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600" yWindow="120" windowWidth="19395" windowHeight="7830" tabRatio="736" firstSheet="71" activeTab="80"/>
  </bookViews>
  <sheets>
    <sheet name="第1表" sheetId="1" r:id="rId1"/>
    <sheet name="第2表-1" sheetId="2" r:id="rId2"/>
    <sheet name="第2表-2" sheetId="3" r:id="rId3"/>
    <sheet name="第2表-3" sheetId="4" r:id="rId4"/>
    <sheet name="第3表" sheetId="5" r:id="rId5"/>
    <sheet name="第4表-1" sheetId="6" r:id="rId6"/>
    <sheet name="第4表-2" sheetId="7" r:id="rId7"/>
    <sheet name="第4表-3" sheetId="8" r:id="rId8"/>
    <sheet name="第4表-4" sheetId="9" r:id="rId9"/>
    <sheet name="第5表-1その1" sheetId="10" r:id="rId10"/>
    <sheet name="第5表-1その2" sheetId="11" r:id="rId11"/>
    <sheet name="第5表-1その3" sheetId="12" r:id="rId12"/>
    <sheet name="第5表-1その4" sheetId="13" r:id="rId13"/>
    <sheet name="第5表-2その1" sheetId="14" r:id="rId14"/>
    <sheet name="第5表-2その2" sheetId="15" r:id="rId15"/>
    <sheet name="第5表-2その3" sheetId="16" r:id="rId16"/>
    <sheet name="第5表-2その4" sheetId="17" r:id="rId17"/>
    <sheet name="第5表-3" sheetId="18" r:id="rId18"/>
    <sheet name="第5表-4" sheetId="19" r:id="rId19"/>
    <sheet name="第6表-1その1" sheetId="20" r:id="rId20"/>
    <sheet name="第6表-1その2" sheetId="21" r:id="rId21"/>
    <sheet name="第6表-2その1" sheetId="22" r:id="rId22"/>
    <sheet name="第6表-2その2" sheetId="23" r:id="rId23"/>
    <sheet name="第6表-2その3" sheetId="24" r:id="rId24"/>
    <sheet name="第7表-1その1" sheetId="25" r:id="rId25"/>
    <sheet name="第7表-1その2" sheetId="26" r:id="rId26"/>
    <sheet name="第7表-2その1" sheetId="29" r:id="rId27"/>
    <sheet name="第7表-2その2" sheetId="30" r:id="rId28"/>
    <sheet name="第7表-3その1" sheetId="33" r:id="rId29"/>
    <sheet name="第7表-3その2" sheetId="34" r:id="rId30"/>
    <sheet name="第7表-4その1" sheetId="27" r:id="rId31"/>
    <sheet name="第7表-4その2" sheetId="28" r:id="rId32"/>
    <sheet name="第7表-5その1" sheetId="31" r:id="rId33"/>
    <sheet name="第7表-5その2" sheetId="32" r:id="rId34"/>
    <sheet name="第7表-6その1" sheetId="35" r:id="rId35"/>
    <sheet name="第7表-6その2" sheetId="36" r:id="rId36"/>
    <sheet name="第7表-7その１" sheetId="37" r:id="rId37"/>
    <sheet name="第7表-7その2" sheetId="38" r:id="rId38"/>
    <sheet name="第7表-8その1" sheetId="39" r:id="rId39"/>
    <sheet name="第7表-8その2" sheetId="40" r:id="rId40"/>
    <sheet name="第8表-1" sheetId="41" r:id="rId41"/>
    <sheet name="第8表-2" sheetId="42" r:id="rId42"/>
    <sheet name="第8表-3" sheetId="43" r:id="rId43"/>
    <sheet name="第9表" sheetId="44" r:id="rId44"/>
    <sheet name="第10表-1その1" sheetId="45" r:id="rId45"/>
    <sheet name="第10表-1その2" sheetId="46" r:id="rId46"/>
    <sheet name="第10表-2その1" sheetId="47" r:id="rId47"/>
    <sheet name="第10表-2その2" sheetId="48" r:id="rId48"/>
    <sheet name="第11表-1その1" sheetId="49" r:id="rId49"/>
    <sheet name="第11表-1その2" sheetId="50" r:id="rId50"/>
    <sheet name="第11表-1その3" sheetId="51" r:id="rId51"/>
    <sheet name="第11表-1その4" sheetId="52" r:id="rId52"/>
    <sheet name="第11表-2" sheetId="53" r:id="rId53"/>
    <sheet name="第11表-3" sheetId="54" r:id="rId54"/>
    <sheet name="第11表-4" sheetId="55" r:id="rId55"/>
    <sheet name="第11表-5" sheetId="56" r:id="rId56"/>
    <sheet name="第11表-6その1" sheetId="57" r:id="rId57"/>
    <sheet name="第11表-6その2" sheetId="58" r:id="rId58"/>
    <sheet name="第11表-6その3" sheetId="59" r:id="rId59"/>
    <sheet name="第11表-6その4" sheetId="60" r:id="rId60"/>
    <sheet name="第11表-7" sheetId="61" r:id="rId61"/>
    <sheet name="第11表-8その1" sheetId="62" r:id="rId62"/>
    <sheet name="第11表-8その2" sheetId="63" r:id="rId63"/>
    <sheet name="第11表-8その3" sheetId="64" r:id="rId64"/>
    <sheet name="第11表-8その4" sheetId="65" r:id="rId65"/>
    <sheet name="第12表-1" sheetId="66" r:id="rId66"/>
    <sheet name="第12表-2" sheetId="67" r:id="rId67"/>
    <sheet name="第12表-3" sheetId="68" r:id="rId68"/>
    <sheet name="第12表-4" sheetId="69" r:id="rId69"/>
    <sheet name="第12表-5" sheetId="70" r:id="rId70"/>
    <sheet name="第12表-6" sheetId="71" r:id="rId71"/>
    <sheet name="第12表-7" sheetId="72" r:id="rId72"/>
    <sheet name="第12表-8" sheetId="73" r:id="rId73"/>
    <sheet name="第13表" sheetId="74" r:id="rId74"/>
    <sheet name="第14表-1" sheetId="75" r:id="rId75"/>
    <sheet name="第14表-2" sheetId="76" r:id="rId76"/>
    <sheet name="第14表-3" sheetId="77" r:id="rId77"/>
    <sheet name="第15表" sheetId="78" r:id="rId78"/>
    <sheet name="第16表（印刷用）" sheetId="103" r:id="rId79"/>
    <sheet name="第17表(病・診)" sheetId="88" r:id="rId80"/>
    <sheet name="第18表その1その2" sheetId="89" r:id="rId81"/>
    <sheet name="第19表その1" sheetId="90" r:id="rId82"/>
    <sheet name="第19表その2" sheetId="91" r:id="rId83"/>
    <sheet name="第19表その3" sheetId="92" r:id="rId84"/>
    <sheet name="第20表その1" sheetId="93" r:id="rId85"/>
    <sheet name="第20表その2" sheetId="94" r:id="rId86"/>
    <sheet name="第20表その3" sheetId="95" r:id="rId87"/>
    <sheet name="第21表" sheetId="101" r:id="rId88"/>
    <sheet name="第22表" sheetId="102" r:id="rId89"/>
  </sheets>
  <definedNames>
    <definedName name="_Fill" localSheetId="0" hidden="1">#REF!</definedName>
    <definedName name="_Fill" localSheetId="87" hidden="1">#REF!</definedName>
    <definedName name="_Fill" localSheetId="4" hidden="1">#REF!</definedName>
    <definedName name="_Fill" hidden="1">#REF!</definedName>
    <definedName name="_xlnm._FilterDatabase" localSheetId="87" hidden="1">第21表!$A$14:$R$75</definedName>
    <definedName name="_xlnm._FilterDatabase" localSheetId="25" hidden="1">'第7表-1その2'!$Q$1:$Q$67</definedName>
    <definedName name="_xlnm._FilterDatabase" localSheetId="31" hidden="1">'第7表-4その2'!#REF!</definedName>
    <definedName name="_xlnm._FilterDatabase" localSheetId="37" hidden="1">'第7表-7その2'!#REF!</definedName>
    <definedName name="OLE_LINK1">#REF!</definedName>
    <definedName name="_xlnm.Print_Area" localSheetId="44">'第10表-1その1'!$A$1:$AB$72</definedName>
    <definedName name="_xlnm.Print_Area" localSheetId="45">'第10表-1その2'!$A$1:$AD$72</definedName>
    <definedName name="_xlnm.Print_Area" localSheetId="46">'第10表-2その1'!$A$1:$W$72</definedName>
    <definedName name="_xlnm.Print_Area" localSheetId="47">'第10表-2その2'!$A$1:$R$72</definedName>
    <definedName name="_xlnm.Print_Area" localSheetId="48">'第11表-1その1'!$A$1:$O$72</definedName>
    <definedName name="_xlnm.Print_Area" localSheetId="49">'第11表-1その2'!$A$1:$O$72</definedName>
    <definedName name="_xlnm.Print_Area" localSheetId="50">'第11表-1その3'!$A$1:$S$72</definedName>
    <definedName name="_xlnm.Print_Area" localSheetId="51">'第11表-1その4'!$A$1:$P$72</definedName>
    <definedName name="_xlnm.Print_Area" localSheetId="52">'第11表-2'!$A$1:$R$72</definedName>
    <definedName name="_xlnm.Print_Area" localSheetId="53">'第11表-3'!$A$1:$R$72</definedName>
    <definedName name="_xlnm.Print_Area" localSheetId="54">'第11表-4'!$A$1:$R$72</definedName>
    <definedName name="_xlnm.Print_Area" localSheetId="55">'第11表-5'!$A$1:$R$72</definedName>
    <definedName name="_xlnm.Print_Area" localSheetId="56">'第11表-6その1'!$A$1:$O$72</definedName>
    <definedName name="_xlnm.Print_Area" localSheetId="57">'第11表-6その2'!$A$1:$O$72</definedName>
    <definedName name="_xlnm.Print_Area" localSheetId="58">'第11表-6その3'!$A$1:$S$72</definedName>
    <definedName name="_xlnm.Print_Area" localSheetId="59">'第11表-6その4'!$A$1:$P$72</definedName>
    <definedName name="_xlnm.Print_Area" localSheetId="60">'第11表-7'!$A$1:$R$72</definedName>
    <definedName name="_xlnm.Print_Area" localSheetId="61">'第11表-8その1'!$A$1:$O$72</definedName>
    <definedName name="_xlnm.Print_Area" localSheetId="62">'第11表-8その2'!$A$1:$O$72</definedName>
    <definedName name="_xlnm.Print_Area" localSheetId="63">'第11表-8その3'!$A$1:$S$72</definedName>
    <definedName name="_xlnm.Print_Area" localSheetId="64">'第11表-8その4'!$A$1:$R$72</definedName>
    <definedName name="_xlnm.Print_Area" localSheetId="65">'第12表-1'!$A$1:$V$72</definedName>
    <definedName name="_xlnm.Print_Area" localSheetId="66">'第12表-2'!$A$1:$S$72</definedName>
    <definedName name="_xlnm.Print_Area" localSheetId="67">'第12表-3'!$A$1:$S$72</definedName>
    <definedName name="_xlnm.Print_Area" localSheetId="68">'第12表-4'!$A$1:$S$72</definedName>
    <definedName name="_xlnm.Print_Area" localSheetId="69">'第12表-5'!$A$1:$S$72</definedName>
    <definedName name="_xlnm.Print_Area" localSheetId="70">'第12表-6'!$A$1:$V$71</definedName>
    <definedName name="_xlnm.Print_Area" localSheetId="71">'第12表-7'!$A$1:$S$71</definedName>
    <definedName name="_xlnm.Print_Area" localSheetId="72">'第12表-8'!$A$1:$V$72</definedName>
    <definedName name="_xlnm.Print_Area" localSheetId="73">第13表!$A$1:$U$72</definedName>
    <definedName name="_xlnm.Print_Area" localSheetId="74">'第14表-1'!$A$1:$W$72</definedName>
    <definedName name="_xlnm.Print_Area" localSheetId="75">'第14表-2'!$A$1:$W$72</definedName>
    <definedName name="_xlnm.Print_Area" localSheetId="76">'第14表-3'!$A$1:$W$72</definedName>
    <definedName name="_xlnm.Print_Area" localSheetId="77">第15表!$A$1:$S$72</definedName>
    <definedName name="_xlnm.Print_Area" localSheetId="78">'第16表（印刷用）'!$A$1:$AH$67</definedName>
    <definedName name="_xlnm.Print_Area" localSheetId="79">'第17表(病・診)'!$A$1:$AA$35,'第17表(病・診)'!$B$42:$AA$66</definedName>
    <definedName name="_xlnm.Print_Area" localSheetId="80">第18表その1その2!$A$1:$X$80</definedName>
    <definedName name="_xlnm.Print_Area" localSheetId="81">第19表その1!$A$1:$Y$39</definedName>
    <definedName name="_xlnm.Print_Area" localSheetId="82">第19表その2!$B$1:$AJ$25</definedName>
    <definedName name="_xlnm.Print_Area" localSheetId="83">第19表その3!$B$1:$Y$32</definedName>
    <definedName name="_xlnm.Print_Area" localSheetId="84">第20表その1!$B$1:$P$16</definedName>
    <definedName name="_xlnm.Print_Area" localSheetId="85">第20表その2!$A$1:$M$16</definedName>
    <definedName name="_xlnm.Print_Area" localSheetId="86">第20表その3!$B$1:$W$16</definedName>
    <definedName name="_xlnm.Print_Area" localSheetId="87">第21表!$A$10:$R$75</definedName>
    <definedName name="_xlnm.Print_Area" localSheetId="88">第22表!$B$1:$P$75</definedName>
    <definedName name="_xlnm.Print_Area" localSheetId="1">'第2表-1'!$B$1:$BT$48,'第2表-1'!$BV$1:$EN$48</definedName>
    <definedName name="_xlnm.Print_Area" localSheetId="2">'第2表-2'!$B$1:$BT$48,'第2表-2'!$BV$1:$EN$48</definedName>
    <definedName name="_xlnm.Print_Area" localSheetId="3">'第2表-3'!$B$1:$BT$48,'第2表-3'!$BV$1:$EN$48</definedName>
    <definedName name="_xlnm.Print_Area" localSheetId="4">第3表!$A$1:$R$53</definedName>
    <definedName name="_xlnm.Print_Area" localSheetId="5">'第4表-1'!$A$1:$W$72</definedName>
    <definedName name="_xlnm.Print_Area" localSheetId="6">'第4表-2'!$A$1:$T$72</definedName>
    <definedName name="_xlnm.Print_Area" localSheetId="7">'第4表-3'!$A$1:$T$72</definedName>
    <definedName name="_xlnm.Print_Area" localSheetId="8">'第4表-4'!$A$1:$O$72</definedName>
    <definedName name="_xlnm.Print_Area" localSheetId="9">'第5表-1その1'!$A$1:$R$72</definedName>
    <definedName name="_xlnm.Print_Area" localSheetId="10">'第5表-1その2'!$A$1:$W$72</definedName>
    <definedName name="_xlnm.Print_Area" localSheetId="11">'第5表-1その3'!$A$1:$V$72</definedName>
    <definedName name="_xlnm.Print_Area" localSheetId="12">'第5表-1その4'!$A$1:$T$72</definedName>
    <definedName name="_xlnm.Print_Area" localSheetId="13">'第5表-2その1'!$A$1:$O$72</definedName>
    <definedName name="_xlnm.Print_Area" localSheetId="14">'第5表-2その2'!$A$1:$P$72</definedName>
    <definedName name="_xlnm.Print_Area" localSheetId="15">'第5表-2その3'!$A$1:$R$72</definedName>
    <definedName name="_xlnm.Print_Area" localSheetId="16">'第5表-2その4'!$A$1:$R$72</definedName>
    <definedName name="_xlnm.Print_Area" localSheetId="17">'第5表-3'!$A$1:$K$77</definedName>
    <definedName name="_xlnm.Print_Area" localSheetId="18">'第5表-4'!$A$1:$M$72</definedName>
    <definedName name="_xlnm.Print_Area" localSheetId="19">'第6表-1その1'!$A$1:$W$72</definedName>
    <definedName name="_xlnm.Print_Area" localSheetId="20">'第6表-1その2'!$A$1:$T$72</definedName>
    <definedName name="_xlnm.Print_Area" localSheetId="21">'第6表-2その1'!$A$1:$O$72</definedName>
    <definedName name="_xlnm.Print_Area" localSheetId="22">'第6表-2その2'!$A$1:$W$72</definedName>
    <definedName name="_xlnm.Print_Area" localSheetId="23">'第6表-2その3'!$A$1:$U$72</definedName>
    <definedName name="_xlnm.Print_Area" localSheetId="24">'第7表-1その1'!$A$1:$S$82</definedName>
    <definedName name="_xlnm.Print_Area" localSheetId="25">'第7表-1その2'!$A$1:$R$82</definedName>
    <definedName name="_xlnm.Print_Area" localSheetId="26">'第7表-2その1'!$A$1:$O$82</definedName>
    <definedName name="_xlnm.Print_Area" localSheetId="27">'第7表-2その2'!$A$1:$L$82</definedName>
    <definedName name="_xlnm.Print_Area" localSheetId="28">'第7表-3その1'!$A$1:$O$82</definedName>
    <definedName name="_xlnm.Print_Area" localSheetId="29">'第7表-3その2'!$A$1:$L$82</definedName>
    <definedName name="_xlnm.Print_Area" localSheetId="30">'第7表-4その1'!$A$1:$S$72</definedName>
    <definedName name="_xlnm.Print_Area" localSheetId="31">'第7表-4その2'!$A$1:$R$72</definedName>
    <definedName name="_xlnm.Print_Area" localSheetId="32">'第7表-5その1'!$A$1:$O$72</definedName>
    <definedName name="_xlnm.Print_Area" localSheetId="33">'第7表-5その2'!$A$1:$L$72</definedName>
    <definedName name="_xlnm.Print_Area" localSheetId="34">'第7表-6その1'!$A$1:$O$72</definedName>
    <definedName name="_xlnm.Print_Area" localSheetId="35">'第7表-6その2'!$A$1:$L$72</definedName>
    <definedName name="_xlnm.Print_Area" localSheetId="36">'第7表-7その１'!$A$1:$S$77</definedName>
    <definedName name="_xlnm.Print_Area" localSheetId="37">'第7表-7その2'!$A$1:$R$77</definedName>
    <definedName name="_xlnm.Print_Area" localSheetId="38">'第7表-8その1'!$A$1:$O$82</definedName>
    <definedName name="_xlnm.Print_Area" localSheetId="39">'第7表-8その2'!$A$1:$L$82</definedName>
    <definedName name="_xlnm.Print_Area" localSheetId="40">'第8表-1'!$A$1:$U$72</definedName>
    <definedName name="_xlnm.Print_Area" localSheetId="41">'第8表-2'!$A$1:$U$72</definedName>
    <definedName name="_xlnm.Print_Area" localSheetId="42">'第8表-3'!$A$1:$U$72</definedName>
    <definedName name="_xlnm.Print_Area" localSheetId="43">第9表!$A$1:$P$72</definedName>
    <definedName name="_xlnm.Print_Area">#REF!</definedName>
    <definedName name="_xlnm.Print_Titles" localSheetId="44">'第10表-1その1'!$1:$7</definedName>
    <definedName name="_xlnm.Print_Titles" localSheetId="45">'第10表-1その2'!$1:$7</definedName>
    <definedName name="_xlnm.Print_Titles" localSheetId="46">'第10表-2その1'!$1:$7</definedName>
    <definedName name="_xlnm.Print_Titles" localSheetId="47">'第10表-2その2'!$1:$7</definedName>
    <definedName name="_xlnm.Print_Titles" localSheetId="48">'第11表-1その1'!$1:$7</definedName>
    <definedName name="_xlnm.Print_Titles" localSheetId="49">'第11表-1その2'!$1:$7</definedName>
    <definedName name="_xlnm.Print_Titles" localSheetId="50">'第11表-1その3'!$1:$7</definedName>
    <definedName name="_xlnm.Print_Titles" localSheetId="51">'第11表-1その4'!$1:$7</definedName>
    <definedName name="_xlnm.Print_Titles" localSheetId="52">'第11表-2'!$1:$7</definedName>
    <definedName name="_xlnm.Print_Titles" localSheetId="53">'第11表-3'!$1:$7</definedName>
    <definedName name="_xlnm.Print_Titles" localSheetId="54">'第11表-4'!$1:$7</definedName>
    <definedName name="_xlnm.Print_Titles" localSheetId="55">'第11表-5'!$1:$7</definedName>
    <definedName name="_xlnm.Print_Titles" localSheetId="56">'第11表-6その1'!$1:$7</definedName>
    <definedName name="_xlnm.Print_Titles" localSheetId="57">'第11表-6その2'!$1:$7</definedName>
    <definedName name="_xlnm.Print_Titles" localSheetId="58">'第11表-6その3'!$1:$7</definedName>
    <definedName name="_xlnm.Print_Titles" localSheetId="59">'第11表-6その4'!$1:$7</definedName>
    <definedName name="_xlnm.Print_Titles" localSheetId="60">'第11表-7'!$1:$7</definedName>
    <definedName name="_xlnm.Print_Titles" localSheetId="61">'第11表-8その1'!$1:$7</definedName>
    <definedName name="_xlnm.Print_Titles" localSheetId="62">'第11表-8その2'!$1:$7</definedName>
    <definedName name="_xlnm.Print_Titles" localSheetId="63">'第11表-8その3'!$1:$7</definedName>
    <definedName name="_xlnm.Print_Titles" localSheetId="64">'第11表-8その4'!$1:$7</definedName>
    <definedName name="_xlnm.Print_Titles" localSheetId="65">'第12表-1'!$1:$7</definedName>
    <definedName name="_xlnm.Print_Titles" localSheetId="66">'第12表-2'!$1:$7</definedName>
    <definedName name="_xlnm.Print_Titles" localSheetId="67">'第12表-3'!$1:$7</definedName>
    <definedName name="_xlnm.Print_Titles" localSheetId="68">'第12表-4'!$1:$7</definedName>
    <definedName name="_xlnm.Print_Titles" localSheetId="69">'第12表-5'!$1:$7</definedName>
    <definedName name="_xlnm.Print_Titles" localSheetId="70">'第12表-6'!$1:$7</definedName>
    <definedName name="_xlnm.Print_Titles" localSheetId="71">'第12表-7'!$1:$7</definedName>
    <definedName name="_xlnm.Print_Titles" localSheetId="72">'第12表-8'!$1:$7</definedName>
    <definedName name="_xlnm.Print_Titles" localSheetId="73">第13表!$1:$7</definedName>
    <definedName name="_xlnm.Print_Titles" localSheetId="74">'第14表-1'!$1:$7</definedName>
    <definedName name="_xlnm.Print_Titles" localSheetId="75">'第14表-2'!$1:$7</definedName>
    <definedName name="_xlnm.Print_Titles" localSheetId="76">'第14表-3'!$1:$7</definedName>
    <definedName name="_xlnm.Print_Titles" localSheetId="77">第15表!$1:$7</definedName>
    <definedName name="_xlnm.Print_Titles" localSheetId="78">'第16表（印刷用）'!$1:$3</definedName>
    <definedName name="_xlnm.Print_Titles" localSheetId="80">第18表その1その2!$41:$45</definedName>
    <definedName name="_xlnm.Print_Titles" localSheetId="81">第19表その1!$A:$E</definedName>
    <definedName name="_xlnm.Print_Titles" localSheetId="82">第19表その2!$B:$E,第19表その2!$6:$25</definedName>
    <definedName name="_xlnm.Print_Titles" localSheetId="83">第19表その3!$B:$E,第19表その3!$9:$32</definedName>
    <definedName name="_xlnm.Print_Titles" localSheetId="87">第21表!$1:$9</definedName>
    <definedName name="_xlnm.Print_Titles" localSheetId="88">第22表!$1:$8</definedName>
    <definedName name="_xlnm.Print_Titles" localSheetId="5">'第4表-1'!$1:$7</definedName>
    <definedName name="_xlnm.Print_Titles" localSheetId="6">'第4表-2'!$1:$7</definedName>
    <definedName name="_xlnm.Print_Titles" localSheetId="7">'第4表-3'!$1:$7</definedName>
    <definedName name="_xlnm.Print_Titles" localSheetId="8">'第4表-4'!$1:$7</definedName>
    <definedName name="_xlnm.Print_Titles" localSheetId="9">'第5表-1その1'!$1:$7</definedName>
    <definedName name="_xlnm.Print_Titles" localSheetId="10">'第5表-1その2'!$1:$7</definedName>
    <definedName name="_xlnm.Print_Titles" localSheetId="11">'第5表-1その3'!$1:$7</definedName>
    <definedName name="_xlnm.Print_Titles" localSheetId="12">'第5表-1その4'!$1:$7</definedName>
    <definedName name="_xlnm.Print_Titles" localSheetId="13">'第5表-2その1'!$1:$7</definedName>
    <definedName name="_xlnm.Print_Titles" localSheetId="14">'第5表-2その2'!$1:$7</definedName>
    <definedName name="_xlnm.Print_Titles" localSheetId="15">'第5表-2その3'!$1:$7</definedName>
    <definedName name="_xlnm.Print_Titles" localSheetId="16">'第5表-2その4'!$1:$7</definedName>
    <definedName name="_xlnm.Print_Titles" localSheetId="17">'第5表-3'!$1:$7</definedName>
    <definedName name="_xlnm.Print_Titles" localSheetId="18">'第5表-4'!$1:$7</definedName>
    <definedName name="_xlnm.Print_Titles" localSheetId="19">'第6表-1その1'!$1:$7</definedName>
    <definedName name="_xlnm.Print_Titles" localSheetId="20">'第6表-1その2'!$1:$7</definedName>
    <definedName name="_xlnm.Print_Titles" localSheetId="21">'第6表-2その1'!$1:$7</definedName>
    <definedName name="_xlnm.Print_Titles" localSheetId="22">'第6表-2その2'!$1:$7</definedName>
    <definedName name="_xlnm.Print_Titles" localSheetId="23">'第6表-2その3'!$1:$7</definedName>
    <definedName name="_xlnm.Print_Titles" localSheetId="24">'第7表-1その1'!$1:$7</definedName>
    <definedName name="_xlnm.Print_Titles" localSheetId="25">'第7表-1その2'!$1:$7</definedName>
    <definedName name="_xlnm.Print_Titles" localSheetId="26">'第7表-2その1'!$1:$7</definedName>
    <definedName name="_xlnm.Print_Titles" localSheetId="27">'第7表-2その2'!$1:$7</definedName>
    <definedName name="_xlnm.Print_Titles" localSheetId="28">'第7表-3その1'!$1:$7</definedName>
    <definedName name="_xlnm.Print_Titles" localSheetId="29">'第7表-3その2'!$1:$7</definedName>
    <definedName name="_xlnm.Print_Titles" localSheetId="30">'第7表-4その1'!$1:$7</definedName>
    <definedName name="_xlnm.Print_Titles" localSheetId="31">'第7表-4その2'!$1:$7</definedName>
    <definedName name="_xlnm.Print_Titles" localSheetId="32">'第7表-5その1'!$1:$7</definedName>
    <definedName name="_xlnm.Print_Titles" localSheetId="33">'第7表-5その2'!$1:$7</definedName>
    <definedName name="_xlnm.Print_Titles" localSheetId="34">'第7表-6その1'!$1:$7</definedName>
    <definedName name="_xlnm.Print_Titles" localSheetId="35">'第7表-6その2'!$1:$7</definedName>
    <definedName name="_xlnm.Print_Titles" localSheetId="36">'第7表-7その１'!$1:$7</definedName>
    <definedName name="_xlnm.Print_Titles" localSheetId="37">'第7表-7その2'!$1:$7</definedName>
    <definedName name="_xlnm.Print_Titles" localSheetId="38">'第7表-8その1'!$1:$7</definedName>
    <definedName name="_xlnm.Print_Titles" localSheetId="39">'第7表-8その2'!$1:$7</definedName>
    <definedName name="_xlnm.Print_Titles" localSheetId="40">'第8表-1'!$1:$7</definedName>
    <definedName name="_xlnm.Print_Titles" localSheetId="41">'第8表-2'!$1:$7</definedName>
    <definedName name="_xlnm.Print_Titles" localSheetId="42">'第8表-3'!$1:$7</definedName>
    <definedName name="_xlnm.Print_Titles" localSheetId="43">第9表!$1:$7</definedName>
    <definedName name="第21表">#REF!</definedName>
  </definedNames>
  <calcPr calcId="125725"/>
</workbook>
</file>

<file path=xl/calcChain.xml><?xml version="1.0" encoding="utf-8"?>
<calcChain xmlns="http://schemas.openxmlformats.org/spreadsheetml/2006/main">
  <c r="AG65" i="103"/>
  <c r="AE65"/>
  <c r="AC65"/>
  <c r="AA65"/>
  <c r="Y65"/>
  <c r="W65"/>
  <c r="U65"/>
  <c r="S65"/>
  <c r="Q65"/>
  <c r="O65"/>
  <c r="M65"/>
  <c r="K65"/>
  <c r="I65"/>
  <c r="G65"/>
  <c r="E65"/>
  <c r="AG64"/>
  <c r="AE64"/>
  <c r="AC64"/>
  <c r="AA64"/>
  <c r="Y64"/>
  <c r="W64"/>
  <c r="U64"/>
  <c r="S64"/>
  <c r="Q64"/>
  <c r="O64"/>
  <c r="M64"/>
  <c r="K64"/>
  <c r="I64"/>
  <c r="G64"/>
  <c r="E64"/>
  <c r="AG63"/>
  <c r="AE63"/>
  <c r="AC63"/>
  <c r="AA63"/>
  <c r="Y63"/>
  <c r="W63"/>
  <c r="U63"/>
  <c r="S63"/>
  <c r="Q63"/>
  <c r="O63"/>
  <c r="M63"/>
  <c r="K63"/>
  <c r="I63"/>
  <c r="G63"/>
  <c r="E63"/>
  <c r="AG62"/>
  <c r="AE62"/>
  <c r="AC62"/>
  <c r="AA62"/>
  <c r="Y62"/>
  <c r="W62"/>
  <c r="U62"/>
  <c r="S62"/>
  <c r="Q62"/>
  <c r="O62"/>
  <c r="M62"/>
  <c r="K62"/>
  <c r="I62"/>
  <c r="G62"/>
  <c r="E62"/>
  <c r="AG61"/>
  <c r="AE61"/>
  <c r="AC61"/>
  <c r="AA61"/>
  <c r="Y61"/>
  <c r="W61"/>
  <c r="U61"/>
  <c r="S61"/>
  <c r="Q61"/>
  <c r="O61"/>
  <c r="M61"/>
  <c r="K61"/>
  <c r="I61"/>
  <c r="G61"/>
  <c r="E61"/>
  <c r="AG60"/>
  <c r="AE60"/>
  <c r="AC60"/>
  <c r="AA60"/>
  <c r="Y60"/>
  <c r="W60"/>
  <c r="U60"/>
  <c r="S60"/>
  <c r="Q60"/>
  <c r="O60"/>
  <c r="M60"/>
  <c r="K60"/>
  <c r="I60"/>
  <c r="G60"/>
  <c r="E60"/>
  <c r="AG59"/>
  <c r="AE59"/>
  <c r="AC59"/>
  <c r="AA59"/>
  <c r="Y59"/>
  <c r="W59"/>
  <c r="U59"/>
  <c r="S59"/>
  <c r="Q59"/>
  <c r="O59"/>
  <c r="M59"/>
  <c r="K59"/>
  <c r="I59"/>
  <c r="G59"/>
  <c r="E59"/>
  <c r="AG58"/>
  <c r="AE58"/>
  <c r="AC58"/>
  <c r="AA58"/>
  <c r="Y58"/>
  <c r="W58"/>
  <c r="U58"/>
  <c r="S58"/>
  <c r="Q58"/>
  <c r="O58"/>
  <c r="M58"/>
  <c r="K58"/>
  <c r="I58"/>
  <c r="G58"/>
  <c r="E58"/>
  <c r="AG57"/>
  <c r="AE57"/>
  <c r="AC57"/>
  <c r="AA57"/>
  <c r="Y57"/>
  <c r="W57"/>
  <c r="U57"/>
  <c r="S57"/>
  <c r="Q57"/>
  <c r="O57"/>
  <c r="M57"/>
  <c r="K57"/>
  <c r="I57"/>
  <c r="G57"/>
  <c r="E57"/>
  <c r="AG56"/>
  <c r="AE56"/>
  <c r="AC56"/>
  <c r="AA56"/>
  <c r="Y56"/>
  <c r="W56"/>
  <c r="U56"/>
  <c r="S56"/>
  <c r="Q56"/>
  <c r="O56"/>
  <c r="M56"/>
  <c r="K56"/>
  <c r="I56"/>
  <c r="G56"/>
  <c r="E56"/>
  <c r="AG55"/>
  <c r="AE55"/>
  <c r="AC55"/>
  <c r="AA55"/>
  <c r="Y55"/>
  <c r="W55"/>
  <c r="U55"/>
  <c r="S55"/>
  <c r="Q55"/>
  <c r="O55"/>
  <c r="M55"/>
  <c r="K55"/>
  <c r="I55"/>
  <c r="G55"/>
  <c r="E55"/>
  <c r="AG54"/>
  <c r="AE54"/>
  <c r="AC54"/>
  <c r="AA54"/>
  <c r="Y54"/>
  <c r="W54"/>
  <c r="U54"/>
  <c r="S54"/>
  <c r="Q54"/>
  <c r="O54"/>
  <c r="M54"/>
  <c r="K54"/>
  <c r="I54"/>
  <c r="G54"/>
  <c r="E54"/>
  <c r="AG53"/>
  <c r="AE53"/>
  <c r="AC53"/>
  <c r="AA53"/>
  <c r="Y53"/>
  <c r="W53"/>
  <c r="U53"/>
  <c r="S53"/>
  <c r="Q53"/>
  <c r="O53"/>
  <c r="M53"/>
  <c r="K53"/>
  <c r="I53"/>
  <c r="G53"/>
  <c r="E53"/>
  <c r="AG52"/>
  <c r="AE52"/>
  <c r="AC52"/>
  <c r="AA52"/>
  <c r="Y52"/>
  <c r="W52"/>
  <c r="U52"/>
  <c r="S52"/>
  <c r="Q52"/>
  <c r="O52"/>
  <c r="M52"/>
  <c r="K52"/>
  <c r="I52"/>
  <c r="G52"/>
  <c r="E52"/>
  <c r="AG51"/>
  <c r="AE51"/>
  <c r="AC51"/>
  <c r="AA51"/>
  <c r="Y51"/>
  <c r="W51"/>
  <c r="U51"/>
  <c r="S51"/>
  <c r="Q51"/>
  <c r="O51"/>
  <c r="M51"/>
  <c r="K51"/>
  <c r="I51"/>
  <c r="G51"/>
  <c r="E51"/>
  <c r="AG50"/>
  <c r="AE50"/>
  <c r="AC50"/>
  <c r="AA50"/>
  <c r="Y50"/>
  <c r="W50"/>
  <c r="U50"/>
  <c r="S50"/>
  <c r="Q50"/>
  <c r="O50"/>
  <c r="M50"/>
  <c r="K50"/>
  <c r="I50"/>
  <c r="G50"/>
  <c r="E50"/>
  <c r="AG49"/>
  <c r="AE49"/>
  <c r="AC49"/>
  <c r="AA49"/>
  <c r="Y49"/>
  <c r="W49"/>
  <c r="U49"/>
  <c r="S49"/>
  <c r="Q49"/>
  <c r="O49"/>
  <c r="M49"/>
  <c r="K49"/>
  <c r="I49"/>
  <c r="G49"/>
  <c r="E49"/>
  <c r="AG48"/>
  <c r="AE48"/>
  <c r="AC48"/>
  <c r="AA48"/>
  <c r="Y48"/>
  <c r="W48"/>
  <c r="U48"/>
  <c r="S48"/>
  <c r="Q48"/>
  <c r="O48"/>
  <c r="M48"/>
  <c r="K48"/>
  <c r="I48"/>
  <c r="G48"/>
  <c r="E48"/>
  <c r="AG47"/>
  <c r="AE47"/>
  <c r="AC47"/>
  <c r="AA47"/>
  <c r="Y47"/>
  <c r="W47"/>
  <c r="U47"/>
  <c r="S47"/>
  <c r="Q47"/>
  <c r="O47"/>
  <c r="M47"/>
  <c r="K47"/>
  <c r="I47"/>
  <c r="G47"/>
  <c r="E47"/>
  <c r="AG46"/>
  <c r="AE46"/>
  <c r="AC46"/>
  <c r="AA46"/>
  <c r="Y46"/>
  <c r="W46"/>
  <c r="U46"/>
  <c r="S46"/>
  <c r="Q46"/>
  <c r="O46"/>
  <c r="M46"/>
  <c r="K46"/>
  <c r="I46"/>
  <c r="G46"/>
  <c r="E46"/>
  <c r="AG45"/>
  <c r="AE45"/>
  <c r="AC45"/>
  <c r="AA45"/>
  <c r="Y45"/>
  <c r="W45"/>
  <c r="U45"/>
  <c r="S45"/>
  <c r="Q45"/>
  <c r="O45"/>
  <c r="M45"/>
  <c r="K45"/>
  <c r="I45"/>
  <c r="G45"/>
  <c r="E45"/>
  <c r="AG44"/>
  <c r="AE44"/>
  <c r="AC44"/>
  <c r="AA44"/>
  <c r="Y44"/>
  <c r="W44"/>
  <c r="U44"/>
  <c r="S44"/>
  <c r="Q44"/>
  <c r="O44"/>
  <c r="M44"/>
  <c r="K44"/>
  <c r="I44"/>
  <c r="G44"/>
  <c r="E44"/>
  <c r="AG43"/>
  <c r="AE43"/>
  <c r="AC43"/>
  <c r="AA43"/>
  <c r="Y43"/>
  <c r="W43"/>
  <c r="U43"/>
  <c r="S43"/>
  <c r="Q43"/>
  <c r="O43"/>
  <c r="M43"/>
  <c r="K43"/>
  <c r="I43"/>
  <c r="G43"/>
  <c r="E43"/>
  <c r="AG42"/>
  <c r="AE42"/>
  <c r="AC42"/>
  <c r="AA42"/>
  <c r="Y42"/>
  <c r="W42"/>
  <c r="U42"/>
  <c r="S42"/>
  <c r="Q42"/>
  <c r="O42"/>
  <c r="M42"/>
  <c r="K42"/>
  <c r="I42"/>
  <c r="G42"/>
  <c r="E42"/>
  <c r="AG41"/>
  <c r="AE41"/>
  <c r="AC41"/>
  <c r="AA41"/>
  <c r="Y41"/>
  <c r="W41"/>
  <c r="U41"/>
  <c r="S41"/>
  <c r="Q41"/>
  <c r="O41"/>
  <c r="M41"/>
  <c r="K41"/>
  <c r="I41"/>
  <c r="G41"/>
  <c r="E41"/>
  <c r="AG40"/>
  <c r="AE40"/>
  <c r="AC40"/>
  <c r="AA40"/>
  <c r="Y40"/>
  <c r="W40"/>
  <c r="U40"/>
  <c r="S40"/>
  <c r="Q40"/>
  <c r="O40"/>
  <c r="M40"/>
  <c r="K40"/>
  <c r="I40"/>
  <c r="G40"/>
  <c r="E40"/>
  <c r="AG39"/>
  <c r="AE39"/>
  <c r="AC39"/>
  <c r="AA39"/>
  <c r="Y39"/>
  <c r="W39"/>
  <c r="U39"/>
  <c r="S39"/>
  <c r="Q39"/>
  <c r="O39"/>
  <c r="M39"/>
  <c r="K39"/>
  <c r="I39"/>
  <c r="G39"/>
  <c r="E39"/>
  <c r="AG38"/>
  <c r="AE38"/>
  <c r="AC38"/>
  <c r="AA38"/>
  <c r="Y38"/>
  <c r="W38"/>
  <c r="U38"/>
  <c r="S38"/>
  <c r="Q38"/>
  <c r="O38"/>
  <c r="M38"/>
  <c r="K38"/>
  <c r="I38"/>
  <c r="G38"/>
  <c r="E38"/>
  <c r="AG37"/>
  <c r="AE37"/>
  <c r="AC37"/>
  <c r="AA37"/>
  <c r="Y37"/>
  <c r="W37"/>
  <c r="U37"/>
  <c r="S37"/>
  <c r="Q37"/>
  <c r="O37"/>
  <c r="M37"/>
  <c r="K37"/>
  <c r="I37"/>
  <c r="G37"/>
  <c r="E37"/>
  <c r="AG36"/>
  <c r="AE36"/>
  <c r="AC36"/>
  <c r="AA36"/>
  <c r="Y36"/>
  <c r="W36"/>
  <c r="U36"/>
  <c r="S36"/>
  <c r="Q36"/>
  <c r="O36"/>
  <c r="M36"/>
  <c r="K36"/>
  <c r="I36"/>
  <c r="G36"/>
  <c r="E36"/>
  <c r="AG35"/>
  <c r="AE35"/>
  <c r="AC35"/>
  <c r="AA35"/>
  <c r="Y35"/>
  <c r="W35"/>
  <c r="U35"/>
  <c r="S35"/>
  <c r="Q35"/>
  <c r="O35"/>
  <c r="M35"/>
  <c r="K35"/>
  <c r="I35"/>
  <c r="G35"/>
  <c r="E35"/>
  <c r="AG34"/>
  <c r="AE34"/>
  <c r="AC34"/>
  <c r="AA34"/>
  <c r="Y34"/>
  <c r="W34"/>
  <c r="U34"/>
  <c r="S34"/>
  <c r="Q34"/>
  <c r="O34"/>
  <c r="M34"/>
  <c r="K34"/>
  <c r="I34"/>
  <c r="G34"/>
  <c r="E34"/>
  <c r="AG33"/>
  <c r="AE33"/>
  <c r="AC33"/>
  <c r="AA33"/>
  <c r="Y33"/>
  <c r="W33"/>
  <c r="U33"/>
  <c r="S33"/>
  <c r="Q33"/>
  <c r="O33"/>
  <c r="M33"/>
  <c r="K33"/>
  <c r="I33"/>
  <c r="G33"/>
  <c r="E33"/>
  <c r="AG32"/>
  <c r="AE32"/>
  <c r="AC32"/>
  <c r="AA32"/>
  <c r="Y32"/>
  <c r="W32"/>
  <c r="U32"/>
  <c r="S32"/>
  <c r="Q32"/>
  <c r="O32"/>
  <c r="M32"/>
  <c r="K32"/>
  <c r="I32"/>
  <c r="G32"/>
  <c r="E32"/>
  <c r="AG31"/>
  <c r="AE31"/>
  <c r="AC31"/>
  <c r="AA31"/>
  <c r="Y31"/>
  <c r="W31"/>
  <c r="U31"/>
  <c r="S31"/>
  <c r="Q31"/>
  <c r="O31"/>
  <c r="M31"/>
  <c r="K31"/>
  <c r="I31"/>
  <c r="G31"/>
  <c r="E31"/>
  <c r="AG30"/>
  <c r="AE30"/>
  <c r="AC30"/>
  <c r="AA30"/>
  <c r="Y30"/>
  <c r="W30"/>
  <c r="U30"/>
  <c r="S30"/>
  <c r="Q30"/>
  <c r="O30"/>
  <c r="M30"/>
  <c r="K30"/>
  <c r="I30"/>
  <c r="G30"/>
  <c r="E30"/>
  <c r="AG29"/>
  <c r="AE29"/>
  <c r="AC29"/>
  <c r="AA29"/>
  <c r="Y29"/>
  <c r="W29"/>
  <c r="U29"/>
  <c r="S29"/>
  <c r="Q29"/>
  <c r="O29"/>
  <c r="M29"/>
  <c r="K29"/>
  <c r="I29"/>
  <c r="G29"/>
  <c r="E29"/>
  <c r="AG28"/>
  <c r="AE28"/>
  <c r="AC28"/>
  <c r="AA28"/>
  <c r="Y28"/>
  <c r="W28"/>
  <c r="U28"/>
  <c r="S28"/>
  <c r="Q28"/>
  <c r="O28"/>
  <c r="M28"/>
  <c r="K28"/>
  <c r="I28"/>
  <c r="G28"/>
  <c r="E28"/>
  <c r="AG27"/>
  <c r="AE27"/>
  <c r="AC27"/>
  <c r="AA27"/>
  <c r="Y27"/>
  <c r="W27"/>
  <c r="U27"/>
  <c r="S27"/>
  <c r="Q27"/>
  <c r="O27"/>
  <c r="M27"/>
  <c r="K27"/>
  <c r="I27"/>
  <c r="G27"/>
  <c r="E27"/>
  <c r="AG26"/>
  <c r="AE26"/>
  <c r="AC26"/>
  <c r="AA26"/>
  <c r="Y26"/>
  <c r="W26"/>
  <c r="U26"/>
  <c r="S26"/>
  <c r="Q26"/>
  <c r="O26"/>
  <c r="M26"/>
  <c r="K26"/>
  <c r="I26"/>
  <c r="G26"/>
  <c r="E26"/>
  <c r="AG25"/>
  <c r="AE25"/>
  <c r="AC25"/>
  <c r="AA25"/>
  <c r="Y25"/>
  <c r="W25"/>
  <c r="U25"/>
  <c r="S25"/>
  <c r="Q25"/>
  <c r="O25"/>
  <c r="M25"/>
  <c r="K25"/>
  <c r="I25"/>
  <c r="G25"/>
  <c r="E25"/>
  <c r="AG24"/>
  <c r="AE24"/>
  <c r="AC24"/>
  <c r="AA24"/>
  <c r="Y24"/>
  <c r="W24"/>
  <c r="U24"/>
  <c r="S24"/>
  <c r="Q24"/>
  <c r="O24"/>
  <c r="M24"/>
  <c r="K24"/>
  <c r="I24"/>
  <c r="G24"/>
  <c r="E24"/>
  <c r="AG23"/>
  <c r="AE23"/>
  <c r="AC23"/>
  <c r="AA23"/>
  <c r="Y23"/>
  <c r="W23"/>
  <c r="U23"/>
  <c r="S23"/>
  <c r="Q23"/>
  <c r="O23"/>
  <c r="M23"/>
  <c r="K23"/>
  <c r="I23"/>
  <c r="G23"/>
  <c r="E23"/>
  <c r="AG22"/>
  <c r="AE22"/>
  <c r="AC22"/>
  <c r="AA22"/>
  <c r="Y22"/>
  <c r="W22"/>
  <c r="U22"/>
  <c r="S22"/>
  <c r="Q22"/>
  <c r="O22"/>
  <c r="M22"/>
  <c r="K22"/>
  <c r="I22"/>
  <c r="G22"/>
  <c r="E22"/>
  <c r="AG21"/>
  <c r="AE21"/>
  <c r="AC21"/>
  <c r="AA21"/>
  <c r="Y21"/>
  <c r="W21"/>
  <c r="U21"/>
  <c r="S21"/>
  <c r="Q21"/>
  <c r="O21"/>
  <c r="M21"/>
  <c r="K21"/>
  <c r="I21"/>
  <c r="G21"/>
  <c r="E21"/>
  <c r="AG20"/>
  <c r="AE20"/>
  <c r="AC20"/>
  <c r="AA20"/>
  <c r="Y20"/>
  <c r="W20"/>
  <c r="U20"/>
  <c r="S20"/>
  <c r="Q20"/>
  <c r="O20"/>
  <c r="M20"/>
  <c r="K20"/>
  <c r="I20"/>
  <c r="G20"/>
  <c r="E20"/>
  <c r="AG19"/>
  <c r="AE19"/>
  <c r="AC19"/>
  <c r="AA19"/>
  <c r="Y19"/>
  <c r="W19"/>
  <c r="U19"/>
  <c r="S19"/>
  <c r="Q19"/>
  <c r="O19"/>
  <c r="M19"/>
  <c r="K19"/>
  <c r="I19"/>
  <c r="G19"/>
  <c r="E19"/>
  <c r="AG18"/>
  <c r="AE18"/>
  <c r="AC18"/>
  <c r="AA18"/>
  <c r="Y18"/>
  <c r="W18"/>
  <c r="U18"/>
  <c r="S18"/>
  <c r="Q18"/>
  <c r="O18"/>
  <c r="M18"/>
  <c r="K18"/>
  <c r="I18"/>
  <c r="G18"/>
  <c r="E18"/>
  <c r="AG17"/>
  <c r="AE17"/>
  <c r="AC17"/>
  <c r="AA17"/>
  <c r="Y17"/>
  <c r="W17"/>
  <c r="U17"/>
  <c r="S17"/>
  <c r="Q17"/>
  <c r="O17"/>
  <c r="M17"/>
  <c r="K17"/>
  <c r="I17"/>
  <c r="G17"/>
  <c r="E17"/>
  <c r="AG16"/>
  <c r="AE16"/>
  <c r="AC16"/>
  <c r="AA16"/>
  <c r="Y16"/>
  <c r="W16"/>
  <c r="U16"/>
  <c r="S16"/>
  <c r="Q16"/>
  <c r="O16"/>
  <c r="M16"/>
  <c r="K16"/>
  <c r="I16"/>
  <c r="G16"/>
  <c r="E16"/>
  <c r="AG15"/>
  <c r="AE15"/>
  <c r="AC15"/>
  <c r="AA15"/>
  <c r="Y15"/>
  <c r="W15"/>
  <c r="U15"/>
  <c r="S15"/>
  <c r="Q15"/>
  <c r="O15"/>
  <c r="M15"/>
  <c r="K15"/>
  <c r="I15"/>
  <c r="G15"/>
  <c r="E15"/>
  <c r="AG14"/>
  <c r="AE14"/>
  <c r="AC14"/>
  <c r="AA14"/>
  <c r="Y14"/>
  <c r="W14"/>
  <c r="U14"/>
  <c r="S14"/>
  <c r="Q14"/>
  <c r="O14"/>
  <c r="M14"/>
  <c r="K14"/>
  <c r="I14"/>
  <c r="G14"/>
  <c r="E14"/>
  <c r="AG13"/>
  <c r="AE13"/>
  <c r="AC13"/>
  <c r="AA13"/>
  <c r="Y13"/>
  <c r="W13"/>
  <c r="U13"/>
  <c r="S13"/>
  <c r="Q13"/>
  <c r="O13"/>
  <c r="M13"/>
  <c r="K13"/>
  <c r="I13"/>
  <c r="G13"/>
  <c r="E13"/>
  <c r="AG12"/>
  <c r="AE12"/>
  <c r="AC12"/>
  <c r="AA12"/>
  <c r="Y12"/>
  <c r="W12"/>
  <c r="U12"/>
  <c r="S12"/>
  <c r="Q12"/>
  <c r="O12"/>
  <c r="M12"/>
  <c r="K12"/>
  <c r="I12"/>
  <c r="G12"/>
  <c r="E12"/>
  <c r="AG11"/>
  <c r="AE11"/>
  <c r="AC11"/>
  <c r="AA11"/>
  <c r="Y11"/>
  <c r="W11"/>
  <c r="U11"/>
  <c r="S11"/>
  <c r="Q11"/>
  <c r="O11"/>
  <c r="M11"/>
  <c r="K11"/>
  <c r="I11"/>
  <c r="G11"/>
  <c r="E11"/>
  <c r="AG10"/>
  <c r="AE10"/>
  <c r="AC10"/>
  <c r="AA10"/>
  <c r="Y10"/>
  <c r="W10"/>
  <c r="U10"/>
  <c r="S10"/>
  <c r="Q10"/>
  <c r="O10"/>
  <c r="M10"/>
  <c r="K10"/>
  <c r="I10"/>
  <c r="G10"/>
  <c r="E10"/>
  <c r="AG8"/>
  <c r="AF8"/>
  <c r="AD8"/>
  <c r="AE8" s="1"/>
  <c r="AC8"/>
  <c r="AB8"/>
  <c r="Z8"/>
  <c r="Y8"/>
  <c r="X8"/>
  <c r="V8"/>
  <c r="U8"/>
  <c r="T8"/>
  <c r="R8"/>
  <c r="Q8"/>
  <c r="P8"/>
  <c r="N8"/>
  <c r="M8"/>
  <c r="L8"/>
  <c r="J8"/>
  <c r="K8" s="1"/>
  <c r="I8"/>
  <c r="H8"/>
  <c r="F8"/>
  <c r="G8" s="1"/>
  <c r="E8"/>
  <c r="D8"/>
  <c r="C8"/>
  <c r="AA8" s="1"/>
  <c r="AF7"/>
  <c r="AG7" s="1"/>
  <c r="AD7"/>
  <c r="AB7"/>
  <c r="AC7" s="1"/>
  <c r="Z7"/>
  <c r="X7"/>
  <c r="Y7" s="1"/>
  <c r="V7"/>
  <c r="T7"/>
  <c r="U7" s="1"/>
  <c r="R7"/>
  <c r="P7"/>
  <c r="Q7" s="1"/>
  <c r="N7"/>
  <c r="L7"/>
  <c r="M7" s="1"/>
  <c r="J7"/>
  <c r="H7"/>
  <c r="I7" s="1"/>
  <c r="F7"/>
  <c r="D7"/>
  <c r="E7" s="1"/>
  <c r="C7"/>
  <c r="W7" s="1"/>
  <c r="AF6"/>
  <c r="AD6"/>
  <c r="AB6"/>
  <c r="Z6"/>
  <c r="X6"/>
  <c r="V6"/>
  <c r="T6"/>
  <c r="R6"/>
  <c r="P6"/>
  <c r="N6"/>
  <c r="L6"/>
  <c r="M6" s="1"/>
  <c r="J6"/>
  <c r="H6"/>
  <c r="I6" s="1"/>
  <c r="F6"/>
  <c r="D6"/>
  <c r="E6" s="1"/>
  <c r="C6"/>
  <c r="S6" s="1"/>
  <c r="P80" i="101"/>
  <c r="L80"/>
  <c r="H80"/>
  <c r="D80"/>
  <c r="P79"/>
  <c r="O79"/>
  <c r="O80" s="1"/>
  <c r="N79"/>
  <c r="M79"/>
  <c r="L79"/>
  <c r="K79"/>
  <c r="K80" s="1"/>
  <c r="J79"/>
  <c r="I79"/>
  <c r="H79"/>
  <c r="G79"/>
  <c r="G80" s="1"/>
  <c r="F79"/>
  <c r="E79"/>
  <c r="D79"/>
  <c r="C79"/>
  <c r="C80" s="1"/>
  <c r="P78"/>
  <c r="O78"/>
  <c r="N78"/>
  <c r="N80" s="1"/>
  <c r="M78"/>
  <c r="M80" s="1"/>
  <c r="L78"/>
  <c r="K78"/>
  <c r="J78"/>
  <c r="J80" s="1"/>
  <c r="I78"/>
  <c r="I80" s="1"/>
  <c r="H78"/>
  <c r="G78"/>
  <c r="F78"/>
  <c r="F80" s="1"/>
  <c r="E78"/>
  <c r="E80" s="1"/>
  <c r="D78"/>
  <c r="C78"/>
  <c r="Q73"/>
  <c r="Q72"/>
  <c r="Q14" s="1"/>
  <c r="Q71"/>
  <c r="Q79" s="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0" s="1"/>
  <c r="Q16"/>
  <c r="Q12" s="1"/>
  <c r="Q15"/>
  <c r="P14"/>
  <c r="O14"/>
  <c r="N14"/>
  <c r="M14"/>
  <c r="L14"/>
  <c r="K14"/>
  <c r="J14"/>
  <c r="I14"/>
  <c r="H14"/>
  <c r="G14"/>
  <c r="F14"/>
  <c r="E14"/>
  <c r="D14"/>
  <c r="C14"/>
  <c r="P12"/>
  <c r="O12"/>
  <c r="N12"/>
  <c r="M12"/>
  <c r="L12"/>
  <c r="K12"/>
  <c r="J12"/>
  <c r="I12"/>
  <c r="H12"/>
  <c r="G12"/>
  <c r="F12"/>
  <c r="E12"/>
  <c r="D12"/>
  <c r="C12"/>
  <c r="P10"/>
  <c r="O10"/>
  <c r="N10"/>
  <c r="M10"/>
  <c r="L10"/>
  <c r="K10"/>
  <c r="J10"/>
  <c r="I10"/>
  <c r="H10"/>
  <c r="G10"/>
  <c r="F10"/>
  <c r="E10"/>
  <c r="D10"/>
  <c r="C10"/>
  <c r="K6" i="103" l="1"/>
  <c r="O6"/>
  <c r="W6"/>
  <c r="AA6"/>
  <c r="AE6"/>
  <c r="G7"/>
  <c r="O7"/>
  <c r="S7"/>
  <c r="AA7"/>
  <c r="AE7"/>
  <c r="Q6"/>
  <c r="U6"/>
  <c r="Y6"/>
  <c r="AC6"/>
  <c r="AG6"/>
  <c r="O8"/>
  <c r="S8"/>
  <c r="W8"/>
  <c r="G6"/>
  <c r="K7"/>
  <c r="Q78" i="101"/>
  <c r="Q80" s="1"/>
  <c r="V16" i="95"/>
  <c r="Q16"/>
  <c r="O16"/>
  <c r="M16"/>
  <c r="K16"/>
  <c r="I16"/>
  <c r="G16"/>
  <c r="E16"/>
  <c r="S15"/>
  <c r="R15"/>
  <c r="P15"/>
  <c r="N15"/>
  <c r="L15"/>
  <c r="J15"/>
  <c r="H15"/>
  <c r="F15"/>
  <c r="T15" s="1"/>
  <c r="S14"/>
  <c r="R14"/>
  <c r="P14"/>
  <c r="P16" s="1"/>
  <c r="N14"/>
  <c r="L14"/>
  <c r="J14"/>
  <c r="H14"/>
  <c r="H16" s="1"/>
  <c r="F14"/>
  <c r="T14" s="1"/>
  <c r="S13"/>
  <c r="R13"/>
  <c r="P13"/>
  <c r="N13"/>
  <c r="L13"/>
  <c r="J13"/>
  <c r="H13"/>
  <c r="F13"/>
  <c r="T13" s="1"/>
  <c r="S12"/>
  <c r="R12"/>
  <c r="P12"/>
  <c r="N12"/>
  <c r="L12"/>
  <c r="J12"/>
  <c r="H12"/>
  <c r="F12"/>
  <c r="T12" s="1"/>
  <c r="T8"/>
  <c r="S8"/>
  <c r="R8"/>
  <c r="P8"/>
  <c r="N8"/>
  <c r="L8"/>
  <c r="J8"/>
  <c r="H8"/>
  <c r="F8"/>
  <c r="F16" s="1"/>
  <c r="T7"/>
  <c r="S7"/>
  <c r="S6"/>
  <c r="S16" s="1"/>
  <c r="R6"/>
  <c r="R16" s="1"/>
  <c r="P6"/>
  <c r="N6"/>
  <c r="N16" s="1"/>
  <c r="L6"/>
  <c r="L16" s="1"/>
  <c r="J6"/>
  <c r="J16" s="1"/>
  <c r="K16" i="94"/>
  <c r="I16"/>
  <c r="H16"/>
  <c r="G16"/>
  <c r="F16"/>
  <c r="E16"/>
  <c r="D16"/>
  <c r="J15"/>
  <c r="J14"/>
  <c r="J13"/>
  <c r="J12"/>
  <c r="J8"/>
  <c r="J7"/>
  <c r="J16" s="1"/>
  <c r="J6"/>
  <c r="N16" i="93"/>
  <c r="M16"/>
  <c r="L16"/>
  <c r="K16"/>
  <c r="J16"/>
  <c r="I16"/>
  <c r="G16"/>
  <c r="F16"/>
  <c r="E16"/>
  <c r="H15"/>
  <c r="O15" s="1"/>
  <c r="O14"/>
  <c r="H14"/>
  <c r="H13"/>
  <c r="O13" s="1"/>
  <c r="O12"/>
  <c r="H12"/>
  <c r="H8"/>
  <c r="O8" s="1"/>
  <c r="O7"/>
  <c r="H7"/>
  <c r="H6"/>
  <c r="H16" s="1"/>
  <c r="W29" i="92"/>
  <c r="W30" s="1"/>
  <c r="W31" s="1"/>
  <c r="V29"/>
  <c r="V30" s="1"/>
  <c r="V31" s="1"/>
  <c r="U29"/>
  <c r="U30" s="1"/>
  <c r="U31" s="1"/>
  <c r="T29"/>
  <c r="T30" s="1"/>
  <c r="T31" s="1"/>
  <c r="S29"/>
  <c r="S30" s="1"/>
  <c r="S31" s="1"/>
  <c r="R29"/>
  <c r="R30" s="1"/>
  <c r="R31" s="1"/>
  <c r="Q29"/>
  <c r="Q30" s="1"/>
  <c r="Q31" s="1"/>
  <c r="O29"/>
  <c r="O30" s="1"/>
  <c r="O31" s="1"/>
  <c r="N29"/>
  <c r="N30" s="1"/>
  <c r="N31" s="1"/>
  <c r="M29"/>
  <c r="M30" s="1"/>
  <c r="M31" s="1"/>
  <c r="L29"/>
  <c r="L30" s="1"/>
  <c r="L31" s="1"/>
  <c r="K29"/>
  <c r="K30" s="1"/>
  <c r="K31" s="1"/>
  <c r="J29"/>
  <c r="J30" s="1"/>
  <c r="J31" s="1"/>
  <c r="I29"/>
  <c r="I30" s="1"/>
  <c r="I31" s="1"/>
  <c r="H29"/>
  <c r="H30" s="1"/>
  <c r="H31" s="1"/>
  <c r="G29"/>
  <c r="G30" s="1"/>
  <c r="G31" s="1"/>
  <c r="F29"/>
  <c r="F30" s="1"/>
  <c r="F31" s="1"/>
  <c r="X28"/>
  <c r="P28"/>
  <c r="Y28" s="1"/>
  <c r="Y26"/>
  <c r="X26"/>
  <c r="P26"/>
  <c r="X25"/>
  <c r="P25"/>
  <c r="Y25" s="1"/>
  <c r="X24"/>
  <c r="P24"/>
  <c r="Y24" s="1"/>
  <c r="X23"/>
  <c r="X29" s="1"/>
  <c r="X30" s="1"/>
  <c r="P23"/>
  <c r="P29" s="1"/>
  <c r="X22"/>
  <c r="P22"/>
  <c r="P30" s="1"/>
  <c r="Y21"/>
  <c r="X21"/>
  <c r="P21"/>
  <c r="X20"/>
  <c r="P20"/>
  <c r="W18"/>
  <c r="V18"/>
  <c r="U18"/>
  <c r="T18"/>
  <c r="S18"/>
  <c r="R18"/>
  <c r="Q18"/>
  <c r="O18"/>
  <c r="N18"/>
  <c r="M18"/>
  <c r="L18"/>
  <c r="K18"/>
  <c r="J18"/>
  <c r="I18"/>
  <c r="H18"/>
  <c r="G18"/>
  <c r="F18"/>
  <c r="X17"/>
  <c r="P17"/>
  <c r="Y17" s="1"/>
  <c r="Y16"/>
  <c r="X16"/>
  <c r="P16"/>
  <c r="Y15"/>
  <c r="X15"/>
  <c r="P15"/>
  <c r="X14"/>
  <c r="P14"/>
  <c r="P18" s="1"/>
  <c r="W13"/>
  <c r="W19" s="1"/>
  <c r="W32" s="1"/>
  <c r="V13"/>
  <c r="V19" s="1"/>
  <c r="V32" s="1"/>
  <c r="U13"/>
  <c r="T13"/>
  <c r="T19" s="1"/>
  <c r="T32" s="1"/>
  <c r="S13"/>
  <c r="S19" s="1"/>
  <c r="S32" s="1"/>
  <c r="R13"/>
  <c r="R19" s="1"/>
  <c r="R32" s="1"/>
  <c r="Q13"/>
  <c r="O13"/>
  <c r="O19" s="1"/>
  <c r="O32" s="1"/>
  <c r="N13"/>
  <c r="N19" s="1"/>
  <c r="N32" s="1"/>
  <c r="M13"/>
  <c r="M19" s="1"/>
  <c r="M32" s="1"/>
  <c r="L13"/>
  <c r="K13"/>
  <c r="K19" s="1"/>
  <c r="K32" s="1"/>
  <c r="J13"/>
  <c r="J19" s="1"/>
  <c r="J32" s="1"/>
  <c r="I13"/>
  <c r="I19" s="1"/>
  <c r="I32" s="1"/>
  <c r="H13"/>
  <c r="G13"/>
  <c r="G19" s="1"/>
  <c r="G32" s="1"/>
  <c r="F13"/>
  <c r="F19" s="1"/>
  <c r="F32" s="1"/>
  <c r="X12"/>
  <c r="P12"/>
  <c r="Y11"/>
  <c r="X11"/>
  <c r="P11"/>
  <c r="X10"/>
  <c r="P10"/>
  <c r="Y10" s="1"/>
  <c r="X9"/>
  <c r="P9"/>
  <c r="X13" l="1"/>
  <c r="P13"/>
  <c r="P19" s="1"/>
  <c r="Y12"/>
  <c r="H19"/>
  <c r="H32" s="1"/>
  <c r="L19"/>
  <c r="L32" s="1"/>
  <c r="Q19"/>
  <c r="Q32" s="1"/>
  <c r="U19"/>
  <c r="U32" s="1"/>
  <c r="X18"/>
  <c r="Y22"/>
  <c r="T6" i="95"/>
  <c r="T16" s="1"/>
  <c r="O6" i="93"/>
  <c r="O16" s="1"/>
  <c r="X31" i="92"/>
  <c r="P31"/>
  <c r="Y23"/>
  <c r="Y29" s="1"/>
  <c r="Y30" s="1"/>
  <c r="Y9"/>
  <c r="Y13" s="1"/>
  <c r="Y19" s="1"/>
  <c r="Y14"/>
  <c r="Y18" s="1"/>
  <c r="Y20"/>
  <c r="X32" l="1"/>
  <c r="P32"/>
  <c r="X19"/>
  <c r="Y31"/>
  <c r="Y32" s="1"/>
  <c r="AI24" i="91"/>
  <c r="AA24"/>
  <c r="AI22"/>
  <c r="AA22"/>
  <c r="AH21"/>
  <c r="AG21"/>
  <c r="AF21"/>
  <c r="AE21"/>
  <c r="AD21"/>
  <c r="AC21"/>
  <c r="AB21"/>
  <c r="Z21"/>
  <c r="Y21"/>
  <c r="X21"/>
  <c r="W21"/>
  <c r="V21"/>
  <c r="U21"/>
  <c r="T21"/>
  <c r="S21"/>
  <c r="R21"/>
  <c r="Q21"/>
  <c r="AI20"/>
  <c r="AA20"/>
  <c r="AI19"/>
  <c r="AA19"/>
  <c r="AI18"/>
  <c r="AA18"/>
  <c r="AH17"/>
  <c r="AG17"/>
  <c r="AF17"/>
  <c r="AF23" s="1"/>
  <c r="AE17"/>
  <c r="AD17"/>
  <c r="AC17"/>
  <c r="AB17"/>
  <c r="AB23" s="1"/>
  <c r="Z17"/>
  <c r="Y17"/>
  <c r="X17"/>
  <c r="W17"/>
  <c r="W23" s="1"/>
  <c r="V17"/>
  <c r="U17"/>
  <c r="T17"/>
  <c r="S17"/>
  <c r="S23" s="1"/>
  <c r="R17"/>
  <c r="Q17"/>
  <c r="AI16"/>
  <c r="AA16"/>
  <c r="AI15"/>
  <c r="AA15"/>
  <c r="AI14"/>
  <c r="AA14"/>
  <c r="AH13"/>
  <c r="AG13"/>
  <c r="AF13"/>
  <c r="AE13"/>
  <c r="AD13"/>
  <c r="AC13"/>
  <c r="AB13"/>
  <c r="Z13"/>
  <c r="Y13"/>
  <c r="X13"/>
  <c r="W13"/>
  <c r="V13"/>
  <c r="U13"/>
  <c r="T13"/>
  <c r="S13"/>
  <c r="R13"/>
  <c r="Q13"/>
  <c r="AI12"/>
  <c r="AA12"/>
  <c r="AI11"/>
  <c r="AA11"/>
  <c r="AI10"/>
  <c r="AA10"/>
  <c r="AI9"/>
  <c r="AA9"/>
  <c r="S25" l="1"/>
  <c r="W25"/>
  <c r="AB25"/>
  <c r="AF25"/>
  <c r="AJ19"/>
  <c r="AJ22"/>
  <c r="AJ24"/>
  <c r="AJ9"/>
  <c r="AA21"/>
  <c r="AJ12"/>
  <c r="AJ14"/>
  <c r="AJ16"/>
  <c r="AI21"/>
  <c r="AJ10"/>
  <c r="V23"/>
  <c r="V25" s="1"/>
  <c r="AA17"/>
  <c r="AA23" s="1"/>
  <c r="AJ11"/>
  <c r="AI17"/>
  <c r="T23"/>
  <c r="T25" s="1"/>
  <c r="X23"/>
  <c r="X25" s="1"/>
  <c r="AC23"/>
  <c r="AC25" s="1"/>
  <c r="AG23"/>
  <c r="AG25" s="1"/>
  <c r="AJ18"/>
  <c r="AJ20"/>
  <c r="Z25"/>
  <c r="R23"/>
  <c r="R25" s="1"/>
  <c r="Z23"/>
  <c r="AE23"/>
  <c r="AE25" s="1"/>
  <c r="AI13"/>
  <c r="Q23"/>
  <c r="Q25" s="1"/>
  <c r="U23"/>
  <c r="U25" s="1"/>
  <c r="Y23"/>
  <c r="Y25" s="1"/>
  <c r="AD23"/>
  <c r="AD25" s="1"/>
  <c r="AH23"/>
  <c r="AH25" s="1"/>
  <c r="AA13"/>
  <c r="AJ15"/>
  <c r="AI23" l="1"/>
  <c r="AJ17"/>
  <c r="AI25"/>
  <c r="AJ21"/>
  <c r="AJ13"/>
  <c r="AA25"/>
  <c r="W35" i="90"/>
  <c r="V35"/>
  <c r="U35"/>
  <c r="T35"/>
  <c r="S35"/>
  <c r="R35"/>
  <c r="Q35"/>
  <c r="O35"/>
  <c r="N35"/>
  <c r="M35"/>
  <c r="L35"/>
  <c r="K35"/>
  <c r="J35"/>
  <c r="I35"/>
  <c r="H35"/>
  <c r="G35"/>
  <c r="F35"/>
  <c r="X34"/>
  <c r="P34"/>
  <c r="Y34" s="1"/>
  <c r="X33"/>
  <c r="X35" s="1"/>
  <c r="P33"/>
  <c r="X32"/>
  <c r="P32"/>
  <c r="Y32" s="1"/>
  <c r="Y30"/>
  <c r="X30"/>
  <c r="P30"/>
  <c r="X28"/>
  <c r="P28"/>
  <c r="Y28" s="1"/>
  <c r="X27"/>
  <c r="P27"/>
  <c r="Y27" s="1"/>
  <c r="X26"/>
  <c r="P26"/>
  <c r="X25"/>
  <c r="P25"/>
  <c r="Y25" s="1"/>
  <c r="W24"/>
  <c r="W29" s="1"/>
  <c r="V24"/>
  <c r="V29" s="1"/>
  <c r="V36" s="1"/>
  <c r="U24"/>
  <c r="U29" s="1"/>
  <c r="T24"/>
  <c r="T29" s="1"/>
  <c r="T36" s="1"/>
  <c r="S24"/>
  <c r="S29" s="1"/>
  <c r="R24"/>
  <c r="R29" s="1"/>
  <c r="R36" s="1"/>
  <c r="Q24"/>
  <c r="Q29" s="1"/>
  <c r="O24"/>
  <c r="O29" s="1"/>
  <c r="O36" s="1"/>
  <c r="N24"/>
  <c r="N29" s="1"/>
  <c r="M24"/>
  <c r="M29" s="1"/>
  <c r="L24"/>
  <c r="L29" s="1"/>
  <c r="L36" s="1"/>
  <c r="K24"/>
  <c r="K29" s="1"/>
  <c r="K36" s="1"/>
  <c r="J24"/>
  <c r="J29" s="1"/>
  <c r="I24"/>
  <c r="I29" s="1"/>
  <c r="H24"/>
  <c r="H29" s="1"/>
  <c r="H36" s="1"/>
  <c r="G24"/>
  <c r="G29" s="1"/>
  <c r="G36" s="1"/>
  <c r="F24"/>
  <c r="F29" s="1"/>
  <c r="X23"/>
  <c r="P23"/>
  <c r="Y23" s="1"/>
  <c r="X22"/>
  <c r="X24" s="1"/>
  <c r="P22"/>
  <c r="Y22" s="1"/>
  <c r="X21"/>
  <c r="P21"/>
  <c r="P24" s="1"/>
  <c r="P29" s="1"/>
  <c r="X20"/>
  <c r="Y20" s="1"/>
  <c r="P20"/>
  <c r="W18"/>
  <c r="V18"/>
  <c r="V19" s="1"/>
  <c r="U18"/>
  <c r="T18"/>
  <c r="S18"/>
  <c r="R18"/>
  <c r="R19" s="1"/>
  <c r="Q18"/>
  <c r="O18"/>
  <c r="N18"/>
  <c r="N19" s="1"/>
  <c r="M18"/>
  <c r="M19" s="1"/>
  <c r="L18"/>
  <c r="K18"/>
  <c r="J18"/>
  <c r="J19" s="1"/>
  <c r="I18"/>
  <c r="I19" s="1"/>
  <c r="H18"/>
  <c r="G18"/>
  <c r="F18"/>
  <c r="F19" s="1"/>
  <c r="X17"/>
  <c r="Y17" s="1"/>
  <c r="P17"/>
  <c r="X16"/>
  <c r="P16"/>
  <c r="X15"/>
  <c r="P15"/>
  <c r="Y14"/>
  <c r="X14"/>
  <c r="P14"/>
  <c r="X13"/>
  <c r="X18" s="1"/>
  <c r="P13"/>
  <c r="Y13" s="1"/>
  <c r="W12"/>
  <c r="V12"/>
  <c r="V37" s="1"/>
  <c r="U12"/>
  <c r="T12"/>
  <c r="T19" s="1"/>
  <c r="S12"/>
  <c r="R12"/>
  <c r="R37" s="1"/>
  <c r="Q12"/>
  <c r="O12"/>
  <c r="N12"/>
  <c r="M12"/>
  <c r="L12"/>
  <c r="L37" s="1"/>
  <c r="K12"/>
  <c r="J12"/>
  <c r="I12"/>
  <c r="H12"/>
  <c r="H19" s="1"/>
  <c r="G12"/>
  <c r="F12"/>
  <c r="X11"/>
  <c r="P11"/>
  <c r="Y11" s="1"/>
  <c r="X10"/>
  <c r="P10"/>
  <c r="Y10" s="1"/>
  <c r="X9"/>
  <c r="P9"/>
  <c r="Y9" s="1"/>
  <c r="W68" i="89"/>
  <c r="W50" s="1"/>
  <c r="V68"/>
  <c r="V50" s="1"/>
  <c r="U68"/>
  <c r="U50" s="1"/>
  <c r="Q68"/>
  <c r="P68"/>
  <c r="O68"/>
  <c r="O50" s="1"/>
  <c r="N68"/>
  <c r="N50" s="1"/>
  <c r="M68"/>
  <c r="L68"/>
  <c r="K68"/>
  <c r="K50" s="1"/>
  <c r="J68"/>
  <c r="J50" s="1"/>
  <c r="I68"/>
  <c r="Q50"/>
  <c r="P50"/>
  <c r="M50"/>
  <c r="L50"/>
  <c r="I50"/>
  <c r="W39"/>
  <c r="V39"/>
  <c r="U39"/>
  <c r="Q39"/>
  <c r="P39"/>
  <c r="O39"/>
  <c r="N39"/>
  <c r="M39"/>
  <c r="L39"/>
  <c r="K39"/>
  <c r="J39"/>
  <c r="I39"/>
  <c r="W28"/>
  <c r="W10" s="1"/>
  <c r="V28"/>
  <c r="U28"/>
  <c r="Q28"/>
  <c r="Q10" s="1"/>
  <c r="P28"/>
  <c r="P10" s="1"/>
  <c r="O28"/>
  <c r="O10" s="1"/>
  <c r="N28"/>
  <c r="M28"/>
  <c r="M10" s="1"/>
  <c r="L28"/>
  <c r="L10" s="1"/>
  <c r="K28"/>
  <c r="K10" s="1"/>
  <c r="J28"/>
  <c r="I28"/>
  <c r="I10" s="1"/>
  <c r="V10"/>
  <c r="U10"/>
  <c r="N10"/>
  <c r="J10"/>
  <c r="AJ23" i="91" l="1"/>
  <c r="AJ25" s="1"/>
  <c r="Y16" i="90"/>
  <c r="X29"/>
  <c r="F36"/>
  <c r="J36"/>
  <c r="N36"/>
  <c r="N39" s="1"/>
  <c r="S36"/>
  <c r="W36"/>
  <c r="Y26"/>
  <c r="Y33"/>
  <c r="Y35" s="1"/>
  <c r="Q19"/>
  <c r="U19"/>
  <c r="X12"/>
  <c r="Y15"/>
  <c r="Y18" s="1"/>
  <c r="H39"/>
  <c r="H38"/>
  <c r="F39"/>
  <c r="F38"/>
  <c r="J39"/>
  <c r="J38"/>
  <c r="N38"/>
  <c r="T39"/>
  <c r="T38"/>
  <c r="M39"/>
  <c r="R39"/>
  <c r="R38"/>
  <c r="V39"/>
  <c r="V38"/>
  <c r="I36"/>
  <c r="I39" s="1"/>
  <c r="I37"/>
  <c r="M37"/>
  <c r="M36"/>
  <c r="M38" s="1"/>
  <c r="G37"/>
  <c r="K37"/>
  <c r="O37"/>
  <c r="X36"/>
  <c r="F37"/>
  <c r="J37"/>
  <c r="N37"/>
  <c r="S37"/>
  <c r="W37"/>
  <c r="X37"/>
  <c r="X19"/>
  <c r="Q37"/>
  <c r="Q36"/>
  <c r="Q39" s="1"/>
  <c r="U37"/>
  <c r="U36"/>
  <c r="U38" s="1"/>
  <c r="Y12"/>
  <c r="P12"/>
  <c r="P18"/>
  <c r="L19"/>
  <c r="P35"/>
  <c r="P36" s="1"/>
  <c r="H37"/>
  <c r="T37"/>
  <c r="G19"/>
  <c r="K19"/>
  <c r="O19"/>
  <c r="S19"/>
  <c r="W19"/>
  <c r="Y21"/>
  <c r="Y24" s="1"/>
  <c r="Y29" s="1"/>
  <c r="Y60" i="88"/>
  <c r="Y38" s="1"/>
  <c r="V60"/>
  <c r="V38" s="1"/>
  <c r="U60"/>
  <c r="U38" s="1"/>
  <c r="T60"/>
  <c r="T38" s="1"/>
  <c r="Q60"/>
  <c r="Q38" s="1"/>
  <c r="P60"/>
  <c r="P38" s="1"/>
  <c r="O60"/>
  <c r="O38" s="1"/>
  <c r="N60"/>
  <c r="M60"/>
  <c r="R60" s="1"/>
  <c r="R38" s="1"/>
  <c r="Z58"/>
  <c r="R58"/>
  <c r="Z57"/>
  <c r="R57"/>
  <c r="Z56"/>
  <c r="R56"/>
  <c r="Z55"/>
  <c r="R55"/>
  <c r="Z54"/>
  <c r="R54"/>
  <c r="R53"/>
  <c r="Z52"/>
  <c r="R52"/>
  <c r="R51"/>
  <c r="Z50"/>
  <c r="R50"/>
  <c r="Z49"/>
  <c r="Z48"/>
  <c r="R48"/>
  <c r="X38"/>
  <c r="W38"/>
  <c r="S38"/>
  <c r="N38"/>
  <c r="Y37"/>
  <c r="X37"/>
  <c r="X39" s="1"/>
  <c r="X16" s="1"/>
  <c r="W37"/>
  <c r="V37"/>
  <c r="U37"/>
  <c r="T37"/>
  <c r="T39" s="1"/>
  <c r="T16" s="1"/>
  <c r="S37"/>
  <c r="S39" s="1"/>
  <c r="S16" s="1"/>
  <c r="Q37"/>
  <c r="P37"/>
  <c r="O37"/>
  <c r="O39" s="1"/>
  <c r="O16" s="1"/>
  <c r="N37"/>
  <c r="M37"/>
  <c r="Y35"/>
  <c r="Y41" s="1"/>
  <c r="X35"/>
  <c r="X41" s="1"/>
  <c r="W35"/>
  <c r="W41" s="1"/>
  <c r="V35"/>
  <c r="U35"/>
  <c r="U41" s="1"/>
  <c r="T35"/>
  <c r="T41" s="1"/>
  <c r="S35"/>
  <c r="S41" s="1"/>
  <c r="Q35"/>
  <c r="P35"/>
  <c r="O35"/>
  <c r="N35"/>
  <c r="M35"/>
  <c r="Z33"/>
  <c r="R33"/>
  <c r="Z32"/>
  <c r="R32"/>
  <c r="Z31"/>
  <c r="R31"/>
  <c r="Z30"/>
  <c r="R30"/>
  <c r="Z29"/>
  <c r="R29"/>
  <c r="Z28"/>
  <c r="R28"/>
  <c r="Z27"/>
  <c r="R27"/>
  <c r="Z26"/>
  <c r="R26"/>
  <c r="Z25"/>
  <c r="R25"/>
  <c r="Z24"/>
  <c r="R24"/>
  <c r="Z23"/>
  <c r="R23"/>
  <c r="Z22"/>
  <c r="R22"/>
  <c r="Z21"/>
  <c r="R21"/>
  <c r="Z20"/>
  <c r="R20"/>
  <c r="Z19"/>
  <c r="R19"/>
  <c r="Z18"/>
  <c r="R18"/>
  <c r="Z17"/>
  <c r="R17"/>
  <c r="R37" s="1"/>
  <c r="Q38" i="90" l="1"/>
  <c r="Y36"/>
  <c r="I38"/>
  <c r="N39" i="88"/>
  <c r="N16" s="1"/>
  <c r="W39"/>
  <c r="W16" s="1"/>
  <c r="Z37"/>
  <c r="Y39"/>
  <c r="Y16" s="1"/>
  <c r="R39"/>
  <c r="R35"/>
  <c r="Z35"/>
  <c r="Q39"/>
  <c r="Q16" s="1"/>
  <c r="V39"/>
  <c r="V16" s="1"/>
  <c r="M38"/>
  <c r="M39" s="1"/>
  <c r="M16" s="1"/>
  <c r="X39" i="90"/>
  <c r="X38"/>
  <c r="O39"/>
  <c r="O38"/>
  <c r="P37"/>
  <c r="P19"/>
  <c r="S39"/>
  <c r="S38"/>
  <c r="Y37"/>
  <c r="Y19"/>
  <c r="U39"/>
  <c r="K39"/>
  <c r="K38"/>
  <c r="W39"/>
  <c r="W38"/>
  <c r="G39"/>
  <c r="G38"/>
  <c r="L39"/>
  <c r="L38"/>
  <c r="P39" i="88"/>
  <c r="P16" s="1"/>
  <c r="U39"/>
  <c r="U16" s="1"/>
  <c r="Z60"/>
  <c r="Z38" s="1"/>
  <c r="V41"/>
  <c r="Z16" l="1"/>
  <c r="Z39"/>
  <c r="R16"/>
  <c r="Y39" i="90"/>
  <c r="Y38"/>
  <c r="P39"/>
  <c r="P38"/>
</calcChain>
</file>

<file path=xl/comments1.xml><?xml version="1.0" encoding="utf-8"?>
<comments xmlns="http://schemas.openxmlformats.org/spreadsheetml/2006/main">
  <authors>
    <author>千葉県</author>
  </authors>
  <commentList>
    <comment ref="S41" authorId="0">
      <text>
        <r>
          <rPr>
            <b/>
            <sz val="12"/>
            <color indexed="81"/>
            <rFont val="ＭＳ Ｐゴシック"/>
            <family val="3"/>
            <charset val="128"/>
          </rPr>
          <t>飯岡加える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V5" authorId="0">
      <text>
        <r>
          <rPr>
            <sz val="14"/>
            <color indexed="81"/>
            <rFont val="ＭＳ Ｐゴシック"/>
            <family val="3"/>
            <charset val="128"/>
          </rPr>
          <t>Ｈ１８から回数に変更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V45" authorId="0">
      <text>
        <r>
          <rPr>
            <sz val="14"/>
            <color indexed="81"/>
            <rFont val="ＭＳ Ｐゴシック"/>
            <family val="3"/>
            <charset val="128"/>
          </rPr>
          <t>Ｈ１８から回数に変更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<sst xmlns="http://schemas.openxmlformats.org/spreadsheetml/2006/main" count="13037" uniqueCount="1718">
  <si>
    <t>(単位：世帯、人）</t>
    <rPh sb="1" eb="3">
      <t>タンイ</t>
    </rPh>
    <rPh sb="4" eb="6">
      <t>セタイ</t>
    </rPh>
    <rPh sb="7" eb="8">
      <t>ヒト</t>
    </rPh>
    <phoneticPr fontId="5"/>
  </si>
  <si>
    <t>保険者数</t>
    <rPh sb="0" eb="3">
      <t>ホケンシャ</t>
    </rPh>
    <rPh sb="3" eb="4">
      <t>スウ</t>
    </rPh>
    <phoneticPr fontId="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</si>
  <si>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5"/>
  </si>
  <si>
    <t>年度別</t>
    <phoneticPr fontId="10"/>
  </si>
  <si>
    <t>市町村</t>
    <rPh sb="0" eb="3">
      <t>シチョウソン</t>
    </rPh>
    <phoneticPr fontId="5"/>
  </si>
  <si>
    <t>組合</t>
    <rPh sb="0" eb="2">
      <t>クミアイ</t>
    </rPh>
    <phoneticPr fontId="5"/>
  </si>
  <si>
    <t>計</t>
    <rPh sb="0" eb="1">
      <t>ケイ</t>
    </rPh>
    <phoneticPr fontId="5"/>
  </si>
  <si>
    <t>市　　　　　町　　　　　村</t>
    <rPh sb="0" eb="1">
      <t>シ</t>
    </rPh>
    <rPh sb="6" eb="7">
      <t>マチ</t>
    </rPh>
    <rPh sb="12" eb="13">
      <t>ムラ</t>
    </rPh>
    <phoneticPr fontId="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</si>
  <si>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5"/>
  </si>
  <si>
    <t>単独</t>
    <rPh sb="0" eb="2">
      <t>タンドク</t>
    </rPh>
    <phoneticPr fontId="5"/>
  </si>
  <si>
    <t>混合</t>
    <rPh sb="0" eb="2">
      <t>コンゴウ</t>
    </rPh>
    <phoneticPr fontId="5"/>
  </si>
  <si>
    <t>１６</t>
    <phoneticPr fontId="5"/>
  </si>
  <si>
    <t>１７</t>
    <phoneticPr fontId="5"/>
  </si>
  <si>
    <t>１８</t>
    <phoneticPr fontId="5"/>
  </si>
  <si>
    <t>１９</t>
    <phoneticPr fontId="5"/>
  </si>
  <si>
    <t>２０</t>
    <phoneticPr fontId="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</si>
  <si>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5"/>
  </si>
  <si>
    <t>総数</t>
    <rPh sb="0" eb="2">
      <t>ソウスウ</t>
    </rPh>
    <phoneticPr fontId="5"/>
  </si>
  <si>
    <t>退職被保険者等</t>
    <rPh sb="0" eb="2">
      <t>タイショク</t>
    </rPh>
    <rPh sb="2" eb="6">
      <t>ヒホケンシャ</t>
    </rPh>
    <rPh sb="6" eb="7">
      <t>トウ</t>
    </rPh>
    <phoneticPr fontId="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</si>
  <si>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5"/>
  </si>
  <si>
    <t>退職被保険者</t>
    <rPh sb="0" eb="2">
      <t>タイショク</t>
    </rPh>
    <rPh sb="2" eb="6">
      <t>ヒホケンシャ</t>
    </rPh>
    <phoneticPr fontId="5"/>
  </si>
  <si>
    <t>退職被扶養者</t>
    <rPh sb="0" eb="2">
      <t>タイショク</t>
    </rPh>
    <rPh sb="2" eb="6">
      <t>ヒフヨウシャ</t>
    </rPh>
    <phoneticPr fontId="5"/>
  </si>
  <si>
    <t>－</t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</si>
  <si>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5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</si>
  <si>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5"/>
  </si>
  <si>
    <t>老人保健医療給付対象者</t>
    <rPh sb="0" eb="2">
      <t>ロウジン</t>
    </rPh>
    <rPh sb="2" eb="4">
      <t>ホケン</t>
    </rPh>
    <rPh sb="4" eb="6">
      <t>イリョウ</t>
    </rPh>
    <rPh sb="6" eb="8">
      <t>キュウフ</t>
    </rPh>
    <rPh sb="8" eb="11">
      <t>タイショウシャ</t>
    </rPh>
    <phoneticPr fontId="5"/>
  </si>
  <si>
    <t>左記以外の者</t>
    <rPh sb="0" eb="2">
      <t>サキ</t>
    </rPh>
    <rPh sb="2" eb="4">
      <t>イガイ</t>
    </rPh>
    <rPh sb="5" eb="6">
      <t>モノ</t>
    </rPh>
    <phoneticPr fontId="5"/>
  </si>
  <si>
    <t>１６</t>
    <phoneticPr fontId="5"/>
  </si>
  <si>
    <t>１７</t>
    <phoneticPr fontId="5"/>
  </si>
  <si>
    <t>１８</t>
    <phoneticPr fontId="5"/>
  </si>
  <si>
    <t>１９</t>
    <phoneticPr fontId="5"/>
  </si>
  <si>
    <t>２０</t>
    <phoneticPr fontId="5"/>
  </si>
  <si>
    <t>－</t>
    <phoneticPr fontId="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</si>
  <si>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5"/>
  </si>
  <si>
    <t>年度別</t>
    <phoneticPr fontId="10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</si>
  <si>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5"/>
  </si>
  <si>
    <t>一般</t>
    <rPh sb="0" eb="2">
      <t>イッパン</t>
    </rPh>
    <phoneticPr fontId="5"/>
  </si>
  <si>
    <t>退職</t>
    <rPh sb="0" eb="2">
      <t>タイショク</t>
    </rPh>
    <phoneticPr fontId="5"/>
  </si>
  <si>
    <t>－</t>
    <phoneticPr fontId="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</si>
  <si>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5"/>
  </si>
  <si>
    <t>関　係　諸　率　</t>
    <rPh sb="0" eb="1">
      <t>セキ</t>
    </rPh>
    <rPh sb="2" eb="3">
      <t>カカリ</t>
    </rPh>
    <rPh sb="4" eb="5">
      <t>ショ</t>
    </rPh>
    <rPh sb="6" eb="7">
      <t>リツ</t>
    </rPh>
    <phoneticPr fontId="5"/>
  </si>
  <si>
    <t>全被保険者に占める老人保健</t>
    <rPh sb="0" eb="1">
      <t>ゼン</t>
    </rPh>
    <rPh sb="1" eb="5">
      <t>ヒホケンシャ</t>
    </rPh>
    <rPh sb="6" eb="7">
      <t>シ</t>
    </rPh>
    <rPh sb="9" eb="11">
      <t>ロウジン</t>
    </rPh>
    <rPh sb="11" eb="13">
      <t>ホケン</t>
    </rPh>
    <phoneticPr fontId="5"/>
  </si>
  <si>
    <t>退職被保険</t>
    <rPh sb="0" eb="2">
      <t>タイショク</t>
    </rPh>
    <rPh sb="2" eb="3">
      <t>ヒ</t>
    </rPh>
    <rPh sb="3" eb="5">
      <t>ホケン</t>
    </rPh>
    <phoneticPr fontId="5"/>
  </si>
  <si>
    <t>介護第２号</t>
    <rPh sb="0" eb="2">
      <t>カイゴ</t>
    </rPh>
    <rPh sb="2" eb="3">
      <t>ダイ</t>
    </rPh>
    <rPh sb="4" eb="5">
      <t>ゴウ</t>
    </rPh>
    <phoneticPr fontId="5"/>
  </si>
  <si>
    <t>医療給付対象者の割合</t>
    <rPh sb="0" eb="2">
      <t>イリョウ</t>
    </rPh>
    <rPh sb="2" eb="4">
      <t>キュウフ</t>
    </rPh>
    <rPh sb="4" eb="7">
      <t>タイショウシャ</t>
    </rPh>
    <rPh sb="8" eb="10">
      <t>ワリアイ</t>
    </rPh>
    <phoneticPr fontId="5"/>
  </si>
  <si>
    <t>者等の占め</t>
    <rPh sb="0" eb="1">
      <t>シャ</t>
    </rPh>
    <rPh sb="1" eb="2">
      <t>トウ</t>
    </rPh>
    <rPh sb="3" eb="4">
      <t>シ</t>
    </rPh>
    <phoneticPr fontId="5"/>
  </si>
  <si>
    <t>被保険者の</t>
    <rPh sb="0" eb="4">
      <t>ヒホケンシャ</t>
    </rPh>
    <phoneticPr fontId="5"/>
  </si>
  <si>
    <t>る割合</t>
    <rPh sb="1" eb="3">
      <t>ワリアイ</t>
    </rPh>
    <phoneticPr fontId="5"/>
  </si>
  <si>
    <t>占める割合</t>
    <rPh sb="0" eb="1">
      <t>シ</t>
    </rPh>
    <rPh sb="3" eb="5">
      <t>ワリアイ</t>
    </rPh>
    <phoneticPr fontId="5"/>
  </si>
  <si>
    <t>＊</t>
    <phoneticPr fontId="5"/>
  </si>
  <si>
    <t>(140)</t>
  </si>
  <si>
    <t>(0)</t>
  </si>
  <si>
    <t>(131)</t>
  </si>
  <si>
    <t>(161)</t>
  </si>
  <si>
    <t>(169)</t>
  </si>
  <si>
    <t>(268)</t>
  </si>
  <si>
    <t xml:space="preserve">            4.71%</t>
  </si>
  <si>
    <t xml:space="preserve">           36.07%</t>
  </si>
  <si>
    <t>* 事務職員数の(  )は兼任職員数再掲</t>
    <phoneticPr fontId="5"/>
  </si>
  <si>
    <t>(単位：円）</t>
    <rPh sb="1" eb="3">
      <t>タンイ</t>
    </rPh>
    <rPh sb="4" eb="5">
      <t>エン</t>
    </rPh>
    <phoneticPr fontId="5"/>
  </si>
  <si>
    <t>年度別</t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</si>
  <si>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5"/>
  </si>
  <si>
    <t>入　　院</t>
    <rPh sb="0" eb="1">
      <t>イリ</t>
    </rPh>
    <rPh sb="3" eb="4">
      <t>イン</t>
    </rPh>
    <phoneticPr fontId="5"/>
  </si>
  <si>
    <t>入　　院　　外</t>
    <phoneticPr fontId="5"/>
  </si>
  <si>
    <t>歯　　科</t>
    <rPh sb="0" eb="1">
      <t>ハ</t>
    </rPh>
    <rPh sb="3" eb="4">
      <t>カ</t>
    </rPh>
    <phoneticPr fontId="5"/>
  </si>
  <si>
    <t>小　　計</t>
    <rPh sb="0" eb="1">
      <t>ショウ</t>
    </rPh>
    <rPh sb="3" eb="4">
      <t>ケイ</t>
    </rPh>
    <phoneticPr fontId="5"/>
  </si>
  <si>
    <t>件数</t>
    <rPh sb="0" eb="2">
      <t>ケンスウ</t>
    </rPh>
    <phoneticPr fontId="5"/>
  </si>
  <si>
    <t>日数</t>
    <rPh sb="0" eb="2">
      <t>ニッスウ</t>
    </rPh>
    <phoneticPr fontId="5"/>
  </si>
  <si>
    <t>費用額</t>
    <rPh sb="0" eb="2">
      <t>ヒヨウ</t>
    </rPh>
    <rPh sb="2" eb="3">
      <t>ガク</t>
    </rPh>
    <phoneticPr fontId="5"/>
  </si>
  <si>
    <t>件数</t>
    <phoneticPr fontId="5"/>
  </si>
  <si>
    <t>日数</t>
    <phoneticPr fontId="5"/>
  </si>
  <si>
    <t>費用額</t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</si>
  <si>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</si>
  <si>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5"/>
  </si>
  <si>
    <t>調　　　　　剤</t>
    <rPh sb="0" eb="1">
      <t>チョウ</t>
    </rPh>
    <rPh sb="6" eb="7">
      <t>ザイ</t>
    </rPh>
    <phoneticPr fontId="5"/>
  </si>
  <si>
    <t>入院時食事療養 ・生活療養費</t>
    <rPh sb="9" eb="11">
      <t>セイカツ</t>
    </rPh>
    <rPh sb="11" eb="13">
      <t>リョウヨウ</t>
    </rPh>
    <rPh sb="13" eb="14">
      <t>ヒ</t>
    </rPh>
    <phoneticPr fontId="10"/>
  </si>
  <si>
    <t>訪問看護療養費</t>
    <rPh sb="0" eb="2">
      <t>ホウモン</t>
    </rPh>
    <rPh sb="2" eb="4">
      <t>カンゴ</t>
    </rPh>
    <rPh sb="4" eb="7">
      <t>リョウヨウヒ</t>
    </rPh>
    <phoneticPr fontId="5"/>
  </si>
  <si>
    <t>診療費</t>
    <rPh sb="0" eb="3">
      <t>シンリョウヒ</t>
    </rPh>
    <phoneticPr fontId="5"/>
  </si>
  <si>
    <t>補装具</t>
    <rPh sb="0" eb="1">
      <t>タスク</t>
    </rPh>
    <rPh sb="1" eb="3">
      <t>ソウグタスク</t>
    </rPh>
    <phoneticPr fontId="5"/>
  </si>
  <si>
    <t>（処方箋枚数）</t>
    <rPh sb="1" eb="4">
      <t>ショホウセン</t>
    </rPh>
    <rPh sb="4" eb="6">
      <t>マイスウ</t>
    </rPh>
    <phoneticPr fontId="5"/>
  </si>
  <si>
    <t>（件数）</t>
    <phoneticPr fontId="5"/>
  </si>
  <si>
    <t>*（日数）</t>
    <phoneticPr fontId="5"/>
  </si>
  <si>
    <r>
      <t>*</t>
    </r>
    <r>
      <rPr>
        <sz val="12"/>
        <rFont val="ＭＳ Ｐ明朝"/>
        <family val="1"/>
        <charset val="128"/>
      </rPr>
      <t xml:space="preserve"> Ｈ１８～
　回数へ変更</t>
    </r>
    <rPh sb="8" eb="10">
      <t>カイスウ</t>
    </rPh>
    <rPh sb="11" eb="13">
      <t>ヘンコウ</t>
    </rPh>
    <phoneticPr fontId="5"/>
  </si>
  <si>
    <t>療養諸費計</t>
    <rPh sb="0" eb="2">
      <t>リョウヨウ</t>
    </rPh>
    <rPh sb="2" eb="4">
      <t>ショヒ</t>
    </rPh>
    <rPh sb="4" eb="5">
      <t>ケイ</t>
    </rPh>
    <phoneticPr fontId="5"/>
  </si>
  <si>
    <t>柔道整復師</t>
    <rPh sb="0" eb="2">
      <t>ジュウドウ</t>
    </rPh>
    <rPh sb="2" eb="4">
      <t>セイフク</t>
    </rPh>
    <rPh sb="4" eb="5">
      <t>シ</t>
    </rPh>
    <phoneticPr fontId="5"/>
  </si>
  <si>
    <t>アンマ・マッサージ</t>
    <phoneticPr fontId="5"/>
  </si>
  <si>
    <t>ハリ・キュウ</t>
    <phoneticPr fontId="5"/>
  </si>
  <si>
    <t>その他</t>
    <rPh sb="2" eb="3">
      <t>タ</t>
    </rPh>
    <phoneticPr fontId="5"/>
  </si>
  <si>
    <t>移送費</t>
    <phoneticPr fontId="5"/>
  </si>
  <si>
    <t>費用額</t>
    <phoneticPr fontId="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</si>
  <si>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</si>
  <si>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5"/>
  </si>
  <si>
    <t>高　額　介 護 合 算 療　養　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5"/>
  </si>
  <si>
    <t>保険者負担分</t>
    <phoneticPr fontId="5"/>
  </si>
  <si>
    <t>一部負担金</t>
    <rPh sb="0" eb="2">
      <t>イチブ</t>
    </rPh>
    <rPh sb="2" eb="5">
      <t>フタンキン</t>
    </rPh>
    <phoneticPr fontId="5"/>
  </si>
  <si>
    <t>他法負担分</t>
    <rPh sb="0" eb="1">
      <t>ホカ</t>
    </rPh>
    <rPh sb="1" eb="2">
      <t>ホウ</t>
    </rPh>
    <rPh sb="2" eb="5">
      <t>フタンブン</t>
    </rPh>
    <phoneticPr fontId="5"/>
  </si>
  <si>
    <t>金額</t>
    <rPh sb="0" eb="2">
      <t>キンガク</t>
    </rPh>
    <phoneticPr fontId="5"/>
  </si>
  <si>
    <t>金額</t>
    <phoneticPr fontId="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</si>
  <si>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5"/>
  </si>
  <si>
    <t>入　　院　　外</t>
    <phoneticPr fontId="5"/>
  </si>
  <si>
    <t>件数</t>
    <phoneticPr fontId="5"/>
  </si>
  <si>
    <t>日数</t>
    <phoneticPr fontId="5"/>
  </si>
  <si>
    <t>１６</t>
    <phoneticPr fontId="5"/>
  </si>
  <si>
    <t>１７</t>
    <phoneticPr fontId="5"/>
  </si>
  <si>
    <t>１８</t>
    <phoneticPr fontId="5"/>
  </si>
  <si>
    <t>１９</t>
    <phoneticPr fontId="5"/>
  </si>
  <si>
    <t>２０</t>
    <phoneticPr fontId="5"/>
  </si>
  <si>
    <t>アンマ・マッサージ</t>
    <phoneticPr fontId="5"/>
  </si>
  <si>
    <t>ハリ・キュウ</t>
    <phoneticPr fontId="5"/>
  </si>
  <si>
    <t>移送費</t>
    <phoneticPr fontId="5"/>
  </si>
  <si>
    <t>費用額</t>
    <phoneticPr fontId="5"/>
  </si>
  <si>
    <t>保険者負担分</t>
    <phoneticPr fontId="5"/>
  </si>
  <si>
    <t>件数</t>
    <phoneticPr fontId="5"/>
  </si>
  <si>
    <t>金額</t>
    <phoneticPr fontId="5"/>
  </si>
  <si>
    <t>＊療養の給付等　３～２ベース</t>
    <phoneticPr fontId="5"/>
  </si>
  <si>
    <t>[一　般]</t>
    <rPh sb="1" eb="2">
      <t>イチ</t>
    </rPh>
    <rPh sb="3" eb="4">
      <t>パン</t>
    </rPh>
    <phoneticPr fontId="16"/>
  </si>
  <si>
    <t>療   養   の   給   付  （ 診 　療 　費 ）　諸 　率</t>
  </si>
  <si>
    <t>　　療   養   の   給   付  （ 診 　療 　費 ）　諸 　率</t>
  </si>
  <si>
    <t>年度別　</t>
    <rPh sb="0" eb="3">
      <t>ネンドベツ</t>
    </rPh>
    <phoneticPr fontId="16"/>
  </si>
  <si>
    <t>受    診    率</t>
    <phoneticPr fontId="16"/>
  </si>
  <si>
    <t>１　件　当　た　り　日　数</t>
    <phoneticPr fontId="16"/>
  </si>
  <si>
    <t>１　日　当　た　り　費　用　額</t>
    <phoneticPr fontId="16"/>
  </si>
  <si>
    <t>１　人　当　た　り　費　用　額</t>
    <phoneticPr fontId="16"/>
  </si>
  <si>
    <t>入院</t>
  </si>
  <si>
    <t>入院外</t>
  </si>
  <si>
    <t>歯科</t>
  </si>
  <si>
    <t>計</t>
  </si>
  <si>
    <t>　　　　 　　　＊市町村：３～２ベース</t>
    <phoneticPr fontId="16"/>
  </si>
  <si>
    <t>　　　　　　　　　国保組合：４～３ベース</t>
    <phoneticPr fontId="16"/>
  </si>
  <si>
    <t>[退　職]</t>
    <rPh sb="1" eb="4">
      <t>タイショク</t>
    </rPh>
    <phoneticPr fontId="16"/>
  </si>
  <si>
    <t>　　　　　　＊３～２ベース</t>
    <phoneticPr fontId="16"/>
  </si>
  <si>
    <t>[老　人]</t>
    <rPh sb="1" eb="4">
      <t>ロウジン</t>
    </rPh>
    <phoneticPr fontId="16"/>
  </si>
  <si>
    <t>医　　療   の   給   付  （ 診 　療 　費 ）　諸 　率</t>
    <rPh sb="0" eb="4">
      <t>イリョウ</t>
    </rPh>
    <phoneticPr fontId="16"/>
  </si>
  <si>
    <t>　　医   療   の   給   付  （ 診 　療 　費 ）　諸 　率</t>
    <rPh sb="2" eb="3">
      <t>イ</t>
    </rPh>
    <rPh sb="6" eb="7">
      <t>リョウ</t>
    </rPh>
    <phoneticPr fontId="16"/>
  </si>
  <si>
    <t>－</t>
    <phoneticPr fontId="16"/>
  </si>
  <si>
    <t>[全　体]</t>
    <rPh sb="1" eb="2">
      <t>ゼン</t>
    </rPh>
    <rPh sb="3" eb="4">
      <t>カラダ</t>
    </rPh>
    <phoneticPr fontId="16"/>
  </si>
  <si>
    <t>療   養   （   医   療   ）   の   給   付  （ 診 　療 　費 ）　諸 　率</t>
    <rPh sb="12" eb="13">
      <t>イ</t>
    </rPh>
    <rPh sb="16" eb="17">
      <t>リョウ</t>
    </rPh>
    <phoneticPr fontId="16"/>
  </si>
  <si>
    <t>（単位：世帯、人）</t>
    <rPh sb="1" eb="3">
      <t>タンイ</t>
    </rPh>
    <rPh sb="4" eb="6">
      <t>セタイ</t>
    </rPh>
    <rPh sb="7" eb="8">
      <t>ヒト</t>
    </rPh>
    <phoneticPr fontId="16"/>
  </si>
  <si>
    <t>保</t>
  </si>
  <si>
    <t>年度末現在全世帯数等</t>
  </si>
  <si>
    <t>年度末</t>
    <phoneticPr fontId="16"/>
  </si>
  <si>
    <t>　　　　　</t>
    <phoneticPr fontId="16"/>
  </si>
  <si>
    <t xml:space="preserve">   被　　　　保　　　　険　　　　者　　　　数</t>
    <phoneticPr fontId="16"/>
  </si>
  <si>
    <t>被 保 険 者 に
占 め る 割 合　（％）</t>
    <rPh sb="10" eb="11">
      <t>シ</t>
    </rPh>
    <phoneticPr fontId="16"/>
  </si>
  <si>
    <t>険</t>
  </si>
  <si>
    <t>事業開始</t>
    <rPh sb="0" eb="2">
      <t>ジギョウ</t>
    </rPh>
    <rPh sb="2" eb="4">
      <t>カイシ</t>
    </rPh>
    <phoneticPr fontId="16"/>
  </si>
  <si>
    <t>現　在</t>
  </si>
  <si>
    <t>国保世帯</t>
    <rPh sb="0" eb="2">
      <t>コクホ</t>
    </rPh>
    <rPh sb="2" eb="4">
      <t>セタイ</t>
    </rPh>
    <phoneticPr fontId="16"/>
  </si>
  <si>
    <t>　　　　</t>
    <phoneticPr fontId="16"/>
  </si>
  <si>
    <t xml:space="preserve">   年　　　　度　　　　末　　　　現　　　　在</t>
    <phoneticPr fontId="16"/>
  </si>
  <si>
    <t>国保加入</t>
    <phoneticPr fontId="16"/>
  </si>
  <si>
    <t>者</t>
  </si>
  <si>
    <t>保険者名</t>
  </si>
  <si>
    <t>年月日</t>
    <rPh sb="0" eb="3">
      <t>ネンガッピ</t>
    </rPh>
    <phoneticPr fontId="16"/>
  </si>
  <si>
    <t>全世帯数</t>
  </si>
  <si>
    <t>全人口</t>
  </si>
  <si>
    <t>国　保</t>
  </si>
  <si>
    <t>加入割合</t>
    <rPh sb="0" eb="2">
      <t>カニュウ</t>
    </rPh>
    <rPh sb="2" eb="4">
      <t>ワリアイ</t>
    </rPh>
    <phoneticPr fontId="16"/>
  </si>
  <si>
    <t>　　総　　数　　　А　　</t>
    <phoneticPr fontId="16"/>
  </si>
  <si>
    <t>　　退　　職　　　Ｂ　</t>
    <phoneticPr fontId="16"/>
  </si>
  <si>
    <t>　　一　　般　　　C　</t>
    <rPh sb="2" eb="3">
      <t>イチ</t>
    </rPh>
    <rPh sb="5" eb="6">
      <t>パン</t>
    </rPh>
    <phoneticPr fontId="16"/>
  </si>
  <si>
    <t>割合</t>
    <phoneticPr fontId="16"/>
  </si>
  <si>
    <t>退職</t>
  </si>
  <si>
    <t>一般</t>
    <rPh sb="0" eb="2">
      <t>イッパン</t>
    </rPh>
    <phoneticPr fontId="16"/>
  </si>
  <si>
    <t>番</t>
  </si>
  <si>
    <t>世帯数</t>
  </si>
  <si>
    <t>未就学児
再掲</t>
    <rPh sb="0" eb="4">
      <t>ミシュウガクジ</t>
    </rPh>
    <rPh sb="5" eb="7">
      <t>サイケイ</t>
    </rPh>
    <phoneticPr fontId="16"/>
  </si>
  <si>
    <t>前期高齢者
再掲</t>
    <rPh sb="0" eb="2">
      <t>ゼンキ</t>
    </rPh>
    <rPh sb="2" eb="5">
      <t>コウレイシャ</t>
    </rPh>
    <phoneticPr fontId="16"/>
  </si>
  <si>
    <t>70歳以上
一般再掲</t>
    <rPh sb="2" eb="5">
      <t>サイイジョウ</t>
    </rPh>
    <rPh sb="6" eb="8">
      <t>イッパン</t>
    </rPh>
    <rPh sb="8" eb="10">
      <t>サイケイ</t>
    </rPh>
    <phoneticPr fontId="16"/>
  </si>
  <si>
    <t>現役並み
所得者再掲</t>
    <rPh sb="0" eb="3">
      <t>ゲンエキナ</t>
    </rPh>
    <rPh sb="5" eb="8">
      <t>ショトクシャ</t>
    </rPh>
    <rPh sb="8" eb="10">
      <t>サイケイ</t>
    </rPh>
    <phoneticPr fontId="16"/>
  </si>
  <si>
    <t>（％）</t>
    <phoneticPr fontId="16"/>
  </si>
  <si>
    <t>号</t>
  </si>
  <si>
    <t>Ｆ</t>
    <phoneticPr fontId="16"/>
  </si>
  <si>
    <t>А/Ｆ</t>
    <phoneticPr fontId="16"/>
  </si>
  <si>
    <t>Ｂ/А</t>
    <phoneticPr fontId="16"/>
  </si>
  <si>
    <t>Ｃ/Ａ</t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</si>
  <si>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</si>
  <si>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</si>
  <si>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</si>
  <si>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</si>
  <si>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町村計</t>
    <phoneticPr fontId="16"/>
  </si>
  <si>
    <t>千葉市</t>
  </si>
  <si>
    <t xml:space="preserve"> S29.07.01</t>
  </si>
  <si>
    <t>銚子市</t>
  </si>
  <si>
    <t xml:space="preserve"> S31.04.10</t>
  </si>
  <si>
    <t>市川市</t>
  </si>
  <si>
    <t xml:space="preserve"> S31.10.01</t>
  </si>
  <si>
    <t>船橋市</t>
  </si>
  <si>
    <t xml:space="preserve"> S29.04.01</t>
  </si>
  <si>
    <t>館山市</t>
  </si>
  <si>
    <t xml:space="preserve"> S29.05.01</t>
  </si>
  <si>
    <t>木更津市</t>
  </si>
  <si>
    <t xml:space="preserve"> S24.07.01</t>
  </si>
  <si>
    <t>松戸市</t>
  </si>
  <si>
    <t xml:space="preserve"> S36.04.01</t>
  </si>
  <si>
    <t>野田市</t>
  </si>
  <si>
    <t xml:space="preserve"> S25.05.03</t>
  </si>
  <si>
    <t>香取市</t>
  </si>
  <si>
    <t xml:space="preserve"> H18.03.27</t>
  </si>
  <si>
    <t>茂原市</t>
  </si>
  <si>
    <t xml:space="preserve"> S47.05.01</t>
  </si>
  <si>
    <t>成田市</t>
  </si>
  <si>
    <t xml:space="preserve"> S29.03.31</t>
  </si>
  <si>
    <t>佐倉市</t>
  </si>
  <si>
    <t>東金市</t>
  </si>
  <si>
    <t xml:space="preserve"> S34.04.01</t>
  </si>
  <si>
    <t>匝瑳市</t>
  </si>
  <si>
    <t xml:space="preserve"> H18.01.23</t>
  </si>
  <si>
    <t>旭市</t>
  </si>
  <si>
    <t xml:space="preserve"> H17.07.01</t>
  </si>
  <si>
    <t>習志野市</t>
  </si>
  <si>
    <t xml:space="preserve"> S32.10.01</t>
  </si>
  <si>
    <t>柏市</t>
  </si>
  <si>
    <t xml:space="preserve"> S29.09.01</t>
  </si>
  <si>
    <t>勝浦市</t>
  </si>
  <si>
    <t xml:space="preserve"> S30.02.11</t>
  </si>
  <si>
    <t>市原市</t>
  </si>
  <si>
    <t xml:space="preserve"> S38.05.01</t>
  </si>
  <si>
    <t>流山市</t>
  </si>
  <si>
    <t xml:space="preserve"> S30.04.01</t>
  </si>
  <si>
    <t>八千代市</t>
  </si>
  <si>
    <t xml:space="preserve"> S24.09.01</t>
  </si>
  <si>
    <t>我孫子市</t>
  </si>
  <si>
    <t>鴨川市</t>
  </si>
  <si>
    <t xml:space="preserve"> H17.02.11</t>
  </si>
  <si>
    <t>鎌ヶ谷市</t>
  </si>
  <si>
    <t xml:space="preserve"> S24.10.01</t>
  </si>
  <si>
    <t>君津市</t>
  </si>
  <si>
    <t xml:space="preserve"> S47.09.01</t>
  </si>
  <si>
    <t>富津市</t>
  </si>
  <si>
    <t xml:space="preserve"> S46.04.25</t>
  </si>
  <si>
    <t>浦安市</t>
  </si>
  <si>
    <t xml:space="preserve"> S23.12.01</t>
  </si>
  <si>
    <t>四街道市</t>
  </si>
  <si>
    <t xml:space="preserve"> S30.03.10</t>
  </si>
  <si>
    <t>酒々井町</t>
  </si>
  <si>
    <t xml:space="preserve"> S25.01.01</t>
  </si>
  <si>
    <t>八街市</t>
  </si>
  <si>
    <t xml:space="preserve"> S29.11.01</t>
  </si>
  <si>
    <t>富里市</t>
  </si>
  <si>
    <t xml:space="preserve"> S24.04.01</t>
  </si>
  <si>
    <t>印西市(旧印旛村)</t>
  </si>
  <si>
    <t xml:space="preserve"> S35.04.01</t>
  </si>
  <si>
    <t>白井市</t>
  </si>
  <si>
    <t xml:space="preserve"> S32.04.01</t>
  </si>
  <si>
    <t>印西市</t>
  </si>
  <si>
    <t xml:space="preserve"> S29.12.01</t>
  </si>
  <si>
    <t>印西市(旧本埜村)</t>
  </si>
  <si>
    <t xml:space="preserve"> S34.12.01</t>
  </si>
  <si>
    <t>栄  町</t>
  </si>
  <si>
    <t xml:space="preserve"> S34.07.01</t>
  </si>
  <si>
    <t>一宮町</t>
  </si>
  <si>
    <t>睦沢町</t>
  </si>
  <si>
    <t xml:space="preserve"> S30.06.01</t>
  </si>
  <si>
    <t>長生村</t>
  </si>
  <si>
    <t xml:space="preserve"> S28.11.03</t>
  </si>
  <si>
    <t>白子町</t>
  </si>
  <si>
    <t xml:space="preserve"> S34.06.01</t>
  </si>
  <si>
    <t>長柄町</t>
  </si>
  <si>
    <t xml:space="preserve"> S30.04.29</t>
  </si>
  <si>
    <t>長南町</t>
  </si>
  <si>
    <t>大網白里町</t>
  </si>
  <si>
    <t>九十九里町</t>
  </si>
  <si>
    <t>芝山町</t>
  </si>
  <si>
    <t>神崎町</t>
  </si>
  <si>
    <t xml:space="preserve"> S30.04.19</t>
  </si>
  <si>
    <t>多古町</t>
  </si>
  <si>
    <t xml:space="preserve"> S30.03.01</t>
  </si>
  <si>
    <t>東庄町</t>
  </si>
  <si>
    <t xml:space="preserve"> S30.07.20</t>
  </si>
  <si>
    <t>袖ヶ浦市</t>
  </si>
  <si>
    <t xml:space="preserve"> S46.11.03</t>
  </si>
  <si>
    <t>大多喜町</t>
  </si>
  <si>
    <t xml:space="preserve"> S29.10.05</t>
  </si>
  <si>
    <t>御宿町</t>
  </si>
  <si>
    <t xml:space="preserve"> S30.02.01</t>
  </si>
  <si>
    <t>南房総市</t>
  </si>
  <si>
    <t xml:space="preserve"> H18.03.20</t>
  </si>
  <si>
    <t>鋸南町</t>
  </si>
  <si>
    <t xml:space="preserve"> S34.03.30</t>
  </si>
  <si>
    <t>いすみ市</t>
  </si>
  <si>
    <t xml:space="preserve"> H17.12.05</t>
  </si>
  <si>
    <t>山武市</t>
  </si>
  <si>
    <t>横芝光町</t>
  </si>
  <si>
    <t>千葉県医師国保組合</t>
  </si>
  <si>
    <t xml:space="preserve"> S33.07.01</t>
  </si>
  <si>
    <t>千葉県歯科医師国保</t>
  </si>
  <si>
    <t xml:space="preserve"> S33.10.01</t>
  </si>
  <si>
    <t>千葉県薬剤師国保組合</t>
  </si>
  <si>
    <t xml:space="preserve"> S33.12.31</t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</si>
  <si>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16"/>
  </si>
  <si>
    <t>世帯数</t>
    <rPh sb="0" eb="3">
      <t>セタイスウ</t>
    </rPh>
    <phoneticPr fontId="16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</si>
  <si>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16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</si>
  <si>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16"/>
  </si>
  <si>
    <t>年　  　間　  　平 　 　均</t>
    <rPh sb="5" eb="6">
      <t>アイダ</t>
    </rPh>
    <phoneticPr fontId="16"/>
  </si>
  <si>
    <t>年間平均</t>
    <rPh sb="0" eb="2">
      <t>ネンカン</t>
    </rPh>
    <rPh sb="2" eb="4">
      <t>ヘイキン</t>
    </rPh>
    <phoneticPr fontId="16"/>
  </si>
  <si>
    <t>年度末現在</t>
    <rPh sb="0" eb="3">
      <t>ネンドマツ</t>
    </rPh>
    <rPh sb="3" eb="5">
      <t>ゲンザイ</t>
    </rPh>
    <phoneticPr fontId="16"/>
  </si>
  <si>
    <t>被保険者に</t>
    <rPh sb="0" eb="4">
      <t>ヒホケンシャ</t>
    </rPh>
    <phoneticPr fontId="16"/>
  </si>
  <si>
    <t>　　　総　　　　　　　　数</t>
    <phoneticPr fontId="16"/>
  </si>
  <si>
    <t>退　　　　職</t>
    <phoneticPr fontId="16"/>
  </si>
  <si>
    <t>　一　　　　般</t>
    <rPh sb="1" eb="2">
      <t>イチ</t>
    </rPh>
    <rPh sb="6" eb="7">
      <t>パン</t>
    </rPh>
    <phoneticPr fontId="16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</si>
  <si>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16"/>
  </si>
  <si>
    <t>占める割合</t>
    <rPh sb="0" eb="1">
      <t>シ</t>
    </rPh>
    <rPh sb="3" eb="5">
      <t>ワリアイ</t>
    </rPh>
    <phoneticPr fontId="16"/>
  </si>
  <si>
    <t>（3～2ベース）</t>
    <phoneticPr fontId="16"/>
  </si>
  <si>
    <t>市：3～2ベース</t>
    <phoneticPr fontId="16"/>
  </si>
  <si>
    <t>組：4～3ベース</t>
    <phoneticPr fontId="16"/>
  </si>
  <si>
    <t>D</t>
    <phoneticPr fontId="16"/>
  </si>
  <si>
    <t>D／А</t>
    <phoneticPr fontId="16"/>
  </si>
  <si>
    <t>（単位：人）</t>
    <rPh sb="1" eb="3">
      <t>タンイ</t>
    </rPh>
    <rPh sb="4" eb="5">
      <t>ヒト</t>
    </rPh>
    <phoneticPr fontId="16"/>
  </si>
  <si>
    <t>被　　　保　　　険　　　者</t>
    <phoneticPr fontId="16"/>
  </si>
  <si>
    <t>増　　　減　　　内　　　訳</t>
    <phoneticPr fontId="16"/>
  </si>
  <si>
    <t>一部負担割合</t>
    <rPh sb="0" eb="2">
      <t>イチブ</t>
    </rPh>
    <rPh sb="2" eb="4">
      <t>フタン</t>
    </rPh>
    <phoneticPr fontId="16"/>
  </si>
  <si>
    <t>増　　　加　　　（　　資　　格　　取　　得　　）　</t>
    <phoneticPr fontId="16"/>
  </si>
  <si>
    <t xml:space="preserve">減　　　少　     （　 資 　格　 喪　 失　 ）     </t>
    <phoneticPr fontId="16"/>
  </si>
  <si>
    <t>事　務</t>
  </si>
  <si>
    <t>社保</t>
  </si>
  <si>
    <t>生保</t>
  </si>
  <si>
    <t>後期高齢者</t>
    <rPh sb="0" eb="2">
      <t>コウキ</t>
    </rPh>
    <rPh sb="2" eb="4">
      <t>コウレイ</t>
    </rPh>
    <rPh sb="4" eb="5">
      <t>シャ</t>
    </rPh>
    <phoneticPr fontId="16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</si>
  <si>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16"/>
  </si>
  <si>
    <t>転入</t>
  </si>
  <si>
    <t>出生</t>
  </si>
  <si>
    <t>その他</t>
  </si>
  <si>
    <t>転出</t>
  </si>
  <si>
    <t>死亡</t>
  </si>
  <si>
    <t>職員数</t>
    <phoneticPr fontId="16"/>
  </si>
  <si>
    <t>その他</t>
    <rPh sb="2" eb="3">
      <t>タ</t>
    </rPh>
    <phoneticPr fontId="16"/>
  </si>
  <si>
    <t>離脱</t>
  </si>
  <si>
    <t>廃止</t>
  </si>
  <si>
    <t>離脱</t>
    <phoneticPr fontId="16"/>
  </si>
  <si>
    <t>加入</t>
  </si>
  <si>
    <t>開始</t>
  </si>
  <si>
    <t>○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</si>
  <si>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16"/>
  </si>
  <si>
    <t>保険者番号</t>
    <rPh sb="0" eb="3">
      <t>ホケンシャ</t>
    </rPh>
    <rPh sb="3" eb="5">
      <t>バンゴウ</t>
    </rPh>
    <phoneticPr fontId="16"/>
  </si>
  <si>
    <t>年　　　　度　　　　末　　　　現　　　　在</t>
    <phoneticPr fontId="16"/>
  </si>
  <si>
    <t>年  間  平  均  （ ３ ～ ２ ベ ー ス ）</t>
    <phoneticPr fontId="16"/>
  </si>
  <si>
    <t>世　帯　数</t>
  </si>
  <si>
    <t>被　　　保　　　険　　　者　　　数</t>
    <phoneticPr fontId="16"/>
  </si>
  <si>
    <t xml:space="preserve">被 保 険 者 数 </t>
    <phoneticPr fontId="16"/>
  </si>
  <si>
    <t>単  独</t>
    <phoneticPr fontId="16"/>
  </si>
  <si>
    <t>混  合</t>
    <phoneticPr fontId="16"/>
  </si>
  <si>
    <t>退職
被保険者</t>
    <rPh sb="3" eb="4">
      <t>ヒ</t>
    </rPh>
    <rPh sb="4" eb="7">
      <t>ホケンシャ</t>
    </rPh>
    <phoneticPr fontId="16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</si>
  <si>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16"/>
  </si>
  <si>
    <t>計</t>
    <rPh sb="0" eb="1">
      <t>ケイ</t>
    </rPh>
    <phoneticPr fontId="16"/>
  </si>
  <si>
    <t>単  独</t>
    <phoneticPr fontId="16"/>
  </si>
  <si>
    <t>混  合</t>
    <phoneticPr fontId="16"/>
  </si>
  <si>
    <t>未就学児
再掲</t>
    <rPh sb="5" eb="7">
      <t>サイケイ</t>
    </rPh>
    <phoneticPr fontId="16"/>
  </si>
  <si>
    <t>（単位：円）</t>
    <rPh sb="1" eb="3">
      <t>タンイ</t>
    </rPh>
    <rPh sb="4" eb="5">
      <t>エン</t>
    </rPh>
    <phoneticPr fontId="16"/>
  </si>
  <si>
    <t>　　　　　　　　</t>
    <phoneticPr fontId="16"/>
  </si>
  <si>
    <t>　保</t>
    <phoneticPr fontId="16"/>
  </si>
  <si>
    <t>険</t>
    <phoneticPr fontId="16"/>
  </si>
  <si>
    <t>料</t>
    <phoneticPr fontId="16"/>
  </si>
  <si>
    <t>（税）</t>
    <rPh sb="1" eb="2">
      <t>ゼイ</t>
    </rPh>
    <phoneticPr fontId="16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</si>
  <si>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16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</si>
  <si>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16"/>
  </si>
  <si>
    <t>後期高齢者
支援金分</t>
    <phoneticPr fontId="16"/>
  </si>
  <si>
    <t>　一　般　被　保　険　者　分　計</t>
    <phoneticPr fontId="16"/>
  </si>
  <si>
    <t>　退　職　被　保　険　者　分　計</t>
    <rPh sb="1" eb="2">
      <t>タイ</t>
    </rPh>
    <rPh sb="3" eb="4">
      <t>ショク</t>
    </rPh>
    <phoneticPr fontId="16"/>
  </si>
  <si>
    <t>介護分
再掲</t>
    <phoneticPr fontId="16"/>
  </si>
  <si>
    <t>後期高齢者
支援金等分
再掲</t>
  </si>
  <si>
    <t>医療給付費分</t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</si>
  <si>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16"/>
  </si>
  <si>
    <t>後期高齢者
支援金等分
再掲</t>
    <phoneticPr fontId="16"/>
  </si>
  <si>
    <t>平成16年度</t>
    <phoneticPr fontId="16"/>
  </si>
  <si>
    <t>－</t>
    <phoneticPr fontId="16"/>
  </si>
  <si>
    <t>平成17年度</t>
    <phoneticPr fontId="16"/>
  </si>
  <si>
    <t>平成18年度</t>
    <phoneticPr fontId="16"/>
  </si>
  <si>
    <t>平成19年度</t>
    <phoneticPr fontId="16"/>
  </si>
  <si>
    <t>平成20年度</t>
    <phoneticPr fontId="16"/>
  </si>
  <si>
    <t>国</t>
    <phoneticPr fontId="16"/>
  </si>
  <si>
    <t>庫</t>
    <phoneticPr fontId="16"/>
  </si>
  <si>
    <t>　　　</t>
    <phoneticPr fontId="16"/>
  </si>
  <si>
    <t>支</t>
    <phoneticPr fontId="16"/>
  </si>
  <si>
    <t>出</t>
    <phoneticPr fontId="16"/>
  </si>
  <si>
    <t>金</t>
    <rPh sb="0" eb="1">
      <t>キン</t>
    </rPh>
    <phoneticPr fontId="16"/>
  </si>
  <si>
    <t xml:space="preserve"> 事　務　費　負　担　金</t>
    <phoneticPr fontId="16"/>
  </si>
  <si>
    <t xml:space="preserve"> 療  養  給  付  費  等  負  担  金</t>
    <phoneticPr fontId="16"/>
  </si>
  <si>
    <t>高額医療費</t>
    <rPh sb="0" eb="2">
      <t>コウガク</t>
    </rPh>
    <rPh sb="2" eb="4">
      <t>イリョウ</t>
    </rPh>
    <rPh sb="4" eb="5">
      <t>ヒ</t>
    </rPh>
    <phoneticPr fontId="27"/>
  </si>
  <si>
    <t>特定健康</t>
    <rPh sb="0" eb="2">
      <t>トクテイ</t>
    </rPh>
    <rPh sb="2" eb="4">
      <t>ケンコウ</t>
    </rPh>
    <phoneticPr fontId="16"/>
  </si>
  <si>
    <t xml:space="preserve"> 普  通  調  整  交  付  金</t>
    <phoneticPr fontId="16"/>
  </si>
  <si>
    <t xml:space="preserve"> 特  別  調  整  交  付  金</t>
    <phoneticPr fontId="16"/>
  </si>
  <si>
    <t>出産育児</t>
  </si>
  <si>
    <t>　特　別  対  策  費  補  助  金</t>
    <phoneticPr fontId="16"/>
  </si>
  <si>
    <t>介護分
再掲</t>
    <phoneticPr fontId="16"/>
  </si>
  <si>
    <t>後期高齢者
支援金等分
再掲</t>
    <phoneticPr fontId="16"/>
  </si>
  <si>
    <t>共同事業</t>
    <phoneticPr fontId="16"/>
  </si>
  <si>
    <t>診査等</t>
    <rPh sb="2" eb="3">
      <t>トウ</t>
    </rPh>
    <phoneticPr fontId="16"/>
  </si>
  <si>
    <t>介護納付金分
再掲</t>
    <phoneticPr fontId="16"/>
  </si>
  <si>
    <t>一時金</t>
    <phoneticPr fontId="16"/>
  </si>
  <si>
    <t>負担金</t>
    <rPh sb="0" eb="2">
      <t>フタン</t>
    </rPh>
    <rPh sb="2" eb="3">
      <t>キン</t>
    </rPh>
    <phoneticPr fontId="27"/>
  </si>
  <si>
    <t>負担金</t>
    <rPh sb="0" eb="3">
      <t>フタンキン</t>
    </rPh>
    <phoneticPr fontId="16"/>
  </si>
  <si>
    <t>補助金</t>
  </si>
  <si>
    <t>平成16年度</t>
    <phoneticPr fontId="16"/>
  </si>
  <si>
    <t>－</t>
    <phoneticPr fontId="16"/>
  </si>
  <si>
    <t>平成17年度</t>
    <phoneticPr fontId="16"/>
  </si>
  <si>
    <t>平成18年度</t>
    <phoneticPr fontId="16"/>
  </si>
  <si>
    <t>平成19年度</t>
    <phoneticPr fontId="16"/>
  </si>
  <si>
    <t>平成20年度</t>
    <phoneticPr fontId="16"/>
  </si>
  <si>
    <t>　療　養　給　付　費　交　付　金</t>
    <phoneticPr fontId="16"/>
  </si>
  <si>
    <t>都                道                府                県                支                出</t>
    <phoneticPr fontId="16"/>
  </si>
  <si>
    <t xml:space="preserve"> 金</t>
    <phoneticPr fontId="16"/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</si>
  <si>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16"/>
  </si>
  <si>
    <t>繰　　　　　　　　　　　　　　　入　　　　　　　　　　　　　　　金</t>
    <rPh sb="0" eb="1">
      <t>クリ</t>
    </rPh>
    <rPh sb="16" eb="17">
      <t>イリ</t>
    </rPh>
    <rPh sb="32" eb="33">
      <t>キン</t>
    </rPh>
    <phoneticPr fontId="16"/>
  </si>
  <si>
    <t>前期高齢者</t>
    <rPh sb="0" eb="2">
      <t>ゼンキ</t>
    </rPh>
    <rPh sb="2" eb="5">
      <t>コウレイシャ</t>
    </rPh>
    <phoneticPr fontId="16"/>
  </si>
  <si>
    <t>連合会</t>
  </si>
  <si>
    <t>高額医療費</t>
    <rPh sb="0" eb="2">
      <t>コウガク</t>
    </rPh>
    <rPh sb="2" eb="4">
      <t>イリョウ</t>
    </rPh>
    <rPh sb="4" eb="5">
      <t>ヒ</t>
    </rPh>
    <phoneticPr fontId="16"/>
  </si>
  <si>
    <t>保険財政共同</t>
    <rPh sb="0" eb="2">
      <t>ホケン</t>
    </rPh>
    <rPh sb="2" eb="4">
      <t>ザイセイ</t>
    </rPh>
    <rPh sb="4" eb="6">
      <t>キョウドウ</t>
    </rPh>
    <phoneticPr fontId="16"/>
  </si>
  <si>
    <t>一　　　　　　　　　般　　　　　　　　　会　　　　　　　　　　計</t>
    <rPh sb="0" eb="1">
      <t>イチ</t>
    </rPh>
    <rPh sb="10" eb="11">
      <t>パン</t>
    </rPh>
    <rPh sb="20" eb="21">
      <t>カイ</t>
    </rPh>
    <rPh sb="31" eb="32">
      <t>ケイ</t>
    </rPh>
    <phoneticPr fontId="16"/>
  </si>
  <si>
    <t>後期高齢者
支援金等分
再掲</t>
    <phoneticPr fontId="16"/>
  </si>
  <si>
    <t>高額医療費</t>
    <rPh sb="0" eb="2">
      <t>コウガク</t>
    </rPh>
    <rPh sb="2" eb="5">
      <t>イリョウヒ</t>
    </rPh>
    <phoneticPr fontId="27"/>
  </si>
  <si>
    <t>　第一号都道府県調整交付金</t>
    <rPh sb="1" eb="2">
      <t>ダイ</t>
    </rPh>
    <rPh sb="2" eb="3">
      <t>イチ</t>
    </rPh>
    <rPh sb="3" eb="4">
      <t>ゴウ</t>
    </rPh>
    <phoneticPr fontId="16"/>
  </si>
  <si>
    <t>第二号</t>
    <rPh sb="0" eb="1">
      <t>ダイ</t>
    </rPh>
    <rPh sb="1" eb="2">
      <t>ニ</t>
    </rPh>
    <rPh sb="2" eb="3">
      <t>ゴウ</t>
    </rPh>
    <phoneticPr fontId="16"/>
  </si>
  <si>
    <t>広域化等</t>
    <rPh sb="0" eb="3">
      <t>コウイキカ</t>
    </rPh>
    <rPh sb="3" eb="4">
      <t>トウ</t>
    </rPh>
    <phoneticPr fontId="16"/>
  </si>
  <si>
    <t>　そ　　の　　他</t>
    <phoneticPr fontId="16"/>
  </si>
  <si>
    <t>共同事業</t>
    <rPh sb="0" eb="2">
      <t>キョウドウ</t>
    </rPh>
    <rPh sb="2" eb="4">
      <t>ジギョウ</t>
    </rPh>
    <phoneticPr fontId="16"/>
  </si>
  <si>
    <t>安定化事業</t>
    <rPh sb="0" eb="3">
      <t>アンテイカ</t>
    </rPh>
    <rPh sb="3" eb="5">
      <t>ジギョウ</t>
    </rPh>
    <phoneticPr fontId="16"/>
  </si>
  <si>
    <t xml:space="preserve"> 保 険 基 盤 安 定</t>
    <phoneticPr fontId="27"/>
  </si>
  <si>
    <t>交付金</t>
    <rPh sb="0" eb="3">
      <t>コウフキン</t>
    </rPh>
    <phoneticPr fontId="16"/>
  </si>
  <si>
    <t>共同事業</t>
    <rPh sb="0" eb="2">
      <t>キョウドウ</t>
    </rPh>
    <rPh sb="2" eb="4">
      <t>ジギョウ</t>
    </rPh>
    <phoneticPr fontId="27"/>
  </si>
  <si>
    <t>診査等</t>
    <phoneticPr fontId="16"/>
  </si>
  <si>
    <t>介護分
再掲</t>
    <phoneticPr fontId="16"/>
  </si>
  <si>
    <t>都道府県</t>
    <rPh sb="0" eb="4">
      <t>トドウフケン</t>
    </rPh>
    <phoneticPr fontId="16"/>
  </si>
  <si>
    <t>支援基金</t>
    <rPh sb="0" eb="2">
      <t>シエン</t>
    </rPh>
    <rPh sb="2" eb="4">
      <t>キキン</t>
    </rPh>
    <phoneticPr fontId="16"/>
  </si>
  <si>
    <t>支出金</t>
  </si>
  <si>
    <t>交付金</t>
  </si>
  <si>
    <t>（保険税軽減分）</t>
    <phoneticPr fontId="16"/>
  </si>
  <si>
    <t>（保険者支援分）</t>
    <phoneticPr fontId="16"/>
  </si>
  <si>
    <t>負担金</t>
    <phoneticPr fontId="27"/>
  </si>
  <si>
    <t>調整交付金</t>
    <rPh sb="0" eb="2">
      <t>チョウセイ</t>
    </rPh>
    <rPh sb="2" eb="5">
      <t>コウフキン</t>
    </rPh>
    <phoneticPr fontId="16"/>
  </si>
  <si>
    <t>支出金</t>
    <rPh sb="0" eb="3">
      <t>シシュツキン</t>
    </rPh>
    <phoneticPr fontId="16"/>
  </si>
  <si>
    <t>平成16年度</t>
    <phoneticPr fontId="16"/>
  </si>
  <si>
    <t>平成17年度</t>
    <phoneticPr fontId="16"/>
  </si>
  <si>
    <t>平成18年度</t>
    <phoneticPr fontId="16"/>
  </si>
  <si>
    <t>平成19年度</t>
    <phoneticPr fontId="16"/>
  </si>
  <si>
    <t>平成20年度</t>
    <phoneticPr fontId="16"/>
  </si>
  <si>
    <t>繰　　　　　　　　　　　　　　　　　入　　　　　　　　　　　　　　　　　金</t>
    <phoneticPr fontId="16"/>
  </si>
  <si>
    <t>　　そ 　　の 　　他　　 の　　 収　　 入</t>
    <phoneticPr fontId="16"/>
  </si>
  <si>
    <t>　　小　計　（　単　年　度　収　入　）　　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オサム</t>
    </rPh>
    <rPh sb="16" eb="17">
      <t>イリ</t>
    </rPh>
    <phoneticPr fontId="16"/>
  </si>
  <si>
    <t>　　　繰　　　　　越　　　　　金</t>
    <rPh sb="3" eb="4">
      <t>クリ</t>
    </rPh>
    <rPh sb="9" eb="10">
      <t>コシ</t>
    </rPh>
    <rPh sb="15" eb="16">
      <t>キン</t>
    </rPh>
    <phoneticPr fontId="16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</si>
  <si>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16"/>
  </si>
  <si>
    <t>一　　　　　　　　　般　　　　　　　　　会　　　　　　　　　　計</t>
    <phoneticPr fontId="16"/>
  </si>
  <si>
    <t>基金等</t>
    <rPh sb="0" eb="2">
      <t>キキン</t>
    </rPh>
    <rPh sb="2" eb="3">
      <t>トウ</t>
    </rPh>
    <phoneticPr fontId="16"/>
  </si>
  <si>
    <t>市町村債</t>
    <rPh sb="0" eb="3">
      <t>シチョウソン</t>
    </rPh>
    <rPh sb="3" eb="4">
      <t>サイ</t>
    </rPh>
    <phoneticPr fontId="16"/>
  </si>
  <si>
    <t>基準超過</t>
  </si>
  <si>
    <t>職員給与</t>
  </si>
  <si>
    <t>財政安定化</t>
  </si>
  <si>
    <t>直診</t>
    <phoneticPr fontId="16"/>
  </si>
  <si>
    <t>退職被保険　
者等分
再掲</t>
    <phoneticPr fontId="16"/>
  </si>
  <si>
    <t>後期高齢者
支援金等分
再掲</t>
    <rPh sb="9" eb="10">
      <t>トウ</t>
    </rPh>
    <phoneticPr fontId="16"/>
  </si>
  <si>
    <t>勘定</t>
    <phoneticPr fontId="16"/>
  </si>
  <si>
    <t>繰入金　</t>
    <rPh sb="0" eb="2">
      <t>クリイレ</t>
    </rPh>
    <rPh sb="2" eb="3">
      <t>キン</t>
    </rPh>
    <phoneticPr fontId="16"/>
  </si>
  <si>
    <t>（組合債）</t>
    <phoneticPr fontId="16"/>
  </si>
  <si>
    <t>費用</t>
  </si>
  <si>
    <t>費等</t>
  </si>
  <si>
    <t>一時金等</t>
  </si>
  <si>
    <t>支援事業</t>
  </si>
  <si>
    <t>　Ａ</t>
    <phoneticPr fontId="16"/>
  </si>
  <si>
    <t>Ｃ</t>
    <phoneticPr fontId="16"/>
  </si>
  <si>
    <t>Ｄ</t>
    <phoneticPr fontId="16"/>
  </si>
  <si>
    <t>Ｅ</t>
    <phoneticPr fontId="16"/>
  </si>
  <si>
    <t>（ A + C + D + E ）</t>
    <phoneticPr fontId="16"/>
  </si>
  <si>
    <t>　　　　　          　保　　　　　　　　　　　　　　険</t>
    <phoneticPr fontId="16"/>
  </si>
  <si>
    <t>　　　　　　　　　　　　給　　　　　　　　　　　付　　　　　　　　　　　費</t>
    <phoneticPr fontId="16"/>
  </si>
  <si>
    <t>　　　　　　　　　                                  　　　　　　　　  一　　　　　　　　　　　般　　　　　　　　　　　被                                        保　　　　　　　　　　険　　　　　　　　　　者　　　　　　　　　　分</t>
    <rPh sb="118" eb="119">
      <t>ホ</t>
    </rPh>
    <rPh sb="129" eb="130">
      <t>ケン</t>
    </rPh>
    <rPh sb="140" eb="141">
      <t>シャ</t>
    </rPh>
    <rPh sb="151" eb="152">
      <t>ブン</t>
    </rPh>
    <phoneticPr fontId="16"/>
  </si>
  <si>
    <t>総務費</t>
  </si>
  <si>
    <t>療養給付費
　+ 療養費</t>
    <rPh sb="0" eb="2">
      <t>リョウヨウ</t>
    </rPh>
    <rPh sb="2" eb="4">
      <t>キュウフ</t>
    </rPh>
    <rPh sb="4" eb="5">
      <t>ヒ</t>
    </rPh>
    <phoneticPr fontId="16"/>
  </si>
  <si>
    <t>高額介護合算
療養費</t>
    <rPh sb="2" eb="4">
      <t>カイゴ</t>
    </rPh>
    <rPh sb="4" eb="6">
      <t>ガッサン</t>
    </rPh>
    <rPh sb="7" eb="10">
      <t>リョウヨウヒ</t>
    </rPh>
    <phoneticPr fontId="16"/>
  </si>
  <si>
    <t>療養給付費</t>
  </si>
  <si>
    <t>療養費</t>
  </si>
  <si>
    <t>高額療養費</t>
    <phoneticPr fontId="16"/>
  </si>
  <si>
    <t>移送費</t>
  </si>
  <si>
    <t>出産育児諸費</t>
  </si>
  <si>
    <t>葬祭諸費</t>
  </si>
  <si>
    <t>育児諸費</t>
  </si>
  <si>
    <t>（⑭市町村：４～２ベース）</t>
    <rPh sb="2" eb="5">
      <t>シチョウソン</t>
    </rPh>
    <phoneticPr fontId="16"/>
  </si>
  <si>
    <t>　　　　　　</t>
    <phoneticPr fontId="16"/>
  </si>
  <si>
    <t>保　　　　　　　　　　険　　　　　　　　　給　　　　　　　　　　　付　　　　　　　　　　　費</t>
    <phoneticPr fontId="16"/>
  </si>
  <si>
    <t>後　期　高　齢　者　支　援　金　等</t>
    <phoneticPr fontId="16"/>
  </si>
  <si>
    <t>前　期　高　齢　者　納　付　金　等</t>
    <phoneticPr fontId="16"/>
  </si>
  <si>
    <t>退　　　　　職　　　　　被　　　　　保　　　　　険　　　　　者　　　　　等　　　　　分</t>
    <phoneticPr fontId="16"/>
  </si>
  <si>
    <t>後期高齢者
支援金</t>
    <rPh sb="0" eb="2">
      <t>コウキ</t>
    </rPh>
    <rPh sb="2" eb="5">
      <t>コウレイシャ</t>
    </rPh>
    <rPh sb="7" eb="10">
      <t>シエンキン</t>
    </rPh>
    <phoneticPr fontId="16"/>
  </si>
  <si>
    <t>事務費
拠出金</t>
    <rPh sb="0" eb="3">
      <t>ジムヒ</t>
    </rPh>
    <phoneticPr fontId="16"/>
  </si>
  <si>
    <t>前期高齢者
納付金</t>
    <rPh sb="0" eb="2">
      <t>ゼンキ</t>
    </rPh>
    <rPh sb="2" eb="5">
      <t>コウレイシャ</t>
    </rPh>
    <rPh sb="7" eb="10">
      <t>ノウフキン</t>
    </rPh>
    <phoneticPr fontId="16"/>
  </si>
  <si>
    <t>計</t>
    <phoneticPr fontId="16"/>
  </si>
  <si>
    <t>審査支払</t>
  </si>
  <si>
    <t>高額療養費</t>
  </si>
  <si>
    <t>小計</t>
  </si>
  <si>
    <t>手数料</t>
  </si>
  <si>
    <t>老　人　保　健　拠　出　金</t>
    <rPh sb="0" eb="1">
      <t>ロウ</t>
    </rPh>
    <rPh sb="2" eb="3">
      <t>ジン</t>
    </rPh>
    <rPh sb="4" eb="5">
      <t>ホ</t>
    </rPh>
    <rPh sb="6" eb="7">
      <t>ケン</t>
    </rPh>
    <rPh sb="8" eb="9">
      <t>キョ</t>
    </rPh>
    <rPh sb="10" eb="11">
      <t>デ</t>
    </rPh>
    <rPh sb="12" eb="13">
      <t>キン</t>
    </rPh>
    <phoneticPr fontId="16"/>
  </si>
  <si>
    <t>介護納付金</t>
    <rPh sb="0" eb="2">
      <t>カイゴ</t>
    </rPh>
    <rPh sb="2" eb="5">
      <t>ノウフキン</t>
    </rPh>
    <phoneticPr fontId="16"/>
  </si>
  <si>
    <t>共　同　事　業　拠　出　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16"/>
  </si>
  <si>
    <t>保　　健　　事　　業　　費　</t>
    <phoneticPr fontId="16"/>
  </si>
  <si>
    <t>　　そ  　の 　 他　  の　  支　  出</t>
    <phoneticPr fontId="16"/>
  </si>
  <si>
    <t>医療費</t>
  </si>
  <si>
    <t>事務費</t>
  </si>
  <si>
    <t>保健管理</t>
    <rPh sb="0" eb="2">
      <t>ホケン</t>
    </rPh>
    <rPh sb="2" eb="4">
      <t>カンリ</t>
    </rPh>
    <phoneticPr fontId="16"/>
  </si>
  <si>
    <t>直診勘定</t>
  </si>
  <si>
    <t>共同事業</t>
  </si>
  <si>
    <t>保健事業費　</t>
    <phoneticPr fontId="16"/>
  </si>
  <si>
    <t>センター</t>
    <phoneticPr fontId="16"/>
  </si>
  <si>
    <t>拠出金</t>
  </si>
  <si>
    <t>拠出金</t>
    <rPh sb="0" eb="3">
      <t>キョシュツキン</t>
    </rPh>
    <phoneticPr fontId="16"/>
  </si>
  <si>
    <t>事業費</t>
    <rPh sb="0" eb="3">
      <t>ジギョウヒ</t>
    </rPh>
    <phoneticPr fontId="16"/>
  </si>
  <si>
    <t>繰出金</t>
  </si>
  <si>
    <t>　　小　計　（　単　年　度　支  出　）　　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ササ</t>
    </rPh>
    <rPh sb="17" eb="18">
      <t>デ</t>
    </rPh>
    <phoneticPr fontId="16"/>
  </si>
  <si>
    <t>　単年度収支差　（単年度収入-単年度支出）</t>
    <rPh sb="1" eb="2">
      <t>タン</t>
    </rPh>
    <rPh sb="2" eb="3">
      <t>トシ</t>
    </rPh>
    <rPh sb="3" eb="4">
      <t>ド</t>
    </rPh>
    <rPh sb="4" eb="5">
      <t>オサム</t>
    </rPh>
    <rPh sb="5" eb="6">
      <t>ササ</t>
    </rPh>
    <rPh sb="6" eb="7">
      <t>サ</t>
    </rPh>
    <rPh sb="13" eb="14">
      <t>イ</t>
    </rPh>
    <phoneticPr fontId="16"/>
  </si>
  <si>
    <t>基金等</t>
    <phoneticPr fontId="16"/>
  </si>
  <si>
    <t>　　前　年　度　繰　上　充　用　金</t>
    <rPh sb="2" eb="3">
      <t>マエ</t>
    </rPh>
    <rPh sb="4" eb="5">
      <t>トシ</t>
    </rPh>
    <rPh sb="6" eb="7">
      <t>ド</t>
    </rPh>
    <rPh sb="8" eb="9">
      <t>クリ</t>
    </rPh>
    <rPh sb="10" eb="11">
      <t>ウエ</t>
    </rPh>
    <rPh sb="12" eb="13">
      <t>ミツル</t>
    </rPh>
    <rPh sb="14" eb="15">
      <t>ヨウ</t>
    </rPh>
    <rPh sb="16" eb="17">
      <t>カネ</t>
    </rPh>
    <phoneticPr fontId="16"/>
  </si>
  <si>
    <t>公債費</t>
    <rPh sb="0" eb="2">
      <t>コウサイ</t>
    </rPh>
    <rPh sb="2" eb="3">
      <t>ヒ</t>
    </rPh>
    <phoneticPr fontId="16"/>
  </si>
  <si>
    <t>　　支　　　出　　　合　　　計</t>
    <rPh sb="10" eb="11">
      <t>ゴウ</t>
    </rPh>
    <rPh sb="14" eb="15">
      <t>ケイ</t>
    </rPh>
    <phoneticPr fontId="16"/>
  </si>
  <si>
    <t>　収 支 差 引 残　（収入合計-支出合計）</t>
    <rPh sb="9" eb="10">
      <t>ザン</t>
    </rPh>
    <rPh sb="14" eb="16">
      <t>ゴウケイ</t>
    </rPh>
    <rPh sb="19" eb="21">
      <t>ゴウケイ</t>
    </rPh>
    <phoneticPr fontId="16"/>
  </si>
  <si>
    <t>積立金</t>
    <rPh sb="0" eb="2">
      <t>ツミタテ</t>
    </rPh>
    <rPh sb="2" eb="3">
      <t>キン</t>
    </rPh>
    <phoneticPr fontId="16"/>
  </si>
  <si>
    <t>（組合債費）</t>
    <rPh sb="4" eb="5">
      <t>ヒ</t>
    </rPh>
    <phoneticPr fontId="16"/>
  </si>
  <si>
    <t>次年度への
繰越金</t>
    <rPh sb="0" eb="3">
      <t>ジネンド</t>
    </rPh>
    <phoneticPr fontId="16"/>
  </si>
  <si>
    <t>基金等
積立金</t>
    <rPh sb="0" eb="3">
      <t>キキントウ</t>
    </rPh>
    <rPh sb="4" eb="6">
      <t>ツミタテ</t>
    </rPh>
    <rPh sb="6" eb="7">
      <t>キン</t>
    </rPh>
    <phoneticPr fontId="16"/>
  </si>
  <si>
    <t>Ｂ</t>
    <phoneticPr fontId="16"/>
  </si>
  <si>
    <t>F</t>
    <phoneticPr fontId="16"/>
  </si>
  <si>
    <t>G</t>
    <phoneticPr fontId="16"/>
  </si>
  <si>
    <t>H</t>
    <phoneticPr fontId="16"/>
  </si>
  <si>
    <t>（ Ｂ+ Ｆ + Ｇ + Ｈ ）</t>
    <phoneticPr fontId="16"/>
  </si>
  <si>
    <t xml:space="preserve">基 金等 </t>
    <rPh sb="0" eb="1">
      <t>モト</t>
    </rPh>
    <rPh sb="2" eb="4">
      <t>キンナド</t>
    </rPh>
    <phoneticPr fontId="16"/>
  </si>
  <si>
    <t>　収　　　　入　</t>
    <rPh sb="1" eb="2">
      <t>オサム</t>
    </rPh>
    <rPh sb="6" eb="7">
      <t>イリ</t>
    </rPh>
    <phoneticPr fontId="16"/>
  </si>
  <si>
    <t>　支　　　　出　</t>
    <rPh sb="1" eb="2">
      <t>ササ</t>
    </rPh>
    <phoneticPr fontId="16"/>
  </si>
  <si>
    <t>収 支 差 引 残の</t>
    <phoneticPr fontId="16"/>
  </si>
  <si>
    <t>そ　　　の　　　他</t>
    <rPh sb="8" eb="9">
      <t>タ</t>
    </rPh>
    <phoneticPr fontId="16"/>
  </si>
  <si>
    <t>市町村債</t>
    <phoneticPr fontId="16"/>
  </si>
  <si>
    <t xml:space="preserve">保 有 額 </t>
    <phoneticPr fontId="16"/>
  </si>
  <si>
    <t>うち基金等</t>
    <phoneticPr fontId="16"/>
  </si>
  <si>
    <t>増加額
Ｌ</t>
    <rPh sb="0" eb="2">
      <t>ゾウカ</t>
    </rPh>
    <rPh sb="2" eb="3">
      <t>ガク</t>
    </rPh>
    <phoneticPr fontId="16"/>
  </si>
  <si>
    <t>減少額
Ｍ</t>
    <rPh sb="0" eb="2">
      <t>ゲンショウ</t>
    </rPh>
    <rPh sb="2" eb="3">
      <t>ガク</t>
    </rPh>
    <phoneticPr fontId="16"/>
  </si>
  <si>
    <t>（前年度末）</t>
    <rPh sb="1" eb="4">
      <t>ゼンネンド</t>
    </rPh>
    <rPh sb="4" eb="5">
      <t>マツ</t>
    </rPh>
    <phoneticPr fontId="16"/>
  </si>
  <si>
    <t>繰入金　</t>
    <phoneticPr fontId="16"/>
  </si>
  <si>
    <t xml:space="preserve">保有額 </t>
    <rPh sb="0" eb="3">
      <t>ホユウガク</t>
    </rPh>
    <phoneticPr fontId="16"/>
  </si>
  <si>
    <t>残高</t>
    <rPh sb="0" eb="2">
      <t>ザンダカ</t>
    </rPh>
    <phoneticPr fontId="16"/>
  </si>
  <si>
    <t>Ｋ</t>
    <phoneticPr fontId="16"/>
  </si>
  <si>
    <t>Ｊ</t>
    <phoneticPr fontId="16"/>
  </si>
  <si>
    <t>（Ｋ-Ｃ+Ｆ+Ｊ+Ｌ-Ｍ）</t>
    <phoneticPr fontId="16"/>
  </si>
  <si>
    <t>　資　　　　　　　　　　　　　　　　　　　　　　産　</t>
    <rPh sb="1" eb="2">
      <t>シ</t>
    </rPh>
    <rPh sb="24" eb="25">
      <t>サン</t>
    </rPh>
    <phoneticPr fontId="16"/>
  </si>
  <si>
    <t>負　　　　　　　　　　　　　　　　　　　　　　債　</t>
    <rPh sb="0" eb="1">
      <t>フ</t>
    </rPh>
    <rPh sb="23" eb="24">
      <t>サイ</t>
    </rPh>
    <phoneticPr fontId="16"/>
  </si>
  <si>
    <t>次年度への</t>
    <rPh sb="0" eb="3">
      <t>ジネンド</t>
    </rPh>
    <phoneticPr fontId="16"/>
  </si>
  <si>
    <t>その他の</t>
    <rPh sb="2" eb="3">
      <t>タ</t>
    </rPh>
    <phoneticPr fontId="16"/>
  </si>
  <si>
    <t>繰上充用金</t>
    <rPh sb="0" eb="2">
      <t>クリア</t>
    </rPh>
    <phoneticPr fontId="16"/>
  </si>
  <si>
    <t>貸付金等</t>
    <rPh sb="0" eb="2">
      <t>カシツケ</t>
    </rPh>
    <rPh sb="2" eb="4">
      <t>キントウ</t>
    </rPh>
    <phoneticPr fontId="16"/>
  </si>
  <si>
    <t>資産合計</t>
    <rPh sb="0" eb="2">
      <t>シサン</t>
    </rPh>
    <rPh sb="2" eb="4">
      <t>ゴウケイ</t>
    </rPh>
    <phoneticPr fontId="16"/>
  </si>
  <si>
    <t>負債合計</t>
    <rPh sb="0" eb="2">
      <t>フサイ</t>
    </rPh>
    <rPh sb="2" eb="4">
      <t>ゴウケイ</t>
    </rPh>
    <phoneticPr fontId="16"/>
  </si>
  <si>
    <t>純資産</t>
    <rPh sb="0" eb="1">
      <t>ジュン</t>
    </rPh>
    <rPh sb="1" eb="3">
      <t>シサン</t>
    </rPh>
    <phoneticPr fontId="16"/>
  </si>
  <si>
    <t>繰越金</t>
    <rPh sb="0" eb="2">
      <t>クリコシ</t>
    </rPh>
    <rPh sb="2" eb="3">
      <t>キン</t>
    </rPh>
    <phoneticPr fontId="16"/>
  </si>
  <si>
    <t>資産</t>
    <rPh sb="0" eb="2">
      <t>シサン</t>
    </rPh>
    <phoneticPr fontId="16"/>
  </si>
  <si>
    <t>（当年度赤字額）</t>
    <rPh sb="1" eb="2">
      <t>トウ</t>
    </rPh>
    <rPh sb="2" eb="4">
      <t>ネンド</t>
    </rPh>
    <rPh sb="4" eb="7">
      <t>アカジガク</t>
    </rPh>
    <phoneticPr fontId="16"/>
  </si>
  <si>
    <t>負債</t>
    <rPh sb="0" eb="2">
      <t>フサイ</t>
    </rPh>
    <phoneticPr fontId="16"/>
  </si>
  <si>
    <t>ａ</t>
    <phoneticPr fontId="16"/>
  </si>
  <si>
    <t>ｂ</t>
    <phoneticPr fontId="16"/>
  </si>
  <si>
    <t>ｃ</t>
    <phoneticPr fontId="16"/>
  </si>
  <si>
    <t>ｄ</t>
    <phoneticPr fontId="16"/>
  </si>
  <si>
    <t>（ａ＋ｂ＋ｃ＋ｄ）</t>
    <phoneticPr fontId="16"/>
  </si>
  <si>
    <t>ｅ</t>
    <phoneticPr fontId="16"/>
  </si>
  <si>
    <t>ｆ</t>
    <phoneticPr fontId="16"/>
  </si>
  <si>
    <t>ｇ</t>
    <phoneticPr fontId="16"/>
  </si>
  <si>
    <t>（ｅ＋ｆ＋ｇ）</t>
    <phoneticPr fontId="16"/>
  </si>
  <si>
    <t>（資産合計-負債合計）</t>
    <rPh sb="1" eb="3">
      <t>シサン</t>
    </rPh>
    <rPh sb="3" eb="5">
      <t>ゴウケイ</t>
    </rPh>
    <rPh sb="6" eb="8">
      <t>フサイ</t>
    </rPh>
    <rPh sb="8" eb="10">
      <t>ゴウケイ</t>
    </rPh>
    <phoneticPr fontId="16"/>
  </si>
  <si>
    <t>平成16年度</t>
    <phoneticPr fontId="16"/>
  </si>
  <si>
    <t>平成17年度</t>
    <phoneticPr fontId="16"/>
  </si>
  <si>
    <t>平成18年度</t>
    <phoneticPr fontId="16"/>
  </si>
  <si>
    <t>平成19年度</t>
    <phoneticPr fontId="16"/>
  </si>
  <si>
    <t>平成20年度</t>
    <phoneticPr fontId="16"/>
  </si>
  <si>
    <t>　　　　　　　　　　　　　　　　　　　　　　　　　　　</t>
    <phoneticPr fontId="16"/>
  </si>
  <si>
    <t>被　　　保　　　険　　　者　　　一　　　人　　　当　　　た　　　り　　　諸　　　費</t>
    <phoneticPr fontId="16"/>
  </si>
  <si>
    <t>　（　　　　　収　　　　　入　　　　　）　　</t>
    <phoneticPr fontId="16"/>
  </si>
  <si>
    <t>保 険 料 （ 税 ）</t>
  </si>
  <si>
    <t>　　　　　　　　　　　　　　　　　　　　国　　　　庫　　　　支　　　　出　　　　金</t>
    <phoneticPr fontId="16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</si>
  <si>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16"/>
  </si>
  <si>
    <t>一般被</t>
  </si>
  <si>
    <t>退職被保</t>
  </si>
  <si>
    <t>療養給付費</t>
    <phoneticPr fontId="16"/>
  </si>
  <si>
    <t>高額医療費</t>
    <rPh sb="0" eb="2">
      <t>コウガク</t>
    </rPh>
    <rPh sb="2" eb="5">
      <t>イリョウヒ</t>
    </rPh>
    <phoneticPr fontId="16"/>
  </si>
  <si>
    <t>特定健康</t>
    <phoneticPr fontId="16"/>
  </si>
  <si>
    <t>普通調整</t>
  </si>
  <si>
    <t>特別調整</t>
  </si>
  <si>
    <t>特別</t>
  </si>
  <si>
    <t>第１号</t>
    <rPh sb="0" eb="1">
      <t>ダイ</t>
    </rPh>
    <rPh sb="2" eb="3">
      <t>ゴウ</t>
    </rPh>
    <phoneticPr fontId="16"/>
  </si>
  <si>
    <t>第２号</t>
    <rPh sb="0" eb="1">
      <t>ダイ</t>
    </rPh>
    <rPh sb="2" eb="3">
      <t>ゴウ</t>
    </rPh>
    <phoneticPr fontId="16"/>
  </si>
  <si>
    <t>一時金</t>
    <phoneticPr fontId="16"/>
  </si>
  <si>
    <t>対策費</t>
  </si>
  <si>
    <t>診査等</t>
    <rPh sb="0" eb="3">
      <t>シンサトウ</t>
    </rPh>
    <phoneticPr fontId="16"/>
  </si>
  <si>
    <t>保険者分</t>
  </si>
  <si>
    <t>険者等分</t>
  </si>
  <si>
    <t>負担金</t>
  </si>
  <si>
    <t>等負担金</t>
    <phoneticPr fontId="16"/>
  </si>
  <si>
    <t>負担金</t>
    <phoneticPr fontId="16"/>
  </si>
  <si>
    <t>被　　　　保　　　　険　　　　者　　　　一　　　　人　　　　当　　　　た　　　　り　</t>
  </si>
  <si>
    <t>諸　　　　費　　　　　（　　　　　収　　　　　入　　　　　）　</t>
    <phoneticPr fontId="16"/>
  </si>
  <si>
    <t>共同事業交付金</t>
    <rPh sb="0" eb="2">
      <t>キョウドウ</t>
    </rPh>
    <rPh sb="2" eb="4">
      <t>ジギョウ</t>
    </rPh>
    <rPh sb="4" eb="7">
      <t>コウフキン</t>
    </rPh>
    <phoneticPr fontId="16"/>
  </si>
  <si>
    <t>繰　　　　　　　　　　入　　　　　　　　　　金</t>
  </si>
  <si>
    <t>一　　　　　般　　　　　会　　　　　計</t>
  </si>
  <si>
    <t>直診</t>
  </si>
  <si>
    <t>その他の</t>
  </si>
  <si>
    <t>小計</t>
    <rPh sb="0" eb="2">
      <t>ショウケイ</t>
    </rPh>
    <phoneticPr fontId="16"/>
  </si>
  <si>
    <t>収入合計</t>
    <rPh sb="0" eb="2">
      <t>シュウニュウ</t>
    </rPh>
    <phoneticPr fontId="16"/>
  </si>
  <si>
    <t>保険基盤安定</t>
    <rPh sb="4" eb="6">
      <t>アンテイ</t>
    </rPh>
    <phoneticPr fontId="16"/>
  </si>
  <si>
    <t>保険基盤安定</t>
    <phoneticPr fontId="16"/>
  </si>
  <si>
    <t>収入</t>
  </si>
  <si>
    <t>（単年度収入）</t>
    <rPh sb="1" eb="4">
      <t>タンネンド</t>
    </rPh>
    <rPh sb="4" eb="6">
      <t>シュウニュウ</t>
    </rPh>
    <phoneticPr fontId="16"/>
  </si>
  <si>
    <t>繰入金</t>
    <rPh sb="0" eb="2">
      <t>クリイレ</t>
    </rPh>
    <rPh sb="2" eb="3">
      <t>キン</t>
    </rPh>
    <phoneticPr fontId="16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</si>
  <si>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16"/>
  </si>
  <si>
    <t>(保険者支援分)</t>
    <rPh sb="3" eb="4">
      <t>シャ</t>
    </rPh>
    <rPh sb="4" eb="6">
      <t>シエン</t>
    </rPh>
    <phoneticPr fontId="16"/>
  </si>
  <si>
    <t>勘定</t>
  </si>
  <si>
    <t>　</t>
    <phoneticPr fontId="16"/>
  </si>
  <si>
    <t>被　　　　保　　　　険　　　　者　　　　一　　　　人　　　　当　　　　た　　　　り</t>
    <phoneticPr fontId="16"/>
  </si>
  <si>
    <t>諸　　　　費　　　　（　　　　支　　　　出　　　　）</t>
    <phoneticPr fontId="16"/>
  </si>
  <si>
    <t>　　　　　　　　　　</t>
    <phoneticPr fontId="16"/>
  </si>
  <si>
    <t>　　　　　保　　　　　　　険</t>
    <phoneticPr fontId="16"/>
  </si>
  <si>
    <t>　　　　　　　給　　　　　　　付　　　　　　　費</t>
    <phoneticPr fontId="16"/>
  </si>
  <si>
    <t>総　務　費</t>
    <rPh sb="0" eb="1">
      <t>フサ</t>
    </rPh>
    <rPh sb="2" eb="3">
      <t>ツトム</t>
    </rPh>
    <rPh sb="4" eb="5">
      <t>ヒ</t>
    </rPh>
    <phoneticPr fontId="16"/>
  </si>
  <si>
    <t>一　　　　般</t>
    <phoneticPr fontId="16"/>
  </si>
  <si>
    <t>被　　　　保　　　　険　　　　者　　　　分</t>
    <phoneticPr fontId="16"/>
  </si>
  <si>
    <t>療養給付費</t>
    <rPh sb="2" eb="4">
      <t>キュウフ</t>
    </rPh>
    <rPh sb="4" eb="5">
      <t>ヒ</t>
    </rPh>
    <phoneticPr fontId="16"/>
  </si>
  <si>
    <t>高額</t>
  </si>
  <si>
    <t>高額介護</t>
    <rPh sb="0" eb="2">
      <t>コウガク</t>
    </rPh>
    <rPh sb="2" eb="4">
      <t>カイゴ</t>
    </rPh>
    <phoneticPr fontId="16"/>
  </si>
  <si>
    <t>葬祭</t>
  </si>
  <si>
    <t>育児</t>
  </si>
  <si>
    <t>合算療養費</t>
    <rPh sb="0" eb="2">
      <t>ガッサン</t>
    </rPh>
    <rPh sb="2" eb="5">
      <t>リョウヨウヒ</t>
    </rPh>
    <phoneticPr fontId="16"/>
  </si>
  <si>
    <t>諸費</t>
  </si>
  <si>
    <t>諸　　　　費　　　　（　　　　支　　　　出　　　　）　</t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</si>
  <si>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16"/>
  </si>
  <si>
    <t>後 期 高 齢 者 支 援 金 等</t>
    <phoneticPr fontId="16"/>
  </si>
  <si>
    <t>前 期 高 齢 者 納 付 金 等</t>
    <phoneticPr fontId="16"/>
  </si>
  <si>
    <t>老　人　保　健　拠　出　金</t>
  </si>
  <si>
    <t>介護</t>
    <rPh sb="0" eb="2">
      <t>カイゴ</t>
    </rPh>
    <phoneticPr fontId="16"/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</si>
  <si>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16"/>
  </si>
  <si>
    <t>退 職 被 保 険 者 等 分</t>
  </si>
  <si>
    <t>審査</t>
  </si>
  <si>
    <t>後期高齢者</t>
    <rPh sb="0" eb="2">
      <t>コウキ</t>
    </rPh>
    <rPh sb="2" eb="5">
      <t>コウレイシャ</t>
    </rPh>
    <phoneticPr fontId="16"/>
  </si>
  <si>
    <t>療養給付費
療養費</t>
    <rPh sb="6" eb="9">
      <t>リョウヨウヒ</t>
    </rPh>
    <phoneticPr fontId="16"/>
  </si>
  <si>
    <t>支払</t>
  </si>
  <si>
    <t>納付金</t>
    <rPh sb="0" eb="3">
      <t>ノウフキン</t>
    </rPh>
    <phoneticPr fontId="16"/>
  </si>
  <si>
    <t>支援金</t>
    <rPh sb="0" eb="2">
      <t>シエン</t>
    </rPh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</si>
  <si>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</si>
  <si>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</si>
  <si>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</si>
  <si>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</si>
  <si>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町村計</t>
    <phoneticPr fontId="16"/>
  </si>
  <si>
    <t>　　　　</t>
    <phoneticPr fontId="16"/>
  </si>
  <si>
    <t>被　　　　保　　　　険　　　　者　　　　一　　　　人　　　　当　　　　た　　　　り</t>
    <phoneticPr fontId="16"/>
  </si>
  <si>
    <t>諸　　　　費　　　　（　　　　支　　　　出　　　　）　</t>
    <phoneticPr fontId="16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</si>
  <si>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16"/>
  </si>
  <si>
    <t>その他の</t>
    <phoneticPr fontId="16"/>
  </si>
  <si>
    <t>単年度</t>
    <phoneticPr fontId="16"/>
  </si>
  <si>
    <t>基金等</t>
    <phoneticPr fontId="16"/>
  </si>
  <si>
    <t>前年度繰上</t>
    <rPh sb="0" eb="3">
      <t>ゼンネンド</t>
    </rPh>
    <phoneticPr fontId="16"/>
  </si>
  <si>
    <t>支出合計</t>
    <phoneticPr fontId="16"/>
  </si>
  <si>
    <t>　収   支   差  引  残 　（収入合計-支出合計）</t>
    <rPh sb="5" eb="6">
      <t>ササ</t>
    </rPh>
    <rPh sb="9" eb="10">
      <t>サ</t>
    </rPh>
    <rPh sb="12" eb="13">
      <t>イン</t>
    </rPh>
    <rPh sb="15" eb="16">
      <t>ザン</t>
    </rPh>
    <rPh sb="19" eb="21">
      <t>シュウニュウ</t>
    </rPh>
    <rPh sb="21" eb="23">
      <t>ゴウケイ</t>
    </rPh>
    <rPh sb="24" eb="26">
      <t>シシュツ</t>
    </rPh>
    <rPh sb="26" eb="28">
      <t>ゴウケイ</t>
    </rPh>
    <phoneticPr fontId="16"/>
  </si>
  <si>
    <t>そ　　　　の　　　　他</t>
    <rPh sb="10" eb="11">
      <t>タ</t>
    </rPh>
    <phoneticPr fontId="16"/>
  </si>
  <si>
    <t>市町村債</t>
    <phoneticPr fontId="16"/>
  </si>
  <si>
    <t>健康管理</t>
    <rPh sb="0" eb="2">
      <t>ケンコウ</t>
    </rPh>
    <rPh sb="2" eb="4">
      <t>カンリ</t>
    </rPh>
    <phoneticPr fontId="16"/>
  </si>
  <si>
    <t>（組合債）</t>
    <phoneticPr fontId="16"/>
  </si>
  <si>
    <t>保健事業費</t>
    <rPh sb="0" eb="2">
      <t>ホケン</t>
    </rPh>
    <rPh sb="2" eb="5">
      <t>ジギョウヒ</t>
    </rPh>
    <phoneticPr fontId="16"/>
  </si>
  <si>
    <t>センター</t>
    <phoneticPr fontId="16"/>
  </si>
  <si>
    <t>支出</t>
    <phoneticPr fontId="16"/>
  </si>
  <si>
    <t>（単年度支出）</t>
    <rPh sb="1" eb="4">
      <t>タンネンド</t>
    </rPh>
    <rPh sb="4" eb="6">
      <t>シシュツ</t>
    </rPh>
    <phoneticPr fontId="16"/>
  </si>
  <si>
    <t>収支差　</t>
    <phoneticPr fontId="16"/>
  </si>
  <si>
    <t>充用金</t>
    <rPh sb="0" eb="2">
      <t>ジュウヨウ</t>
    </rPh>
    <rPh sb="2" eb="3">
      <t>キン</t>
    </rPh>
    <phoneticPr fontId="16"/>
  </si>
  <si>
    <t>次年度への</t>
    <phoneticPr fontId="16"/>
  </si>
  <si>
    <t>増加額</t>
    <phoneticPr fontId="16"/>
  </si>
  <si>
    <t>減少額</t>
    <phoneticPr fontId="16"/>
  </si>
  <si>
    <t>保有額</t>
    <phoneticPr fontId="16"/>
  </si>
  <si>
    <t>繰越金</t>
    <phoneticPr fontId="16"/>
  </si>
  <si>
    <t>積立金</t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</si>
  <si>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</si>
  <si>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</si>
  <si>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</si>
  <si>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</si>
  <si>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町村計</t>
    <phoneticPr fontId="16"/>
  </si>
  <si>
    <t>（単位：千円，％）</t>
  </si>
  <si>
    <t>保　　険　　料　　（　　税　　）　　算　　定　　額　　及　　び</t>
    <phoneticPr fontId="16"/>
  </si>
  <si>
    <t>構　　成　　割　　合</t>
    <phoneticPr fontId="16"/>
  </si>
  <si>
    <t>賦課</t>
    <phoneticPr fontId="16"/>
  </si>
  <si>
    <t>徴収</t>
  </si>
  <si>
    <t>所　　　得　　　割</t>
  </si>
  <si>
    <t>資　　　産　　　割</t>
  </si>
  <si>
    <t>均　　　等　　　割</t>
  </si>
  <si>
    <t>平　　　等　　　割</t>
  </si>
  <si>
    <t>賦課限度額</t>
    <phoneticPr fontId="16"/>
  </si>
  <si>
    <t>軽減額</t>
  </si>
  <si>
    <t>減免額</t>
    <phoneticPr fontId="16"/>
  </si>
  <si>
    <t>増減額</t>
  </si>
  <si>
    <t>調定額</t>
  </si>
  <si>
    <t>方式</t>
    <phoneticPr fontId="16"/>
  </si>
  <si>
    <t>回数</t>
  </si>
  <si>
    <t>金額</t>
  </si>
  <si>
    <t>割合</t>
  </si>
  <si>
    <t>を超える額</t>
    <phoneticPr fontId="16"/>
  </si>
  <si>
    <t>３方式</t>
  </si>
  <si>
    <t>４方式</t>
  </si>
  <si>
    <t>２方式</t>
  </si>
  <si>
    <t>香取市(旧小見川町)</t>
  </si>
  <si>
    <t>香取市(旧山田町)</t>
  </si>
  <si>
    <t>香取市(旧栗源町)</t>
  </si>
  <si>
    <t>香取市(旧佐原市)</t>
  </si>
  <si>
    <t>いすみ市(旧岬町)</t>
  </si>
  <si>
    <t>いすみ市(旧夷隅町)</t>
  </si>
  <si>
    <t>いすみ市(旧大原町)</t>
  </si>
  <si>
    <t>（単位：千円）</t>
  </si>
  <si>
    <t>税　　　　　　　　　　率</t>
  </si>
  <si>
    <t>課　税　対　象　額</t>
  </si>
  <si>
    <t>課税対象</t>
  </si>
  <si>
    <t>軽減</t>
  </si>
  <si>
    <t>減免</t>
  </si>
  <si>
    <t>所得割の</t>
  </si>
  <si>
    <t>資産割の</t>
  </si>
  <si>
    <t>保険料</t>
    <rPh sb="0" eb="2">
      <t>ホケン</t>
    </rPh>
    <rPh sb="2" eb="3">
      <t>リョウ</t>
    </rPh>
    <phoneticPr fontId="16"/>
  </si>
  <si>
    <t>所得割</t>
  </si>
  <si>
    <t>資産割</t>
  </si>
  <si>
    <t>均等割</t>
  </si>
  <si>
    <t>平等割</t>
  </si>
  <si>
    <t>を超える</t>
    <phoneticPr fontId="16"/>
  </si>
  <si>
    <t>保険税</t>
    <rPh sb="0" eb="2">
      <t>ホケン</t>
    </rPh>
    <rPh sb="2" eb="3">
      <t>ゼイ</t>
    </rPh>
    <phoneticPr fontId="16"/>
  </si>
  <si>
    <t>（％）</t>
  </si>
  <si>
    <t>（円）</t>
  </si>
  <si>
    <t>限度額</t>
    <phoneticPr fontId="16"/>
  </si>
  <si>
    <t>被保険者数</t>
  </si>
  <si>
    <t>算定基礎</t>
  </si>
  <si>
    <t>の別</t>
    <rPh sb="1" eb="2">
      <t>ベツ</t>
    </rPh>
    <phoneticPr fontId="16"/>
  </si>
  <si>
    <t>課税所得額　基礎控除</t>
  </si>
  <si>
    <t>保険料</t>
  </si>
  <si>
    <t>固定資産税の一部</t>
  </si>
  <si>
    <t>保険税</t>
  </si>
  <si>
    <t>固定資産税額等</t>
  </si>
  <si>
    <t>賦課</t>
  </si>
  <si>
    <t>方式</t>
  </si>
  <si>
    <t>（単位：千円，％）</t>
    <phoneticPr fontId="16"/>
  </si>
  <si>
    <t>保 　　険 　　料 　　（ 　　税 　　） 　　算 　　定 　　額　 　及　 　び</t>
    <phoneticPr fontId="16"/>
  </si>
  <si>
    <t>構 　　成　 　割 　　合</t>
    <phoneticPr fontId="16"/>
  </si>
  <si>
    <t>所　　得　　割</t>
  </si>
  <si>
    <t>資　　産　　割</t>
  </si>
  <si>
    <t>均　　等　　割</t>
  </si>
  <si>
    <t>平　　等　　割</t>
  </si>
  <si>
    <t>（単位：千円）</t>
    <phoneticPr fontId="16"/>
  </si>
  <si>
    <t>（単位：千円，％）</t>
    <phoneticPr fontId="16"/>
  </si>
  <si>
    <t>保 　　険 　　料 　　（ 　　税 　　） 　　算 　　定 　　額　 　及　 　び</t>
    <phoneticPr fontId="16"/>
  </si>
  <si>
    <t>構 　　成　 　割 　　合</t>
    <phoneticPr fontId="16"/>
  </si>
  <si>
    <t>賦課限度額</t>
    <phoneticPr fontId="16"/>
  </si>
  <si>
    <t>減免額</t>
    <phoneticPr fontId="16"/>
  </si>
  <si>
    <t>を超える額</t>
    <phoneticPr fontId="16"/>
  </si>
  <si>
    <t>（単位：千円）</t>
    <phoneticPr fontId="16"/>
  </si>
  <si>
    <t>を超える</t>
    <phoneticPr fontId="16"/>
  </si>
  <si>
    <t>保 　　険 　　料 　　（ 　　税 　　） 　　算 　　定 　　額 　　及 　　び 　</t>
    <phoneticPr fontId="16"/>
  </si>
  <si>
    <t>構 　　成 　　割 　　合</t>
    <phoneticPr fontId="16"/>
  </si>
  <si>
    <t>（単位：千円)</t>
    <phoneticPr fontId="16"/>
  </si>
  <si>
    <t>保 　　険 　　料 　　（ 　　税 　　） 　　算 　　定 　　額 　　及 　　び 　</t>
    <phoneticPr fontId="16"/>
  </si>
  <si>
    <t>構 　　成 　　割 　　合</t>
    <phoneticPr fontId="16"/>
  </si>
  <si>
    <t>保　　険　　料　　（　　税　　）　　算　　定　　額　　及　　び</t>
    <phoneticPr fontId="16"/>
  </si>
  <si>
    <t>構　　成　　割　　合</t>
    <phoneticPr fontId="16"/>
  </si>
  <si>
    <t>－</t>
    <phoneticPr fontId="16"/>
  </si>
  <si>
    <t>賦課</t>
    <phoneticPr fontId="16"/>
  </si>
  <si>
    <t>限度額</t>
    <phoneticPr fontId="16"/>
  </si>
  <si>
    <t>（単位：円）</t>
  </si>
  <si>
    <t>調　　　　　　　定　　　　　　　額</t>
  </si>
  <si>
    <t>収　　　　　　　納　　　　　　　額</t>
  </si>
  <si>
    <t>還 付 未 済 額 （ 別 掲 ）</t>
    <phoneticPr fontId="16"/>
  </si>
  <si>
    <t>不　　　納　　　欠　　　損　　　額</t>
  </si>
  <si>
    <t>未　　　　　　　収　　　　　　　額</t>
  </si>
  <si>
    <t>居 所 不 明 者 分 調 定 額</t>
  </si>
  <si>
    <t>現年分</t>
    <phoneticPr fontId="16"/>
  </si>
  <si>
    <t>滞納繰越分</t>
  </si>
  <si>
    <t>還 付 未 済 額 （ 別 掲 ）</t>
    <phoneticPr fontId="16"/>
  </si>
  <si>
    <t>現年分</t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</si>
  <si>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</si>
  <si>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</si>
  <si>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</si>
  <si>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</si>
  <si>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町村計</t>
    <phoneticPr fontId="16"/>
  </si>
  <si>
    <t>還 付 未 済 額 （ 別 掲 ）</t>
    <phoneticPr fontId="16"/>
  </si>
  <si>
    <t>現年分</t>
    <phoneticPr fontId="16"/>
  </si>
  <si>
    <t>収　　　　　　　　　　　　　　　　　納　　　　　　　　　　　　　　　　　率　　</t>
  </si>
  <si>
    <t>現　　　　　　　年　　　　　　　分</t>
    <phoneticPr fontId="16"/>
  </si>
  <si>
    <t>一　　　　　　　　　　　般</t>
    <rPh sb="0" eb="1">
      <t>イチ</t>
    </rPh>
    <rPh sb="12" eb="13">
      <t>パン</t>
    </rPh>
    <phoneticPr fontId="16"/>
  </si>
  <si>
    <t>退　　　　　　　　　　　職</t>
    <phoneticPr fontId="16"/>
  </si>
  <si>
    <t>一世帯当たり</t>
  </si>
  <si>
    <t>一人当たり</t>
  </si>
  <si>
    <t>収納額</t>
  </si>
  <si>
    <t>未収額</t>
  </si>
  <si>
    <t>療　　　　　　　　　養　　　　　　　　　給　　　　　　　　　付　　　　　　　　　費　</t>
    <phoneticPr fontId="16"/>
  </si>
  <si>
    <t>療　　　　　　　　　　　　　　　養　　　　　　　　　　　　　　　費</t>
    <phoneticPr fontId="16"/>
  </si>
  <si>
    <t>高　　　　額　　　　療　　　　養</t>
    <phoneticPr fontId="16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</si>
  <si>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16"/>
  </si>
  <si>
    <t>支払義務額</t>
  </si>
  <si>
    <t>支払済額</t>
  </si>
  <si>
    <t>徴収金等</t>
  </si>
  <si>
    <t>戻入
未済額</t>
    <phoneticPr fontId="16"/>
  </si>
  <si>
    <t>未払額</t>
    <phoneticPr fontId="16"/>
  </si>
  <si>
    <t>戻入</t>
    <phoneticPr fontId="16"/>
  </si>
  <si>
    <t>未済額</t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</si>
  <si>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</si>
  <si>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</si>
  <si>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</si>
  <si>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</si>
  <si>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町村計</t>
    <phoneticPr fontId="16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</si>
  <si>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16"/>
  </si>
  <si>
    <t>移　　　　　送　　　　　費</t>
  </si>
  <si>
    <t>　　　　そ　の　他　の　保　険　給　付　費</t>
    <phoneticPr fontId="16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</si>
  <si>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16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</si>
  <si>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16"/>
  </si>
  <si>
    <t>老 人 保 健 医 療 費 拠 出 金</t>
    <phoneticPr fontId="16"/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</si>
  <si>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16"/>
  </si>
  <si>
    <t>戻入</t>
    <phoneticPr fontId="16"/>
  </si>
  <si>
    <t>未払額</t>
    <phoneticPr fontId="16"/>
  </si>
  <si>
    <t>未済額</t>
    <phoneticPr fontId="16"/>
  </si>
  <si>
    <t>　　　　　　　　　　　　</t>
    <phoneticPr fontId="16"/>
  </si>
  <si>
    <t>支　　　　　　　　　　　　　　　　　　　　　　　　　払　</t>
    <phoneticPr fontId="16"/>
  </si>
  <si>
    <t xml:space="preserve">状　　　　　　　　　　　　　　　　　　　　　　　　　況　　　　　         </t>
    <phoneticPr fontId="16"/>
  </si>
  <si>
    <t>療　　　　　　　　　　養　　　　　　　　　　給　　　　　　　　　　付　　　　　　　　　　費</t>
    <phoneticPr fontId="16"/>
  </si>
  <si>
    <t>療　　　　　　　　　　　　　養　　　　　　　　　　　　　費</t>
    <phoneticPr fontId="16"/>
  </si>
  <si>
    <t>支　　　　　　　　　　　　　　　  払　　　　　　　　　　　　　　  　状　　　　　　　　　　　　　　　  　況</t>
    <phoneticPr fontId="16"/>
  </si>
  <si>
    <t>　　高　　額　　療　　養　　費</t>
    <phoneticPr fontId="16"/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</si>
  <si>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16"/>
  </si>
  <si>
    <t>戻入
未済額</t>
    <phoneticPr fontId="16"/>
  </si>
  <si>
    <t>診　　　　　　　　　　　　　　　療　　　　　　　　　　　　　　　費</t>
  </si>
  <si>
    <t>入　　　　　　　院</t>
  </si>
  <si>
    <t>入　　　院　　　外</t>
  </si>
  <si>
    <t>歯　　　　　　　科</t>
  </si>
  <si>
    <t>小　　　　　　　計</t>
  </si>
  <si>
    <t>件数</t>
  </si>
  <si>
    <t>日数</t>
  </si>
  <si>
    <t>調　　　　　　　剤</t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</si>
  <si>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16"/>
  </si>
  <si>
    <t>訪　　問　　看　　護</t>
  </si>
  <si>
    <t>合　　　　　　　計</t>
  </si>
  <si>
    <t>（枚数）</t>
    <rPh sb="1" eb="3">
      <t>マイスウ</t>
    </rPh>
    <phoneticPr fontId="16"/>
  </si>
  <si>
    <t>（件数）</t>
    <phoneticPr fontId="16"/>
  </si>
  <si>
    <t>（回数）</t>
    <rPh sb="1" eb="2">
      <t>カイ</t>
    </rPh>
    <phoneticPr fontId="16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</si>
  <si>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16"/>
  </si>
  <si>
    <t>　　　療　　　　　　　　養　　　　　　　　費</t>
    <phoneticPr fontId="16"/>
  </si>
  <si>
    <t>（差額支給分）</t>
    <rPh sb="1" eb="3">
      <t>サガク</t>
    </rPh>
    <rPh sb="3" eb="6">
      <t>シキュウブン</t>
    </rPh>
    <phoneticPr fontId="16"/>
  </si>
  <si>
    <t>診　療　費</t>
  </si>
  <si>
    <t>補  装  具</t>
    <rPh sb="0" eb="1">
      <t>タスク</t>
    </rPh>
    <rPh sb="3" eb="4">
      <t>ソウ</t>
    </rPh>
    <rPh sb="6" eb="7">
      <t>グ</t>
    </rPh>
    <phoneticPr fontId="16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</si>
  <si>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16"/>
  </si>
  <si>
    <t>アンマ　・　マッサージ</t>
    <phoneticPr fontId="16"/>
  </si>
  <si>
    <t>ハリ　・　キュウ</t>
    <phoneticPr fontId="16"/>
  </si>
  <si>
    <t>そ　　　　の　　　他</t>
    <phoneticPr fontId="16"/>
  </si>
  <si>
    <t>小　　　計</t>
  </si>
  <si>
    <t>保険者負担分</t>
  </si>
  <si>
    <t>移　送　費</t>
  </si>
  <si>
    <t>療　　養　　諸　　費　　費　　用　　額　　負　　担　　区　　分　</t>
    <rPh sb="12" eb="13">
      <t>ヒ</t>
    </rPh>
    <phoneticPr fontId="16"/>
  </si>
  <si>
    <t>高　　　額　　　療　　　養　　　費</t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</si>
  <si>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16"/>
  </si>
  <si>
    <t>支給額</t>
  </si>
  <si>
    <t>給付額</t>
    <rPh sb="0" eb="2">
      <t>キュウフ</t>
    </rPh>
    <phoneticPr fontId="16"/>
  </si>
  <si>
    <t>一部負担金</t>
    <phoneticPr fontId="16"/>
  </si>
  <si>
    <t>他法負担分</t>
    <rPh sb="0" eb="1">
      <t>ホカ</t>
    </rPh>
    <rPh sb="1" eb="2">
      <t>ホウ</t>
    </rPh>
    <rPh sb="2" eb="5">
      <t>フタンブン</t>
    </rPh>
    <phoneticPr fontId="16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</si>
  <si>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16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</si>
  <si>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16"/>
  </si>
  <si>
    <t>療　養　費</t>
    <rPh sb="0" eb="1">
      <t>リョウ</t>
    </rPh>
    <rPh sb="2" eb="3">
      <t>オサム</t>
    </rPh>
    <phoneticPr fontId="16"/>
  </si>
  <si>
    <t>療　　養　　諸　　費　　費　　用　　額　　負　　担　　区　　分</t>
  </si>
  <si>
    <t>高 　額　 療　 養　 費</t>
    <phoneticPr fontId="16"/>
  </si>
  <si>
    <t>件数</t>
    <rPh sb="0" eb="2">
      <t>ケンスウ</t>
    </rPh>
    <phoneticPr fontId="16"/>
  </si>
  <si>
    <t>費用額</t>
    <rPh sb="0" eb="2">
      <t>ヒヨウ</t>
    </rPh>
    <rPh sb="2" eb="3">
      <t>ガク</t>
    </rPh>
    <phoneticPr fontId="16"/>
  </si>
  <si>
    <t>保険者
負担分</t>
    <phoneticPr fontId="16"/>
  </si>
  <si>
    <t>食 　　　事　　　 療　　　 養</t>
    <phoneticPr fontId="16"/>
  </si>
  <si>
    <t>診　　　　　　　</t>
    <phoneticPr fontId="16"/>
  </si>
  <si>
    <t>療　　　　　　　　　　　　　　　費</t>
    <phoneticPr fontId="16"/>
  </si>
  <si>
    <t xml:space="preserve">食 　　　　事　　　　 療　　　　 養 </t>
    <phoneticPr fontId="16"/>
  </si>
  <si>
    <t>食 　　事　 　療　　 養</t>
    <phoneticPr fontId="16"/>
  </si>
  <si>
    <t>　　　療　　　　　　　　養　　　　　　　　費</t>
    <phoneticPr fontId="16"/>
  </si>
  <si>
    <t>アンマ　・　マッサージ</t>
    <phoneticPr fontId="16"/>
  </si>
  <si>
    <t>ハリ　・　キュウ</t>
    <phoneticPr fontId="16"/>
  </si>
  <si>
    <t>そ　　　　の　　　他</t>
    <phoneticPr fontId="16"/>
  </si>
  <si>
    <t>高　額　介　護　合　算　療　養　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16"/>
  </si>
  <si>
    <t>一部負担金</t>
    <phoneticPr fontId="16"/>
  </si>
  <si>
    <t>高 額 療 養 費</t>
    <phoneticPr fontId="16"/>
  </si>
  <si>
    <t>　　　　　　　　　　　　　　　</t>
    <phoneticPr fontId="16"/>
  </si>
  <si>
    <t>　　　　　診</t>
    <phoneticPr fontId="16"/>
  </si>
  <si>
    <t>療　　　　　　　　　　　　　　　費</t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</si>
  <si>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</si>
  <si>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</si>
  <si>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</si>
  <si>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</si>
  <si>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町村計</t>
    <phoneticPr fontId="16"/>
  </si>
  <si>
    <t>（件数）</t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</si>
  <si>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</si>
  <si>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</si>
  <si>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</si>
  <si>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</si>
  <si>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高額介護合算療養費</t>
    <rPh sb="0" eb="2">
      <t>コウガク</t>
    </rPh>
    <rPh sb="2" eb="4">
      <t>カイゴ</t>
    </rPh>
    <rPh sb="4" eb="6">
      <t>ガッサン</t>
    </rPh>
    <rPh sb="6" eb="8">
      <t>リョウヨウ</t>
    </rPh>
    <rPh sb="8" eb="9">
      <t>ヒ</t>
    </rPh>
    <phoneticPr fontId="16"/>
  </si>
  <si>
    <t>現物給付分
（再掲）</t>
    <rPh sb="0" eb="2">
      <t>ゲンブツ</t>
    </rPh>
    <rPh sb="2" eb="4">
      <t>キュウフ</t>
    </rPh>
    <rPh sb="4" eb="5">
      <t>ブン</t>
    </rPh>
    <rPh sb="7" eb="8">
      <t>サイ</t>
    </rPh>
    <rPh sb="8" eb="9">
      <t>ケイ</t>
    </rPh>
    <phoneticPr fontId="16"/>
  </si>
  <si>
    <t>未就学児分
(再掲)</t>
    <phoneticPr fontId="16"/>
  </si>
  <si>
    <t>合　　　　算　　　　分</t>
    <phoneticPr fontId="16"/>
  </si>
  <si>
    <t>単　　　　　　独　　　　　　分</t>
    <rPh sb="0" eb="1">
      <t>タン</t>
    </rPh>
    <rPh sb="7" eb="8">
      <t>ドク</t>
    </rPh>
    <rPh sb="14" eb="15">
      <t>ブン</t>
    </rPh>
    <phoneticPr fontId="16"/>
  </si>
  <si>
    <t>他　　法　　併　　用　　分</t>
    <rPh sb="0" eb="1">
      <t>タ</t>
    </rPh>
    <rPh sb="3" eb="4">
      <t>ホウ</t>
    </rPh>
    <rPh sb="6" eb="7">
      <t>ヘイ</t>
    </rPh>
    <rPh sb="9" eb="10">
      <t>ヨウ</t>
    </rPh>
    <rPh sb="12" eb="13">
      <t>ブン</t>
    </rPh>
    <phoneticPr fontId="16"/>
  </si>
  <si>
    <t>多　　数　　該　　当　　分</t>
    <rPh sb="0" eb="1">
      <t>タ</t>
    </rPh>
    <rPh sb="3" eb="4">
      <t>カズ</t>
    </rPh>
    <rPh sb="6" eb="7">
      <t>ガイ</t>
    </rPh>
    <rPh sb="9" eb="10">
      <t>トウ</t>
    </rPh>
    <rPh sb="12" eb="13">
      <t>ブン</t>
    </rPh>
    <phoneticPr fontId="16"/>
  </si>
  <si>
    <t>長　　期　　疾　　病　　分</t>
    <phoneticPr fontId="16"/>
  </si>
  <si>
    <t>入　　　院　　　分</t>
    <rPh sb="0" eb="1">
      <t>イリ</t>
    </rPh>
    <rPh sb="4" eb="5">
      <t>イン</t>
    </rPh>
    <rPh sb="8" eb="9">
      <t>ブン</t>
    </rPh>
    <phoneticPr fontId="16"/>
  </si>
  <si>
    <t>そ　　　の　　　他</t>
    <rPh sb="8" eb="9">
      <t>ホカ</t>
    </rPh>
    <phoneticPr fontId="16"/>
  </si>
  <si>
    <t>　　　　　　　　合　　　　　計</t>
    <rPh sb="8" eb="9">
      <t>ゴウ</t>
    </rPh>
    <rPh sb="14" eb="15">
      <t>ケイ</t>
    </rPh>
    <phoneticPr fontId="16"/>
  </si>
  <si>
    <t xml:space="preserve">現 物 給 付 分  （ 再 掲 ） </t>
    <rPh sb="0" eb="1">
      <t>ウツツ</t>
    </rPh>
    <rPh sb="2" eb="3">
      <t>ブツ</t>
    </rPh>
    <rPh sb="4" eb="5">
      <t>キュウ</t>
    </rPh>
    <rPh sb="6" eb="7">
      <t>ヅケ</t>
    </rPh>
    <rPh sb="8" eb="9">
      <t>ブン</t>
    </rPh>
    <rPh sb="13" eb="14">
      <t>サイ</t>
    </rPh>
    <rPh sb="15" eb="16">
      <t>ケイ</t>
    </rPh>
    <phoneticPr fontId="16"/>
  </si>
  <si>
    <t>長期高額</t>
    <rPh sb="2" eb="4">
      <t>コウガク</t>
    </rPh>
    <phoneticPr fontId="16"/>
  </si>
  <si>
    <t>特定疾病</t>
    <rPh sb="0" eb="2">
      <t>トクテイ</t>
    </rPh>
    <phoneticPr fontId="16"/>
  </si>
  <si>
    <t>該当者数</t>
  </si>
  <si>
    <t>合　　　　　　　　計</t>
    <rPh sb="0" eb="1">
      <t>ゴウ</t>
    </rPh>
    <rPh sb="9" eb="10">
      <t>ケイ</t>
    </rPh>
    <phoneticPr fontId="16"/>
  </si>
  <si>
    <t>合　　　　算　　　　分</t>
    <phoneticPr fontId="16"/>
  </si>
  <si>
    <t>長　　期　　疾　　病　　分</t>
    <phoneticPr fontId="16"/>
  </si>
  <si>
    <t>県計</t>
    <phoneticPr fontId="16"/>
  </si>
  <si>
    <t>市町村計</t>
    <phoneticPr fontId="16"/>
  </si>
  <si>
    <t>市計</t>
    <phoneticPr fontId="16"/>
  </si>
  <si>
    <t>町村計</t>
    <phoneticPr fontId="16"/>
  </si>
  <si>
    <t>合　　　　算　　　　分</t>
    <phoneticPr fontId="16"/>
  </si>
  <si>
    <t>長　　期　　疾　　病　　分</t>
    <phoneticPr fontId="16"/>
  </si>
  <si>
    <t>県計</t>
    <phoneticPr fontId="16"/>
  </si>
  <si>
    <t>市町村計</t>
    <phoneticPr fontId="16"/>
  </si>
  <si>
    <t>組 合 計</t>
    <phoneticPr fontId="16"/>
  </si>
  <si>
    <t>市計</t>
    <phoneticPr fontId="16"/>
  </si>
  <si>
    <t>町村計</t>
    <phoneticPr fontId="16"/>
  </si>
  <si>
    <t>合　　　　　計</t>
    <rPh sb="0" eb="1">
      <t>ゴウ</t>
    </rPh>
    <rPh sb="6" eb="7">
      <t>ケイ</t>
    </rPh>
    <phoneticPr fontId="16"/>
  </si>
  <si>
    <t>そ　　　の　　　他　　　の　　　保　　　険　　　給　　　付　　　の　　　状　　　況</t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</si>
  <si>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16"/>
  </si>
  <si>
    <t>出産育児給付</t>
  </si>
  <si>
    <t>葬　祭　給　付</t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</si>
  <si>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16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</si>
  <si>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16"/>
  </si>
  <si>
    <t>その他任意給付</t>
    <rPh sb="3" eb="5">
      <t>ニンイ</t>
    </rPh>
    <rPh sb="5" eb="7">
      <t>キュウフ</t>
    </rPh>
    <phoneticPr fontId="16"/>
  </si>
  <si>
    <t>出産育児</t>
    <phoneticPr fontId="16"/>
  </si>
  <si>
    <t>傷病手当</t>
    <rPh sb="2" eb="4">
      <t>テアテ</t>
    </rPh>
    <phoneticPr fontId="16"/>
  </si>
  <si>
    <t>出産手当</t>
    <rPh sb="0" eb="1">
      <t>デ</t>
    </rPh>
    <rPh sb="1" eb="2">
      <t>サン</t>
    </rPh>
    <phoneticPr fontId="16"/>
  </si>
  <si>
    <t>その他</t>
    <rPh sb="2" eb="3">
      <t>ホカ</t>
    </rPh>
    <phoneticPr fontId="16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</si>
  <si>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16"/>
  </si>
  <si>
    <t>給付額</t>
  </si>
  <si>
    <t>（2１年3月末現在）</t>
    <rPh sb="3" eb="4">
      <t>ネン</t>
    </rPh>
    <rPh sb="5" eb="6">
      <t>ガツ</t>
    </rPh>
    <rPh sb="6" eb="7">
      <t>マツ</t>
    </rPh>
    <rPh sb="7" eb="9">
      <t>ゲンザイ</t>
    </rPh>
    <phoneticPr fontId="16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</si>
  <si>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16"/>
  </si>
  <si>
    <t>１件当たり日数（日）</t>
    <phoneticPr fontId="16"/>
  </si>
  <si>
    <t>１日当たり</t>
    <phoneticPr fontId="16"/>
  </si>
  <si>
    <t>診療費（円）</t>
    <phoneticPr fontId="16"/>
  </si>
  <si>
    <t>１人当たり診療費（円）</t>
    <phoneticPr fontId="16"/>
  </si>
  <si>
    <t>１件当たり診療費（円）</t>
    <phoneticPr fontId="16"/>
  </si>
  <si>
    <t>一　　　般</t>
    <rPh sb="0" eb="1">
      <t>イチ</t>
    </rPh>
    <rPh sb="4" eb="5">
      <t>パン</t>
    </rPh>
    <phoneticPr fontId="16"/>
  </si>
  <si>
    <t>退　　　職</t>
  </si>
  <si>
    <t>全　　　体</t>
    <rPh sb="0" eb="1">
      <t>ゼン</t>
    </rPh>
    <phoneticPr fontId="16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</si>
  <si>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16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</si>
  <si>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16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</si>
  <si>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16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</si>
  <si>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16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</si>
  <si>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16"/>
  </si>
  <si>
    <t>（　再　掲　）</t>
    <rPh sb="2" eb="3">
      <t>サイ</t>
    </rPh>
    <rPh sb="4" eb="5">
      <t>ケイ</t>
    </rPh>
    <phoneticPr fontId="16"/>
  </si>
  <si>
    <t>順</t>
    <rPh sb="0" eb="1">
      <t>ジュン</t>
    </rPh>
    <phoneticPr fontId="16"/>
  </si>
  <si>
    <t>位</t>
  </si>
  <si>
    <t>県平均</t>
    <phoneticPr fontId="16"/>
  </si>
  <si>
    <t>市町村平均</t>
    <phoneticPr fontId="16"/>
  </si>
  <si>
    <t>組合平均</t>
    <phoneticPr fontId="16"/>
  </si>
  <si>
    <t>市平均</t>
    <phoneticPr fontId="16"/>
  </si>
  <si>
    <t>町村平均</t>
    <phoneticPr fontId="16"/>
  </si>
  <si>
    <t>保険者別</t>
    <rPh sb="0" eb="3">
      <t>ホケンシャ</t>
    </rPh>
    <rPh sb="3" eb="4">
      <t>ベツ</t>
    </rPh>
    <phoneticPr fontId="16"/>
  </si>
  <si>
    <t>合計</t>
    <rPh sb="0" eb="2">
      <t>ゴウケイ</t>
    </rPh>
    <phoneticPr fontId="16"/>
  </si>
  <si>
    <t>医業費</t>
    <rPh sb="0" eb="2">
      <t>イギョウ</t>
    </rPh>
    <rPh sb="2" eb="3">
      <t>ヒ</t>
    </rPh>
    <phoneticPr fontId="16"/>
  </si>
  <si>
    <t>総務費</t>
    <rPh sb="0" eb="3">
      <t>ソウムヒ</t>
    </rPh>
    <phoneticPr fontId="16"/>
  </si>
  <si>
    <t>給食費</t>
    <rPh sb="0" eb="3">
      <t>キュウショクヒ</t>
    </rPh>
    <phoneticPr fontId="16"/>
  </si>
  <si>
    <t>その他の支出</t>
    <rPh sb="2" eb="3">
      <t>タ</t>
    </rPh>
    <rPh sb="4" eb="6">
      <t>シシュツ</t>
    </rPh>
    <phoneticPr fontId="16"/>
  </si>
  <si>
    <t>医</t>
    <rPh sb="0" eb="1">
      <t>イ</t>
    </rPh>
    <phoneticPr fontId="16"/>
  </si>
  <si>
    <t xml:space="preserve"> </t>
  </si>
  <si>
    <t xml:space="preserve"> 病　　　　床　　　　数 </t>
  </si>
  <si>
    <t>職　　　　　　　　　員　　　　　　　　　　　数</t>
  </si>
  <si>
    <t>要入力</t>
    <rPh sb="0" eb="1">
      <t>ヨウ</t>
    </rPh>
    <rPh sb="1" eb="3">
      <t>ニュウリョク</t>
    </rPh>
    <phoneticPr fontId="16"/>
  </si>
  <si>
    <t>医・歯</t>
    <rPh sb="0" eb="1">
      <t>イ</t>
    </rPh>
    <rPh sb="2" eb="3">
      <t>ハ</t>
    </rPh>
    <phoneticPr fontId="16"/>
  </si>
  <si>
    <t>（年度別）</t>
  </si>
  <si>
    <t xml:space="preserve"> 診療施設名称 </t>
  </si>
  <si>
    <t>診療開始</t>
  </si>
  <si>
    <t>診療施設</t>
  </si>
  <si>
    <t xml:space="preserve"> 医師数 </t>
  </si>
  <si>
    <t>そ   の   他   の   職   員   数</t>
  </si>
  <si>
    <t>保険者別</t>
  </si>
  <si>
    <t>年月日</t>
  </si>
  <si>
    <t>の種類</t>
  </si>
  <si>
    <t>一般</t>
  </si>
  <si>
    <t>結核</t>
  </si>
  <si>
    <t>療養</t>
    <rPh sb="0" eb="2">
      <t>リョウヨウ</t>
    </rPh>
    <phoneticPr fontId="16"/>
  </si>
  <si>
    <t>精神</t>
  </si>
  <si>
    <t>感染</t>
  </si>
  <si>
    <t xml:space="preserve">計 </t>
  </si>
  <si>
    <t>一般医</t>
  </si>
  <si>
    <t>歯科医</t>
  </si>
  <si>
    <t>薬剤師</t>
  </si>
  <si>
    <t>看護師</t>
    <rPh sb="2" eb="3">
      <t>シ</t>
    </rPh>
    <phoneticPr fontId="16"/>
  </si>
  <si>
    <t>事務職員</t>
  </si>
  <si>
    <t xml:space="preserve"> 計 </t>
  </si>
  <si>
    <t>技術職員</t>
  </si>
  <si>
    <t>イ2   ロ5   ハ3</t>
  </si>
  <si>
    <t>(30)</t>
  </si>
  <si>
    <t>(4)</t>
  </si>
  <si>
    <t>(12)</t>
  </si>
  <si>
    <t>(3)</t>
  </si>
  <si>
    <t>(45)</t>
  </si>
  <si>
    <t>平成16年度</t>
  </si>
  <si>
    <t>二18    計28</t>
    <rPh sb="0" eb="1">
      <t>ニ</t>
    </rPh>
    <phoneticPr fontId="16"/>
  </si>
  <si>
    <t>( 3)</t>
  </si>
  <si>
    <t>（5)</t>
  </si>
  <si>
    <t>(2)</t>
  </si>
  <si>
    <t>(10)</t>
  </si>
  <si>
    <t>平成17年度</t>
  </si>
  <si>
    <t>イ2   ロ8   ハ0</t>
  </si>
  <si>
    <t>（6)</t>
  </si>
  <si>
    <t>(8)</t>
    <phoneticPr fontId="16"/>
  </si>
  <si>
    <t>平成18年度</t>
  </si>
  <si>
    <t>イ2   ロ9   ハ0</t>
    <phoneticPr fontId="16"/>
  </si>
  <si>
    <t>平成１９年度</t>
    <rPh sb="0" eb="2">
      <t>ヘイセイ</t>
    </rPh>
    <rPh sb="4" eb="6">
      <t>ネンド</t>
    </rPh>
    <phoneticPr fontId="16"/>
  </si>
  <si>
    <t>二17    計28</t>
    <rPh sb="0" eb="1">
      <t>ニ</t>
    </rPh>
    <phoneticPr fontId="16"/>
  </si>
  <si>
    <t>（8)</t>
    <phoneticPr fontId="16"/>
  </si>
  <si>
    <t>(2)</t>
    <phoneticPr fontId="16"/>
  </si>
  <si>
    <t>(11)</t>
    <phoneticPr fontId="16"/>
  </si>
  <si>
    <t>平成20年度</t>
    <phoneticPr fontId="16"/>
  </si>
  <si>
    <t>旭市</t>
    <rPh sb="0" eb="1">
      <t>アサヒ</t>
    </rPh>
    <rPh sb="1" eb="2">
      <t>シ</t>
    </rPh>
    <phoneticPr fontId="16"/>
  </si>
  <si>
    <t>総合病院国保旭中央病院</t>
    <rPh sb="0" eb="2">
      <t>ソウゴウ</t>
    </rPh>
    <rPh sb="2" eb="4">
      <t>ビョウイン</t>
    </rPh>
    <rPh sb="4" eb="6">
      <t>コクホ</t>
    </rPh>
    <phoneticPr fontId="16"/>
  </si>
  <si>
    <t>28. 3. 1</t>
  </si>
  <si>
    <t>二</t>
  </si>
  <si>
    <t>君津中央病院企業団</t>
    <rPh sb="0" eb="2">
      <t>キミツ</t>
    </rPh>
    <rPh sb="2" eb="4">
      <t>チュウオウ</t>
    </rPh>
    <rPh sb="4" eb="6">
      <t>ビョウイン</t>
    </rPh>
    <rPh sb="6" eb="8">
      <t>キギョウ</t>
    </rPh>
    <rPh sb="8" eb="9">
      <t>ダン</t>
    </rPh>
    <phoneticPr fontId="16"/>
  </si>
  <si>
    <t>国保直営総合病院君津中央病院</t>
    <rPh sb="0" eb="2">
      <t>コクホ</t>
    </rPh>
    <rPh sb="2" eb="4">
      <t>チョクエイ</t>
    </rPh>
    <rPh sb="4" eb="6">
      <t>ソウゴウ</t>
    </rPh>
    <rPh sb="6" eb="8">
      <t>ビョウイン</t>
    </rPh>
    <rPh sb="8" eb="10">
      <t>キミツ</t>
    </rPh>
    <rPh sb="10" eb="12">
      <t>チュウオウ</t>
    </rPh>
    <rPh sb="12" eb="14">
      <t>ビョウイン</t>
    </rPh>
    <phoneticPr fontId="16"/>
  </si>
  <si>
    <t>26.10. 1</t>
  </si>
  <si>
    <t>国保直営総合病院君津中央病院大佐和分院</t>
    <phoneticPr fontId="16"/>
  </si>
  <si>
    <t>29. 4. 1</t>
  </si>
  <si>
    <t>浦安市・市川市病院組合</t>
  </si>
  <si>
    <t>浦安市川市民病院</t>
  </si>
  <si>
    <t>26. 6.13</t>
  </si>
  <si>
    <t>香取市東庄町病院組合</t>
    <rPh sb="0" eb="2">
      <t>カトリ</t>
    </rPh>
    <rPh sb="2" eb="3">
      <t>シ</t>
    </rPh>
    <rPh sb="3" eb="6">
      <t>トウノショウマチ</t>
    </rPh>
    <rPh sb="6" eb="8">
      <t>ビョウイン</t>
    </rPh>
    <rPh sb="8" eb="10">
      <t>クミアイ</t>
    </rPh>
    <phoneticPr fontId="16"/>
  </si>
  <si>
    <t>国保小見川総合病院</t>
    <rPh sb="0" eb="2">
      <t>コクホ</t>
    </rPh>
    <phoneticPr fontId="16"/>
  </si>
  <si>
    <t>30. 8. 1</t>
  </si>
  <si>
    <t>長生郡市広域市町村圏組合</t>
  </si>
  <si>
    <t>公立長生病院</t>
    <rPh sb="0" eb="2">
      <t>コウリツ</t>
    </rPh>
    <phoneticPr fontId="16"/>
  </si>
  <si>
    <t>26. 4. 1</t>
  </si>
  <si>
    <t>いすみ医療センター</t>
    <rPh sb="3" eb="5">
      <t>イリョウ</t>
    </rPh>
    <phoneticPr fontId="16"/>
  </si>
  <si>
    <t>国保国吉病院</t>
    <rPh sb="0" eb="2">
      <t>コクホ</t>
    </rPh>
    <phoneticPr fontId="16"/>
  </si>
  <si>
    <t>24. 1.20</t>
  </si>
  <si>
    <t>国保成東病院組合</t>
  </si>
  <si>
    <t>組合立国保成東病院</t>
    <rPh sb="0" eb="2">
      <t>クミアイ</t>
    </rPh>
    <rPh sb="2" eb="3">
      <t>リツ</t>
    </rPh>
    <rPh sb="3" eb="5">
      <t>コクホ</t>
    </rPh>
    <phoneticPr fontId="16"/>
  </si>
  <si>
    <t>28. 6. 1</t>
  </si>
  <si>
    <t>横芝光町</t>
    <rPh sb="0" eb="2">
      <t>ヨコシバ</t>
    </rPh>
    <rPh sb="2" eb="3">
      <t>ヒカリ</t>
    </rPh>
    <rPh sb="3" eb="4">
      <t>マチ</t>
    </rPh>
    <phoneticPr fontId="16"/>
  </si>
  <si>
    <t>東陽病院</t>
  </si>
  <si>
    <t>26. 8.28</t>
  </si>
  <si>
    <t>国保松戸市立病院</t>
  </si>
  <si>
    <t>25.11.25</t>
  </si>
  <si>
    <t>匝瑳市</t>
    <rPh sb="0" eb="2">
      <t>ソウサ</t>
    </rPh>
    <rPh sb="2" eb="3">
      <t>シ</t>
    </rPh>
    <phoneticPr fontId="16"/>
  </si>
  <si>
    <t>国保匝瑳市民病院</t>
    <rPh sb="2" eb="4">
      <t>ソウサ</t>
    </rPh>
    <phoneticPr fontId="16"/>
  </si>
  <si>
    <t>33.11. 1</t>
  </si>
  <si>
    <t>鴨川市立国保病院</t>
  </si>
  <si>
    <t>23.12.19</t>
  </si>
  <si>
    <t>大網白里町立国保大網病院</t>
  </si>
  <si>
    <t>27.12. 1</t>
  </si>
  <si>
    <t>国保多古中央病院</t>
    <rPh sb="0" eb="2">
      <t>コクホ</t>
    </rPh>
    <phoneticPr fontId="16"/>
  </si>
  <si>
    <t>26. 7.10</t>
  </si>
  <si>
    <t>東庄町国保東庄病院</t>
    <rPh sb="0" eb="2">
      <t>トウノショウ</t>
    </rPh>
    <rPh sb="2" eb="3">
      <t>マチ</t>
    </rPh>
    <rPh sb="3" eb="5">
      <t>コクホ</t>
    </rPh>
    <phoneticPr fontId="16"/>
  </si>
  <si>
    <t>23. 4. 1</t>
  </si>
  <si>
    <t>南房総市</t>
    <rPh sb="0" eb="1">
      <t>ミナミ</t>
    </rPh>
    <rPh sb="1" eb="3">
      <t>ボウソウ</t>
    </rPh>
    <rPh sb="3" eb="4">
      <t>シ</t>
    </rPh>
    <phoneticPr fontId="16"/>
  </si>
  <si>
    <t>南房総市立富山国保病院</t>
    <rPh sb="0" eb="1">
      <t>ミナミ</t>
    </rPh>
    <rPh sb="1" eb="3">
      <t>ボウソウ</t>
    </rPh>
    <rPh sb="3" eb="4">
      <t>シ</t>
    </rPh>
    <rPh sb="4" eb="5">
      <t>リツ</t>
    </rPh>
    <phoneticPr fontId="16"/>
  </si>
  <si>
    <t>23.12.15</t>
  </si>
  <si>
    <t>鋸南町国保鋸南病院</t>
    <rPh sb="0" eb="3">
      <t>キョナンマチ</t>
    </rPh>
    <rPh sb="3" eb="5">
      <t>コクホ</t>
    </rPh>
    <phoneticPr fontId="16"/>
  </si>
  <si>
    <t>23. 6. 6</t>
  </si>
  <si>
    <t>病　院　計</t>
  </si>
  <si>
    <t>病院</t>
    <rPh sb="0" eb="2">
      <t>ビョウイン</t>
    </rPh>
    <phoneticPr fontId="16"/>
  </si>
  <si>
    <t>診療所</t>
    <rPh sb="0" eb="3">
      <t>シンリョウジョ</t>
    </rPh>
    <phoneticPr fontId="16"/>
  </si>
  <si>
    <t>(1)</t>
  </si>
  <si>
    <t>(5)</t>
  </si>
  <si>
    <t>(7)</t>
  </si>
  <si>
    <t xml:space="preserve"> （年度別） </t>
  </si>
  <si>
    <t xml:space="preserve"> 保険者別 </t>
  </si>
  <si>
    <t>勝浦診療所</t>
  </si>
  <si>
    <t>H8. 4. 1</t>
  </si>
  <si>
    <t xml:space="preserve">ロ  </t>
    <phoneticPr fontId="16"/>
  </si>
  <si>
    <t>市原市</t>
    <rPh sb="0" eb="2">
      <t>イチハラ</t>
    </rPh>
    <rPh sb="2" eb="3">
      <t>シ</t>
    </rPh>
    <phoneticPr fontId="16"/>
  </si>
  <si>
    <t>市原国保診療所</t>
    <rPh sb="0" eb="2">
      <t>イチハラ</t>
    </rPh>
    <rPh sb="2" eb="4">
      <t>コクホ</t>
    </rPh>
    <rPh sb="4" eb="7">
      <t>シンリョウジョ</t>
    </rPh>
    <phoneticPr fontId="16"/>
  </si>
  <si>
    <t>ロ</t>
    <phoneticPr fontId="16"/>
  </si>
  <si>
    <t>松丘診療所</t>
  </si>
  <si>
    <t>29.10. 1</t>
  </si>
  <si>
    <t>笹診療所</t>
  </si>
  <si>
    <t>37. 2.16</t>
  </si>
  <si>
    <t xml:space="preserve">イ  </t>
    <phoneticPr fontId="16"/>
  </si>
  <si>
    <t>(1)
1</t>
    <phoneticPr fontId="16"/>
  </si>
  <si>
    <t>(4)
4</t>
    <phoneticPr fontId="16"/>
  </si>
  <si>
    <t>(6)
6</t>
    <phoneticPr fontId="16"/>
  </si>
  <si>
    <t>小櫃診療所</t>
  </si>
  <si>
    <t>24.10. 1</t>
  </si>
  <si>
    <t>清和診療所</t>
    <rPh sb="0" eb="2">
      <t>セイワ</t>
    </rPh>
    <rPh sb="2" eb="5">
      <t>シンリョウジョ</t>
    </rPh>
    <phoneticPr fontId="16"/>
  </si>
  <si>
    <t>(5)
6</t>
    <phoneticPr fontId="16"/>
  </si>
  <si>
    <t>山武市</t>
    <rPh sb="2" eb="3">
      <t>シ</t>
    </rPh>
    <phoneticPr fontId="16"/>
  </si>
  <si>
    <t>山武市国保日向診療所</t>
    <rPh sb="2" eb="3">
      <t>シ</t>
    </rPh>
    <rPh sb="3" eb="5">
      <t>コクホ</t>
    </rPh>
    <rPh sb="5" eb="7">
      <t>ヒュウガ</t>
    </rPh>
    <phoneticPr fontId="16"/>
  </si>
  <si>
    <t>53.12. 6</t>
  </si>
  <si>
    <t>芝山町国保診療所</t>
    <rPh sb="3" eb="5">
      <t>コクホ</t>
    </rPh>
    <phoneticPr fontId="16"/>
  </si>
  <si>
    <t>55. 4. 1</t>
  </si>
  <si>
    <t>成田市</t>
    <rPh sb="0" eb="3">
      <t>ナリタシ</t>
    </rPh>
    <phoneticPr fontId="16"/>
  </si>
  <si>
    <t>成田市国保大栄診療所</t>
    <rPh sb="0" eb="3">
      <t>ナリタシ</t>
    </rPh>
    <rPh sb="3" eb="5">
      <t>コクホ</t>
    </rPh>
    <rPh sb="5" eb="7">
      <t>ダイエイ</t>
    </rPh>
    <phoneticPr fontId="16"/>
  </si>
  <si>
    <t>30. 4.15</t>
  </si>
  <si>
    <t>旭市</t>
    <rPh sb="0" eb="2">
      <t>アサヒシ</t>
    </rPh>
    <phoneticPr fontId="16"/>
  </si>
  <si>
    <t>旭市国保滝郷診療所</t>
    <rPh sb="0" eb="1">
      <t>アサヒ</t>
    </rPh>
    <rPh sb="1" eb="2">
      <t>シ</t>
    </rPh>
    <rPh sb="2" eb="4">
      <t>コクホ</t>
    </rPh>
    <phoneticPr fontId="16"/>
  </si>
  <si>
    <t>29. 3.31</t>
  </si>
  <si>
    <t>〃</t>
    <phoneticPr fontId="16"/>
  </si>
  <si>
    <t>総合病院国保旭中央病院付属飯岡町診療所</t>
    <rPh sb="0" eb="2">
      <t>ソウゴウ</t>
    </rPh>
    <rPh sb="2" eb="4">
      <t>ビョウイン</t>
    </rPh>
    <rPh sb="4" eb="6">
      <t>コクホ</t>
    </rPh>
    <rPh sb="15" eb="16">
      <t>マチ</t>
    </rPh>
    <phoneticPr fontId="16"/>
  </si>
  <si>
    <t>34. 2. 1</t>
  </si>
  <si>
    <t>イ  2</t>
    <phoneticPr fontId="16"/>
  </si>
  <si>
    <t>(1)</t>
    <phoneticPr fontId="16"/>
  </si>
  <si>
    <t>（8)</t>
    <phoneticPr fontId="16"/>
  </si>
  <si>
    <t>(2)</t>
    <phoneticPr fontId="16"/>
  </si>
  <si>
    <t>(11)</t>
    <phoneticPr fontId="16"/>
  </si>
  <si>
    <t>診　療　所　計</t>
    <phoneticPr fontId="16"/>
  </si>
  <si>
    <t>ロ  9</t>
    <phoneticPr fontId="16"/>
  </si>
  <si>
    <t>ハ 0</t>
    <phoneticPr fontId="16"/>
  </si>
  <si>
    <t>（注）診療施設の種類</t>
  </si>
  <si>
    <t>　　　　　　　　　（　　）は兼務職員を示す</t>
    <phoneticPr fontId="16"/>
  </si>
  <si>
    <t>イ　出張診療所　　　　　</t>
  </si>
  <si>
    <t>ハ　有床診療所</t>
    <phoneticPr fontId="16"/>
  </si>
  <si>
    <t>ロ　無床診療所　　　　　</t>
  </si>
  <si>
    <t>二　　病　院　　</t>
  </si>
  <si>
    <t>(年度別）</t>
  </si>
  <si>
    <t xml:space="preserve">   国　　民　　健　　康　　保　　険　　診　　療　 分　　　　　　　　及　　び　　そ　　の　　他　　の　　診　　療　　分　 </t>
    <phoneticPr fontId="16"/>
  </si>
  <si>
    <t xml:space="preserve">保険者別 </t>
  </si>
  <si>
    <t xml:space="preserve">診療施設名称 </t>
  </si>
  <si>
    <t xml:space="preserve">入　　　　　　院　 </t>
  </si>
  <si>
    <t xml:space="preserve">入　　  　院　  　　外 </t>
  </si>
  <si>
    <t xml:space="preserve">歯　　科　　診　　療　 </t>
  </si>
  <si>
    <t>食事療養・生活療養</t>
    <rPh sb="5" eb="7">
      <t>セイカツ</t>
    </rPh>
    <rPh sb="7" eb="9">
      <t>リョウヨウ</t>
    </rPh>
    <phoneticPr fontId="16"/>
  </si>
  <si>
    <t>費用額（円）</t>
  </si>
  <si>
    <t xml:space="preserve"> 件数</t>
  </si>
  <si>
    <t>*回数</t>
    <rPh sb="1" eb="2">
      <t>カイ</t>
    </rPh>
    <phoneticPr fontId="16"/>
  </si>
  <si>
    <t xml:space="preserve"> 費用額（円）</t>
  </si>
  <si>
    <t>平成19年度</t>
    <rPh sb="0" eb="2">
      <t>ヘイセイ</t>
    </rPh>
    <rPh sb="4" eb="6">
      <t>ネンド</t>
    </rPh>
    <phoneticPr fontId="16"/>
  </si>
  <si>
    <t>旭中央病院
(飯岡診療所）</t>
    <rPh sb="7" eb="9">
      <t>イイオカ</t>
    </rPh>
    <rPh sb="9" eb="12">
      <t>シンリョウジョ</t>
    </rPh>
    <phoneticPr fontId="16"/>
  </si>
  <si>
    <t>君津中央病院
企業団</t>
    <rPh sb="0" eb="2">
      <t>キミツ</t>
    </rPh>
    <rPh sb="2" eb="4">
      <t>チュウオウ</t>
    </rPh>
    <rPh sb="4" eb="6">
      <t>ビョウイン</t>
    </rPh>
    <rPh sb="7" eb="9">
      <t>キギョウ</t>
    </rPh>
    <rPh sb="9" eb="10">
      <t>ダン</t>
    </rPh>
    <phoneticPr fontId="16"/>
  </si>
  <si>
    <t>国保直営総合病院君津中央病院</t>
    <rPh sb="0" eb="2">
      <t>コクホ</t>
    </rPh>
    <rPh sb="2" eb="4">
      <t>チョクエイ</t>
    </rPh>
    <rPh sb="4" eb="6">
      <t>ソウゴウ</t>
    </rPh>
    <rPh sb="6" eb="8">
      <t>ビョウイン</t>
    </rPh>
    <phoneticPr fontId="16"/>
  </si>
  <si>
    <t>君津中央病院
大佐和分院</t>
    <phoneticPr fontId="16"/>
  </si>
  <si>
    <t>浦安市市川市病院組合</t>
    <phoneticPr fontId="16"/>
  </si>
  <si>
    <t>香取市東庄町
病院組合</t>
    <rPh sb="0" eb="2">
      <t>カトリ</t>
    </rPh>
    <rPh sb="2" eb="3">
      <t>シ</t>
    </rPh>
    <rPh sb="3" eb="6">
      <t>トウノショウマチ</t>
    </rPh>
    <rPh sb="7" eb="9">
      <t>ビョウイン</t>
    </rPh>
    <rPh sb="9" eb="11">
      <t>クミアイ</t>
    </rPh>
    <phoneticPr fontId="16"/>
  </si>
  <si>
    <t>国保国吉病院組合</t>
  </si>
  <si>
    <t>国保匝瑳
市民病院</t>
    <rPh sb="2" eb="4">
      <t>ソウサ</t>
    </rPh>
    <phoneticPr fontId="16"/>
  </si>
  <si>
    <t>大網白里町立
国保大網病院</t>
    <phoneticPr fontId="16"/>
  </si>
  <si>
    <t>南房総市立
富山国保病院</t>
    <rPh sb="0" eb="1">
      <t>ミナミ</t>
    </rPh>
    <rPh sb="1" eb="3">
      <t>ボウソウ</t>
    </rPh>
    <rPh sb="3" eb="4">
      <t>シ</t>
    </rPh>
    <rPh sb="4" eb="5">
      <t>リツ</t>
    </rPh>
    <phoneticPr fontId="16"/>
  </si>
  <si>
    <t>国保勝浦診療所</t>
    <rPh sb="0" eb="2">
      <t>コクホ</t>
    </rPh>
    <phoneticPr fontId="16"/>
  </si>
  <si>
    <t>市原市</t>
    <phoneticPr fontId="16"/>
  </si>
  <si>
    <t>市原市国保診療所</t>
    <rPh sb="0" eb="2">
      <t>イチハラ</t>
    </rPh>
    <rPh sb="2" eb="3">
      <t>シ</t>
    </rPh>
    <rPh sb="3" eb="5">
      <t>コクホ</t>
    </rPh>
    <rPh sb="5" eb="8">
      <t>シンリョウジョ</t>
    </rPh>
    <phoneticPr fontId="16"/>
  </si>
  <si>
    <t>清和診療所</t>
    <rPh sb="0" eb="2">
      <t>セイワ</t>
    </rPh>
    <phoneticPr fontId="16"/>
  </si>
  <si>
    <t>山武市国保
日向診療所</t>
    <rPh sb="2" eb="3">
      <t>シ</t>
    </rPh>
    <rPh sb="3" eb="5">
      <t>コクホ</t>
    </rPh>
    <rPh sb="6" eb="8">
      <t>ヒュウガ</t>
    </rPh>
    <phoneticPr fontId="16"/>
  </si>
  <si>
    <t>芝山町診療所</t>
  </si>
  <si>
    <t>成田市診療所</t>
    <rPh sb="0" eb="3">
      <t>ナリタシ</t>
    </rPh>
    <phoneticPr fontId="16"/>
  </si>
  <si>
    <t>滝郷診療所</t>
  </si>
  <si>
    <t>診 療 所 計</t>
    <phoneticPr fontId="16"/>
  </si>
  <si>
    <t>*Ｈ１７年度
までは日数</t>
    <rPh sb="4" eb="6">
      <t>ネンド</t>
    </rPh>
    <rPh sb="10" eb="12">
      <t>ニッスウ</t>
    </rPh>
    <phoneticPr fontId="16"/>
  </si>
  <si>
    <t>国　　　　民　　　　健　　　　康　　　　　　　　　　保　　　　険　　　　診　　　　療　　　　分</t>
    <phoneticPr fontId="16"/>
  </si>
  <si>
    <t xml:space="preserve">入　　　　　院　　　　　外 </t>
  </si>
  <si>
    <t>　（１）損益計算書</t>
  </si>
  <si>
    <t xml:space="preserve">(単位:円)  </t>
  </si>
  <si>
    <t xml:space="preserve">施設名称 </t>
  </si>
  <si>
    <t>旭中央病院</t>
  </si>
  <si>
    <t>君津中央病院</t>
  </si>
  <si>
    <t>小見川総合病院</t>
  </si>
  <si>
    <t>長生病院</t>
  </si>
  <si>
    <t>成東病院</t>
  </si>
  <si>
    <t>国保松戸市立病院</t>
    <rPh sb="0" eb="2">
      <t>コクホ</t>
    </rPh>
    <phoneticPr fontId="16"/>
  </si>
  <si>
    <t>匝瑳市民病院</t>
    <rPh sb="0" eb="2">
      <t>ソウサ</t>
    </rPh>
    <rPh sb="2" eb="4">
      <t>シミン</t>
    </rPh>
    <rPh sb="4" eb="6">
      <t>ビョウイン</t>
    </rPh>
    <phoneticPr fontId="16"/>
  </si>
  <si>
    <t>大網白里町立</t>
    <rPh sb="0" eb="4">
      <t>オオアミシラサト</t>
    </rPh>
    <rPh sb="4" eb="6">
      <t>チョウリツ</t>
    </rPh>
    <phoneticPr fontId="16"/>
  </si>
  <si>
    <t>多古中央病院</t>
  </si>
  <si>
    <t>東庄病院</t>
  </si>
  <si>
    <t>南房総市立</t>
    <rPh sb="0" eb="1">
      <t>ミナミ</t>
    </rPh>
    <rPh sb="1" eb="3">
      <t>ボウソウ</t>
    </rPh>
    <rPh sb="3" eb="4">
      <t>シ</t>
    </rPh>
    <rPh sb="4" eb="5">
      <t>リツ</t>
    </rPh>
    <phoneticPr fontId="16"/>
  </si>
  <si>
    <t>鋸南病院</t>
  </si>
  <si>
    <t>小　　計</t>
  </si>
  <si>
    <t>合　　計</t>
  </si>
  <si>
    <t xml:space="preserve"> 科目</t>
  </si>
  <si>
    <t>(飯岡診療所）</t>
    <rPh sb="1" eb="3">
      <t>イイオカ</t>
    </rPh>
    <rPh sb="3" eb="5">
      <t>シンリョウ</t>
    </rPh>
    <rPh sb="5" eb="6">
      <t>ショ</t>
    </rPh>
    <phoneticPr fontId="16"/>
  </si>
  <si>
    <t>大佐和分院</t>
  </si>
  <si>
    <t>国保大網病院</t>
  </si>
  <si>
    <t>富山病院</t>
    <rPh sb="0" eb="2">
      <t>トミヤマ</t>
    </rPh>
    <rPh sb="2" eb="4">
      <t>ビョウイン</t>
    </rPh>
    <phoneticPr fontId="16"/>
  </si>
  <si>
    <t>医</t>
  </si>
  <si>
    <t xml:space="preserve"> 入院収益</t>
  </si>
  <si>
    <t>収</t>
  </si>
  <si>
    <t>業</t>
  </si>
  <si>
    <t xml:space="preserve"> 外来収益</t>
  </si>
  <si>
    <t xml:space="preserve"> その他の医業収益</t>
  </si>
  <si>
    <t>益</t>
  </si>
  <si>
    <t xml:space="preserve"> 　　　計 </t>
  </si>
  <si>
    <t>医業外</t>
  </si>
  <si>
    <t xml:space="preserve"> 他会計補助金</t>
  </si>
  <si>
    <t>収益</t>
  </si>
  <si>
    <t xml:space="preserve"> 県補助金</t>
  </si>
  <si>
    <t xml:space="preserve"> ・</t>
  </si>
  <si>
    <t xml:space="preserve"> 国庫補助金</t>
  </si>
  <si>
    <t xml:space="preserve"> 特別利益</t>
  </si>
  <si>
    <t>利益</t>
  </si>
  <si>
    <t xml:space="preserve"> その他の医業外収益</t>
  </si>
  <si>
    <t>合      計</t>
    <phoneticPr fontId="16"/>
  </si>
  <si>
    <t xml:space="preserve"> 給与費</t>
  </si>
  <si>
    <t xml:space="preserve"> 材</t>
  </si>
  <si>
    <t xml:space="preserve"> 給食材料費</t>
  </si>
  <si>
    <t>費</t>
  </si>
  <si>
    <t xml:space="preserve"> 料</t>
  </si>
  <si>
    <t xml:space="preserve"> 薬品費</t>
  </si>
  <si>
    <t xml:space="preserve"> 費</t>
  </si>
  <si>
    <t xml:space="preserve"> その他の材料費</t>
  </si>
  <si>
    <t xml:space="preserve">　 小　　　計 </t>
  </si>
  <si>
    <t xml:space="preserve"> 経　　　　　　　費</t>
  </si>
  <si>
    <t xml:space="preserve"> 減価償却費</t>
  </si>
  <si>
    <t>用</t>
  </si>
  <si>
    <t xml:space="preserve"> 資産減耗費</t>
  </si>
  <si>
    <t xml:space="preserve"> 研究研修費</t>
  </si>
  <si>
    <t xml:space="preserve"> 支払利息及び</t>
  </si>
  <si>
    <t xml:space="preserve"> 企業債取扱諸費</t>
  </si>
  <si>
    <t xml:space="preserve"> 繰延勘定償却</t>
  </si>
  <si>
    <t xml:space="preserve"> 特別損失</t>
  </si>
  <si>
    <t xml:space="preserve"> その他の医業外費用</t>
  </si>
  <si>
    <t>損失</t>
  </si>
  <si>
    <t xml:space="preserve">        　       合      計</t>
  </si>
  <si>
    <t>医　業　利　益（損失）</t>
  </si>
  <si>
    <t>経　常　利　益（損失）</t>
  </si>
  <si>
    <t>当年度純利益（純損失）</t>
  </si>
  <si>
    <t>　（２）貸借対照表（資産）</t>
  </si>
  <si>
    <t xml:space="preserve">（単位：円） </t>
  </si>
  <si>
    <t>葛南病院</t>
  </si>
  <si>
    <t>国吉病院</t>
  </si>
  <si>
    <t>松戸市立病院</t>
  </si>
  <si>
    <t xml:space="preserve">小　　　　計 </t>
  </si>
  <si>
    <t>国保匝瑳市民病院</t>
    <rPh sb="0" eb="2">
      <t>コクホ</t>
    </rPh>
    <rPh sb="2" eb="4">
      <t>ソウサ</t>
    </rPh>
    <rPh sb="4" eb="6">
      <t>シミン</t>
    </rPh>
    <rPh sb="6" eb="8">
      <t>ビョウイン</t>
    </rPh>
    <phoneticPr fontId="16"/>
  </si>
  <si>
    <t>合計</t>
  </si>
  <si>
    <t>固</t>
  </si>
  <si>
    <t xml:space="preserve"> 有形固定資産</t>
  </si>
  <si>
    <t>定</t>
  </si>
  <si>
    <t xml:space="preserve"> （減価償却引当金）</t>
  </si>
  <si>
    <t>資</t>
  </si>
  <si>
    <t xml:space="preserve"> 無形固定資産</t>
  </si>
  <si>
    <t>産</t>
  </si>
  <si>
    <t xml:space="preserve"> 投資</t>
  </si>
  <si>
    <t xml:space="preserve"> 　　　　計</t>
  </si>
  <si>
    <t xml:space="preserve"> 現金預金</t>
  </si>
  <si>
    <t xml:space="preserve"> 未</t>
  </si>
  <si>
    <t xml:space="preserve"> 医業未収金</t>
  </si>
  <si>
    <t>流</t>
  </si>
  <si>
    <t xml:space="preserve"> 収</t>
  </si>
  <si>
    <t xml:space="preserve"> その他の未収金</t>
  </si>
  <si>
    <t>動</t>
  </si>
  <si>
    <t xml:space="preserve"> 金</t>
  </si>
  <si>
    <t xml:space="preserve"> 　　小計</t>
  </si>
  <si>
    <t xml:space="preserve"> 貯</t>
  </si>
  <si>
    <t xml:space="preserve"> 医療材料</t>
  </si>
  <si>
    <t xml:space="preserve"> 蔵</t>
  </si>
  <si>
    <t xml:space="preserve"> 給食材料</t>
  </si>
  <si>
    <t xml:space="preserve"> 品</t>
  </si>
  <si>
    <t xml:space="preserve"> その他の貯蔵品</t>
  </si>
  <si>
    <t xml:space="preserve"> その他の流動資産</t>
  </si>
  <si>
    <t xml:space="preserve"> 繰延勘定</t>
  </si>
  <si>
    <t xml:space="preserve"> 資産合計</t>
  </si>
  <si>
    <t>　（３）貸借対照表（負債・資本）</t>
  </si>
  <si>
    <t xml:space="preserve">(単位:円) </t>
  </si>
  <si>
    <t xml:space="preserve">施設名称   </t>
  </si>
  <si>
    <t>国保匝瑳</t>
    <rPh sb="0" eb="2">
      <t>コクホ</t>
    </rPh>
    <rPh sb="2" eb="4">
      <t>ソウサ</t>
    </rPh>
    <phoneticPr fontId="16"/>
  </si>
  <si>
    <t>科目</t>
    <phoneticPr fontId="16"/>
  </si>
  <si>
    <t>市民病院</t>
    <phoneticPr fontId="16"/>
  </si>
  <si>
    <t xml:space="preserve"> 企業債</t>
  </si>
  <si>
    <t xml:space="preserve"> 他会計借入金</t>
  </si>
  <si>
    <t>負</t>
  </si>
  <si>
    <t xml:space="preserve"> 引当金</t>
  </si>
  <si>
    <t>債</t>
  </si>
  <si>
    <t xml:space="preserve"> その他の固定負債</t>
  </si>
  <si>
    <t>　　計</t>
  </si>
  <si>
    <t>未払金</t>
    <rPh sb="2" eb="3">
      <t>キン</t>
    </rPh>
    <phoneticPr fontId="16"/>
  </si>
  <si>
    <t xml:space="preserve"> 医業未払金</t>
  </si>
  <si>
    <t xml:space="preserve"> その他の未払金</t>
  </si>
  <si>
    <t xml:space="preserve"> 未払費用</t>
  </si>
  <si>
    <t xml:space="preserve"> その他の流動負債</t>
  </si>
  <si>
    <t xml:space="preserve"> 負　　債　　合　　計</t>
  </si>
  <si>
    <t>資本金</t>
    <rPh sb="2" eb="3">
      <t>キン</t>
    </rPh>
    <phoneticPr fontId="16"/>
  </si>
  <si>
    <t xml:space="preserve"> 自己資本金</t>
  </si>
  <si>
    <t xml:space="preserve"> 借入資本金</t>
  </si>
  <si>
    <t xml:space="preserve"> 資本剰余金</t>
  </si>
  <si>
    <t>剰</t>
  </si>
  <si>
    <t xml:space="preserve"> 減債積立金</t>
  </si>
  <si>
    <t>利</t>
  </si>
  <si>
    <t xml:space="preserve"> 建設改良積立金</t>
  </si>
  <si>
    <t xml:space="preserve"> その他の積立金</t>
  </si>
  <si>
    <t>余</t>
  </si>
  <si>
    <t xml:space="preserve"> 繰越利益剰余金</t>
  </si>
  <si>
    <t xml:space="preserve"> （欠損金）年度末残高</t>
  </si>
  <si>
    <t>金</t>
  </si>
  <si>
    <t xml:space="preserve"> 当年度純利益（純損失）</t>
  </si>
  <si>
    <t>本</t>
  </si>
  <si>
    <t>小 計</t>
  </si>
  <si>
    <t xml:space="preserve"> 資 　本　 合　 計</t>
  </si>
  <si>
    <t>負  債  ・  資  本  合  計</t>
  </si>
  <si>
    <t>収　　　　　　　　　　　　　　　　　　　　　　　　　　　　　　　　　入</t>
    <phoneticPr fontId="16"/>
  </si>
  <si>
    <t>診療施設名称</t>
  </si>
  <si>
    <t>　　　診　　　　療　　　　収　　　　入</t>
    <phoneticPr fontId="16"/>
  </si>
  <si>
    <t>（県費補助金）</t>
  </si>
  <si>
    <t xml:space="preserve"> 　　　繰　　　　入　　　　金</t>
    <phoneticPr fontId="16"/>
  </si>
  <si>
    <t>繰 越 金</t>
  </si>
  <si>
    <t>その他の収入</t>
  </si>
  <si>
    <t>合  計</t>
  </si>
  <si>
    <t>入 院</t>
    <phoneticPr fontId="16"/>
  </si>
  <si>
    <t>外  来</t>
  </si>
  <si>
    <t>国庫支出金</t>
  </si>
  <si>
    <t>他 会 計</t>
  </si>
  <si>
    <t>基 金</t>
    <phoneticPr fontId="16"/>
  </si>
  <si>
    <t>事業勘定</t>
  </si>
  <si>
    <t xml:space="preserve"> 勝浦市</t>
  </si>
  <si>
    <t xml:space="preserve"> 勝浦診療所</t>
  </si>
  <si>
    <t xml:space="preserve"> 君津市</t>
  </si>
  <si>
    <t xml:space="preserve"> 松丘診療所</t>
  </si>
  <si>
    <t xml:space="preserve"> 笹診療所</t>
  </si>
  <si>
    <t xml:space="preserve"> 小櫃診療所</t>
  </si>
  <si>
    <t xml:space="preserve"> 清和診療所</t>
    <rPh sb="1" eb="3">
      <t>セイワ</t>
    </rPh>
    <phoneticPr fontId="16"/>
  </si>
  <si>
    <t xml:space="preserve"> 山武市</t>
    <rPh sb="3" eb="4">
      <t>シ</t>
    </rPh>
    <phoneticPr fontId="16"/>
  </si>
  <si>
    <t xml:space="preserve"> 山武市日向診療所</t>
    <rPh sb="3" eb="4">
      <t>シ</t>
    </rPh>
    <rPh sb="4" eb="6">
      <t>ヒュウガ</t>
    </rPh>
    <phoneticPr fontId="16"/>
  </si>
  <si>
    <t xml:space="preserve"> 芝山町</t>
  </si>
  <si>
    <t xml:space="preserve"> 芝山町診療所</t>
  </si>
  <si>
    <t xml:space="preserve"> 成田市大栄診療所</t>
    <rPh sb="1" eb="4">
      <t>ナリタシ</t>
    </rPh>
    <rPh sb="4" eb="6">
      <t>タイエイ</t>
    </rPh>
    <phoneticPr fontId="16"/>
  </si>
  <si>
    <t xml:space="preserve"> 滝郷診療所</t>
    <phoneticPr fontId="16"/>
  </si>
  <si>
    <t xml:space="preserve"> 診 療 所 計 </t>
    <phoneticPr fontId="16"/>
  </si>
  <si>
    <t xml:space="preserve"> ５月３１日現在 </t>
  </si>
  <si>
    <t xml:space="preserve">市町村債 </t>
  </si>
  <si>
    <t>(組合債)</t>
  </si>
  <si>
    <t>支　　　　　　　　　　　　　　　　　　　　　　　　　　　　　　　　　　　　　　出</t>
    <rPh sb="0" eb="1">
      <t>ササ</t>
    </rPh>
    <rPh sb="39" eb="40">
      <t>デ</t>
    </rPh>
    <phoneticPr fontId="16"/>
  </si>
  <si>
    <t>収支差引額</t>
  </si>
  <si>
    <t>施設整備費</t>
    <rPh sb="0" eb="2">
      <t>シセツ</t>
    </rPh>
    <rPh sb="2" eb="4">
      <t>セイビ</t>
    </rPh>
    <rPh sb="4" eb="5">
      <t>ヒ</t>
    </rPh>
    <phoneticPr fontId="16"/>
  </si>
  <si>
    <t>国保市原診療所</t>
    <rPh sb="0" eb="2">
      <t>コクホ</t>
    </rPh>
    <rPh sb="2" eb="4">
      <t>イチハラ</t>
    </rPh>
    <rPh sb="4" eb="7">
      <t>シンリョウジョ</t>
    </rPh>
    <phoneticPr fontId="16"/>
  </si>
  <si>
    <t xml:space="preserve"> 山武市診療所</t>
    <rPh sb="3" eb="4">
      <t>シ</t>
    </rPh>
    <phoneticPr fontId="16"/>
  </si>
  <si>
    <t xml:space="preserve"> 成田市診療所</t>
    <rPh sb="1" eb="4">
      <t>ナリタシ</t>
    </rPh>
    <phoneticPr fontId="16"/>
  </si>
  <si>
    <t xml:space="preserve"> 滝郷診療所</t>
  </si>
  <si>
    <t xml:space="preserve"> 診 療 所 計</t>
    <phoneticPr fontId="16"/>
  </si>
  <si>
    <t xml:space="preserve">(単位：円） </t>
  </si>
  <si>
    <t xml:space="preserve">収　　　　　　　　　　　　　　　　納　　　　　　　　　　　　　　　　状　　　　　　　　　　　　　　　　況　 </t>
  </si>
  <si>
    <t>医薬品衛生</t>
    <rPh sb="3" eb="5">
      <t>エイセイ</t>
    </rPh>
    <phoneticPr fontId="16"/>
  </si>
  <si>
    <t>医薬品</t>
  </si>
  <si>
    <t>国民健康保険診療報酬収入</t>
  </si>
  <si>
    <t>社会保険診療報酬収入</t>
  </si>
  <si>
    <t>老人保健診療報酬収入</t>
    <rPh sb="2" eb="4">
      <t>ホケン</t>
    </rPh>
    <phoneticPr fontId="16"/>
  </si>
  <si>
    <t>一部負担金</t>
    <rPh sb="2" eb="5">
      <t>フタンキン</t>
    </rPh>
    <phoneticPr fontId="16"/>
  </si>
  <si>
    <t>標準負担額収入</t>
  </si>
  <si>
    <t>その他の診療報酬収入</t>
  </si>
  <si>
    <t>その他の診療収入</t>
  </si>
  <si>
    <t>材料及びそ</t>
    <phoneticPr fontId="16"/>
  </si>
  <si>
    <t>衛生材料</t>
  </si>
  <si>
    <t xml:space="preserve"> 調定額</t>
  </si>
  <si>
    <t>の他の未払額</t>
    <phoneticPr fontId="16"/>
  </si>
  <si>
    <t>等保有額</t>
  </si>
  <si>
    <t>山武市</t>
    <rPh sb="0" eb="2">
      <t>サンブ</t>
    </rPh>
    <rPh sb="2" eb="3">
      <t>シ</t>
    </rPh>
    <phoneticPr fontId="16"/>
  </si>
  <si>
    <t>山武市診療所</t>
    <rPh sb="2" eb="3">
      <t>シ</t>
    </rPh>
    <phoneticPr fontId="16"/>
  </si>
  <si>
    <t>-</t>
  </si>
  <si>
    <t xml:space="preserve"> その他</t>
  </si>
  <si>
    <t>第１３表　その他の保険給付の状況[全体]</t>
    <rPh sb="17" eb="18">
      <t>ゼン</t>
    </rPh>
    <rPh sb="18" eb="19">
      <t>タイ</t>
    </rPh>
    <phoneticPr fontId="16"/>
  </si>
  <si>
    <t>第１８表　年度別・保険者別 診療施設状況 その１</t>
    <phoneticPr fontId="16"/>
  </si>
  <si>
    <t>第１表  年度別  世帯数・被保険者数等の状況</t>
    <phoneticPr fontId="5"/>
  </si>
  <si>
    <t>第３表  年度別  診療費諸率</t>
    <phoneticPr fontId="16"/>
  </si>
  <si>
    <t>第１９表　公営企業法の適用を受ける診療施設の経理状況 その２</t>
    <phoneticPr fontId="16"/>
  </si>
  <si>
    <t>第２０表　保険者別 診療施設経理状況 その１</t>
    <phoneticPr fontId="16"/>
  </si>
  <si>
    <t>第２０表　保険者別 診療施設経理状況 その２</t>
    <phoneticPr fontId="16"/>
  </si>
  <si>
    <t>第２０表　保険者別 診療施設経理状況 その３</t>
    <phoneticPr fontId="16"/>
  </si>
  <si>
    <t>第１５表　一人当たり療養諸費費用額 （順位表）</t>
    <rPh sb="19" eb="21">
      <t>ジュンイ</t>
    </rPh>
    <rPh sb="21" eb="22">
      <t>ヒョウ</t>
    </rPh>
    <phoneticPr fontId="16"/>
  </si>
  <si>
    <t>第２表－１  年度別  保険給付の状況[一般]</t>
    <rPh sb="20" eb="22">
      <t>イッパン</t>
    </rPh>
    <phoneticPr fontId="5"/>
  </si>
  <si>
    <t>第２表－２  年度別  保険給付の状況[退職]</t>
    <phoneticPr fontId="5"/>
  </si>
  <si>
    <t>第２表－３  年度別  保険給付の状況[全体]</t>
    <rPh sb="20" eb="22">
      <t>ゼンタイ</t>
    </rPh>
    <phoneticPr fontId="5"/>
  </si>
  <si>
    <t>第４表－３　一般状況（その３）被保険者増減内訳・事務職員数</t>
    <rPh sb="15" eb="19">
      <t>ヒホケンシャ</t>
    </rPh>
    <rPh sb="19" eb="21">
      <t>ゾウゲン</t>
    </rPh>
    <rPh sb="21" eb="23">
      <t>ウチワケ</t>
    </rPh>
    <rPh sb="24" eb="26">
      <t>ジム</t>
    </rPh>
    <rPh sb="26" eb="28">
      <t>ショクイン</t>
    </rPh>
    <rPh sb="28" eb="29">
      <t>スウ</t>
    </rPh>
    <phoneticPr fontId="16"/>
  </si>
  <si>
    <t>第５表－１　経理状況（収入）その１</t>
    <phoneticPr fontId="16"/>
  </si>
  <si>
    <t>第５表－１　経理状況（収入）その２</t>
    <phoneticPr fontId="16"/>
  </si>
  <si>
    <t>第５表－１　経理状況（収入）その３</t>
    <phoneticPr fontId="16"/>
  </si>
  <si>
    <t>470.479,458,273</t>
    <phoneticPr fontId="16"/>
  </si>
  <si>
    <t>第５表－２　経理状況（支出）その１</t>
    <phoneticPr fontId="16"/>
  </si>
  <si>
    <t>第５表－２　経理状況（支出）その２</t>
    <phoneticPr fontId="16"/>
  </si>
  <si>
    <t>第５表－２　経理状況（支出）その３</t>
    <phoneticPr fontId="16"/>
  </si>
  <si>
    <t>第５表－２　経理状況（支出）その４</t>
    <phoneticPr fontId="16"/>
  </si>
  <si>
    <t>第５表－３　経理状況（基金等保有額及び市町村債・組合債）</t>
    <rPh sb="8" eb="10">
      <t>ジョウキョウ</t>
    </rPh>
    <rPh sb="11" eb="14">
      <t>キキントウ</t>
    </rPh>
    <rPh sb="14" eb="17">
      <t>ホユウガク</t>
    </rPh>
    <rPh sb="17" eb="18">
      <t>オヨ</t>
    </rPh>
    <rPh sb="19" eb="22">
      <t>シチョウソン</t>
    </rPh>
    <rPh sb="22" eb="23">
      <t>サイ</t>
    </rPh>
    <rPh sb="24" eb="26">
      <t>クミアイ</t>
    </rPh>
    <rPh sb="26" eb="27">
      <t>サイ</t>
    </rPh>
    <phoneticPr fontId="16"/>
  </si>
  <si>
    <t>第５表－４　経理状況（資産・負債等）</t>
    <rPh sb="11" eb="13">
      <t>シサン</t>
    </rPh>
    <rPh sb="14" eb="16">
      <t>フサイ</t>
    </rPh>
    <rPh sb="16" eb="17">
      <t>トウ</t>
    </rPh>
    <phoneticPr fontId="16"/>
  </si>
  <si>
    <t>第６表－１　被保険者一人当たり経理関係諸費（収入）その１</t>
    <rPh sb="22" eb="24">
      <t>シュウニュウ</t>
    </rPh>
    <phoneticPr fontId="16"/>
  </si>
  <si>
    <t>第６表－１　被保険者一人当たり経理関係諸費（収入）その２</t>
    <rPh sb="22" eb="24">
      <t>シュウニュウ</t>
    </rPh>
    <phoneticPr fontId="16"/>
  </si>
  <si>
    <t>第６表－２　被保険者一人当たり経理関係諸費（支出）その１</t>
    <rPh sb="22" eb="24">
      <t>シシュツ</t>
    </rPh>
    <phoneticPr fontId="16"/>
  </si>
  <si>
    <t>第６表－２　被保険者一人当たり経理関係諸費（支出）その２</t>
    <rPh sb="22" eb="24">
      <t>シシュツ</t>
    </rPh>
    <phoneticPr fontId="16"/>
  </si>
  <si>
    <t>第６表－２　被保険者一人当たり経理関係諸費（支出）その３</t>
    <rPh sb="22" eb="24">
      <t>シシュツ</t>
    </rPh>
    <phoneticPr fontId="16"/>
  </si>
  <si>
    <t>第７表－１　保険料（税）賦課状況（医療給付費分）[一般]その１</t>
    <rPh sb="25" eb="27">
      <t>イッパン</t>
    </rPh>
    <phoneticPr fontId="16"/>
  </si>
  <si>
    <t>第７表－１　保険料（税）賦課状況（医療給付費分）[一般]その２</t>
    <rPh sb="25" eb="27">
      <t>イッパン</t>
    </rPh>
    <phoneticPr fontId="16"/>
  </si>
  <si>
    <t>第７表－６　保険料（税）賦課状況（後期高齢者支援金分）[全体]その１</t>
    <rPh sb="28" eb="30">
      <t>ゼンタイ</t>
    </rPh>
    <phoneticPr fontId="16"/>
  </si>
  <si>
    <t>第７表－６　保険料（税）賦課状況（後期高齢者支援金分）[全体]その２</t>
    <rPh sb="28" eb="30">
      <t>ゼンタイ</t>
    </rPh>
    <phoneticPr fontId="16"/>
  </si>
  <si>
    <t>第７表－７　保険料（税）賦課状況（介護納付金分）[全体]その２</t>
    <rPh sb="25" eb="27">
      <t>ゼンタイ</t>
    </rPh>
    <phoneticPr fontId="16"/>
  </si>
  <si>
    <t>第８表－１　保険料（税）収納状況[一般]</t>
    <rPh sb="17" eb="19">
      <t>イッパン</t>
    </rPh>
    <phoneticPr fontId="16"/>
  </si>
  <si>
    <t>第８表－２　保険料（税）収納状況[退職]</t>
    <phoneticPr fontId="16"/>
  </si>
  <si>
    <t>第８表－３　保険料（税）収納状況[全体]</t>
    <rPh sb="18" eb="19">
      <t>タイ</t>
    </rPh>
    <phoneticPr fontId="16"/>
  </si>
  <si>
    <t>第９表　収納率及び収納関係諸率[全体]</t>
    <phoneticPr fontId="16"/>
  </si>
  <si>
    <t>第１０表－１　保険給付等支払状況[一般]その１</t>
    <rPh sb="17" eb="19">
      <t>イッパン</t>
    </rPh>
    <phoneticPr fontId="16"/>
  </si>
  <si>
    <t>第１０表－１　保険給付等支払状況[一般]その２</t>
    <rPh sb="17" eb="19">
      <t>イッパン</t>
    </rPh>
    <phoneticPr fontId="16"/>
  </si>
  <si>
    <t>第１０表－２　保険給付等支払状況[退職]その１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16"/>
  </si>
  <si>
    <t>第１０表－２　保険給付等支払状況[退職]その２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16"/>
  </si>
  <si>
    <t>第１１表－１　医療給付の状況[一般]その１　</t>
    <rPh sb="15" eb="17">
      <t>イッパン</t>
    </rPh>
    <phoneticPr fontId="16"/>
  </si>
  <si>
    <t>第１１表－１　医療給付の状況[一般]その２</t>
    <rPh sb="15" eb="17">
      <t>イッパン</t>
    </rPh>
    <phoneticPr fontId="16"/>
  </si>
  <si>
    <t>第１１表－１　医療給付の状況[一般]その３　</t>
    <rPh sb="15" eb="17">
      <t>イッパン</t>
    </rPh>
    <phoneticPr fontId="16"/>
  </si>
  <si>
    <t>第１１表－１　医療給付の状況[一般]その４</t>
    <rPh sb="15" eb="17">
      <t>イッパン</t>
    </rPh>
    <phoneticPr fontId="16"/>
  </si>
  <si>
    <t>第１１表－２　医療給付の状況[一般：前期高齢者分再掲]</t>
    <rPh sb="15" eb="17">
      <t>イッパン</t>
    </rPh>
    <rPh sb="18" eb="20">
      <t>ゼンキ</t>
    </rPh>
    <rPh sb="20" eb="23">
      <t>コウレイシャ</t>
    </rPh>
    <rPh sb="23" eb="24">
      <t>ブン</t>
    </rPh>
    <rPh sb="24" eb="26">
      <t>サイケイ</t>
    </rPh>
    <phoneticPr fontId="16"/>
  </si>
  <si>
    <t>第１１表－３　医療給付の状況[一般：７０歳以上一般分再掲]</t>
    <rPh sb="15" eb="17">
      <t>イッパン</t>
    </rPh>
    <rPh sb="20" eb="23">
      <t>サイイジョウ</t>
    </rPh>
    <rPh sb="23" eb="25">
      <t>イッパン</t>
    </rPh>
    <rPh sb="25" eb="26">
      <t>ブン</t>
    </rPh>
    <rPh sb="26" eb="28">
      <t>サイケイ</t>
    </rPh>
    <phoneticPr fontId="16"/>
  </si>
  <si>
    <t>第１１表－４　医療給付の状況[一般：７０歳以上現役並み所得者分再掲]</t>
    <rPh sb="15" eb="17">
      <t>イッパン</t>
    </rPh>
    <rPh sb="20" eb="23">
      <t>サイイジョウ</t>
    </rPh>
    <rPh sb="23" eb="26">
      <t>ゲンエキナ</t>
    </rPh>
    <rPh sb="27" eb="30">
      <t>ショトクシャ</t>
    </rPh>
    <rPh sb="30" eb="31">
      <t>ブン</t>
    </rPh>
    <rPh sb="31" eb="33">
      <t>サイケイ</t>
    </rPh>
    <phoneticPr fontId="16"/>
  </si>
  <si>
    <t>第１１表－５　医療給付の状況[一般：未就学児分再掲]</t>
    <rPh sb="15" eb="17">
      <t>イッパン</t>
    </rPh>
    <rPh sb="18" eb="22">
      <t>ミシュウガクジ</t>
    </rPh>
    <rPh sb="22" eb="23">
      <t>ブン</t>
    </rPh>
    <rPh sb="23" eb="25">
      <t>サイケイ</t>
    </rPh>
    <phoneticPr fontId="16"/>
  </si>
  <si>
    <t>第１１表－６　医療給付の状況[退職]その１　</t>
    <rPh sb="15" eb="17">
      <t>タイショク</t>
    </rPh>
    <phoneticPr fontId="16"/>
  </si>
  <si>
    <t>第１１表－６　医療給付の状況[退職]その３　</t>
    <phoneticPr fontId="16"/>
  </si>
  <si>
    <t>第１１表－６　医療給付の状況[退職]その４</t>
    <phoneticPr fontId="16"/>
  </si>
  <si>
    <t>第１１表－７　医療給付の状況[退職：未就学児分再掲]</t>
    <rPh sb="18" eb="22">
      <t>ミシュウガクジ</t>
    </rPh>
    <rPh sb="22" eb="23">
      <t>ブン</t>
    </rPh>
    <rPh sb="23" eb="25">
      <t>サイケイ</t>
    </rPh>
    <phoneticPr fontId="16"/>
  </si>
  <si>
    <t>第１１表－８　医療給付の状況[全体]その１</t>
    <rPh sb="16" eb="17">
      <t>タイ</t>
    </rPh>
    <phoneticPr fontId="16"/>
  </si>
  <si>
    <t>第１１表－８　医療給付の状況[全体]その２</t>
    <rPh sb="16" eb="17">
      <t>タイ</t>
    </rPh>
    <phoneticPr fontId="16"/>
  </si>
  <si>
    <t>第１１表－８　医療給付の状況[全体]その３</t>
    <phoneticPr fontId="16"/>
  </si>
  <si>
    <t>第１１表－８　医療給付の状況[全体]その４</t>
    <phoneticPr fontId="16"/>
  </si>
  <si>
    <t>第１２表－１　高額療養費の状況[一般]</t>
    <rPh sb="16" eb="18">
      <t>イッパン</t>
    </rPh>
    <phoneticPr fontId="16"/>
  </si>
  <si>
    <t>第１２表－２　高額療養費の状況[一般：前期高齢者分再掲]</t>
    <phoneticPr fontId="16"/>
  </si>
  <si>
    <t>第１２表－３　高額療養費の状況[一般：７０歳以上一般分再掲]</t>
    <phoneticPr fontId="16"/>
  </si>
  <si>
    <t>第１２表－４　高額療養費の状況[一般：７０歳以上現役並み所得者分再掲]</t>
    <phoneticPr fontId="16"/>
  </si>
  <si>
    <t>第１２表－５　高額療養費の状況[一般：未就学児分再掲]</t>
    <rPh sb="19" eb="23">
      <t>ミシュウガクジ</t>
    </rPh>
    <phoneticPr fontId="16"/>
  </si>
  <si>
    <t>第１２表－６　高額療養費の状況[退職]</t>
    <phoneticPr fontId="16"/>
  </si>
  <si>
    <t>第１２表－７　高額療養費の状況[退職：未就学児分再掲]</t>
    <rPh sb="19" eb="23">
      <t>ミシュウガクジ</t>
    </rPh>
    <phoneticPr fontId="16"/>
  </si>
  <si>
    <t>第１２表－８　高額療養費の状況[全体]</t>
    <rPh sb="16" eb="18">
      <t>ゼンタイ</t>
    </rPh>
    <phoneticPr fontId="16"/>
  </si>
  <si>
    <t>第１４表－１　診療費諸率[一般]</t>
    <rPh sb="9" eb="10">
      <t>ヒ</t>
    </rPh>
    <rPh sb="13" eb="15">
      <t>イッパン</t>
    </rPh>
    <phoneticPr fontId="16"/>
  </si>
  <si>
    <t>第１４表－２　診療費諸率[退職]</t>
    <rPh sb="9" eb="10">
      <t>ヒ</t>
    </rPh>
    <phoneticPr fontId="16"/>
  </si>
  <si>
    <t>第１４表－３　診療費諸率[全体]</t>
    <rPh sb="9" eb="10">
      <t>ヒ</t>
    </rPh>
    <rPh sb="14" eb="15">
      <t>タイ</t>
    </rPh>
    <phoneticPr fontId="16"/>
  </si>
  <si>
    <t>第１７表　年度別・保険者別 診療施設一般状況 （病院）</t>
    <rPh sb="24" eb="26">
      <t>ビョウイン</t>
    </rPh>
    <phoneticPr fontId="16"/>
  </si>
  <si>
    <t>　　　　　年度別・保険者別 診療施設一般状況（診療所）</t>
    <rPh sb="23" eb="26">
      <t>シンリョウジョ</t>
    </rPh>
    <phoneticPr fontId="16"/>
  </si>
  <si>
    <t>　　　　　年度別・保険者別 診療施設状況 その２</t>
    <phoneticPr fontId="16"/>
  </si>
  <si>
    <t>（国保特会支出分）</t>
    <rPh sb="1" eb="3">
      <t>コクホ</t>
    </rPh>
    <rPh sb="3" eb="4">
      <t>トク</t>
    </rPh>
    <rPh sb="4" eb="5">
      <t>カイ</t>
    </rPh>
    <rPh sb="5" eb="7">
      <t>シシュツ</t>
    </rPh>
    <rPh sb="7" eb="8">
      <t>ブン</t>
    </rPh>
    <phoneticPr fontId="5"/>
  </si>
  <si>
    <t>（単位：千円）</t>
    <rPh sb="1" eb="3">
      <t>タンイ</t>
    </rPh>
    <rPh sb="4" eb="6">
      <t>センエン</t>
    </rPh>
    <phoneticPr fontId="5"/>
  </si>
  <si>
    <t>番号</t>
    <rPh sb="0" eb="2">
      <t>バンゴウ</t>
    </rPh>
    <phoneticPr fontId="5"/>
  </si>
  <si>
    <t xml:space="preserve"> 被保険者の健康保持</t>
  </si>
  <si>
    <t xml:space="preserve"> 被保険者の健康診査</t>
  </si>
  <si>
    <t>ｺﾝﾋﾟｭ-ﾀに</t>
    <phoneticPr fontId="5"/>
  </si>
  <si>
    <t xml:space="preserve"> 合計</t>
  </si>
  <si>
    <t xml:space="preserve"> 推進に関する</t>
    <rPh sb="1" eb="3">
      <t>スイシン</t>
    </rPh>
    <phoneticPr fontId="5"/>
  </si>
  <si>
    <t xml:space="preserve">                 被  保  険  者  の  健  康  管  理  の  促  進</t>
    <phoneticPr fontId="5"/>
  </si>
  <si>
    <t xml:space="preserve">    に  関  す  る  事  業 </t>
    <phoneticPr fontId="5"/>
  </si>
  <si>
    <t xml:space="preserve"> ・疾病予防及び重症化</t>
  </si>
  <si>
    <t>よる健康</t>
    <phoneticPr fontId="5"/>
  </si>
  <si>
    <t xml:space="preserve"> 教育指導事業</t>
  </si>
  <si>
    <t xml:space="preserve"> 予防に関する事業</t>
    <rPh sb="1" eb="3">
      <t>ヨボウ</t>
    </rPh>
    <phoneticPr fontId="5"/>
  </si>
  <si>
    <t>診査事業</t>
    <phoneticPr fontId="5"/>
  </si>
  <si>
    <t>保険者別</t>
    <rPh sb="0" eb="3">
      <t>ホケンシャ</t>
    </rPh>
    <rPh sb="3" eb="4">
      <t>ベツ</t>
    </rPh>
    <phoneticPr fontId="5"/>
  </si>
  <si>
    <t>ﾊﾟﾝﾌﾚｯﾄ</t>
  </si>
  <si>
    <t>講演会･</t>
  </si>
  <si>
    <t>被保険者の</t>
  </si>
  <si>
    <t>疾病分類統計</t>
  </si>
  <si>
    <t>健康相談･</t>
  </si>
  <si>
    <t>健康手帳の</t>
  </si>
  <si>
    <t>スポ－ツ大会・</t>
    <phoneticPr fontId="5"/>
  </si>
  <si>
    <t xml:space="preserve"> 健康推進員</t>
    <rPh sb="5" eb="6">
      <t>イン</t>
    </rPh>
    <phoneticPr fontId="5"/>
  </si>
  <si>
    <t xml:space="preserve"> 訪問指導</t>
  </si>
  <si>
    <t>高齢者に</t>
    <phoneticPr fontId="5"/>
  </si>
  <si>
    <t xml:space="preserve"> 健康診査</t>
    <phoneticPr fontId="5"/>
  </si>
  <si>
    <t>疾病予防及</t>
    <rPh sb="4" eb="5">
      <t>オヨ</t>
    </rPh>
    <phoneticPr fontId="5"/>
  </si>
  <si>
    <t>ｺﾝﾋﾟｭ-ﾀによる</t>
  </si>
  <si>
    <t>小冊子等の</t>
    <phoneticPr fontId="5"/>
  </si>
  <si>
    <t>健康展等</t>
  </si>
  <si>
    <t>健康管理の</t>
  </si>
  <si>
    <t>等を活用した</t>
  </si>
  <si>
    <t>健康教室等</t>
    <rPh sb="4" eb="5">
      <t>トウ</t>
    </rPh>
    <phoneticPr fontId="5"/>
  </si>
  <si>
    <t>作成・配付</t>
    <phoneticPr fontId="5"/>
  </si>
  <si>
    <t>ﾚｸﾘｪｰｼｮﾝの</t>
  </si>
  <si>
    <t>等の育成</t>
    <rPh sb="2" eb="4">
      <t>イクセイ</t>
    </rPh>
    <phoneticPr fontId="5"/>
  </si>
  <si>
    <t>サ－ビス</t>
    <phoneticPr fontId="5"/>
  </si>
  <si>
    <t>対する</t>
    <phoneticPr fontId="5"/>
  </si>
  <si>
    <t>び重症化</t>
    <rPh sb="3" eb="4">
      <t>カ</t>
    </rPh>
    <phoneticPr fontId="5"/>
  </si>
  <si>
    <t>健康診査及び</t>
  </si>
  <si>
    <t>の実施</t>
  </si>
  <si>
    <t>ためのデータ</t>
  </si>
  <si>
    <t xml:space="preserve">保 健 事 業 </t>
    <phoneticPr fontId="5"/>
  </si>
  <si>
    <t>の開催</t>
    <phoneticPr fontId="5"/>
  </si>
  <si>
    <t>奨励</t>
    <rPh sb="0" eb="2">
      <t>ショウレイ</t>
    </rPh>
    <phoneticPr fontId="5"/>
  </si>
  <si>
    <t xml:space="preserve"> </t>
    <phoneticPr fontId="5"/>
  </si>
  <si>
    <t>健康相談</t>
    <phoneticPr fontId="5"/>
  </si>
  <si>
    <t>防止事業</t>
    <rPh sb="0" eb="2">
      <t>ボウシ</t>
    </rPh>
    <rPh sb="2" eb="4">
      <t>ジギョウ</t>
    </rPh>
    <phoneticPr fontId="5"/>
  </si>
  <si>
    <t>健康管理ﾃﾞｰﾀ</t>
  </si>
  <si>
    <t>収集及び分析</t>
  </si>
  <si>
    <t>ﾊﾞﾝｸ事業</t>
  </si>
  <si>
    <t>県計</t>
    <rPh sb="0" eb="1">
      <t>ケン</t>
    </rPh>
    <rPh sb="1" eb="2">
      <t>ケイ</t>
    </rPh>
    <phoneticPr fontId="5"/>
  </si>
  <si>
    <t>市町村計</t>
    <rPh sb="0" eb="3">
      <t>シチョウソン</t>
    </rPh>
    <rPh sb="3" eb="4">
      <t>ケイ</t>
    </rPh>
    <phoneticPr fontId="5"/>
  </si>
  <si>
    <t>組合計</t>
    <rPh sb="0" eb="2">
      <t>クミアイ</t>
    </rPh>
    <rPh sb="2" eb="3">
      <t>ケイ</t>
    </rPh>
    <phoneticPr fontId="5"/>
  </si>
  <si>
    <t>千葉市</t>
    <phoneticPr fontId="16"/>
  </si>
  <si>
    <t>-</t>
    <phoneticPr fontId="5"/>
  </si>
  <si>
    <t>銚子市</t>
    <phoneticPr fontId="16"/>
  </si>
  <si>
    <t>市川市</t>
    <phoneticPr fontId="16"/>
  </si>
  <si>
    <t>船橋市</t>
    <phoneticPr fontId="16"/>
  </si>
  <si>
    <t>館山市</t>
    <phoneticPr fontId="16"/>
  </si>
  <si>
    <t>木更津市</t>
    <phoneticPr fontId="16"/>
  </si>
  <si>
    <t>松戸市</t>
    <phoneticPr fontId="16"/>
  </si>
  <si>
    <t>野田市</t>
    <phoneticPr fontId="16"/>
  </si>
  <si>
    <t>香取市</t>
    <rPh sb="0" eb="2">
      <t>カトリ</t>
    </rPh>
    <phoneticPr fontId="16"/>
  </si>
  <si>
    <t>茂原市</t>
    <phoneticPr fontId="16"/>
  </si>
  <si>
    <t>成田市</t>
    <phoneticPr fontId="16"/>
  </si>
  <si>
    <t>佐倉市</t>
    <phoneticPr fontId="16"/>
  </si>
  <si>
    <t>東金市</t>
    <phoneticPr fontId="16"/>
  </si>
  <si>
    <t>匝瑳市</t>
    <rPh sb="0" eb="2">
      <t>ソウサ</t>
    </rPh>
    <phoneticPr fontId="16"/>
  </si>
  <si>
    <t>旭市</t>
    <phoneticPr fontId="16"/>
  </si>
  <si>
    <t>習志野市</t>
    <phoneticPr fontId="16"/>
  </si>
  <si>
    <t>柏市</t>
    <phoneticPr fontId="16"/>
  </si>
  <si>
    <t>勝浦市</t>
    <phoneticPr fontId="16"/>
  </si>
  <si>
    <t>市原市</t>
    <phoneticPr fontId="16"/>
  </si>
  <si>
    <t>流山市</t>
    <phoneticPr fontId="16"/>
  </si>
  <si>
    <t>八千代市</t>
    <phoneticPr fontId="16"/>
  </si>
  <si>
    <t>我孫子市</t>
    <phoneticPr fontId="16"/>
  </si>
  <si>
    <t>鴨川市</t>
    <phoneticPr fontId="16"/>
  </si>
  <si>
    <t>鎌ヶ谷市</t>
    <phoneticPr fontId="16"/>
  </si>
  <si>
    <t>君津市</t>
    <phoneticPr fontId="16"/>
  </si>
  <si>
    <t>富津市</t>
    <phoneticPr fontId="16"/>
  </si>
  <si>
    <t>浦安市</t>
    <phoneticPr fontId="16"/>
  </si>
  <si>
    <t>四街道市</t>
    <phoneticPr fontId="16"/>
  </si>
  <si>
    <t>酒々井町</t>
    <phoneticPr fontId="16"/>
  </si>
  <si>
    <t>八街市</t>
    <phoneticPr fontId="16"/>
  </si>
  <si>
    <t>富里市</t>
    <rPh sb="2" eb="3">
      <t>シ</t>
    </rPh>
    <phoneticPr fontId="16"/>
  </si>
  <si>
    <t>印旛村</t>
    <phoneticPr fontId="16"/>
  </si>
  <si>
    <t>白井市</t>
    <phoneticPr fontId="16"/>
  </si>
  <si>
    <t>印西市</t>
    <phoneticPr fontId="16"/>
  </si>
  <si>
    <t>本埜村</t>
    <phoneticPr fontId="16"/>
  </si>
  <si>
    <t>栄  町</t>
    <phoneticPr fontId="16"/>
  </si>
  <si>
    <t>一宮町</t>
    <phoneticPr fontId="16"/>
  </si>
  <si>
    <t>睦沢町</t>
    <phoneticPr fontId="16"/>
  </si>
  <si>
    <t>長生村</t>
    <phoneticPr fontId="16"/>
  </si>
  <si>
    <t>白子町</t>
    <phoneticPr fontId="16"/>
  </si>
  <si>
    <t>長柄町</t>
    <phoneticPr fontId="16"/>
  </si>
  <si>
    <t>長南町</t>
    <phoneticPr fontId="16"/>
  </si>
  <si>
    <t>大網白里町</t>
    <phoneticPr fontId="16"/>
  </si>
  <si>
    <t>九十九里町</t>
    <phoneticPr fontId="16"/>
  </si>
  <si>
    <t>芝山町</t>
    <phoneticPr fontId="16"/>
  </si>
  <si>
    <t>神崎町</t>
    <phoneticPr fontId="16"/>
  </si>
  <si>
    <t>多古町</t>
    <phoneticPr fontId="16"/>
  </si>
  <si>
    <t>東庄町</t>
    <phoneticPr fontId="16"/>
  </si>
  <si>
    <t>袖ヶ浦市</t>
    <phoneticPr fontId="16"/>
  </si>
  <si>
    <t>大多喜町</t>
    <phoneticPr fontId="16"/>
  </si>
  <si>
    <t>御宿町</t>
    <phoneticPr fontId="16"/>
  </si>
  <si>
    <t>鋸南町</t>
    <phoneticPr fontId="16"/>
  </si>
  <si>
    <t>いすみ市</t>
    <rPh sb="3" eb="4">
      <t>シ</t>
    </rPh>
    <phoneticPr fontId="16"/>
  </si>
  <si>
    <t>山武市</t>
    <rPh sb="0" eb="3">
      <t>サンムシ</t>
    </rPh>
    <phoneticPr fontId="16"/>
  </si>
  <si>
    <t>横芝光町</t>
    <rPh sb="0" eb="2">
      <t>ヨコシバ</t>
    </rPh>
    <rPh sb="2" eb="4">
      <t>ヒカリマチ</t>
    </rPh>
    <phoneticPr fontId="16"/>
  </si>
  <si>
    <t>医師組合</t>
    <phoneticPr fontId="16"/>
  </si>
  <si>
    <t>歯科医師組合</t>
    <rPh sb="4" eb="6">
      <t>クミアイ</t>
    </rPh>
    <phoneticPr fontId="16"/>
  </si>
  <si>
    <t>薬剤師組合</t>
    <phoneticPr fontId="16"/>
  </si>
  <si>
    <t>国保組合</t>
    <rPh sb="0" eb="2">
      <t>コクホ</t>
    </rPh>
    <rPh sb="2" eb="4">
      <t>クミアイ</t>
    </rPh>
    <phoneticPr fontId="5"/>
  </si>
  <si>
    <t>第２１表　保険者別　保健事業の状況[全体]　</t>
    <rPh sb="5" eb="8">
      <t>ホケンシャ</t>
    </rPh>
    <rPh sb="8" eb="9">
      <t>ベツ</t>
    </rPh>
    <rPh sb="10" eb="12">
      <t>ホケン</t>
    </rPh>
    <rPh sb="12" eb="14">
      <t>ジギョウ</t>
    </rPh>
    <rPh sb="15" eb="17">
      <t>ジョウキョウ</t>
    </rPh>
    <rPh sb="18" eb="20">
      <t>ゼンタイ</t>
    </rPh>
    <phoneticPr fontId="16"/>
  </si>
  <si>
    <t>平    成    １９    年    度</t>
    <rPh sb="0" eb="6">
      <t>ヘイセイ</t>
    </rPh>
    <rPh sb="16" eb="17">
      <t>トシ</t>
    </rPh>
    <rPh sb="21" eb="22">
      <t>ド</t>
    </rPh>
    <phoneticPr fontId="14"/>
  </si>
  <si>
    <t>平    成    ２０    年    度</t>
    <rPh sb="0" eb="6">
      <t>ヘイセイ</t>
    </rPh>
    <rPh sb="16" eb="17">
      <t>トシ</t>
    </rPh>
    <rPh sb="21" eb="22">
      <t>ド</t>
    </rPh>
    <phoneticPr fontId="14"/>
  </si>
  <si>
    <t>保</t>
    <rPh sb="0" eb="1">
      <t>タモツ</t>
    </rPh>
    <phoneticPr fontId="16"/>
  </si>
  <si>
    <t>険</t>
    <rPh sb="0" eb="1">
      <t>ケン</t>
    </rPh>
    <phoneticPr fontId="16"/>
  </si>
  <si>
    <t>保　険　者</t>
    <rPh sb="0" eb="1">
      <t>タモツ</t>
    </rPh>
    <rPh sb="2" eb="3">
      <t>ケン</t>
    </rPh>
    <rPh sb="4" eb="5">
      <t>シャ</t>
    </rPh>
    <phoneticPr fontId="16"/>
  </si>
  <si>
    <t>１ 人 当 た り 点 検 効 果 額</t>
    <rPh sb="0" eb="3">
      <t>１ニン</t>
    </rPh>
    <rPh sb="4" eb="5">
      <t>ア</t>
    </rPh>
    <rPh sb="10" eb="11">
      <t>テン</t>
    </rPh>
    <rPh sb="12" eb="13">
      <t>ケン</t>
    </rPh>
    <rPh sb="14" eb="17">
      <t>コウカ</t>
    </rPh>
    <rPh sb="18" eb="19">
      <t>ガク</t>
    </rPh>
    <phoneticPr fontId="16"/>
  </si>
  <si>
    <t>点検効果率</t>
    <rPh sb="0" eb="2">
      <t>テンケン</t>
    </rPh>
    <rPh sb="2" eb="4">
      <t>コウカ</t>
    </rPh>
    <rPh sb="4" eb="5">
      <t>リツ</t>
    </rPh>
    <phoneticPr fontId="16"/>
  </si>
  <si>
    <t>者</t>
    <rPh sb="0" eb="1">
      <t>シャ</t>
    </rPh>
    <phoneticPr fontId="16"/>
  </si>
  <si>
    <t>(円）</t>
    <rPh sb="1" eb="2">
      <t>エン</t>
    </rPh>
    <phoneticPr fontId="16"/>
  </si>
  <si>
    <t>番
号</t>
    <rPh sb="0" eb="1">
      <t>バン</t>
    </rPh>
    <rPh sb="2" eb="3">
      <t>ゴウ</t>
    </rPh>
    <phoneticPr fontId="16"/>
  </si>
  <si>
    <t>過誤調整</t>
    <rPh sb="0" eb="2">
      <t>カゴ</t>
    </rPh>
    <rPh sb="2" eb="4">
      <t>チョウセイ</t>
    </rPh>
    <phoneticPr fontId="16"/>
  </si>
  <si>
    <t>返納金等
調定</t>
    <rPh sb="0" eb="2">
      <t>ヘンノウ</t>
    </rPh>
    <rPh sb="2" eb="3">
      <t>キン</t>
    </rPh>
    <rPh sb="3" eb="4">
      <t>トウ</t>
    </rPh>
    <rPh sb="5" eb="6">
      <t>チョウテイ</t>
    </rPh>
    <rPh sb="6" eb="7">
      <t>テイ</t>
    </rPh>
    <phoneticPr fontId="16"/>
  </si>
  <si>
    <t>内容分　　再掲</t>
    <rPh sb="0" eb="2">
      <t>ナイヨウ</t>
    </rPh>
    <rPh sb="2" eb="3">
      <t>ブン</t>
    </rPh>
    <rPh sb="5" eb="7">
      <t>サイケイ</t>
    </rPh>
    <phoneticPr fontId="16"/>
  </si>
  <si>
    <t>全国平均（市町村）</t>
    <rPh sb="0" eb="2">
      <t>ゼンコク</t>
    </rPh>
    <rPh sb="2" eb="4">
      <t>ヘイキン</t>
    </rPh>
    <rPh sb="5" eb="8">
      <t>シチョウソン</t>
    </rPh>
    <phoneticPr fontId="16"/>
  </si>
  <si>
    <t>県計</t>
    <rPh sb="0" eb="1">
      <t>ケン</t>
    </rPh>
    <rPh sb="1" eb="2">
      <t>ケイ</t>
    </rPh>
    <phoneticPr fontId="16"/>
  </si>
  <si>
    <t>市町村計</t>
    <rPh sb="0" eb="3">
      <t>シチョウソン</t>
    </rPh>
    <rPh sb="3" eb="4">
      <t>ケイ</t>
    </rPh>
    <phoneticPr fontId="16"/>
  </si>
  <si>
    <t>組合計</t>
    <rPh sb="0" eb="2">
      <t>クミアイ</t>
    </rPh>
    <rPh sb="2" eb="3">
      <t>ケイ</t>
    </rPh>
    <phoneticPr fontId="16"/>
  </si>
  <si>
    <t>1</t>
    <phoneticPr fontId="16"/>
  </si>
  <si>
    <t>千葉市</t>
    <rPh sb="0" eb="3">
      <t>チバシ</t>
    </rPh>
    <phoneticPr fontId="16"/>
  </si>
  <si>
    <t>2</t>
  </si>
  <si>
    <t>銚子市</t>
    <rPh sb="0" eb="3">
      <t>チョウシシ</t>
    </rPh>
    <phoneticPr fontId="16"/>
  </si>
  <si>
    <t>3</t>
  </si>
  <si>
    <t>市川市</t>
    <rPh sb="0" eb="3">
      <t>イチカワシ</t>
    </rPh>
    <phoneticPr fontId="16"/>
  </si>
  <si>
    <t>4</t>
  </si>
  <si>
    <t>船橋市</t>
    <rPh sb="0" eb="3">
      <t>フナバシシ</t>
    </rPh>
    <phoneticPr fontId="16"/>
  </si>
  <si>
    <t>5</t>
  </si>
  <si>
    <t>館山市</t>
    <rPh sb="0" eb="3">
      <t>タテヤマシ</t>
    </rPh>
    <phoneticPr fontId="16"/>
  </si>
  <si>
    <t>6</t>
  </si>
  <si>
    <t>木更津市</t>
    <rPh sb="0" eb="4">
      <t>キサラヅシ</t>
    </rPh>
    <phoneticPr fontId="16"/>
  </si>
  <si>
    <t>7</t>
  </si>
  <si>
    <t>松戸市</t>
    <rPh sb="0" eb="3">
      <t>マツドシ</t>
    </rPh>
    <phoneticPr fontId="16"/>
  </si>
  <si>
    <t>8</t>
  </si>
  <si>
    <t>野田市</t>
    <rPh sb="0" eb="3">
      <t>ノダシ</t>
    </rPh>
    <phoneticPr fontId="16"/>
  </si>
  <si>
    <t>9</t>
  </si>
  <si>
    <t>香取市</t>
    <rPh sb="0" eb="3">
      <t>カトリシ</t>
    </rPh>
    <phoneticPr fontId="16"/>
  </si>
  <si>
    <t>10</t>
  </si>
  <si>
    <t>茂原市</t>
    <rPh sb="0" eb="3">
      <t>モバラシ</t>
    </rPh>
    <phoneticPr fontId="16"/>
  </si>
  <si>
    <t>11</t>
  </si>
  <si>
    <t>12</t>
  </si>
  <si>
    <t>佐倉市</t>
    <rPh sb="0" eb="3">
      <t>サクラシ</t>
    </rPh>
    <phoneticPr fontId="16"/>
  </si>
  <si>
    <t>13</t>
  </si>
  <si>
    <t>東金市</t>
    <rPh sb="0" eb="3">
      <t>トウガネシ</t>
    </rPh>
    <phoneticPr fontId="16"/>
  </si>
  <si>
    <t>14</t>
  </si>
  <si>
    <t>匝瑳市</t>
    <rPh sb="0" eb="3">
      <t>ソウサシ</t>
    </rPh>
    <phoneticPr fontId="16"/>
  </si>
  <si>
    <t>15</t>
  </si>
  <si>
    <t>16</t>
  </si>
  <si>
    <t>習志野市</t>
    <rPh sb="0" eb="4">
      <t>ナラシノシ</t>
    </rPh>
    <phoneticPr fontId="16"/>
  </si>
  <si>
    <t>17</t>
  </si>
  <si>
    <t>柏市</t>
    <rPh sb="0" eb="2">
      <t>カシワシ</t>
    </rPh>
    <phoneticPr fontId="16"/>
  </si>
  <si>
    <t>18</t>
  </si>
  <si>
    <t>勝浦市</t>
    <rPh sb="0" eb="3">
      <t>カツウラシ</t>
    </rPh>
    <phoneticPr fontId="16"/>
  </si>
  <si>
    <t>19</t>
  </si>
  <si>
    <t>市原市</t>
    <rPh sb="0" eb="3">
      <t>イチハラシ</t>
    </rPh>
    <phoneticPr fontId="16"/>
  </si>
  <si>
    <t>20</t>
  </si>
  <si>
    <t>流山市</t>
    <rPh sb="0" eb="3">
      <t>ナガレヤマシ</t>
    </rPh>
    <phoneticPr fontId="16"/>
  </si>
  <si>
    <t>21</t>
  </si>
  <si>
    <t>八千代市</t>
    <rPh sb="0" eb="4">
      <t>ヤチヨシ</t>
    </rPh>
    <phoneticPr fontId="16"/>
  </si>
  <si>
    <t>22</t>
  </si>
  <si>
    <t>我孫子市</t>
    <rPh sb="0" eb="4">
      <t>アビコシ</t>
    </rPh>
    <phoneticPr fontId="16"/>
  </si>
  <si>
    <t>23</t>
  </si>
  <si>
    <t>鴨川市</t>
    <rPh sb="0" eb="3">
      <t>カモガワシ</t>
    </rPh>
    <phoneticPr fontId="16"/>
  </si>
  <si>
    <t>24</t>
  </si>
  <si>
    <t>鎌ヶ谷市</t>
    <rPh sb="0" eb="4">
      <t>カマガヤシ</t>
    </rPh>
    <phoneticPr fontId="16"/>
  </si>
  <si>
    <t>25</t>
  </si>
  <si>
    <t>君津市</t>
    <rPh sb="0" eb="3">
      <t>キミツシ</t>
    </rPh>
    <phoneticPr fontId="16"/>
  </si>
  <si>
    <t>26</t>
  </si>
  <si>
    <t>富津市</t>
    <rPh sb="0" eb="3">
      <t>フッツシ</t>
    </rPh>
    <phoneticPr fontId="16"/>
  </si>
  <si>
    <t>27</t>
  </si>
  <si>
    <t>浦安市</t>
    <rPh sb="0" eb="3">
      <t>ウラヤスシ</t>
    </rPh>
    <phoneticPr fontId="16"/>
  </si>
  <si>
    <t>30</t>
  </si>
  <si>
    <t>四街道市</t>
    <rPh sb="0" eb="4">
      <t>ヨツカイドウシ</t>
    </rPh>
    <phoneticPr fontId="16"/>
  </si>
  <si>
    <t>31</t>
  </si>
  <si>
    <t>酒々井町</t>
    <rPh sb="0" eb="4">
      <t>シスイマチ</t>
    </rPh>
    <phoneticPr fontId="16"/>
  </si>
  <si>
    <t>32</t>
  </si>
  <si>
    <t>八街市</t>
    <rPh sb="0" eb="3">
      <t>ヤチマタシ</t>
    </rPh>
    <phoneticPr fontId="16"/>
  </si>
  <si>
    <t>33</t>
  </si>
  <si>
    <t>富里市</t>
    <rPh sb="0" eb="1">
      <t>トミ</t>
    </rPh>
    <rPh sb="1" eb="3">
      <t>サトイチ</t>
    </rPh>
    <phoneticPr fontId="16"/>
  </si>
  <si>
    <t>34</t>
  </si>
  <si>
    <t>印旛村</t>
    <rPh sb="0" eb="3">
      <t>インバムラ</t>
    </rPh>
    <phoneticPr fontId="16"/>
  </si>
  <si>
    <t>35</t>
  </si>
  <si>
    <t>白井市</t>
    <rPh sb="0" eb="2">
      <t>シライ</t>
    </rPh>
    <rPh sb="2" eb="3">
      <t>シ</t>
    </rPh>
    <phoneticPr fontId="16"/>
  </si>
  <si>
    <t>36</t>
  </si>
  <si>
    <t>印西市</t>
    <rPh sb="0" eb="3">
      <t>インザイシ</t>
    </rPh>
    <phoneticPr fontId="16"/>
  </si>
  <si>
    <t>37</t>
  </si>
  <si>
    <t>本埜村</t>
    <rPh sb="0" eb="3">
      <t>モトノムラ</t>
    </rPh>
    <phoneticPr fontId="16"/>
  </si>
  <si>
    <t>38</t>
  </si>
  <si>
    <t>栄町</t>
    <rPh sb="0" eb="2">
      <t>サカエマチ</t>
    </rPh>
    <phoneticPr fontId="16"/>
  </si>
  <si>
    <t>39</t>
  </si>
  <si>
    <t>一宮町</t>
    <rPh sb="0" eb="3">
      <t>イチノミヤマチ</t>
    </rPh>
    <phoneticPr fontId="16"/>
  </si>
  <si>
    <t>40</t>
  </si>
  <si>
    <t>睦沢町</t>
    <rPh sb="0" eb="3">
      <t>ムツザワマチ</t>
    </rPh>
    <phoneticPr fontId="16"/>
  </si>
  <si>
    <t>41</t>
  </si>
  <si>
    <t>長生村</t>
    <rPh sb="0" eb="3">
      <t>チョウセイムラ</t>
    </rPh>
    <phoneticPr fontId="16"/>
  </si>
  <si>
    <t>42</t>
  </si>
  <si>
    <t>白子町</t>
    <rPh sb="0" eb="3">
      <t>シラコマチ</t>
    </rPh>
    <phoneticPr fontId="16"/>
  </si>
  <si>
    <t>43</t>
  </si>
  <si>
    <t>長柄町</t>
    <rPh sb="0" eb="3">
      <t>ナガラマチ</t>
    </rPh>
    <phoneticPr fontId="16"/>
  </si>
  <si>
    <t>44</t>
  </si>
  <si>
    <t>長南町</t>
    <rPh sb="0" eb="3">
      <t>チョウナンマチ</t>
    </rPh>
    <phoneticPr fontId="16"/>
  </si>
  <si>
    <t>45</t>
  </si>
  <si>
    <t>大網白里町</t>
    <rPh sb="0" eb="5">
      <t>オオアミシラサトマチ</t>
    </rPh>
    <phoneticPr fontId="16"/>
  </si>
  <si>
    <t>46</t>
    <phoneticPr fontId="16"/>
  </si>
  <si>
    <t>九十九里町</t>
    <rPh sb="0" eb="5">
      <t>クジュウクリマチ</t>
    </rPh>
    <phoneticPr fontId="16"/>
  </si>
  <si>
    <t>52</t>
  </si>
  <si>
    <t>芝山町</t>
    <rPh sb="0" eb="3">
      <t>シバヤママチ</t>
    </rPh>
    <phoneticPr fontId="16"/>
  </si>
  <si>
    <t>54</t>
  </si>
  <si>
    <t>神崎町</t>
    <rPh sb="0" eb="3">
      <t>コウザキマチ</t>
    </rPh>
    <phoneticPr fontId="16"/>
  </si>
  <si>
    <t>59</t>
  </si>
  <si>
    <t>多古町</t>
    <rPh sb="0" eb="3">
      <t>タコマチ</t>
    </rPh>
    <phoneticPr fontId="16"/>
  </si>
  <si>
    <t>61</t>
  </si>
  <si>
    <t>東庄町</t>
    <rPh sb="0" eb="3">
      <t>トウノショウマチ</t>
    </rPh>
    <phoneticPr fontId="16"/>
  </si>
  <si>
    <t>66</t>
  </si>
  <si>
    <t>袖ヶ浦市</t>
    <rPh sb="0" eb="4">
      <t>ソデガウラシ</t>
    </rPh>
    <phoneticPr fontId="16"/>
  </si>
  <si>
    <t>67</t>
  </si>
  <si>
    <t>大多喜町</t>
    <rPh sb="0" eb="4">
      <t>オオタキマチ</t>
    </rPh>
    <phoneticPr fontId="16"/>
  </si>
  <si>
    <t>70</t>
  </si>
  <si>
    <t>御宿町</t>
    <rPh sb="0" eb="3">
      <t>オンジュクマチ</t>
    </rPh>
    <phoneticPr fontId="16"/>
  </si>
  <si>
    <t>72</t>
    <phoneticPr fontId="5"/>
  </si>
  <si>
    <t>74</t>
  </si>
  <si>
    <t>鋸南町</t>
    <rPh sb="0" eb="3">
      <t>キョナンマチ</t>
    </rPh>
    <phoneticPr fontId="16"/>
  </si>
  <si>
    <t>81</t>
    <phoneticPr fontId="5"/>
  </si>
  <si>
    <t>82</t>
    <phoneticPr fontId="5"/>
  </si>
  <si>
    <t>山武市</t>
    <rPh sb="0" eb="2">
      <t>サンブ</t>
    </rPh>
    <rPh sb="2" eb="3">
      <t>シ</t>
    </rPh>
    <phoneticPr fontId="5"/>
  </si>
  <si>
    <t>83</t>
    <phoneticPr fontId="5"/>
  </si>
  <si>
    <t>横芝光町</t>
    <rPh sb="0" eb="2">
      <t>ヨコシバ</t>
    </rPh>
    <rPh sb="2" eb="3">
      <t>ヒカリ</t>
    </rPh>
    <rPh sb="3" eb="4">
      <t>マチ</t>
    </rPh>
    <phoneticPr fontId="5"/>
  </si>
  <si>
    <t>301</t>
    <phoneticPr fontId="16"/>
  </si>
  <si>
    <t>医師組合</t>
    <rPh sb="0" eb="2">
      <t>イシ</t>
    </rPh>
    <rPh sb="2" eb="4">
      <t>クミアイ</t>
    </rPh>
    <phoneticPr fontId="16"/>
  </si>
  <si>
    <t>302</t>
    <phoneticPr fontId="16"/>
  </si>
  <si>
    <t>歯科医師組合</t>
    <rPh sb="0" eb="2">
      <t>シカ</t>
    </rPh>
    <rPh sb="2" eb="4">
      <t>イシ</t>
    </rPh>
    <rPh sb="4" eb="6">
      <t>クミアイ</t>
    </rPh>
    <phoneticPr fontId="16"/>
  </si>
  <si>
    <t>303</t>
    <phoneticPr fontId="16"/>
  </si>
  <si>
    <t>薬剤師組合</t>
    <rPh sb="0" eb="3">
      <t>ヤクザイシ</t>
    </rPh>
    <rPh sb="3" eb="5">
      <t>クミアイ</t>
    </rPh>
    <phoneticPr fontId="16"/>
  </si>
  <si>
    <t>※　全国平均は、市町村分のみの数値</t>
    <rPh sb="2" eb="4">
      <t>ゼンコク</t>
    </rPh>
    <rPh sb="4" eb="6">
      <t>ヘイキン</t>
    </rPh>
    <rPh sb="8" eb="11">
      <t>シチョウソン</t>
    </rPh>
    <rPh sb="11" eb="12">
      <t>ブン</t>
    </rPh>
    <rPh sb="15" eb="17">
      <t>スウチ</t>
    </rPh>
    <phoneticPr fontId="16"/>
  </si>
  <si>
    <t>第１６表　保険者別  年齢階級別被保険者数（市町村・0～74歳）[全体]</t>
    <rPh sb="0" eb="1">
      <t>ダイ</t>
    </rPh>
    <rPh sb="3" eb="4">
      <t>ヒョウ</t>
    </rPh>
    <rPh sb="5" eb="8">
      <t>ホケンシャ</t>
    </rPh>
    <rPh sb="8" eb="9">
      <t>ベツ</t>
    </rPh>
    <rPh sb="11" eb="13">
      <t>ネンレイ</t>
    </rPh>
    <rPh sb="13" eb="15">
      <t>カイキュウ</t>
    </rPh>
    <rPh sb="15" eb="16">
      <t>ベツ</t>
    </rPh>
    <rPh sb="16" eb="17">
      <t>ヒ</t>
    </rPh>
    <rPh sb="17" eb="20">
      <t>ホケンシャ</t>
    </rPh>
    <rPh sb="20" eb="21">
      <t>スウ</t>
    </rPh>
    <rPh sb="22" eb="25">
      <t>シチョウソン</t>
    </rPh>
    <rPh sb="30" eb="31">
      <t>サイ</t>
    </rPh>
    <phoneticPr fontId="16"/>
  </si>
  <si>
    <t>（平成２１年９月３０日現在）</t>
    <rPh sb="1" eb="3">
      <t>ヘイセイ</t>
    </rPh>
    <rPh sb="5" eb="6">
      <t>ネン</t>
    </rPh>
    <rPh sb="7" eb="8">
      <t>ガツ</t>
    </rPh>
    <rPh sb="10" eb="11">
      <t>ヒ</t>
    </rPh>
    <rPh sb="11" eb="13">
      <t>ゲンザイ</t>
    </rPh>
    <phoneticPr fontId="16"/>
  </si>
  <si>
    <t>総数</t>
    <rPh sb="0" eb="2">
      <t>ソウスウ</t>
    </rPh>
    <phoneticPr fontId="16"/>
  </si>
  <si>
    <t>０歳～４歳</t>
    <rPh sb="1" eb="2">
      <t>サイ</t>
    </rPh>
    <rPh sb="4" eb="5">
      <t>サイ</t>
    </rPh>
    <phoneticPr fontId="16"/>
  </si>
  <si>
    <t>５歳～９歳</t>
    <rPh sb="1" eb="2">
      <t>サイ</t>
    </rPh>
    <rPh sb="4" eb="5">
      <t>サイ</t>
    </rPh>
    <phoneticPr fontId="16"/>
  </si>
  <si>
    <t>１０歳～１４歳</t>
    <rPh sb="2" eb="3">
      <t>サイ</t>
    </rPh>
    <rPh sb="6" eb="7">
      <t>サイ</t>
    </rPh>
    <phoneticPr fontId="16"/>
  </si>
  <si>
    <t>１５歳～１９歳</t>
    <rPh sb="2" eb="3">
      <t>サイ</t>
    </rPh>
    <rPh sb="6" eb="7">
      <t>サイ</t>
    </rPh>
    <phoneticPr fontId="16"/>
  </si>
  <si>
    <t>２０歳～２４歳</t>
    <rPh sb="2" eb="3">
      <t>サイ</t>
    </rPh>
    <rPh sb="6" eb="7">
      <t>サイ</t>
    </rPh>
    <phoneticPr fontId="16"/>
  </si>
  <si>
    <t>２５歳～２９歳</t>
    <rPh sb="2" eb="3">
      <t>サイ</t>
    </rPh>
    <rPh sb="6" eb="7">
      <t>サイ</t>
    </rPh>
    <phoneticPr fontId="16"/>
  </si>
  <si>
    <t>３０歳～３４歳</t>
    <rPh sb="2" eb="3">
      <t>サイ</t>
    </rPh>
    <rPh sb="6" eb="7">
      <t>サイ</t>
    </rPh>
    <phoneticPr fontId="16"/>
  </si>
  <si>
    <t>３５歳～３９歳</t>
    <rPh sb="2" eb="3">
      <t>サイ</t>
    </rPh>
    <rPh sb="6" eb="7">
      <t>サイ</t>
    </rPh>
    <phoneticPr fontId="16"/>
  </si>
  <si>
    <t>４０歳～４４歳</t>
    <rPh sb="2" eb="3">
      <t>サイ</t>
    </rPh>
    <rPh sb="6" eb="7">
      <t>サイ</t>
    </rPh>
    <phoneticPr fontId="16"/>
  </si>
  <si>
    <t>４５歳～４９歳</t>
    <rPh sb="2" eb="3">
      <t>サイ</t>
    </rPh>
    <rPh sb="6" eb="7">
      <t>サイ</t>
    </rPh>
    <phoneticPr fontId="16"/>
  </si>
  <si>
    <t>５０歳～５４歳</t>
    <rPh sb="2" eb="3">
      <t>サイ</t>
    </rPh>
    <rPh sb="6" eb="7">
      <t>サイ</t>
    </rPh>
    <phoneticPr fontId="16"/>
  </si>
  <si>
    <t>５５歳～５９歳</t>
    <rPh sb="2" eb="3">
      <t>サイ</t>
    </rPh>
    <rPh sb="6" eb="7">
      <t>サイ</t>
    </rPh>
    <phoneticPr fontId="16"/>
  </si>
  <si>
    <t>６０歳～６４歳</t>
    <rPh sb="2" eb="3">
      <t>サイ</t>
    </rPh>
    <rPh sb="6" eb="7">
      <t>サイ</t>
    </rPh>
    <phoneticPr fontId="16"/>
  </si>
  <si>
    <t>６５歳～６９歳</t>
    <rPh sb="2" eb="3">
      <t>サイ</t>
    </rPh>
    <rPh sb="6" eb="7">
      <t>サイ</t>
    </rPh>
    <phoneticPr fontId="16"/>
  </si>
  <si>
    <t>*７０歳～７４歳</t>
    <rPh sb="3" eb="4">
      <t>サイ</t>
    </rPh>
    <rPh sb="7" eb="8">
      <t>サイ</t>
    </rPh>
    <phoneticPr fontId="16"/>
  </si>
  <si>
    <t>人</t>
    <rPh sb="0" eb="1">
      <t>ニン</t>
    </rPh>
    <phoneticPr fontId="16"/>
  </si>
  <si>
    <t>人</t>
    <rPh sb="0" eb="1">
      <t>ヒト</t>
    </rPh>
    <phoneticPr fontId="16"/>
  </si>
  <si>
    <t>%</t>
    <phoneticPr fontId="16"/>
  </si>
  <si>
    <t>市計</t>
    <rPh sb="0" eb="1">
      <t>シ</t>
    </rPh>
    <rPh sb="1" eb="2">
      <t>ケイ</t>
    </rPh>
    <phoneticPr fontId="16"/>
  </si>
  <si>
    <t>町村計</t>
    <rPh sb="0" eb="2">
      <t>チョウソン</t>
    </rPh>
    <rPh sb="2" eb="3">
      <t>ケイ</t>
    </rPh>
    <phoneticPr fontId="16"/>
  </si>
  <si>
    <t>千葉市</t>
    <rPh sb="0" eb="2">
      <t>チバ</t>
    </rPh>
    <rPh sb="2" eb="3">
      <t>シ</t>
    </rPh>
    <phoneticPr fontId="16"/>
  </si>
  <si>
    <t>木更津市</t>
    <rPh sb="0" eb="1">
      <t>キ</t>
    </rPh>
    <rPh sb="1" eb="2">
      <t>サラ</t>
    </rPh>
    <rPh sb="2" eb="3">
      <t>ツ</t>
    </rPh>
    <rPh sb="3" eb="4">
      <t>シ</t>
    </rPh>
    <phoneticPr fontId="16"/>
  </si>
  <si>
    <t>四街道市</t>
    <rPh sb="0" eb="3">
      <t>ヨツカイドウ</t>
    </rPh>
    <rPh sb="3" eb="4">
      <t>シ</t>
    </rPh>
    <phoneticPr fontId="16"/>
  </si>
  <si>
    <t>酒々井町</t>
    <rPh sb="0" eb="3">
      <t>シスイ</t>
    </rPh>
    <rPh sb="3" eb="4">
      <t>マチ</t>
    </rPh>
    <phoneticPr fontId="16"/>
  </si>
  <si>
    <t>富里市</t>
    <rPh sb="0" eb="2">
      <t>トミサト</t>
    </rPh>
    <rPh sb="2" eb="3">
      <t>シ</t>
    </rPh>
    <phoneticPr fontId="16"/>
  </si>
  <si>
    <t>本埜村</t>
    <rPh sb="0" eb="1">
      <t>ホン</t>
    </rPh>
    <rPh sb="1" eb="2">
      <t>ノ</t>
    </rPh>
    <rPh sb="2" eb="3">
      <t>ムラ</t>
    </rPh>
    <phoneticPr fontId="16"/>
  </si>
  <si>
    <t>栄町</t>
    <rPh sb="0" eb="2">
      <t>サカエチョウ</t>
    </rPh>
    <phoneticPr fontId="16"/>
  </si>
  <si>
    <t>一宮町</t>
    <rPh sb="0" eb="2">
      <t>イチミヤ</t>
    </rPh>
    <rPh sb="2" eb="3">
      <t>マチ</t>
    </rPh>
    <phoneticPr fontId="16"/>
  </si>
  <si>
    <t>睦沢町</t>
    <rPh sb="0" eb="1">
      <t>ムツ</t>
    </rPh>
    <rPh sb="1" eb="2">
      <t>サワ</t>
    </rPh>
    <rPh sb="2" eb="3">
      <t>マチ</t>
    </rPh>
    <phoneticPr fontId="16"/>
  </si>
  <si>
    <t>長生村</t>
    <rPh sb="0" eb="2">
      <t>チョウセイ</t>
    </rPh>
    <rPh sb="2" eb="3">
      <t>ムラ</t>
    </rPh>
    <phoneticPr fontId="16"/>
  </si>
  <si>
    <t>長南町</t>
    <rPh sb="0" eb="2">
      <t>チョウナン</t>
    </rPh>
    <rPh sb="2" eb="3">
      <t>マチ</t>
    </rPh>
    <phoneticPr fontId="16"/>
  </si>
  <si>
    <t>芝山町</t>
    <rPh sb="0" eb="1">
      <t>シバ</t>
    </rPh>
    <rPh sb="1" eb="3">
      <t>ヤマチョウ</t>
    </rPh>
    <phoneticPr fontId="16"/>
  </si>
  <si>
    <t>神崎町</t>
    <rPh sb="0" eb="2">
      <t>カンザキ</t>
    </rPh>
    <rPh sb="2" eb="3">
      <t>マチ</t>
    </rPh>
    <phoneticPr fontId="16"/>
  </si>
  <si>
    <t>*平成21年9月末日に75歳に達した者を含む。</t>
    <rPh sb="1" eb="3">
      <t>ヘイセイ</t>
    </rPh>
    <rPh sb="5" eb="6">
      <t>ネン</t>
    </rPh>
    <rPh sb="7" eb="8">
      <t>ガツ</t>
    </rPh>
    <rPh sb="8" eb="9">
      <t>マツ</t>
    </rPh>
    <rPh sb="9" eb="10">
      <t>ヒ</t>
    </rPh>
    <rPh sb="13" eb="14">
      <t>サイ</t>
    </rPh>
    <rPh sb="15" eb="16">
      <t>タッ</t>
    </rPh>
    <rPh sb="18" eb="19">
      <t>モノ</t>
    </rPh>
    <rPh sb="20" eb="21">
      <t>フク</t>
    </rPh>
    <phoneticPr fontId="16"/>
  </si>
  <si>
    <t>第４表－１　一般状況（その１） 世帯数・被保険者数 (年度末現在)</t>
    <rPh sb="16" eb="19">
      <t>セタイスウ</t>
    </rPh>
    <rPh sb="20" eb="24">
      <t>ヒホケンシャ</t>
    </rPh>
    <rPh sb="24" eb="25">
      <t>スウ</t>
    </rPh>
    <rPh sb="27" eb="30">
      <t>ネンドマツ</t>
    </rPh>
    <rPh sb="30" eb="32">
      <t>ゲンザイ</t>
    </rPh>
    <phoneticPr fontId="16"/>
  </si>
  <si>
    <t>第４表－２　一般状況（その２）被保険者数・介護第２号被保険者数等(年間平均)</t>
    <rPh sb="30" eb="32">
      <t>スウトウ</t>
    </rPh>
    <rPh sb="33" eb="35">
      <t>ネンカン</t>
    </rPh>
    <rPh sb="35" eb="37">
      <t>ヘイキン</t>
    </rPh>
    <phoneticPr fontId="16"/>
  </si>
  <si>
    <t>第４表－４　一般状況（その４）退職被保険者数等(年度末現在・年間平均)</t>
    <rPh sb="15" eb="17">
      <t>タイショク</t>
    </rPh>
    <rPh sb="17" eb="21">
      <t>ヒホケンシャ</t>
    </rPh>
    <rPh sb="21" eb="22">
      <t>スウ</t>
    </rPh>
    <rPh sb="22" eb="23">
      <t>トウ</t>
    </rPh>
    <rPh sb="24" eb="27">
      <t>ネンドマツ</t>
    </rPh>
    <rPh sb="27" eb="29">
      <t>ゲンザイ</t>
    </rPh>
    <rPh sb="30" eb="32">
      <t>ネンカン</t>
    </rPh>
    <rPh sb="32" eb="34">
      <t>ヘイキン</t>
    </rPh>
    <phoneticPr fontId="16"/>
  </si>
  <si>
    <t>第５表－１　経理状況（収入）その４</t>
    <phoneticPr fontId="16"/>
  </si>
  <si>
    <t>第７表－２　保険料（税）賦課状況（医療給付費分）[退職]その１</t>
    <rPh sb="25" eb="27">
      <t>タイショク</t>
    </rPh>
    <phoneticPr fontId="16"/>
  </si>
  <si>
    <t>第７表－２　保険料（税）賦課状況（医療給付費分）[退職]その２</t>
    <rPh sb="25" eb="27">
      <t>タイショク</t>
    </rPh>
    <phoneticPr fontId="16"/>
  </si>
  <si>
    <t>第７表－３　保険料（税）賦課状況（医療給付費分）[全体]その１</t>
    <rPh sb="25" eb="27">
      <t>ゼンタイ</t>
    </rPh>
    <phoneticPr fontId="16"/>
  </si>
  <si>
    <t>第７表－３　保険料（税）賦課状況（医療給付費分）[全体]その２</t>
    <rPh sb="25" eb="27">
      <t>ゼンタイ</t>
    </rPh>
    <phoneticPr fontId="16"/>
  </si>
  <si>
    <t>第７表－４　保険料（税）賦課状況（後期高齢者支援金分）[一般]その１</t>
    <rPh sb="28" eb="30">
      <t>イッパン</t>
    </rPh>
    <phoneticPr fontId="16"/>
  </si>
  <si>
    <t>第７表－４　保険料（税）賦課状況（後期高齢者支援金分）[一般]その２</t>
    <rPh sb="28" eb="30">
      <t>イッパン</t>
    </rPh>
    <phoneticPr fontId="16"/>
  </si>
  <si>
    <t>第７表－５　保険料（税）賦課状況（後期高齢者支援金分）[退職]その２</t>
    <rPh sb="28" eb="30">
      <t>タイショク</t>
    </rPh>
    <phoneticPr fontId="16"/>
  </si>
  <si>
    <t xml:space="preserve"> 第２２表　レセプト点検にかかる調査点検効果の状況[全体]</t>
    <phoneticPr fontId="16"/>
  </si>
  <si>
    <t>千葉県歯科医師国保組合</t>
    <rPh sb="9" eb="11">
      <t>クミアイ</t>
    </rPh>
    <phoneticPr fontId="16"/>
  </si>
  <si>
    <t>千葉県医師国保組合</t>
    <phoneticPr fontId="16"/>
  </si>
  <si>
    <t>第７表－７　保険料（税）賦課状況（介護納付金分）[全体]その１</t>
    <rPh sb="25" eb="27">
      <t>ゼンタイ</t>
    </rPh>
    <phoneticPr fontId="16"/>
  </si>
  <si>
    <t>第１１表－６　医療給付の状況[退職]その２</t>
    <rPh sb="15" eb="17">
      <t>タイショク</t>
    </rPh>
    <phoneticPr fontId="16"/>
  </si>
  <si>
    <t>－</t>
    <phoneticPr fontId="16"/>
  </si>
  <si>
    <t>第７表－５　保険料（税）賦課状況（後期高齢者支援金分）[退職]その</t>
    <rPh sb="28" eb="30">
      <t>タイショク</t>
    </rPh>
    <phoneticPr fontId="16"/>
  </si>
  <si>
    <t>第７表－８　保険料（税）賦課状況（医療給付費分 ＋ 後期高齢者支援</t>
    <rPh sb="26" eb="28">
      <t>コウキ</t>
    </rPh>
    <rPh sb="28" eb="31">
      <t>コウレイシャ</t>
    </rPh>
    <rPh sb="31" eb="33">
      <t>シエン</t>
    </rPh>
    <phoneticPr fontId="16"/>
  </si>
  <si>
    <t>金分＋介護納付金分）[全体]その１</t>
    <rPh sb="0" eb="1">
      <t>キン</t>
    </rPh>
    <rPh sb="1" eb="2">
      <t>ブン</t>
    </rPh>
    <rPh sb="3" eb="5">
      <t>カイゴ</t>
    </rPh>
    <rPh sb="5" eb="8">
      <t>ノウフキン</t>
    </rPh>
    <rPh sb="7" eb="8">
      <t>キン</t>
    </rPh>
    <rPh sb="11" eb="13">
      <t>ゼンタイ</t>
    </rPh>
    <phoneticPr fontId="16"/>
  </si>
  <si>
    <t>第７表－８　保険料（税）賦課状況（医療給付費分＋後期高齢者支援</t>
    <rPh sb="24" eb="26">
      <t>コウキ</t>
    </rPh>
    <rPh sb="26" eb="29">
      <t>コウレイシャ</t>
    </rPh>
    <rPh sb="29" eb="31">
      <t>シエン</t>
    </rPh>
    <phoneticPr fontId="16"/>
  </si>
  <si>
    <t>金分＋介護納付金分）[全体]その２</t>
    <rPh sb="0" eb="1">
      <t>キン</t>
    </rPh>
    <rPh sb="1" eb="2">
      <t>ブン</t>
    </rPh>
    <rPh sb="3" eb="5">
      <t>カイゴ</t>
    </rPh>
    <rPh sb="5" eb="7">
      <t>ノウフ</t>
    </rPh>
    <rPh sb="7" eb="8">
      <t>キン</t>
    </rPh>
    <rPh sb="11" eb="13">
      <t>ゼンタイ</t>
    </rPh>
    <phoneticPr fontId="16"/>
  </si>
  <si>
    <t>第１９表　公営企業法の適用を受ける診療施設の経理状況 その３</t>
    <phoneticPr fontId="16"/>
  </si>
  <si>
    <t>第１９表　公営企業法の適用を受ける診療施設の経理状況　                     その１</t>
    <phoneticPr fontId="16"/>
  </si>
  <si>
    <t>千葉県医師国保</t>
    <rPh sb="0" eb="3">
      <t>チバケン</t>
    </rPh>
    <rPh sb="3" eb="5">
      <t>イシ</t>
    </rPh>
    <rPh sb="5" eb="7">
      <t>コクホ</t>
    </rPh>
    <phoneticPr fontId="16"/>
  </si>
  <si>
    <t>千葉県歯科医師</t>
    <rPh sb="0" eb="3">
      <t>チバケン</t>
    </rPh>
    <rPh sb="3" eb="5">
      <t>シカ</t>
    </rPh>
    <rPh sb="5" eb="7">
      <t>イシ</t>
    </rPh>
    <phoneticPr fontId="16"/>
  </si>
  <si>
    <t>千葉県薬剤師</t>
    <rPh sb="0" eb="3">
      <t>チバケン</t>
    </rPh>
    <rPh sb="3" eb="6">
      <t>ヤクザイシ</t>
    </rPh>
    <phoneticPr fontId="16"/>
  </si>
</sst>
</file>

<file path=xl/styles.xml><?xml version="1.0" encoding="utf-8"?>
<styleSheet xmlns="http://schemas.openxmlformats.org/spreadsheetml/2006/main">
  <numFmts count="19">
    <numFmt numFmtId="176" formatCode="#,##0_);[Red]\(#,##0\)"/>
    <numFmt numFmtId="177" formatCode="#,##0_ "/>
    <numFmt numFmtId="178" formatCode="0.000"/>
    <numFmt numFmtId="179" formatCode="#,##0.00_ "/>
    <numFmt numFmtId="180" formatCode="0_ "/>
    <numFmt numFmtId="181" formatCode="0.00_);[Red]\(0.00\)"/>
    <numFmt numFmtId="182" formatCode="#,##0_ ;[Red]\-#,##0\ "/>
    <numFmt numFmtId="183" formatCode="0.000_);[Red]\(0.000\)"/>
    <numFmt numFmtId="184" formatCode="#,##0_);\(#,##0\)"/>
    <numFmt numFmtId="185" formatCode="#,000"/>
    <numFmt numFmtId="186" formatCode="0_);[Red]\(0\)"/>
    <numFmt numFmtId="187" formatCode="#0"/>
    <numFmt numFmtId="188" formatCode=";;"/>
    <numFmt numFmtId="189" formatCode="#,##0;[Red]#,##0"/>
    <numFmt numFmtId="190" formatCode="0;[Red]0"/>
    <numFmt numFmtId="191" formatCode="0.00_ "/>
    <numFmt numFmtId="192" formatCode="0_ ;[Red]\-0\ "/>
    <numFmt numFmtId="193" formatCode="0.00_ ;[Red]\-0.00\ "/>
    <numFmt numFmtId="194" formatCode="#,##0.00_);[Red]\(#,##0.00\)"/>
  </numFmts>
  <fonts count="70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8"/>
      <name val="ＭＳ Ｐゴシック"/>
      <family val="3"/>
      <charset val="128"/>
    </font>
    <font>
      <sz val="6"/>
      <name val="ＭＳ 明朝"/>
      <family val="1"/>
      <charset val="128"/>
    </font>
    <font>
      <sz val="1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sz val="18"/>
      <name val="ＭＳ 明朝"/>
      <family val="1"/>
      <charset val="128"/>
    </font>
    <font>
      <sz val="14"/>
      <name val="ＭＳ 明朝"/>
      <family val="1"/>
      <charset val="128"/>
    </font>
    <font>
      <sz val="14"/>
      <name val="ＭＳ Ｐ明朝"/>
      <family val="1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26"/>
      <name val="ＭＳ Ｐ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sz val="12"/>
      <name val="ＭＳ 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6"/>
      <name val="ＭＳ ゴシック"/>
      <family val="3"/>
      <charset val="128"/>
    </font>
    <font>
      <b/>
      <sz val="22"/>
      <name val="ＭＳ Ｐゴシック"/>
      <family val="3"/>
      <charset val="128"/>
    </font>
    <font>
      <sz val="22"/>
      <name val="ＭＳ Ｐゴシック"/>
      <family val="3"/>
      <charset val="128"/>
    </font>
    <font>
      <sz val="10"/>
      <name val="ＭＳ 明朝"/>
      <family val="1"/>
      <charset val="128"/>
    </font>
    <font>
      <b/>
      <sz val="14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2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b/>
      <sz val="23"/>
      <name val="ＭＳ Ｐゴシック"/>
      <family val="3"/>
      <charset val="128"/>
    </font>
    <font>
      <sz val="22"/>
      <name val="ＭＳ ゴシック"/>
      <family val="3"/>
      <charset val="128"/>
    </font>
    <font>
      <sz val="14"/>
      <color indexed="12"/>
      <name val="ＭＳ Ｐ明朝"/>
      <family val="1"/>
      <charset val="128"/>
    </font>
    <font>
      <sz val="24"/>
      <name val="ＭＳ Ｐゴシック"/>
      <family val="3"/>
      <charset val="128"/>
    </font>
    <font>
      <sz val="14"/>
      <color theme="4" tint="0.39997558519241921"/>
      <name val="ＭＳ Ｐ明朝"/>
      <family val="1"/>
      <charset val="128"/>
    </font>
    <font>
      <b/>
      <sz val="24"/>
      <color indexed="8"/>
      <name val="ＭＳ Ｐゴシック"/>
      <family val="3"/>
      <charset val="128"/>
    </font>
    <font>
      <sz val="14"/>
      <color indexed="8"/>
      <name val="ＭＳ 明朝"/>
      <family val="1"/>
      <charset val="128"/>
    </font>
    <font>
      <sz val="14"/>
      <color indexed="8"/>
      <name val="明朝"/>
      <family val="1"/>
      <charset val="128"/>
    </font>
    <font>
      <sz val="14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12"/>
      <color indexed="81"/>
      <name val="ＭＳ Ｐゴシック"/>
      <family val="3"/>
      <charset val="128"/>
    </font>
    <font>
      <sz val="14"/>
      <name val="明朝"/>
      <family val="1"/>
      <charset val="128"/>
    </font>
    <font>
      <b/>
      <sz val="25"/>
      <name val="ＭＳ Ｐゴシック"/>
      <family val="3"/>
      <charset val="128"/>
    </font>
    <font>
      <sz val="16"/>
      <name val="ＭＳ Ｐ明朝"/>
      <family val="1"/>
      <charset val="128"/>
    </font>
    <font>
      <b/>
      <sz val="24"/>
      <name val="ＭＳ Ｐゴシック"/>
      <family val="3"/>
      <charset val="128"/>
    </font>
    <font>
      <sz val="14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19"/>
      <name val="ＭＳ Ｐゴシック"/>
      <family val="3"/>
      <charset val="128"/>
    </font>
    <font>
      <sz val="25"/>
      <name val="ＭＳ Ｐゴシック"/>
      <family val="3"/>
      <charset val="128"/>
    </font>
    <font>
      <sz val="20"/>
      <name val="ＭＳ 明朝"/>
      <family val="1"/>
      <charset val="128"/>
    </font>
    <font>
      <sz val="10"/>
      <name val="ＭＳ Ｐ明朝"/>
      <family val="1"/>
      <charset val="128"/>
    </font>
    <font>
      <b/>
      <sz val="18"/>
      <name val="ＭＳ ゴシック"/>
      <family val="3"/>
      <charset val="128"/>
    </font>
    <font>
      <b/>
      <sz val="2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31"/>
      <name val="ＭＳ Ｐゴシック"/>
      <family val="3"/>
      <charset val="128"/>
    </font>
    <font>
      <sz val="6.2"/>
      <name val="ＭＳ 明朝"/>
      <family val="1"/>
      <charset val="128"/>
    </font>
    <font>
      <sz val="16"/>
      <name val="ＭＳ Ｐゴシック"/>
      <family val="3"/>
      <charset val="128"/>
    </font>
    <font>
      <sz val="9.6"/>
      <name val="ＭＳ 明朝"/>
      <family val="1"/>
      <charset val="128"/>
    </font>
    <font>
      <sz val="16"/>
      <name val="ＭＳ 明朝"/>
      <family val="1"/>
      <charset val="128"/>
    </font>
    <font>
      <sz val="13"/>
      <name val="ＭＳ 明朝"/>
      <family val="1"/>
      <charset val="128"/>
    </font>
    <font>
      <b/>
      <sz val="12"/>
      <name val="ＭＳ 明朝"/>
      <family val="1"/>
      <charset val="128"/>
    </font>
    <font>
      <b/>
      <sz val="18"/>
      <name val="ＭＳ Ｐ明朝"/>
      <family val="1"/>
      <charset val="128"/>
    </font>
    <font>
      <sz val="9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</patternFill>
    </fill>
  </fills>
  <borders count="31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 style="thin">
        <color indexed="9"/>
      </bottom>
      <diagonal/>
    </border>
    <border>
      <left/>
      <right style="medium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9"/>
      </top>
      <bottom style="thin">
        <color indexed="9"/>
      </bottom>
      <diagonal/>
    </border>
    <border>
      <left/>
      <right style="medium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8"/>
      </right>
      <top style="thin">
        <color indexed="9"/>
      </top>
      <bottom style="medium">
        <color indexed="8"/>
      </bottom>
      <diagonal/>
    </border>
    <border>
      <left/>
      <right style="medium">
        <color indexed="8"/>
      </right>
      <top style="thin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9"/>
      </bottom>
      <diagonal/>
    </border>
    <border>
      <left style="thin">
        <color indexed="64"/>
      </left>
      <right/>
      <top style="dashed">
        <color indexed="9"/>
      </top>
      <bottom style="dashed">
        <color indexed="9"/>
      </bottom>
      <diagonal/>
    </border>
    <border>
      <left style="thin">
        <color indexed="64"/>
      </left>
      <right/>
      <top style="dashed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medium">
        <color indexed="64"/>
      </bottom>
      <diagonal/>
    </border>
    <border>
      <left style="thin">
        <color indexed="64"/>
      </left>
      <right/>
      <top style="thin">
        <color indexed="9"/>
      </top>
      <bottom/>
      <diagonal/>
    </border>
    <border>
      <left/>
      <right/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</borders>
  <cellStyleXfs count="36">
    <xf numFmtId="0" fontId="0" fillId="0" borderId="0" applyNumberFormat="0" applyFill="0" applyBorder="0" applyAlignment="0" applyProtection="0"/>
    <xf numFmtId="38" fontId="11" fillId="0" borderId="0" applyFont="0" applyFill="0" applyBorder="0" applyAlignment="0" applyProtection="0"/>
    <xf numFmtId="0" fontId="1" fillId="0" borderId="0"/>
    <xf numFmtId="0" fontId="11" fillId="0" borderId="0" applyNumberFormat="0" applyFill="0" applyBorder="0" applyAlignment="0" applyProtection="0"/>
    <xf numFmtId="0" fontId="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6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64" fillId="0" borderId="0"/>
    <xf numFmtId="0" fontId="20" fillId="0" borderId="0">
      <alignment vertical="center"/>
    </xf>
    <xf numFmtId="0" fontId="11" fillId="0" borderId="0"/>
  </cellStyleXfs>
  <cellXfs count="3152">
    <xf numFmtId="0" fontId="0" fillId="0" borderId="0" xfId="0" applyAlignment="1">
      <alignment vertical="center"/>
    </xf>
    <xf numFmtId="0" fontId="2" fillId="0" borderId="1" xfId="2" applyFont="1" applyBorder="1" applyAlignment="1">
      <alignment vertical="center"/>
    </xf>
    <xf numFmtId="0" fontId="2" fillId="0" borderId="1" xfId="2" applyFont="1" applyBorder="1" applyAlignment="1">
      <alignment horizontal="center" vertical="center"/>
    </xf>
    <xf numFmtId="0" fontId="2" fillId="0" borderId="0" xfId="2" applyFont="1" applyAlignment="1">
      <alignment vertical="center"/>
    </xf>
    <xf numFmtId="0" fontId="4" fillId="0" borderId="1" xfId="2" applyFont="1" applyBorder="1" applyAlignment="1" applyProtection="1">
      <alignment vertical="center"/>
    </xf>
    <xf numFmtId="0" fontId="6" fillId="0" borderId="1" xfId="2" applyFont="1" applyBorder="1" applyAlignment="1">
      <alignment vertical="center"/>
    </xf>
    <xf numFmtId="0" fontId="2" fillId="0" borderId="2" xfId="2" applyFont="1" applyBorder="1" applyAlignment="1">
      <alignment vertical="center"/>
    </xf>
    <xf numFmtId="0" fontId="2" fillId="0" borderId="2" xfId="2" applyFont="1" applyBorder="1" applyAlignment="1">
      <alignment horizontal="center" vertical="center"/>
    </xf>
    <xf numFmtId="0" fontId="7" fillId="0" borderId="2" xfId="2" applyFont="1" applyBorder="1" applyAlignment="1" applyProtection="1">
      <alignment vertical="center"/>
    </xf>
    <xf numFmtId="0" fontId="9" fillId="0" borderId="4" xfId="2" applyFont="1" applyBorder="1" applyAlignment="1">
      <alignment vertical="center"/>
    </xf>
    <xf numFmtId="0" fontId="9" fillId="0" borderId="5" xfId="2" applyFont="1" applyBorder="1" applyAlignment="1" applyProtection="1">
      <alignment horizontal="center" vertical="center"/>
    </xf>
    <xf numFmtId="0" fontId="9" fillId="0" borderId="0" xfId="2" applyFont="1" applyAlignment="1">
      <alignment vertical="center"/>
    </xf>
    <xf numFmtId="0" fontId="9" fillId="0" borderId="10" xfId="2" applyFont="1" applyBorder="1" applyAlignment="1" applyProtection="1">
      <alignment horizontal="center" vertical="center"/>
    </xf>
    <xf numFmtId="0" fontId="9" fillId="0" borderId="17" xfId="2" applyFont="1" applyBorder="1" applyAlignment="1" applyProtection="1">
      <alignment horizontal="center" vertical="center"/>
    </xf>
    <xf numFmtId="0" fontId="9" fillId="0" borderId="21" xfId="2" applyFont="1" applyBorder="1" applyAlignment="1" applyProtection="1">
      <alignment horizontal="center" vertical="center"/>
    </xf>
    <xf numFmtId="49" fontId="9" fillId="0" borderId="27" xfId="2" applyNumberFormat="1" applyFont="1" applyBorder="1" applyAlignment="1" applyProtection="1">
      <alignment horizontal="center" vertical="center"/>
    </xf>
    <xf numFmtId="49" fontId="9" fillId="0" borderId="32" xfId="2" applyNumberFormat="1" applyFont="1" applyBorder="1" applyAlignment="1" applyProtection="1">
      <alignment horizontal="center" vertical="center"/>
    </xf>
    <xf numFmtId="0" fontId="9" fillId="0" borderId="38" xfId="2" applyFont="1" applyBorder="1" applyAlignment="1">
      <alignment horizontal="center" vertical="center"/>
    </xf>
    <xf numFmtId="0" fontId="9" fillId="0" borderId="38" xfId="2" applyFont="1" applyBorder="1" applyAlignment="1">
      <alignment vertical="center"/>
    </xf>
    <xf numFmtId="0" fontId="9" fillId="0" borderId="39" xfId="2" applyFont="1" applyBorder="1" applyAlignment="1">
      <alignment horizontal="center" vertical="center"/>
    </xf>
    <xf numFmtId="0" fontId="9" fillId="0" borderId="39" xfId="2" applyFont="1" applyBorder="1" applyAlignment="1">
      <alignment vertical="center"/>
    </xf>
    <xf numFmtId="0" fontId="9" fillId="0" borderId="21" xfId="2" applyNumberFormat="1" applyFont="1" applyBorder="1" applyAlignment="1" applyProtection="1">
      <alignment horizontal="center" vertical="center"/>
    </xf>
    <xf numFmtId="0" fontId="9" fillId="0" borderId="68" xfId="2" applyFont="1" applyBorder="1" applyAlignment="1">
      <alignment vertical="center"/>
    </xf>
    <xf numFmtId="0" fontId="9" fillId="0" borderId="69" xfId="2" applyFont="1" applyBorder="1" applyAlignment="1">
      <alignment horizontal="center" vertical="center"/>
    </xf>
    <xf numFmtId="0" fontId="9" fillId="0" borderId="69" xfId="2" applyFont="1" applyBorder="1" applyAlignment="1">
      <alignment vertical="center"/>
    </xf>
    <xf numFmtId="0" fontId="9" fillId="0" borderId="69" xfId="2" applyFont="1" applyBorder="1" applyAlignment="1" applyProtection="1">
      <alignment horizontal="left" vertical="center"/>
    </xf>
    <xf numFmtId="0" fontId="9" fillId="0" borderId="70" xfId="2" applyFont="1" applyBorder="1" applyAlignment="1">
      <alignment vertical="center"/>
    </xf>
    <xf numFmtId="0" fontId="2" fillId="0" borderId="0" xfId="2" applyFont="1" applyAlignment="1">
      <alignment horizontal="center" vertical="center"/>
    </xf>
    <xf numFmtId="0" fontId="1" fillId="0" borderId="0" xfId="4" applyNumberFormat="1" applyAlignment="1">
      <alignment vertical="center"/>
    </xf>
    <xf numFmtId="0" fontId="4" fillId="0" borderId="1" xfId="4" applyNumberFormat="1" applyFont="1" applyFill="1" applyBorder="1" applyAlignment="1">
      <alignment vertical="center"/>
    </xf>
    <xf numFmtId="0" fontId="12" fillId="0" borderId="1" xfId="4" applyFont="1" applyFill="1" applyBorder="1" applyAlignment="1">
      <alignment vertical="center"/>
    </xf>
    <xf numFmtId="0" fontId="12" fillId="0" borderId="1" xfId="4" applyNumberFormat="1" applyFont="1" applyFill="1" applyBorder="1" applyAlignment="1">
      <alignment vertical="center"/>
    </xf>
    <xf numFmtId="0" fontId="13" fillId="0" borderId="1" xfId="4" applyNumberFormat="1" applyFont="1" applyBorder="1" applyAlignment="1">
      <alignment vertical="center"/>
    </xf>
    <xf numFmtId="49" fontId="13" fillId="0" borderId="1" xfId="4" applyNumberFormat="1" applyFont="1" applyBorder="1" applyAlignment="1">
      <alignment horizontal="center" vertical="center"/>
    </xf>
    <xf numFmtId="49" fontId="13" fillId="0" borderId="0" xfId="4" applyNumberFormat="1" applyFont="1" applyAlignment="1">
      <alignment horizontal="center" vertical="center"/>
    </xf>
    <xf numFmtId="49" fontId="13" fillId="0" borderId="2" xfId="4" applyNumberFormat="1" applyFont="1" applyBorder="1" applyAlignment="1">
      <alignment horizontal="center" vertical="center"/>
    </xf>
    <xf numFmtId="0" fontId="1" fillId="0" borderId="0" xfId="4" applyAlignment="1">
      <alignment vertical="center"/>
    </xf>
    <xf numFmtId="0" fontId="13" fillId="0" borderId="71" xfId="4" applyNumberFormat="1" applyFont="1" applyBorder="1" applyAlignment="1">
      <alignment vertical="center"/>
    </xf>
    <xf numFmtId="0" fontId="1" fillId="0" borderId="71" xfId="4" applyBorder="1" applyAlignment="1">
      <alignment vertical="center"/>
    </xf>
    <xf numFmtId="49" fontId="13" fillId="0" borderId="71" xfId="4" applyNumberFormat="1" applyFont="1" applyBorder="1" applyAlignment="1">
      <alignment horizontal="center" vertical="center"/>
    </xf>
    <xf numFmtId="0" fontId="2" fillId="0" borderId="0" xfId="4" applyFont="1" applyBorder="1" applyAlignment="1">
      <alignment horizontal="center" vertical="center"/>
    </xf>
    <xf numFmtId="0" fontId="9" fillId="0" borderId="0" xfId="4" applyFont="1" applyAlignment="1">
      <alignment vertical="center"/>
    </xf>
    <xf numFmtId="49" fontId="14" fillId="0" borderId="0" xfId="4" applyNumberFormat="1" applyFont="1" applyBorder="1" applyAlignment="1">
      <alignment horizontal="center" vertical="center"/>
    </xf>
    <xf numFmtId="49" fontId="14" fillId="0" borderId="0" xfId="4" applyNumberFormat="1" applyFont="1" applyAlignment="1">
      <alignment horizontal="center" vertical="center"/>
    </xf>
    <xf numFmtId="0" fontId="9" fillId="0" borderId="77" xfId="4" applyFont="1" applyBorder="1" applyAlignment="1">
      <alignment vertical="center"/>
    </xf>
    <xf numFmtId="0" fontId="9" fillId="0" borderId="0" xfId="4" applyFont="1" applyAlignment="1">
      <alignment horizontal="right" vertical="center" shrinkToFit="1"/>
    </xf>
    <xf numFmtId="0" fontId="9" fillId="0" borderId="0" xfId="4" applyFont="1" applyAlignment="1">
      <alignment vertical="center" shrinkToFit="1"/>
    </xf>
    <xf numFmtId="0" fontId="9" fillId="0" borderId="77" xfId="4" applyFont="1" applyBorder="1" applyAlignment="1">
      <alignment horizontal="center" vertical="center"/>
    </xf>
    <xf numFmtId="0" fontId="9" fillId="0" borderId="102" xfId="4" applyFont="1" applyBorder="1" applyAlignment="1">
      <alignment vertical="center"/>
    </xf>
    <xf numFmtId="0" fontId="9" fillId="0" borderId="1" xfId="4" applyFont="1" applyBorder="1" applyAlignment="1">
      <alignment vertical="center"/>
    </xf>
    <xf numFmtId="0" fontId="9" fillId="0" borderId="71" xfId="4" applyFont="1" applyBorder="1" applyAlignment="1">
      <alignment vertical="center"/>
    </xf>
    <xf numFmtId="0" fontId="14" fillId="0" borderId="0" xfId="4" applyFont="1" applyAlignment="1">
      <alignment vertical="center"/>
    </xf>
    <xf numFmtId="0" fontId="9" fillId="0" borderId="0" xfId="4" applyFont="1" applyBorder="1" applyAlignment="1">
      <alignment horizontal="right" vertical="center" shrinkToFit="1"/>
    </xf>
    <xf numFmtId="0" fontId="9" fillId="0" borderId="0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76" fontId="9" fillId="0" borderId="0" xfId="4" applyNumberFormat="1" applyFont="1" applyAlignment="1">
      <alignment vertical="center"/>
    </xf>
    <xf numFmtId="176" fontId="9" fillId="0" borderId="0" xfId="4" applyNumberFormat="1" applyFont="1" applyAlignment="1">
      <alignment horizontal="right" vertical="center" shrinkToFit="1"/>
    </xf>
    <xf numFmtId="176" fontId="9" fillId="0" borderId="0" xfId="4" applyNumberFormat="1" applyFont="1" applyFill="1" applyAlignment="1">
      <alignment horizontal="right" vertical="center" shrinkToFit="1"/>
    </xf>
    <xf numFmtId="0" fontId="1" fillId="0" borderId="139" xfId="4" applyBorder="1" applyAlignment="1">
      <alignment vertical="center"/>
    </xf>
    <xf numFmtId="0" fontId="4" fillId="0" borderId="102" xfId="4" applyNumberFormat="1" applyFont="1" applyFill="1" applyBorder="1" applyAlignment="1">
      <alignment vertical="center"/>
    </xf>
    <xf numFmtId="0" fontId="12" fillId="0" borderId="102" xfId="4" applyFont="1" applyFill="1" applyBorder="1" applyAlignment="1">
      <alignment vertical="center"/>
    </xf>
    <xf numFmtId="0" fontId="12" fillId="0" borderId="102" xfId="4" applyNumberFormat="1" applyFont="1" applyFill="1" applyBorder="1" applyAlignment="1">
      <alignment vertical="center"/>
    </xf>
    <xf numFmtId="0" fontId="13" fillId="0" borderId="102" xfId="4" applyNumberFormat="1" applyFont="1" applyBorder="1" applyAlignment="1">
      <alignment vertical="center"/>
    </xf>
    <xf numFmtId="49" fontId="13" fillId="0" borderId="102" xfId="4" applyNumberFormat="1" applyFont="1" applyBorder="1" applyAlignment="1">
      <alignment horizontal="center" vertical="center"/>
    </xf>
    <xf numFmtId="49" fontId="13" fillId="0" borderId="140" xfId="4" applyNumberFormat="1" applyFont="1" applyBorder="1" applyAlignment="1">
      <alignment horizontal="center" vertical="center"/>
    </xf>
    <xf numFmtId="0" fontId="9" fillId="0" borderId="0" xfId="4" applyFont="1" applyBorder="1" applyAlignment="1">
      <alignment vertical="center"/>
    </xf>
    <xf numFmtId="49" fontId="14" fillId="0" borderId="73" xfId="4" applyNumberFormat="1" applyFont="1" applyBorder="1" applyAlignment="1">
      <alignment horizontal="center" vertical="center"/>
    </xf>
    <xf numFmtId="49" fontId="14" fillId="0" borderId="77" xfId="4" applyNumberFormat="1" applyFont="1" applyBorder="1" applyAlignment="1">
      <alignment horizontal="center" vertical="center"/>
    </xf>
    <xf numFmtId="49" fontId="14" fillId="0" borderId="81" xfId="4" applyNumberFormat="1" applyFont="1" applyBorder="1" applyAlignment="1">
      <alignment horizontal="center" vertical="center"/>
    </xf>
    <xf numFmtId="38" fontId="11" fillId="0" borderId="1" xfId="1" applyBorder="1" applyAlignment="1">
      <alignment vertical="center"/>
    </xf>
    <xf numFmtId="0" fontId="2" fillId="0" borderId="1" xfId="5" applyFont="1" applyBorder="1" applyAlignment="1" applyProtection="1">
      <alignment vertical="center"/>
    </xf>
    <xf numFmtId="0" fontId="2" fillId="0" borderId="140" xfId="5" applyFont="1" applyBorder="1" applyAlignment="1" applyProtection="1">
      <alignment vertical="center"/>
    </xf>
    <xf numFmtId="38" fontId="11" fillId="0" borderId="0" xfId="1"/>
    <xf numFmtId="38" fontId="18" fillId="0" borderId="1" xfId="1" applyFont="1" applyBorder="1" applyAlignment="1">
      <alignment vertical="center"/>
    </xf>
    <xf numFmtId="38" fontId="19" fillId="0" borderId="2" xfId="1" applyFont="1" applyBorder="1" applyAlignment="1">
      <alignment horizontal="center" vertical="center"/>
    </xf>
    <xf numFmtId="38" fontId="20" fillId="0" borderId="2" xfId="1" applyFont="1" applyBorder="1" applyAlignment="1">
      <alignment vertical="center"/>
    </xf>
    <xf numFmtId="0" fontId="9" fillId="0" borderId="2" xfId="5" applyFont="1" applyBorder="1" applyAlignment="1" applyProtection="1">
      <alignment vertical="center"/>
    </xf>
    <xf numFmtId="0" fontId="9" fillId="0" borderId="141" xfId="5" applyFont="1" applyBorder="1" applyAlignment="1" applyProtection="1">
      <alignment vertical="center"/>
    </xf>
    <xf numFmtId="38" fontId="20" fillId="0" borderId="0" xfId="1" applyFont="1"/>
    <xf numFmtId="38" fontId="20" fillId="0" borderId="73" xfId="1" applyFont="1" applyBorder="1" applyAlignment="1">
      <alignment vertical="center"/>
    </xf>
    <xf numFmtId="38" fontId="20" fillId="0" borderId="77" xfId="1" applyFont="1" applyBorder="1" applyAlignment="1">
      <alignment horizontal="center" vertical="center"/>
    </xf>
    <xf numFmtId="0" fontId="9" fillId="0" borderId="146" xfId="5" applyFont="1" applyBorder="1" applyAlignment="1" applyProtection="1">
      <alignment horizontal="centerContinuous" vertical="center"/>
    </xf>
    <xf numFmtId="0" fontId="9" fillId="0" borderId="147" xfId="5" applyFont="1" applyBorder="1" applyAlignment="1" applyProtection="1">
      <alignment horizontal="centerContinuous" vertical="center"/>
    </xf>
    <xf numFmtId="0" fontId="9" fillId="0" borderId="148" xfId="5" applyFont="1" applyBorder="1" applyAlignment="1" applyProtection="1">
      <alignment horizontal="centerContinuous" vertical="center"/>
    </xf>
    <xf numFmtId="0" fontId="9" fillId="0" borderId="149" xfId="5" applyFont="1" applyBorder="1" applyAlignment="1" applyProtection="1">
      <alignment horizontal="centerContinuous" vertical="center"/>
    </xf>
    <xf numFmtId="38" fontId="20" fillId="0" borderId="77" xfId="1" applyFont="1" applyBorder="1" applyAlignment="1">
      <alignment vertical="center"/>
    </xf>
    <xf numFmtId="0" fontId="9" fillId="0" borderId="153" xfId="5" applyFont="1" applyBorder="1" applyAlignment="1" applyProtection="1">
      <alignment horizontal="center" vertical="center"/>
    </xf>
    <xf numFmtId="0" fontId="9" fillId="0" borderId="154" xfId="5" applyFont="1" applyBorder="1" applyAlignment="1" applyProtection="1">
      <alignment horizontal="center" vertical="center"/>
    </xf>
    <xf numFmtId="0" fontId="9" fillId="0" borderId="155" xfId="5" applyFont="1" applyBorder="1" applyAlignment="1" applyProtection="1">
      <alignment horizontal="center" vertical="center"/>
    </xf>
    <xf numFmtId="0" fontId="9" fillId="0" borderId="20" xfId="5" applyFont="1" applyBorder="1" applyAlignment="1" applyProtection="1">
      <alignment horizontal="center" vertical="center"/>
    </xf>
    <xf numFmtId="0" fontId="9" fillId="0" borderId="156" xfId="5" applyFont="1" applyBorder="1" applyAlignment="1" applyProtection="1">
      <alignment horizontal="center" vertical="center"/>
    </xf>
    <xf numFmtId="0" fontId="9" fillId="0" borderId="25" xfId="5" applyFont="1" applyBorder="1" applyAlignment="1" applyProtection="1">
      <alignment horizontal="center" vertical="center"/>
    </xf>
    <xf numFmtId="0" fontId="9" fillId="0" borderId="157" xfId="5" applyFont="1" applyBorder="1" applyAlignment="1" applyProtection="1">
      <alignment horizontal="center" vertical="center"/>
    </xf>
    <xf numFmtId="0" fontId="9" fillId="0" borderId="42" xfId="5" applyFont="1" applyBorder="1" applyAlignment="1" applyProtection="1">
      <alignment horizontal="center" vertical="center"/>
    </xf>
    <xf numFmtId="178" fontId="9" fillId="0" borderId="158" xfId="5" applyNumberFormat="1" applyFont="1" applyBorder="1" applyAlignment="1" applyProtection="1">
      <alignment vertical="center"/>
    </xf>
    <xf numFmtId="178" fontId="9" fillId="0" borderId="29" xfId="5" applyNumberFormat="1" applyFont="1" applyBorder="1" applyAlignment="1" applyProtection="1">
      <alignment vertical="center"/>
    </xf>
    <xf numFmtId="178" fontId="9" fillId="0" borderId="44" xfId="5" applyNumberFormat="1" applyFont="1" applyBorder="1" applyAlignment="1" applyProtection="1">
      <alignment vertical="center"/>
    </xf>
    <xf numFmtId="2" fontId="9" fillId="0" borderId="29" xfId="5" applyNumberFormat="1" applyFont="1" applyBorder="1" applyAlignment="1" applyProtection="1">
      <alignment vertical="center"/>
    </xf>
    <xf numFmtId="2" fontId="9" fillId="0" borderId="130" xfId="5" applyNumberFormat="1" applyFont="1" applyBorder="1" applyAlignment="1" applyProtection="1">
      <alignment vertical="center"/>
    </xf>
    <xf numFmtId="37" fontId="9" fillId="0" borderId="158" xfId="5" applyNumberFormat="1" applyFont="1" applyBorder="1" applyAlignment="1" applyProtection="1">
      <alignment vertical="center"/>
    </xf>
    <xf numFmtId="37" fontId="9" fillId="0" borderId="29" xfId="5" applyNumberFormat="1" applyFont="1" applyBorder="1" applyAlignment="1" applyProtection="1">
      <alignment vertical="center"/>
    </xf>
    <xf numFmtId="37" fontId="9" fillId="0" borderId="31" xfId="5" applyNumberFormat="1" applyFont="1" applyBorder="1" applyAlignment="1" applyProtection="1">
      <alignment vertical="center"/>
    </xf>
    <xf numFmtId="178" fontId="9" fillId="0" borderId="159" xfId="5" applyNumberFormat="1" applyFont="1" applyBorder="1" applyAlignment="1" applyProtection="1">
      <alignment vertical="center"/>
    </xf>
    <xf numFmtId="178" fontId="9" fillId="0" borderId="35" xfId="5" applyNumberFormat="1" applyFont="1" applyBorder="1" applyAlignment="1" applyProtection="1">
      <alignment vertical="center"/>
    </xf>
    <xf numFmtId="178" fontId="9" fillId="0" borderId="47" xfId="5" applyNumberFormat="1" applyFont="1" applyBorder="1" applyAlignment="1" applyProtection="1">
      <alignment vertical="center"/>
    </xf>
    <xf numFmtId="2" fontId="9" fillId="0" borderId="35" xfId="5" applyNumberFormat="1" applyFont="1" applyBorder="1" applyAlignment="1" applyProtection="1">
      <alignment vertical="center"/>
    </xf>
    <xf numFmtId="2" fontId="9" fillId="0" borderId="160" xfId="5" applyNumberFormat="1" applyFont="1" applyBorder="1" applyAlignment="1" applyProtection="1">
      <alignment vertical="center"/>
    </xf>
    <xf numFmtId="37" fontId="9" fillId="0" borderId="159" xfId="5" applyNumberFormat="1" applyFont="1" applyBorder="1" applyAlignment="1" applyProtection="1">
      <alignment vertical="center"/>
    </xf>
    <xf numFmtId="37" fontId="9" fillId="0" borderId="35" xfId="5" applyNumberFormat="1" applyFont="1" applyBorder="1" applyAlignment="1" applyProtection="1">
      <alignment vertical="center"/>
    </xf>
    <xf numFmtId="37" fontId="9" fillId="0" borderId="37" xfId="5" applyNumberFormat="1" applyFont="1" applyBorder="1" applyAlignment="1" applyProtection="1">
      <alignment vertical="center"/>
    </xf>
    <xf numFmtId="38" fontId="20" fillId="0" borderId="102" xfId="1" applyFont="1" applyBorder="1" applyAlignment="1">
      <alignment vertical="center"/>
    </xf>
    <xf numFmtId="0" fontId="9" fillId="0" borderId="102" xfId="5" applyFont="1" applyBorder="1" applyAlignment="1" applyProtection="1">
      <alignment vertical="center"/>
    </xf>
    <xf numFmtId="38" fontId="20" fillId="0" borderId="102" xfId="1" applyFont="1" applyBorder="1"/>
    <xf numFmtId="0" fontId="20" fillId="0" borderId="102" xfId="5" applyFont="1" applyBorder="1" applyAlignment="1" applyProtection="1">
      <alignment vertical="center"/>
    </xf>
    <xf numFmtId="38" fontId="20" fillId="0" borderId="1" xfId="1" applyFont="1" applyBorder="1" applyAlignment="1">
      <alignment vertical="center"/>
    </xf>
    <xf numFmtId="0" fontId="9" fillId="0" borderId="1" xfId="5" applyFont="1" applyBorder="1" applyAlignment="1" applyProtection="1">
      <alignment vertical="center"/>
    </xf>
    <xf numFmtId="38" fontId="20" fillId="0" borderId="1" xfId="1" applyFont="1" applyBorder="1"/>
    <xf numFmtId="0" fontId="20" fillId="0" borderId="1" xfId="5" applyFont="1" applyBorder="1" applyAlignment="1" applyProtection="1">
      <alignment horizontal="left" vertical="center"/>
    </xf>
    <xf numFmtId="0" fontId="9" fillId="0" borderId="162" xfId="5" applyFont="1" applyBorder="1" applyAlignment="1" applyProtection="1">
      <alignment horizontal="centerContinuous" vertical="center"/>
    </xf>
    <xf numFmtId="0" fontId="9" fillId="0" borderId="163" xfId="5" applyFont="1" applyBorder="1" applyAlignment="1" applyProtection="1">
      <alignment horizontal="centerContinuous" vertical="center"/>
    </xf>
    <xf numFmtId="38" fontId="20" fillId="0" borderId="81" xfId="1" applyFont="1" applyBorder="1" applyAlignment="1">
      <alignment vertical="center"/>
    </xf>
    <xf numFmtId="0" fontId="9" fillId="0" borderId="164" xfId="5" applyFont="1" applyBorder="1" applyAlignment="1" applyProtection="1">
      <alignment horizontal="center" vertical="center"/>
    </xf>
    <xf numFmtId="178" fontId="9" fillId="0" borderId="22" xfId="5" applyNumberFormat="1" applyFont="1" applyBorder="1" applyAlignment="1" applyProtection="1">
      <alignment vertical="center"/>
    </xf>
    <xf numFmtId="178" fontId="9" fillId="0" borderId="25" xfId="5" applyNumberFormat="1" applyFont="1" applyBorder="1" applyAlignment="1" applyProtection="1">
      <alignment vertical="center"/>
    </xf>
    <xf numFmtId="2" fontId="9" fillId="0" borderId="25" xfId="5" applyNumberFormat="1" applyFont="1" applyBorder="1" applyAlignment="1" applyProtection="1">
      <alignment vertical="center"/>
    </xf>
    <xf numFmtId="2" fontId="9" fillId="0" borderId="42" xfId="5" applyNumberFormat="1" applyFont="1" applyBorder="1" applyAlignment="1" applyProtection="1">
      <alignment vertical="center"/>
    </xf>
    <xf numFmtId="37" fontId="9" fillId="0" borderId="22" xfId="5" applyNumberFormat="1" applyFont="1" applyBorder="1" applyAlignment="1" applyProtection="1">
      <alignment vertical="center"/>
    </xf>
    <xf numFmtId="37" fontId="9" fillId="0" borderId="25" xfId="5" applyNumberFormat="1" applyFont="1" applyBorder="1" applyAlignment="1" applyProtection="1">
      <alignment vertical="center"/>
    </xf>
    <xf numFmtId="37" fontId="9" fillId="0" borderId="42" xfId="5" applyNumberFormat="1" applyFont="1" applyBorder="1" applyAlignment="1" applyProtection="1">
      <alignment vertical="center"/>
    </xf>
    <xf numFmtId="178" fontId="9" fillId="0" borderId="43" xfId="5" applyNumberFormat="1" applyFont="1" applyBorder="1" applyAlignment="1" applyProtection="1">
      <alignment vertical="center"/>
    </xf>
    <xf numFmtId="2" fontId="9" fillId="0" borderId="31" xfId="5" applyNumberFormat="1" applyFont="1" applyBorder="1" applyAlignment="1" applyProtection="1">
      <alignment vertical="center"/>
    </xf>
    <xf numFmtId="37" fontId="9" fillId="0" borderId="43" xfId="5" applyNumberFormat="1" applyFont="1" applyBorder="1" applyAlignment="1" applyProtection="1">
      <alignment vertical="center"/>
    </xf>
    <xf numFmtId="178" fontId="9" fillId="0" borderId="46" xfId="5" applyNumberFormat="1" applyFont="1" applyBorder="1" applyAlignment="1" applyProtection="1">
      <alignment vertical="center"/>
    </xf>
    <xf numFmtId="2" fontId="9" fillId="0" borderId="37" xfId="5" applyNumberFormat="1" applyFont="1" applyBorder="1" applyAlignment="1" applyProtection="1">
      <alignment vertical="center"/>
    </xf>
    <xf numFmtId="37" fontId="9" fillId="0" borderId="46" xfId="5" applyNumberFormat="1" applyFont="1" applyBorder="1" applyAlignment="1" applyProtection="1">
      <alignment vertical="center"/>
    </xf>
    <xf numFmtId="0" fontId="20" fillId="0" borderId="102" xfId="5" applyFont="1" applyFill="1" applyBorder="1" applyAlignment="1" applyProtection="1">
      <alignment vertical="center"/>
    </xf>
    <xf numFmtId="0" fontId="20" fillId="0" borderId="1" xfId="5" applyFont="1" applyBorder="1" applyAlignment="1" applyProtection="1">
      <alignment vertical="center"/>
    </xf>
    <xf numFmtId="38" fontId="20" fillId="0" borderId="1" xfId="1" applyFont="1" applyFill="1" applyBorder="1" applyAlignment="1">
      <alignment vertical="center"/>
    </xf>
    <xf numFmtId="38" fontId="20" fillId="0" borderId="165" xfId="1" applyFont="1" applyBorder="1" applyAlignment="1">
      <alignment vertical="center"/>
    </xf>
    <xf numFmtId="178" fontId="9" fillId="0" borderId="46" xfId="5" quotePrefix="1" applyNumberFormat="1" applyFont="1" applyBorder="1" applyAlignment="1" applyProtection="1">
      <alignment horizontal="center" vertical="center"/>
    </xf>
    <xf numFmtId="178" fontId="9" fillId="0" borderId="47" xfId="5" quotePrefix="1" applyNumberFormat="1" applyFont="1" applyBorder="1" applyAlignment="1" applyProtection="1">
      <alignment horizontal="center" vertical="center"/>
    </xf>
    <xf numFmtId="178" fontId="9" fillId="0" borderId="48" xfId="5" quotePrefix="1" applyNumberFormat="1" applyFont="1" applyBorder="1" applyAlignment="1" applyProtection="1">
      <alignment horizontal="center" vertical="center"/>
    </xf>
    <xf numFmtId="38" fontId="20" fillId="0" borderId="1" xfId="1" applyFont="1" applyFill="1" applyBorder="1"/>
    <xf numFmtId="178" fontId="9" fillId="0" borderId="23" xfId="5" applyNumberFormat="1" applyFont="1" applyBorder="1" applyAlignment="1" applyProtection="1">
      <alignment vertical="center"/>
    </xf>
    <xf numFmtId="38" fontId="20" fillId="0" borderId="0" xfId="1" applyFont="1" applyFill="1" applyAlignment="1">
      <alignment vertical="center"/>
    </xf>
    <xf numFmtId="38" fontId="20" fillId="0" borderId="0" xfId="1" applyFont="1" applyFill="1"/>
    <xf numFmtId="38" fontId="20" fillId="0" borderId="0" xfId="1" applyFont="1" applyAlignment="1">
      <alignment vertical="center"/>
    </xf>
    <xf numFmtId="38" fontId="11" fillId="0" borderId="0" xfId="1" applyAlignment="1">
      <alignment vertical="center"/>
    </xf>
    <xf numFmtId="0" fontId="2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4" fillId="0" borderId="0" xfId="0" applyFont="1"/>
    <xf numFmtId="49" fontId="23" fillId="0" borderId="0" xfId="0" applyNumberFormat="1" applyFont="1" applyAlignment="1">
      <alignment horizontal="center" vertical="center"/>
    </xf>
    <xf numFmtId="49" fontId="23" fillId="0" borderId="0" xfId="0" applyNumberFormat="1" applyFont="1" applyFill="1" applyAlignment="1">
      <alignment horizontal="center" vertical="center"/>
    </xf>
    <xf numFmtId="49" fontId="24" fillId="0" borderId="0" xfId="0" applyNumberFormat="1" applyFont="1" applyFill="1" applyAlignment="1">
      <alignment horizontal="right" vertical="center"/>
    </xf>
    <xf numFmtId="49" fontId="23" fillId="0" borderId="0" xfId="0" applyNumberFormat="1" applyFont="1" applyAlignment="1">
      <alignment horizontal="center"/>
    </xf>
    <xf numFmtId="0" fontId="14" fillId="0" borderId="85" xfId="0" applyFont="1" applyBorder="1" applyAlignment="1" applyProtection="1">
      <alignment horizontal="distributed" vertical="center"/>
    </xf>
    <xf numFmtId="0" fontId="14" fillId="0" borderId="87" xfId="0" applyFont="1" applyBorder="1" applyAlignment="1" applyProtection="1">
      <alignment horizontal="distributed" vertical="center"/>
    </xf>
    <xf numFmtId="0" fontId="14" fillId="0" borderId="96" xfId="0" applyFont="1" applyBorder="1" applyAlignment="1" applyProtection="1">
      <alignment horizontal="distributed" vertical="center"/>
    </xf>
    <xf numFmtId="0" fontId="14" fillId="0" borderId="86" xfId="0" applyFont="1" applyFill="1" applyBorder="1" applyAlignment="1">
      <alignment horizontal="distributed" vertical="center"/>
    </xf>
    <xf numFmtId="0" fontId="14" fillId="0" borderId="108" xfId="0" applyFont="1" applyFill="1" applyBorder="1" applyAlignment="1">
      <alignment horizontal="center" vertical="center"/>
    </xf>
    <xf numFmtId="0" fontId="14" fillId="0" borderId="106" xfId="0" applyFont="1" applyFill="1" applyBorder="1" applyAlignment="1">
      <alignment horizontal="center" vertical="center"/>
    </xf>
    <xf numFmtId="0" fontId="14" fillId="0" borderId="128" xfId="0" applyFont="1" applyFill="1" applyBorder="1" applyAlignment="1">
      <alignment horizontal="center" vertical="center"/>
    </xf>
    <xf numFmtId="0" fontId="14" fillId="0" borderId="73" xfId="0" applyFont="1" applyFill="1" applyBorder="1" applyAlignment="1" applyProtection="1">
      <alignment horizontal="distributed" vertical="center"/>
    </xf>
    <xf numFmtId="0" fontId="14" fillId="0" borderId="0" xfId="0" applyFont="1" applyBorder="1" applyAlignment="1" applyProtection="1">
      <alignment horizontal="distributed" vertical="center"/>
    </xf>
    <xf numFmtId="0" fontId="14" fillId="0" borderId="88" xfId="0" applyFont="1" applyBorder="1" applyAlignment="1" applyProtection="1">
      <alignment horizontal="distributed" vertical="center"/>
    </xf>
    <xf numFmtId="0" fontId="14" fillId="0" borderId="90" xfId="0" applyFont="1" applyBorder="1" applyAlignment="1" applyProtection="1">
      <alignment horizontal="distributed" vertical="center"/>
    </xf>
    <xf numFmtId="0" fontId="14" fillId="0" borderId="89" xfId="0" applyFont="1" applyFill="1" applyBorder="1" applyAlignment="1">
      <alignment horizontal="distributed" vertical="center"/>
    </xf>
    <xf numFmtId="0" fontId="14" fillId="0" borderId="133" xfId="0" applyFont="1" applyFill="1" applyBorder="1" applyAlignment="1">
      <alignment horizontal="distributed" vertical="center"/>
    </xf>
    <xf numFmtId="0" fontId="14" fillId="0" borderId="112" xfId="0" applyFont="1" applyFill="1" applyBorder="1" applyAlignment="1">
      <alignment horizontal="center" vertical="center"/>
    </xf>
    <xf numFmtId="0" fontId="14" fillId="0" borderId="110" xfId="0" applyFont="1" applyFill="1" applyBorder="1" applyAlignment="1">
      <alignment horizontal="center" vertical="center"/>
    </xf>
    <xf numFmtId="0" fontId="14" fillId="0" borderId="99" xfId="0" applyFont="1" applyFill="1" applyBorder="1" applyAlignment="1">
      <alignment horizontal="distributed" vertical="center"/>
    </xf>
    <xf numFmtId="0" fontId="14" fillId="0" borderId="77" xfId="0" applyFont="1" applyFill="1" applyBorder="1" applyAlignment="1" applyProtection="1">
      <alignment horizontal="distributed" vertical="center"/>
    </xf>
    <xf numFmtId="0" fontId="14" fillId="0" borderId="90" xfId="0" applyFont="1" applyBorder="1" applyAlignment="1" applyProtection="1">
      <alignment horizontal="center" vertical="center"/>
    </xf>
    <xf numFmtId="0" fontId="14" fillId="0" borderId="115" xfId="0" applyFont="1" applyFill="1" applyBorder="1" applyAlignment="1">
      <alignment vertical="center"/>
    </xf>
    <xf numFmtId="0" fontId="14" fillId="0" borderId="116" xfId="0" applyFont="1" applyFill="1" applyBorder="1" applyAlignment="1">
      <alignment horizontal="distributed" vertical="center"/>
    </xf>
    <xf numFmtId="0" fontId="14" fillId="0" borderId="111" xfId="0" applyFont="1" applyFill="1" applyBorder="1" applyAlignment="1">
      <alignment horizontal="distributed" vertical="center"/>
    </xf>
    <xf numFmtId="0" fontId="14" fillId="0" borderId="110" xfId="0" applyFont="1" applyFill="1" applyBorder="1" applyAlignment="1">
      <alignment horizontal="distributed" vertical="center"/>
    </xf>
    <xf numFmtId="0" fontId="14" fillId="0" borderId="134" xfId="0" applyFont="1" applyFill="1" applyBorder="1" applyAlignment="1">
      <alignment horizontal="distributed" vertical="center"/>
    </xf>
    <xf numFmtId="0" fontId="14" fillId="0" borderId="99" xfId="0" applyFont="1" applyBorder="1" applyAlignment="1" applyProtection="1">
      <alignment horizontal="distributed" vertical="center"/>
    </xf>
    <xf numFmtId="0" fontId="14" fillId="0" borderId="0" xfId="0" applyFont="1" applyFill="1" applyBorder="1"/>
    <xf numFmtId="0" fontId="14" fillId="0" borderId="99" xfId="0" applyFont="1" applyFill="1" applyBorder="1" applyAlignment="1">
      <alignment horizontal="center" vertical="center"/>
    </xf>
    <xf numFmtId="0" fontId="14" fillId="0" borderId="90" xfId="0" applyFont="1" applyFill="1" applyBorder="1" applyAlignment="1">
      <alignment horizontal="center" vertical="center"/>
    </xf>
    <xf numFmtId="0" fontId="14" fillId="0" borderId="91" xfId="0" applyFont="1" applyBorder="1" applyAlignment="1" applyProtection="1">
      <alignment horizontal="distributed" vertical="center"/>
    </xf>
    <xf numFmtId="0" fontId="14" fillId="0" borderId="93" xfId="0" applyFont="1" applyBorder="1" applyAlignment="1" applyProtection="1">
      <alignment horizontal="distributed" vertical="center"/>
    </xf>
    <xf numFmtId="0" fontId="14" fillId="0" borderId="123" xfId="0" applyFont="1" applyBorder="1" applyAlignment="1" applyProtection="1">
      <alignment horizontal="distributed" vertical="center"/>
    </xf>
    <xf numFmtId="0" fontId="14" fillId="0" borderId="92" xfId="0" applyFont="1" applyFill="1" applyBorder="1" applyAlignment="1">
      <alignment horizontal="distributed" vertical="center"/>
    </xf>
    <xf numFmtId="0" fontId="14" fillId="0" borderId="92" xfId="0" applyFont="1" applyFill="1" applyBorder="1" applyAlignment="1">
      <alignment horizontal="center" vertical="center"/>
    </xf>
    <xf numFmtId="0" fontId="14" fillId="0" borderId="123" xfId="0" applyFont="1" applyFill="1" applyBorder="1" applyAlignment="1">
      <alignment horizontal="center" vertical="center"/>
    </xf>
    <xf numFmtId="0" fontId="14" fillId="0" borderId="93" xfId="0" applyFont="1" applyFill="1" applyBorder="1" applyAlignment="1">
      <alignment horizontal="center" vertical="center"/>
    </xf>
    <xf numFmtId="0" fontId="14" fillId="0" borderId="81" xfId="0" applyFont="1" applyFill="1" applyBorder="1" applyAlignment="1" applyProtection="1">
      <alignment horizontal="distributed" vertical="center"/>
    </xf>
    <xf numFmtId="0" fontId="14" fillId="0" borderId="99" xfId="0" quotePrefix="1" applyFont="1" applyBorder="1" applyAlignment="1" applyProtection="1">
      <alignment horizontal="center" vertical="center"/>
    </xf>
    <xf numFmtId="3" fontId="14" fillId="0" borderId="89" xfId="0" applyNumberFormat="1" applyFont="1" applyFill="1" applyBorder="1" applyAlignment="1">
      <alignment horizontal="right" vertical="center" shrinkToFit="1"/>
    </xf>
    <xf numFmtId="179" fontId="14" fillId="0" borderId="101" xfId="0" applyNumberFormat="1" applyFont="1" applyFill="1" applyBorder="1" applyAlignment="1">
      <alignment horizontal="right" vertical="center" shrinkToFit="1"/>
    </xf>
    <xf numFmtId="3" fontId="14" fillId="0" borderId="86" xfId="0" applyNumberFormat="1" applyFont="1" applyFill="1" applyBorder="1" applyAlignment="1">
      <alignment horizontal="right" vertical="center" shrinkToFit="1"/>
    </xf>
    <xf numFmtId="4" fontId="14" fillId="0" borderId="115" xfId="0" applyNumberFormat="1" applyFont="1" applyBorder="1" applyAlignment="1">
      <alignment horizontal="right" vertical="center" shrinkToFit="1"/>
    </xf>
    <xf numFmtId="4" fontId="14" fillId="0" borderId="133" xfId="0" applyNumberFormat="1" applyFont="1" applyBorder="1" applyAlignment="1">
      <alignment horizontal="right" vertical="center" shrinkToFit="1"/>
    </xf>
    <xf numFmtId="4" fontId="14" fillId="0" borderId="134" xfId="0" applyNumberFormat="1" applyFont="1" applyBorder="1" applyAlignment="1">
      <alignment horizontal="right" vertical="center" shrinkToFit="1"/>
    </xf>
    <xf numFmtId="0" fontId="14" fillId="0" borderId="77" xfId="0" quotePrefix="1" applyFont="1" applyBorder="1" applyAlignment="1" applyProtection="1">
      <alignment horizontal="center" vertical="center"/>
    </xf>
    <xf numFmtId="0" fontId="14" fillId="0" borderId="0" xfId="0" quotePrefix="1" applyFont="1" applyBorder="1" applyAlignment="1" applyProtection="1">
      <alignment horizontal="center" vertical="center"/>
    </xf>
    <xf numFmtId="3" fontId="14" fillId="0" borderId="89" xfId="0" applyNumberFormat="1" applyFont="1" applyBorder="1" applyAlignment="1">
      <alignment horizontal="right" vertical="center" shrinkToFit="1"/>
    </xf>
    <xf numFmtId="179" fontId="14" fillId="0" borderId="101" xfId="0" applyNumberFormat="1" applyFont="1" applyBorder="1" applyAlignment="1">
      <alignment horizontal="right" vertical="center" shrinkToFit="1"/>
    </xf>
    <xf numFmtId="4" fontId="14" fillId="0" borderId="99" xfId="0" applyNumberFormat="1" applyFont="1" applyBorder="1" applyAlignment="1">
      <alignment horizontal="right" vertical="center" shrinkToFit="1"/>
    </xf>
    <xf numFmtId="4" fontId="14" fillId="0" borderId="89" xfId="0" applyNumberFormat="1" applyFont="1" applyBorder="1" applyAlignment="1">
      <alignment horizontal="right" vertical="center" shrinkToFit="1"/>
    </xf>
    <xf numFmtId="4" fontId="14" fillId="0" borderId="90" xfId="0" applyNumberFormat="1" applyFont="1" applyBorder="1" applyAlignment="1">
      <alignment horizontal="right" vertical="center" shrinkToFit="1"/>
    </xf>
    <xf numFmtId="0" fontId="14" fillId="0" borderId="77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14" fillId="0" borderId="99" xfId="0" quotePrefix="1" applyNumberFormat="1" applyFont="1" applyBorder="1" applyAlignment="1" applyProtection="1">
      <alignment horizontal="center" vertical="center"/>
    </xf>
    <xf numFmtId="0" fontId="9" fillId="0" borderId="89" xfId="0" applyNumberFormat="1" applyFont="1" applyFill="1" applyBorder="1" applyAlignment="1">
      <alignment horizontal="center" vertical="center" shrinkToFit="1"/>
    </xf>
    <xf numFmtId="0" fontId="14" fillId="0" borderId="89" xfId="0" applyNumberFormat="1" applyFont="1" applyBorder="1" applyAlignment="1">
      <alignment horizontal="center" vertical="center" shrinkToFit="1"/>
    </xf>
    <xf numFmtId="3" fontId="14" fillId="0" borderId="114" xfId="0" applyNumberFormat="1" applyFont="1" applyBorder="1" applyAlignment="1">
      <alignment horizontal="right" vertical="center" shrinkToFit="1"/>
    </xf>
    <xf numFmtId="0" fontId="14" fillId="0" borderId="169" xfId="0" applyFont="1" applyBorder="1" applyAlignment="1" applyProtection="1">
      <alignment horizontal="center" vertical="center"/>
    </xf>
    <xf numFmtId="0" fontId="14" fillId="0" borderId="134" xfId="0" applyFont="1" applyFill="1" applyBorder="1" applyAlignment="1" applyProtection="1">
      <alignment vertical="center"/>
    </xf>
    <xf numFmtId="0" fontId="14" fillId="0" borderId="115" xfId="0" applyFont="1" applyFill="1" applyBorder="1" applyAlignment="1" applyProtection="1">
      <alignment horizontal="right" vertical="center" shrinkToFit="1"/>
    </xf>
    <xf numFmtId="3" fontId="14" fillId="0" borderId="133" xfId="0" applyNumberFormat="1" applyFont="1" applyBorder="1" applyAlignment="1">
      <alignment horizontal="right" vertical="center" shrinkToFit="1"/>
    </xf>
    <xf numFmtId="179" fontId="14" fillId="0" borderId="117" xfId="0" applyNumberFormat="1" applyFont="1" applyBorder="1" applyAlignment="1">
      <alignment horizontal="right" vertical="center" shrinkToFit="1"/>
    </xf>
    <xf numFmtId="0" fontId="14" fillId="0" borderId="170" xfId="0" applyFont="1" applyBorder="1" applyAlignment="1" applyProtection="1">
      <alignment horizontal="center" vertical="center"/>
    </xf>
    <xf numFmtId="0" fontId="14" fillId="0" borderId="88" xfId="0" applyFont="1" applyBorder="1" applyAlignment="1" applyProtection="1">
      <alignment horizontal="center" vertical="center"/>
    </xf>
    <xf numFmtId="0" fontId="14" fillId="0" borderId="90" xfId="0" applyFont="1" applyFill="1" applyBorder="1" applyAlignment="1" applyProtection="1">
      <alignment vertical="center"/>
    </xf>
    <xf numFmtId="0" fontId="14" fillId="0" borderId="99" xfId="0" applyFont="1" applyFill="1" applyBorder="1" applyAlignment="1" applyProtection="1">
      <alignment horizontal="right" vertical="center" shrinkToFit="1"/>
    </xf>
    <xf numFmtId="0" fontId="14" fillId="0" borderId="88" xfId="0" applyFont="1" applyFill="1" applyBorder="1" applyAlignment="1" applyProtection="1">
      <alignment horizontal="center" vertical="center"/>
    </xf>
    <xf numFmtId="4" fontId="14" fillId="0" borderId="99" xfId="0" applyNumberFormat="1" applyFont="1" applyFill="1" applyBorder="1" applyAlignment="1">
      <alignment horizontal="right" vertical="center" shrinkToFit="1"/>
    </xf>
    <xf numFmtId="4" fontId="14" fillId="0" borderId="89" xfId="0" applyNumberFormat="1" applyFont="1" applyFill="1" applyBorder="1" applyAlignment="1">
      <alignment horizontal="right" vertical="center" shrinkToFit="1"/>
    </xf>
    <xf numFmtId="4" fontId="14" fillId="0" borderId="90" xfId="0" applyNumberFormat="1" applyFont="1" applyFill="1" applyBorder="1" applyAlignment="1">
      <alignment horizontal="right" vertical="center" shrinkToFit="1"/>
    </xf>
    <xf numFmtId="0" fontId="14" fillId="0" borderId="77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0" borderId="0" xfId="0" applyFont="1" applyFill="1"/>
    <xf numFmtId="3" fontId="14" fillId="0" borderId="114" xfId="0" applyNumberFormat="1" applyFont="1" applyFill="1" applyBorder="1" applyAlignment="1">
      <alignment horizontal="right" vertical="center" shrinkToFit="1"/>
    </xf>
    <xf numFmtId="0" fontId="14" fillId="0" borderId="169" xfId="0" applyFont="1" applyFill="1" applyBorder="1" applyAlignment="1" applyProtection="1">
      <alignment horizontal="center" vertical="center"/>
    </xf>
    <xf numFmtId="3" fontId="14" fillId="0" borderId="133" xfId="0" applyNumberFormat="1" applyFont="1" applyFill="1" applyBorder="1" applyAlignment="1">
      <alignment horizontal="right" vertical="center" shrinkToFit="1"/>
    </xf>
    <xf numFmtId="179" fontId="14" fillId="0" borderId="117" xfId="0" applyNumberFormat="1" applyFont="1" applyFill="1" applyBorder="1" applyAlignment="1">
      <alignment horizontal="right" vertical="center" shrinkToFit="1"/>
    </xf>
    <xf numFmtId="4" fontId="14" fillId="0" borderId="115" xfId="0" applyNumberFormat="1" applyFont="1" applyFill="1" applyBorder="1" applyAlignment="1">
      <alignment horizontal="right" vertical="center" shrinkToFit="1"/>
    </xf>
    <xf numFmtId="4" fontId="14" fillId="0" borderId="133" xfId="0" applyNumberFormat="1" applyFont="1" applyFill="1" applyBorder="1" applyAlignment="1">
      <alignment horizontal="right" vertical="center" shrinkToFit="1"/>
    </xf>
    <xf numFmtId="4" fontId="14" fillId="0" borderId="134" xfId="0" applyNumberFormat="1" applyFont="1" applyFill="1" applyBorder="1" applyAlignment="1">
      <alignment horizontal="right" vertical="center" shrinkToFit="1"/>
    </xf>
    <xf numFmtId="0" fontId="14" fillId="0" borderId="170" xfId="0" applyFont="1" applyFill="1" applyBorder="1" applyAlignment="1" applyProtection="1">
      <alignment horizontal="center" vertical="center"/>
    </xf>
    <xf numFmtId="0" fontId="14" fillId="0" borderId="169" xfId="0" quotePrefix="1" applyFont="1" applyFill="1" applyBorder="1" applyAlignment="1" applyProtection="1">
      <alignment horizontal="center" vertical="center"/>
    </xf>
    <xf numFmtId="0" fontId="14" fillId="0" borderId="170" xfId="0" quotePrefix="1" applyFont="1" applyFill="1" applyBorder="1" applyAlignment="1" applyProtection="1">
      <alignment horizontal="center" vertical="center"/>
    </xf>
    <xf numFmtId="0" fontId="14" fillId="0" borderId="0" xfId="0" quotePrefix="1" applyFont="1" applyFill="1" applyBorder="1" applyAlignment="1" applyProtection="1">
      <alignment horizontal="center" vertical="center"/>
    </xf>
    <xf numFmtId="4" fontId="14" fillId="0" borderId="114" xfId="0" applyNumberFormat="1" applyFont="1" applyFill="1" applyBorder="1" applyAlignment="1">
      <alignment horizontal="right" vertical="center" shrinkToFit="1"/>
    </xf>
    <xf numFmtId="4" fontId="14" fillId="0" borderId="171" xfId="0" applyNumberFormat="1" applyFont="1" applyFill="1" applyBorder="1" applyAlignment="1">
      <alignment horizontal="right" vertical="center" shrinkToFit="1"/>
    </xf>
    <xf numFmtId="3" fontId="14" fillId="0" borderId="99" xfId="0" applyNumberFormat="1" applyFont="1" applyFill="1" applyBorder="1" applyAlignment="1">
      <alignment horizontal="right" vertical="center" shrinkToFit="1"/>
    </xf>
    <xf numFmtId="3" fontId="14" fillId="0" borderId="115" xfId="0" applyNumberFormat="1" applyFont="1" applyFill="1" applyBorder="1" applyAlignment="1">
      <alignment horizontal="right" vertical="center" shrinkToFit="1"/>
    </xf>
    <xf numFmtId="0" fontId="14" fillId="0" borderId="0" xfId="0" applyFont="1" applyFill="1" applyBorder="1" applyAlignment="1" applyProtection="1">
      <alignment horizontal="right" vertical="center" shrinkToFit="1"/>
    </xf>
    <xf numFmtId="0" fontId="14" fillId="0" borderId="113" xfId="0" applyFont="1" applyFill="1" applyBorder="1" applyAlignment="1" applyProtection="1">
      <alignment horizontal="center" vertical="center"/>
    </xf>
    <xf numFmtId="0" fontId="14" fillId="0" borderId="171" xfId="0" applyFont="1" applyFill="1" applyBorder="1" applyAlignment="1" applyProtection="1">
      <alignment vertical="center"/>
    </xf>
    <xf numFmtId="0" fontId="14" fillId="0" borderId="172" xfId="0" applyFont="1" applyFill="1" applyBorder="1" applyAlignment="1" applyProtection="1">
      <alignment horizontal="right" vertical="center" shrinkToFit="1"/>
    </xf>
    <xf numFmtId="179" fontId="14" fillId="0" borderId="173" xfId="0" applyNumberFormat="1" applyFont="1" applyFill="1" applyBorder="1" applyAlignment="1">
      <alignment horizontal="right" vertical="center" shrinkToFit="1"/>
    </xf>
    <xf numFmtId="3" fontId="14" fillId="0" borderId="167" xfId="0" applyNumberFormat="1" applyFont="1" applyFill="1" applyBorder="1" applyAlignment="1">
      <alignment horizontal="right" vertical="center" shrinkToFit="1"/>
    </xf>
    <xf numFmtId="4" fontId="14" fillId="0" borderId="167" xfId="0" applyNumberFormat="1" applyFont="1" applyFill="1" applyBorder="1" applyAlignment="1">
      <alignment horizontal="right" vertical="center" shrinkToFit="1"/>
    </xf>
    <xf numFmtId="0" fontId="14" fillId="0" borderId="174" xfId="0" applyFont="1" applyFill="1" applyBorder="1" applyAlignment="1" applyProtection="1">
      <alignment horizontal="center" vertical="center"/>
    </xf>
    <xf numFmtId="0" fontId="14" fillId="0" borderId="88" xfId="0" quotePrefix="1" applyFont="1" applyFill="1" applyBorder="1" applyAlignment="1" applyProtection="1">
      <alignment horizontal="center" vertical="center"/>
    </xf>
    <xf numFmtId="0" fontId="14" fillId="0" borderId="77" xfId="0" quotePrefix="1" applyFont="1" applyFill="1" applyBorder="1" applyAlignment="1" applyProtection="1">
      <alignment horizontal="center" vertical="center"/>
    </xf>
    <xf numFmtId="0" fontId="14" fillId="0" borderId="167" xfId="0" applyFont="1" applyFill="1" applyBorder="1" applyAlignment="1" applyProtection="1">
      <alignment horizontal="right" vertical="center" shrinkToFit="1"/>
    </xf>
    <xf numFmtId="0" fontId="14" fillId="0" borderId="91" xfId="0" applyFont="1" applyFill="1" applyBorder="1" applyAlignment="1" applyProtection="1">
      <alignment horizontal="center" vertical="center"/>
    </xf>
    <xf numFmtId="0" fontId="14" fillId="0" borderId="93" xfId="0" applyFont="1" applyFill="1" applyBorder="1" applyAlignment="1" applyProtection="1">
      <alignment vertical="center"/>
    </xf>
    <xf numFmtId="0" fontId="14" fillId="0" borderId="50" xfId="0" applyFont="1" applyFill="1" applyBorder="1" applyAlignment="1" applyProtection="1">
      <alignment horizontal="right" vertical="center" shrinkToFit="1"/>
    </xf>
    <xf numFmtId="3" fontId="14" fillId="0" borderId="92" xfId="0" applyNumberFormat="1" applyFont="1" applyFill="1" applyBorder="1" applyAlignment="1">
      <alignment horizontal="right" vertical="center" shrinkToFit="1"/>
    </xf>
    <xf numFmtId="179" fontId="14" fillId="0" borderId="124" xfId="0" applyNumberFormat="1" applyFont="1" applyFill="1" applyBorder="1" applyAlignment="1">
      <alignment horizontal="right" vertical="center" shrinkToFit="1"/>
    </xf>
    <xf numFmtId="3" fontId="14" fillId="0" borderId="123" xfId="0" applyNumberFormat="1" applyFont="1" applyFill="1" applyBorder="1" applyAlignment="1">
      <alignment horizontal="right" vertical="center" shrinkToFit="1"/>
    </xf>
    <xf numFmtId="4" fontId="14" fillId="0" borderId="123" xfId="0" applyNumberFormat="1" applyFont="1" applyFill="1" applyBorder="1" applyAlignment="1">
      <alignment horizontal="right" vertical="center" shrinkToFit="1"/>
    </xf>
    <xf numFmtId="4" fontId="14" fillId="0" borderId="92" xfId="0" applyNumberFormat="1" applyFont="1" applyFill="1" applyBorder="1" applyAlignment="1">
      <alignment horizontal="right" vertical="center" shrinkToFit="1"/>
    </xf>
    <xf numFmtId="4" fontId="14" fillId="0" borderId="93" xfId="0" applyNumberFormat="1" applyFont="1" applyFill="1" applyBorder="1" applyAlignment="1">
      <alignment horizontal="right" vertical="center" shrinkToFit="1"/>
    </xf>
    <xf numFmtId="0" fontId="14" fillId="0" borderId="81" xfId="0" applyFont="1" applyFill="1" applyBorder="1" applyAlignment="1" applyProtection="1">
      <alignment horizontal="center" vertical="center"/>
    </xf>
    <xf numFmtId="0" fontId="20" fillId="0" borderId="0" xfId="0" applyFont="1"/>
    <xf numFmtId="0" fontId="0" fillId="0" borderId="0" xfId="0"/>
    <xf numFmtId="0" fontId="2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49" fontId="23" fillId="0" borderId="0" xfId="0" applyNumberFormat="1" applyFont="1" applyFill="1" applyAlignment="1">
      <alignment horizontal="center"/>
    </xf>
    <xf numFmtId="0" fontId="14" fillId="0" borderId="85" xfId="0" applyFont="1" applyFill="1" applyBorder="1" applyAlignment="1" applyProtection="1">
      <alignment horizontal="distributed" vertical="center"/>
    </xf>
    <xf numFmtId="0" fontId="14" fillId="0" borderId="87" xfId="0" applyFont="1" applyFill="1" applyBorder="1" applyAlignment="1" applyProtection="1">
      <alignment horizontal="distributed" vertical="center"/>
    </xf>
    <xf numFmtId="0" fontId="14" fillId="0" borderId="75" xfId="0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distributed" vertical="center"/>
    </xf>
    <xf numFmtId="0" fontId="14" fillId="0" borderId="88" xfId="0" applyFont="1" applyFill="1" applyBorder="1" applyAlignment="1" applyProtection="1">
      <alignment horizontal="distributed" vertical="center"/>
    </xf>
    <xf numFmtId="0" fontId="14" fillId="0" borderId="90" xfId="0" applyFont="1" applyFill="1" applyBorder="1" applyAlignment="1" applyProtection="1">
      <alignment horizontal="distributed" vertical="center"/>
    </xf>
    <xf numFmtId="180" fontId="14" fillId="0" borderId="133" xfId="0" applyNumberFormat="1" applyFont="1" applyFill="1" applyBorder="1" applyAlignment="1">
      <alignment horizontal="distributed" vertical="center" wrapText="1"/>
    </xf>
    <xf numFmtId="0" fontId="14" fillId="0" borderId="90" xfId="0" applyFont="1" applyFill="1" applyBorder="1" applyAlignment="1" applyProtection="1">
      <alignment horizontal="center" vertical="center"/>
    </xf>
    <xf numFmtId="0" fontId="9" fillId="0" borderId="111" xfId="0" applyFont="1" applyFill="1" applyBorder="1" applyAlignment="1">
      <alignment horizontal="distributed" vertical="center"/>
    </xf>
    <xf numFmtId="180" fontId="14" fillId="0" borderId="89" xfId="0" applyNumberFormat="1" applyFont="1" applyFill="1" applyBorder="1" applyAlignment="1">
      <alignment horizontal="distributed" vertical="center"/>
    </xf>
    <xf numFmtId="0" fontId="9" fillId="0" borderId="89" xfId="0" applyFont="1" applyFill="1" applyBorder="1" applyAlignment="1">
      <alignment horizontal="right" vertical="center" wrapText="1"/>
    </xf>
    <xf numFmtId="0" fontId="9" fillId="0" borderId="89" xfId="0" applyFont="1" applyFill="1" applyBorder="1" applyAlignment="1">
      <alignment horizontal="center" vertical="top"/>
    </xf>
    <xf numFmtId="0" fontId="9" fillId="0" borderId="89" xfId="0" applyFont="1" applyFill="1" applyBorder="1" applyAlignment="1">
      <alignment horizontal="center" vertical="center"/>
    </xf>
    <xf numFmtId="0" fontId="9" fillId="0" borderId="112" xfId="0" applyFont="1" applyFill="1" applyBorder="1" applyAlignment="1">
      <alignment horizontal="center" vertical="center"/>
    </xf>
    <xf numFmtId="0" fontId="14" fillId="0" borderId="89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91" xfId="0" applyFont="1" applyFill="1" applyBorder="1" applyAlignment="1" applyProtection="1">
      <alignment horizontal="distributed" vertical="center"/>
    </xf>
    <xf numFmtId="0" fontId="14" fillId="0" borderId="93" xfId="0" applyFont="1" applyFill="1" applyBorder="1" applyAlignment="1" applyProtection="1">
      <alignment horizontal="distributed" vertical="center"/>
    </xf>
    <xf numFmtId="0" fontId="9" fillId="0" borderId="92" xfId="0" applyFont="1" applyFill="1" applyBorder="1" applyAlignment="1">
      <alignment horizontal="right" vertical="center" wrapText="1"/>
    </xf>
    <xf numFmtId="0" fontId="9" fillId="0" borderId="92" xfId="0" applyFont="1" applyFill="1" applyBorder="1" applyAlignment="1">
      <alignment horizontal="distributed" vertical="center"/>
    </xf>
    <xf numFmtId="0" fontId="9" fillId="0" borderId="92" xfId="0" applyFont="1" applyFill="1" applyBorder="1" applyAlignment="1">
      <alignment horizontal="center" vertical="center"/>
    </xf>
    <xf numFmtId="0" fontId="9" fillId="0" borderId="123" xfId="0" applyFont="1" applyFill="1" applyBorder="1" applyAlignment="1">
      <alignment horizontal="center" vertical="center"/>
    </xf>
    <xf numFmtId="0" fontId="14" fillId="0" borderId="92" xfId="0" applyFont="1" applyFill="1" applyBorder="1" applyAlignment="1">
      <alignment horizontal="center" vertical="center" wrapText="1"/>
    </xf>
    <xf numFmtId="181" fontId="14" fillId="0" borderId="86" xfId="0" applyNumberFormat="1" applyFont="1" applyFill="1" applyBorder="1" applyAlignment="1">
      <alignment horizontal="right" vertical="center" shrinkToFit="1"/>
    </xf>
    <xf numFmtId="181" fontId="14" fillId="0" borderId="101" xfId="0" applyNumberFormat="1" applyFont="1" applyBorder="1" applyAlignment="1">
      <alignment horizontal="right" vertical="center" shrinkToFit="1"/>
    </xf>
    <xf numFmtId="181" fontId="14" fillId="0" borderId="89" xfId="0" applyNumberFormat="1" applyFont="1" applyBorder="1" applyAlignment="1">
      <alignment horizontal="right" vertical="center" shrinkToFit="1"/>
    </xf>
    <xf numFmtId="3" fontId="14" fillId="0" borderId="116" xfId="0" applyNumberFormat="1" applyFont="1" applyBorder="1" applyAlignment="1">
      <alignment horizontal="right" vertical="center" shrinkToFit="1"/>
    </xf>
    <xf numFmtId="181" fontId="14" fillId="0" borderId="133" xfId="0" applyNumberFormat="1" applyFont="1" applyBorder="1" applyAlignment="1">
      <alignment horizontal="right" vertical="center" shrinkToFit="1"/>
    </xf>
    <xf numFmtId="3" fontId="14" fillId="0" borderId="0" xfId="0" applyNumberFormat="1" applyFont="1" applyBorder="1" applyAlignment="1">
      <alignment horizontal="right" vertical="center" shrinkToFit="1"/>
    </xf>
    <xf numFmtId="3" fontId="14" fillId="0" borderId="0" xfId="0" applyNumberFormat="1" applyFont="1" applyFill="1" applyBorder="1" applyAlignment="1">
      <alignment horizontal="right" vertical="center" shrinkToFit="1"/>
    </xf>
    <xf numFmtId="181" fontId="14" fillId="0" borderId="89" xfId="0" applyNumberFormat="1" applyFont="1" applyFill="1" applyBorder="1" applyAlignment="1">
      <alignment horizontal="right" vertical="center" shrinkToFit="1"/>
    </xf>
    <xf numFmtId="3" fontId="14" fillId="0" borderId="116" xfId="0" applyNumberFormat="1" applyFont="1" applyFill="1" applyBorder="1" applyAlignment="1">
      <alignment horizontal="right" vertical="center" shrinkToFit="1"/>
    </xf>
    <xf numFmtId="181" fontId="14" fillId="0" borderId="133" xfId="0" applyNumberFormat="1" applyFont="1" applyFill="1" applyBorder="1" applyAlignment="1">
      <alignment horizontal="right" vertical="center" shrinkToFit="1"/>
    </xf>
    <xf numFmtId="181" fontId="14" fillId="0" borderId="114" xfId="0" applyNumberFormat="1" applyFont="1" applyFill="1" applyBorder="1" applyAlignment="1">
      <alignment horizontal="right" vertical="center" shrinkToFit="1"/>
    </xf>
    <xf numFmtId="3" fontId="14" fillId="0" borderId="171" xfId="0" applyNumberFormat="1" applyFont="1" applyFill="1" applyBorder="1" applyAlignment="1">
      <alignment horizontal="right" vertical="center" shrinkToFit="1"/>
    </xf>
    <xf numFmtId="3" fontId="14" fillId="0" borderId="172" xfId="0" applyNumberFormat="1" applyFont="1" applyFill="1" applyBorder="1" applyAlignment="1">
      <alignment horizontal="right" vertical="center" shrinkToFit="1"/>
    </xf>
    <xf numFmtId="0" fontId="14" fillId="0" borderId="100" xfId="0" applyFont="1" applyFill="1" applyBorder="1" applyAlignment="1" applyProtection="1">
      <alignment horizontal="center" vertical="center"/>
    </xf>
    <xf numFmtId="3" fontId="14" fillId="0" borderId="50" xfId="0" applyNumberFormat="1" applyFont="1" applyFill="1" applyBorder="1" applyAlignment="1">
      <alignment horizontal="right" vertical="center" shrinkToFit="1"/>
    </xf>
    <xf numFmtId="181" fontId="14" fillId="0" borderId="92" xfId="0" applyNumberFormat="1" applyFont="1" applyFill="1" applyBorder="1" applyAlignment="1">
      <alignment horizontal="right" vertical="center" shrinkToFit="1"/>
    </xf>
    <xf numFmtId="181" fontId="14" fillId="0" borderId="0" xfId="0" applyNumberFormat="1" applyFont="1"/>
    <xf numFmtId="0" fontId="15" fillId="0" borderId="0" xfId="0" applyFont="1"/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0" fontId="14" fillId="0" borderId="106" xfId="0" applyFont="1" applyFill="1" applyBorder="1" applyAlignment="1">
      <alignment horizontal="centerContinuous" vertical="center"/>
    </xf>
    <xf numFmtId="49" fontId="14" fillId="0" borderId="106" xfId="0" applyNumberFormat="1" applyFont="1" applyFill="1" applyBorder="1" applyAlignment="1">
      <alignment horizontal="centerContinuous" vertical="center"/>
    </xf>
    <xf numFmtId="49" fontId="14" fillId="0" borderId="106" xfId="0" applyNumberFormat="1" applyFont="1" applyFill="1" applyBorder="1" applyAlignment="1">
      <alignment horizontal="center" vertical="center"/>
    </xf>
    <xf numFmtId="49" fontId="14" fillId="0" borderId="166" xfId="0" applyNumberFormat="1" applyFont="1" applyFill="1" applyBorder="1" applyAlignment="1">
      <alignment horizontal="centerContinuous" vertical="center"/>
    </xf>
    <xf numFmtId="0" fontId="14" fillId="0" borderId="86" xfId="0" applyFont="1" applyFill="1" applyBorder="1" applyAlignment="1">
      <alignment horizontal="center" vertical="center"/>
    </xf>
    <xf numFmtId="0" fontId="14" fillId="0" borderId="73" xfId="0" applyFont="1" applyBorder="1" applyAlignment="1" applyProtection="1">
      <alignment horizontal="distributed" vertical="center"/>
    </xf>
    <xf numFmtId="0" fontId="14" fillId="0" borderId="89" xfId="0" applyFont="1" applyFill="1" applyBorder="1" applyAlignment="1">
      <alignment horizontal="center" vertical="center"/>
    </xf>
    <xf numFmtId="0" fontId="14" fillId="0" borderId="77" xfId="0" applyFont="1" applyBorder="1" applyAlignment="1" applyProtection="1">
      <alignment horizontal="distributed" vertical="center"/>
    </xf>
    <xf numFmtId="0" fontId="14" fillId="0" borderId="117" xfId="0" applyFont="1" applyFill="1" applyBorder="1" applyAlignment="1">
      <alignment horizontal="distributed" vertical="center"/>
    </xf>
    <xf numFmtId="0" fontId="14" fillId="0" borderId="0" xfId="0" applyFont="1" applyFill="1" applyBorder="1" applyAlignment="1">
      <alignment horizontal="distributed" vertical="center"/>
    </xf>
    <xf numFmtId="0" fontId="14" fillId="0" borderId="101" xfId="0" applyFont="1" applyFill="1" applyBorder="1" applyAlignment="1">
      <alignment horizontal="distributed" vertical="center"/>
    </xf>
    <xf numFmtId="0" fontId="14" fillId="0" borderId="124" xfId="0" applyFont="1" applyFill="1" applyBorder="1" applyAlignment="1">
      <alignment horizontal="distributed" vertical="center"/>
    </xf>
    <xf numFmtId="0" fontId="14" fillId="0" borderId="50" xfId="0" applyFont="1" applyFill="1" applyBorder="1" applyAlignment="1">
      <alignment horizontal="distributed" vertical="center"/>
    </xf>
    <xf numFmtId="0" fontId="14" fillId="0" borderId="81" xfId="0" applyFont="1" applyBorder="1" applyAlignment="1" applyProtection="1">
      <alignment horizontal="distributed" vertical="center"/>
    </xf>
    <xf numFmtId="3" fontId="14" fillId="0" borderId="117" xfId="0" applyNumberFormat="1" applyFont="1" applyFill="1" applyBorder="1" applyAlignment="1">
      <alignment horizontal="right" vertical="center" shrinkToFit="1"/>
    </xf>
    <xf numFmtId="3" fontId="14" fillId="0" borderId="101" xfId="0" applyNumberFormat="1" applyFont="1" applyFill="1" applyBorder="1" applyAlignment="1">
      <alignment horizontal="right" vertical="center" shrinkToFit="1"/>
    </xf>
    <xf numFmtId="0" fontId="14" fillId="0" borderId="134" xfId="0" applyFont="1" applyBorder="1" applyAlignment="1" applyProtection="1">
      <alignment vertical="center"/>
    </xf>
    <xf numFmtId="0" fontId="14" fillId="0" borderId="133" xfId="0" applyNumberFormat="1" applyFont="1" applyFill="1" applyBorder="1" applyAlignment="1">
      <alignment horizontal="center" vertical="center" shrinkToFit="1"/>
    </xf>
    <xf numFmtId="0" fontId="14" fillId="0" borderId="90" xfId="0" applyFont="1" applyBorder="1" applyAlignment="1" applyProtection="1">
      <alignment vertical="center"/>
    </xf>
    <xf numFmtId="0" fontId="14" fillId="0" borderId="89" xfId="0" applyNumberFormat="1" applyFont="1" applyFill="1" applyBorder="1" applyAlignment="1">
      <alignment horizontal="center" vertical="center" shrinkToFit="1"/>
    </xf>
    <xf numFmtId="0" fontId="14" fillId="0" borderId="0" xfId="0" applyNumberFormat="1" applyFont="1" applyFill="1" applyBorder="1" applyAlignment="1">
      <alignment horizontal="center" vertical="center" shrinkToFit="1"/>
    </xf>
    <xf numFmtId="0" fontId="14" fillId="0" borderId="116" xfId="0" applyNumberFormat="1" applyFont="1" applyFill="1" applyBorder="1" applyAlignment="1">
      <alignment horizontal="center" vertical="center" shrinkToFit="1"/>
    </xf>
    <xf numFmtId="3" fontId="14" fillId="0" borderId="101" xfId="0" applyNumberFormat="1" applyFont="1" applyBorder="1" applyAlignment="1">
      <alignment horizontal="right" vertical="center" shrinkToFit="1"/>
    </xf>
    <xf numFmtId="3" fontId="14" fillId="0" borderId="113" xfId="0" applyNumberFormat="1" applyFont="1" applyFill="1" applyBorder="1" applyAlignment="1">
      <alignment horizontal="right" vertical="center" shrinkToFit="1"/>
    </xf>
    <xf numFmtId="0" fontId="14" fillId="0" borderId="114" xfId="0" applyNumberFormat="1" applyFont="1" applyFill="1" applyBorder="1" applyAlignment="1">
      <alignment horizontal="center" vertical="center" shrinkToFit="1"/>
    </xf>
    <xf numFmtId="0" fontId="14" fillId="0" borderId="172" xfId="0" applyNumberFormat="1" applyFont="1" applyFill="1" applyBorder="1" applyAlignment="1">
      <alignment horizontal="center" vertical="center" shrinkToFit="1"/>
    </xf>
    <xf numFmtId="3" fontId="14" fillId="0" borderId="91" xfId="0" applyNumberFormat="1" applyFont="1" applyFill="1" applyBorder="1" applyAlignment="1">
      <alignment horizontal="right" vertical="center" shrinkToFit="1"/>
    </xf>
    <xf numFmtId="0" fontId="14" fillId="0" borderId="92" xfId="0" applyNumberFormat="1" applyFont="1" applyFill="1" applyBorder="1" applyAlignment="1">
      <alignment horizontal="center" vertical="center" shrinkToFit="1"/>
    </xf>
    <xf numFmtId="0" fontId="14" fillId="0" borderId="50" xfId="0" applyNumberFormat="1" applyFont="1" applyFill="1" applyBorder="1" applyAlignment="1">
      <alignment horizontal="center" vertical="center" shrinkToFit="1"/>
    </xf>
    <xf numFmtId="0" fontId="11" fillId="0" borderId="0" xfId="0" applyFont="1"/>
    <xf numFmtId="0" fontId="14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14" fillId="0" borderId="1" xfId="0" applyFont="1" applyBorder="1"/>
    <xf numFmtId="0" fontId="23" fillId="0" borderId="2" xfId="0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49" fontId="24" fillId="0" borderId="2" xfId="0" applyNumberFormat="1" applyFont="1" applyFill="1" applyBorder="1" applyAlignment="1">
      <alignment horizontal="right" vertical="center"/>
    </xf>
    <xf numFmtId="0" fontId="23" fillId="0" borderId="2" xfId="0" applyFont="1" applyBorder="1" applyAlignment="1">
      <alignment horizontal="center"/>
    </xf>
    <xf numFmtId="0" fontId="14" fillId="0" borderId="175" xfId="0" applyFont="1" applyBorder="1" applyAlignment="1" applyProtection="1">
      <alignment vertical="center"/>
    </xf>
    <xf numFmtId="0" fontId="14" fillId="0" borderId="176" xfId="0" applyFont="1" applyBorder="1" applyAlignment="1" applyProtection="1">
      <alignment horizontal="distributed" vertical="center"/>
    </xf>
    <xf numFmtId="0" fontId="14" fillId="0" borderId="177" xfId="0" applyFont="1" applyBorder="1" applyAlignment="1" applyProtection="1">
      <alignment horizontal="distributed" vertical="center"/>
    </xf>
    <xf numFmtId="0" fontId="14" fillId="0" borderId="177" xfId="0" applyFont="1" applyBorder="1" applyAlignment="1" applyProtection="1">
      <alignment horizontal="center" vertical="center"/>
    </xf>
    <xf numFmtId="0" fontId="14" fillId="0" borderId="109" xfId="0" applyFont="1" applyBorder="1" applyAlignment="1" applyProtection="1">
      <alignment horizontal="centerContinuous" vertical="center"/>
    </xf>
    <xf numFmtId="0" fontId="14" fillId="0" borderId="111" xfId="0" applyFont="1" applyBorder="1" applyAlignment="1" applyProtection="1">
      <alignment horizontal="centerContinuous" vertical="center"/>
    </xf>
    <xf numFmtId="0" fontId="14" fillId="0" borderId="112" xfId="0" applyFont="1" applyBorder="1" applyAlignment="1" applyProtection="1">
      <alignment horizontal="centerContinuous" vertical="center"/>
    </xf>
    <xf numFmtId="0" fontId="14" fillId="0" borderId="110" xfId="0" applyFont="1" applyBorder="1" applyAlignment="1" applyProtection="1">
      <alignment horizontal="centerContinuous" vertical="center"/>
    </xf>
    <xf numFmtId="0" fontId="14" fillId="0" borderId="176" xfId="0" applyFont="1" applyFill="1" applyBorder="1" applyAlignment="1" applyProtection="1">
      <alignment horizontal="distributed" vertical="center"/>
    </xf>
    <xf numFmtId="0" fontId="14" fillId="0" borderId="177" xfId="0" applyFont="1" applyFill="1" applyBorder="1" applyAlignment="1" applyProtection="1">
      <alignment horizontal="distributed" vertical="center"/>
    </xf>
    <xf numFmtId="0" fontId="14" fillId="0" borderId="115" xfId="0" applyFont="1" applyFill="1" applyBorder="1" applyAlignment="1" applyProtection="1">
      <alignment vertical="center"/>
    </xf>
    <xf numFmtId="0" fontId="14" fillId="0" borderId="116" xfId="0" applyFont="1" applyFill="1" applyBorder="1" applyAlignment="1" applyProtection="1">
      <alignment vertical="center"/>
    </xf>
    <xf numFmtId="0" fontId="14" fillId="0" borderId="178" xfId="0" applyFont="1" applyFill="1" applyBorder="1" applyAlignment="1" applyProtection="1">
      <alignment horizontal="distributed" vertical="center"/>
    </xf>
    <xf numFmtId="0" fontId="9" fillId="0" borderId="83" xfId="0" applyFont="1" applyFill="1" applyBorder="1" applyAlignment="1" applyProtection="1">
      <alignment horizontal="distributed" vertical="center" wrapText="1"/>
    </xf>
    <xf numFmtId="0" fontId="14" fillId="0" borderId="178" xfId="0" applyFont="1" applyFill="1" applyBorder="1" applyAlignment="1" applyProtection="1">
      <alignment horizontal="distributed" vertical="center" wrapText="1"/>
    </xf>
    <xf numFmtId="0" fontId="14" fillId="0" borderId="87" xfId="0" applyFont="1" applyBorder="1" applyAlignment="1" applyProtection="1">
      <alignment horizontal="center" vertical="center"/>
    </xf>
    <xf numFmtId="0" fontId="14" fillId="0" borderId="86" xfId="0" applyNumberFormat="1" applyFont="1" applyBorder="1" applyAlignment="1" applyProtection="1">
      <alignment horizontal="center" vertical="center" shrinkToFit="1"/>
    </xf>
    <xf numFmtId="0" fontId="14" fillId="0" borderId="73" xfId="0" quotePrefix="1" applyFont="1" applyBorder="1" applyAlignment="1" applyProtection="1">
      <alignment horizontal="center" vertical="center"/>
    </xf>
    <xf numFmtId="3" fontId="14" fillId="0" borderId="179" xfId="0" applyNumberFormat="1" applyFont="1" applyBorder="1" applyAlignment="1">
      <alignment horizontal="right" vertical="center" shrinkToFit="1"/>
    </xf>
    <xf numFmtId="3" fontId="14" fillId="0" borderId="180" xfId="0" applyNumberFormat="1" applyFont="1" applyBorder="1" applyAlignment="1">
      <alignment horizontal="right" vertical="center" shrinkToFit="1"/>
    </xf>
    <xf numFmtId="0" fontId="14" fillId="0" borderId="181" xfId="0" applyFont="1" applyBorder="1" applyAlignment="1" applyProtection="1">
      <alignment horizontal="center" vertical="center"/>
    </xf>
    <xf numFmtId="0" fontId="14" fillId="0" borderId="180" xfId="0" applyNumberFormat="1" applyFont="1" applyFill="1" applyBorder="1" applyAlignment="1" applyProtection="1">
      <alignment horizontal="center" vertical="center" shrinkToFit="1"/>
    </xf>
    <xf numFmtId="3" fontId="14" fillId="0" borderId="180" xfId="0" applyNumberFormat="1" applyFont="1" applyBorder="1" applyAlignment="1" applyProtection="1">
      <alignment horizontal="right" vertical="center" shrinkToFit="1"/>
    </xf>
    <xf numFmtId="3" fontId="14" fillId="0" borderId="114" xfId="0" applyNumberFormat="1" applyFont="1" applyBorder="1" applyAlignment="1" applyProtection="1">
      <alignment horizontal="right" vertical="center" shrinkToFit="1"/>
    </xf>
    <xf numFmtId="0" fontId="14" fillId="0" borderId="182" xfId="0" applyFont="1" applyBorder="1" applyAlignment="1" applyProtection="1">
      <alignment horizontal="center" vertical="center"/>
    </xf>
    <xf numFmtId="0" fontId="14" fillId="0" borderId="183" xfId="0" applyFont="1" applyBorder="1" applyAlignment="1" applyProtection="1">
      <alignment vertical="center"/>
    </xf>
    <xf numFmtId="3" fontId="14" fillId="0" borderId="184" xfId="0" applyNumberFormat="1" applyFont="1" applyBorder="1" applyAlignment="1" applyProtection="1">
      <alignment horizontal="right" vertical="center" shrinkToFit="1"/>
    </xf>
    <xf numFmtId="0" fontId="14" fillId="0" borderId="185" xfId="0" applyFont="1" applyBorder="1" applyAlignment="1" applyProtection="1">
      <alignment horizontal="center" vertical="center"/>
    </xf>
    <xf numFmtId="0" fontId="14" fillId="0" borderId="176" xfId="0" applyFont="1" applyBorder="1" applyAlignment="1" applyProtection="1">
      <alignment horizontal="center" vertical="center"/>
    </xf>
    <xf numFmtId="0" fontId="14" fillId="0" borderId="177" xfId="0" applyFont="1" applyBorder="1" applyAlignment="1" applyProtection="1">
      <alignment vertical="center"/>
    </xf>
    <xf numFmtId="0" fontId="14" fillId="0" borderId="186" xfId="0" applyFont="1" applyBorder="1" applyAlignment="1" applyProtection="1">
      <alignment horizontal="center" vertical="center"/>
    </xf>
    <xf numFmtId="0" fontId="14" fillId="0" borderId="187" xfId="0" applyFont="1" applyBorder="1" applyAlignment="1" applyProtection="1">
      <alignment vertical="center"/>
    </xf>
    <xf numFmtId="3" fontId="14" fillId="0" borderId="188" xfId="0" applyNumberFormat="1" applyFont="1" applyBorder="1" applyAlignment="1" applyProtection="1">
      <alignment horizontal="right" vertical="center" shrinkToFit="1"/>
    </xf>
    <xf numFmtId="0" fontId="14" fillId="0" borderId="189" xfId="0" applyFont="1" applyBorder="1" applyAlignment="1" applyProtection="1">
      <alignment horizontal="center" vertical="center"/>
    </xf>
    <xf numFmtId="0" fontId="14" fillId="0" borderId="176" xfId="0" applyFont="1" applyFill="1" applyBorder="1" applyAlignment="1" applyProtection="1">
      <alignment horizontal="center" vertical="center"/>
    </xf>
    <xf numFmtId="0" fontId="14" fillId="0" borderId="177" xfId="0" applyFont="1" applyFill="1" applyBorder="1" applyAlignment="1" applyProtection="1">
      <alignment vertical="center"/>
    </xf>
    <xf numFmtId="3" fontId="14" fillId="0" borderId="180" xfId="0" applyNumberFormat="1" applyFont="1" applyFill="1" applyBorder="1" applyAlignment="1" applyProtection="1">
      <alignment horizontal="right" vertical="center" shrinkToFit="1"/>
    </xf>
    <xf numFmtId="0" fontId="14" fillId="0" borderId="181" xfId="0" applyFont="1" applyFill="1" applyBorder="1" applyAlignment="1" applyProtection="1">
      <alignment horizontal="center" vertical="center"/>
    </xf>
    <xf numFmtId="0" fontId="14" fillId="0" borderId="186" xfId="0" applyFont="1" applyFill="1" applyBorder="1" applyAlignment="1" applyProtection="1">
      <alignment horizontal="center" vertical="center"/>
    </xf>
    <xf numFmtId="0" fontId="14" fillId="0" borderId="187" xfId="0" applyFont="1" applyFill="1" applyBorder="1" applyAlignment="1" applyProtection="1">
      <alignment vertical="center"/>
    </xf>
    <xf numFmtId="3" fontId="14" fillId="0" borderId="188" xfId="0" applyNumberFormat="1" applyFont="1" applyFill="1" applyBorder="1" applyAlignment="1" applyProtection="1">
      <alignment horizontal="right" vertical="center" shrinkToFit="1"/>
    </xf>
    <xf numFmtId="0" fontId="14" fillId="0" borderId="189" xfId="0" applyFont="1" applyFill="1" applyBorder="1" applyAlignment="1" applyProtection="1">
      <alignment horizontal="center" vertical="center"/>
    </xf>
    <xf numFmtId="0" fontId="14" fillId="0" borderId="182" xfId="0" applyFont="1" applyFill="1" applyBorder="1" applyAlignment="1" applyProtection="1">
      <alignment horizontal="center" vertical="center"/>
    </xf>
    <xf numFmtId="0" fontId="14" fillId="0" borderId="183" xfId="0" applyFont="1" applyFill="1" applyBorder="1" applyAlignment="1" applyProtection="1">
      <alignment vertical="center"/>
    </xf>
    <xf numFmtId="3" fontId="14" fillId="0" borderId="184" xfId="0" applyNumberFormat="1" applyFont="1" applyFill="1" applyBorder="1" applyAlignment="1" applyProtection="1">
      <alignment horizontal="right" vertical="center" shrinkToFit="1"/>
    </xf>
    <xf numFmtId="0" fontId="14" fillId="0" borderId="185" xfId="0" applyFont="1" applyFill="1" applyBorder="1" applyAlignment="1" applyProtection="1">
      <alignment horizontal="center" vertical="center"/>
    </xf>
    <xf numFmtId="0" fontId="14" fillId="0" borderId="182" xfId="0" quotePrefix="1" applyFont="1" applyFill="1" applyBorder="1" applyAlignment="1" applyProtection="1">
      <alignment horizontal="center" vertical="center"/>
    </xf>
    <xf numFmtId="0" fontId="14" fillId="0" borderId="185" xfId="0" quotePrefix="1" applyFont="1" applyFill="1" applyBorder="1" applyAlignment="1" applyProtection="1">
      <alignment horizontal="center" vertical="center"/>
    </xf>
    <xf numFmtId="0" fontId="14" fillId="0" borderId="190" xfId="0" applyFont="1" applyFill="1" applyBorder="1" applyAlignment="1" applyProtection="1">
      <alignment horizontal="center" vertical="center"/>
    </xf>
    <xf numFmtId="0" fontId="14" fillId="0" borderId="191" xfId="0" applyFont="1" applyFill="1" applyBorder="1" applyAlignment="1" applyProtection="1">
      <alignment vertical="center"/>
    </xf>
    <xf numFmtId="3" fontId="14" fillId="0" borderId="192" xfId="0" applyNumberFormat="1" applyFont="1" applyFill="1" applyBorder="1" applyAlignment="1" applyProtection="1">
      <alignment horizontal="right" vertical="center" shrinkToFit="1"/>
    </xf>
    <xf numFmtId="0" fontId="14" fillId="0" borderId="193" xfId="0" applyFont="1" applyFill="1" applyBorder="1" applyAlignment="1" applyProtection="1">
      <alignment horizontal="center" vertical="center"/>
    </xf>
    <xf numFmtId="0" fontId="14" fillId="0" borderId="194" xfId="0" applyFont="1" applyFill="1" applyBorder="1" applyAlignment="1" applyProtection="1">
      <alignment horizontal="center" vertical="center"/>
    </xf>
    <xf numFmtId="0" fontId="14" fillId="0" borderId="195" xfId="0" applyFont="1" applyFill="1" applyBorder="1" applyAlignment="1" applyProtection="1">
      <alignment vertical="center"/>
    </xf>
    <xf numFmtId="3" fontId="14" fillId="0" borderId="196" xfId="0" applyNumberFormat="1" applyFont="1" applyFill="1" applyBorder="1" applyAlignment="1" applyProtection="1">
      <alignment horizontal="right" vertical="center" shrinkToFit="1"/>
    </xf>
    <xf numFmtId="0" fontId="14" fillId="0" borderId="197" xfId="0" applyFont="1" applyFill="1" applyBorder="1" applyAlignment="1" applyProtection="1">
      <alignment horizontal="center" vertical="center"/>
    </xf>
    <xf numFmtId="0" fontId="14" fillId="0" borderId="198" xfId="0" applyFont="1" applyFill="1" applyBorder="1" applyAlignment="1" applyProtection="1">
      <alignment horizontal="center" vertical="center"/>
    </xf>
    <xf numFmtId="0" fontId="14" fillId="0" borderId="199" xfId="0" applyFont="1" applyFill="1" applyBorder="1" applyAlignment="1" applyProtection="1">
      <alignment vertical="center"/>
    </xf>
    <xf numFmtId="3" fontId="14" fillId="0" borderId="200" xfId="0" applyNumberFormat="1" applyFont="1" applyFill="1" applyBorder="1" applyAlignment="1" applyProtection="1">
      <alignment horizontal="right" vertical="center" shrinkToFit="1"/>
    </xf>
    <xf numFmtId="0" fontId="14" fillId="0" borderId="201" xfId="0" applyFont="1" applyFill="1" applyBorder="1" applyAlignment="1" applyProtection="1">
      <alignment horizontal="center" vertical="center"/>
    </xf>
    <xf numFmtId="0" fontId="14" fillId="0" borderId="202" xfId="0" applyFont="1" applyFill="1" applyBorder="1" applyAlignment="1" applyProtection="1">
      <alignment vertical="center"/>
    </xf>
    <xf numFmtId="0" fontId="14" fillId="0" borderId="203" xfId="0" applyFont="1" applyFill="1" applyBorder="1" applyAlignment="1" applyProtection="1">
      <alignment horizontal="center" vertical="center"/>
    </xf>
    <xf numFmtId="0" fontId="14" fillId="0" borderId="204" xfId="0" applyFont="1" applyFill="1" applyBorder="1" applyAlignment="1" applyProtection="1">
      <alignment vertical="center"/>
    </xf>
    <xf numFmtId="0" fontId="14" fillId="0" borderId="205" xfId="0" applyFont="1" applyFill="1" applyBorder="1" applyAlignment="1" applyProtection="1">
      <alignment horizontal="center" vertical="center"/>
    </xf>
    <xf numFmtId="0" fontId="14" fillId="0" borderId="206" xfId="0" quotePrefix="1" applyFont="1" applyFill="1" applyBorder="1" applyAlignment="1" applyProtection="1">
      <alignment horizontal="center" vertical="center"/>
    </xf>
    <xf numFmtId="0" fontId="14" fillId="0" borderId="207" xfId="0" quotePrefix="1" applyFont="1" applyFill="1" applyBorder="1" applyAlignment="1" applyProtection="1">
      <alignment horizontal="center" vertical="center"/>
    </xf>
    <xf numFmtId="0" fontId="14" fillId="0" borderId="208" xfId="0" applyFont="1" applyFill="1" applyBorder="1" applyAlignment="1" applyProtection="1">
      <alignment horizontal="center" vertical="center"/>
    </xf>
    <xf numFmtId="0" fontId="14" fillId="0" borderId="209" xfId="0" applyFont="1" applyFill="1" applyBorder="1" applyAlignment="1" applyProtection="1">
      <alignment vertical="center"/>
    </xf>
    <xf numFmtId="3" fontId="14" fillId="0" borderId="178" xfId="0" applyNumberFormat="1" applyFont="1" applyFill="1" applyBorder="1" applyAlignment="1" applyProtection="1">
      <alignment horizontal="right" vertical="center" shrinkToFit="1"/>
    </xf>
    <xf numFmtId="0" fontId="14" fillId="0" borderId="210" xfId="0" applyFont="1" applyFill="1" applyBorder="1" applyAlignment="1" applyProtection="1">
      <alignment horizontal="center" vertical="center"/>
    </xf>
    <xf numFmtId="3" fontId="14" fillId="0" borderId="133" xfId="0" applyNumberFormat="1" applyFont="1" applyFill="1" applyBorder="1" applyAlignment="1" applyProtection="1">
      <alignment horizontal="right" vertical="center" shrinkToFit="1"/>
    </xf>
    <xf numFmtId="3" fontId="14" fillId="0" borderId="114" xfId="0" applyNumberFormat="1" applyFont="1" applyFill="1" applyBorder="1" applyAlignment="1" applyProtection="1">
      <alignment horizontal="right" vertical="center" shrinkToFit="1"/>
    </xf>
    <xf numFmtId="3" fontId="14" fillId="0" borderId="92" xfId="0" applyNumberFormat="1" applyFont="1" applyFill="1" applyBorder="1" applyAlignment="1" applyProtection="1">
      <alignment horizontal="right" vertical="center" shrinkToFit="1"/>
    </xf>
    <xf numFmtId="0" fontId="2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76" fontId="14" fillId="0" borderId="0" xfId="1" applyNumberFormat="1" applyFont="1" applyAlignment="1">
      <alignment vertical="center"/>
    </xf>
    <xf numFmtId="0" fontId="26" fillId="0" borderId="0" xfId="0" applyFont="1" applyAlignment="1">
      <alignment vertical="center"/>
    </xf>
    <xf numFmtId="49" fontId="23" fillId="0" borderId="0" xfId="1" applyNumberFormat="1" applyFont="1" applyFill="1" applyAlignment="1">
      <alignment horizontal="center" vertical="center"/>
    </xf>
    <xf numFmtId="176" fontId="14" fillId="0" borderId="108" xfId="1" applyNumberFormat="1" applyFont="1" applyFill="1" applyBorder="1" applyAlignment="1">
      <alignment horizontal="centerContinuous" vertical="center"/>
    </xf>
    <xf numFmtId="176" fontId="14" fillId="0" borderId="106" xfId="1" applyNumberFormat="1" applyFont="1" applyFill="1" applyBorder="1" applyAlignment="1">
      <alignment horizontal="centerContinuous" vertical="center"/>
    </xf>
    <xf numFmtId="176" fontId="14" fillId="0" borderId="106" xfId="1" applyNumberFormat="1" applyFont="1" applyFill="1" applyBorder="1" applyAlignment="1">
      <alignment horizontal="center" vertical="center"/>
    </xf>
    <xf numFmtId="176" fontId="14" fillId="0" borderId="106" xfId="1" applyNumberFormat="1" applyFont="1" applyFill="1" applyBorder="1" applyAlignment="1">
      <alignment horizontal="distributed" vertical="center"/>
    </xf>
    <xf numFmtId="176" fontId="14" fillId="0" borderId="112" xfId="1" applyNumberFormat="1" applyFont="1" applyFill="1" applyBorder="1" applyAlignment="1">
      <alignment horizontal="centerContinuous" vertical="center"/>
    </xf>
    <xf numFmtId="176" fontId="14" fillId="0" borderId="110" xfId="1" applyNumberFormat="1" applyFont="1" applyFill="1" applyBorder="1" applyAlignment="1">
      <alignment horizontal="centerContinuous" vertical="center"/>
    </xf>
    <xf numFmtId="176" fontId="14" fillId="0" borderId="111" xfId="1" applyNumberFormat="1" applyFont="1" applyFill="1" applyBorder="1" applyAlignment="1">
      <alignment horizontal="centerContinuous" vertical="center"/>
    </xf>
    <xf numFmtId="176" fontId="14" fillId="0" borderId="89" xfId="1" applyNumberFormat="1" applyFont="1" applyFill="1" applyBorder="1" applyAlignment="1">
      <alignment horizontal="distributed" vertical="center"/>
    </xf>
    <xf numFmtId="176" fontId="14" fillId="0" borderId="115" xfId="1" applyNumberFormat="1" applyFont="1" applyFill="1" applyBorder="1" applyAlignment="1">
      <alignment horizontal="left" vertical="center"/>
    </xf>
    <xf numFmtId="176" fontId="14" fillId="0" borderId="92" xfId="1" applyNumberFormat="1" applyFont="1" applyFill="1" applyBorder="1" applyAlignment="1">
      <alignment horizontal="distributed" vertical="center"/>
    </xf>
    <xf numFmtId="176" fontId="14" fillId="0" borderId="92" xfId="1" applyNumberFormat="1" applyFont="1" applyFill="1" applyBorder="1" applyAlignment="1">
      <alignment horizontal="center" vertical="center"/>
    </xf>
    <xf numFmtId="176" fontId="14" fillId="0" borderId="89" xfId="1" applyNumberFormat="1" applyFont="1" applyBorder="1" applyAlignment="1" applyProtection="1">
      <alignment horizontal="right" vertical="center" shrinkToFit="1"/>
    </xf>
    <xf numFmtId="176" fontId="14" fillId="0" borderId="89" xfId="1" applyNumberFormat="1" applyFont="1" applyBorder="1" applyAlignment="1" applyProtection="1">
      <alignment horizontal="center" vertical="center" shrinkToFit="1"/>
    </xf>
    <xf numFmtId="0" fontId="14" fillId="0" borderId="0" xfId="0" applyFont="1" applyAlignment="1">
      <alignment horizontal="distributed" vertical="center"/>
    </xf>
    <xf numFmtId="176" fontId="14" fillId="0" borderId="88" xfId="1" applyNumberFormat="1" applyFont="1" applyBorder="1" applyAlignment="1" applyProtection="1">
      <alignment horizontal="right" vertical="center" shrinkToFit="1"/>
    </xf>
    <xf numFmtId="176" fontId="14" fillId="0" borderId="101" xfId="1" applyNumberFormat="1" applyFont="1" applyBorder="1" applyAlignment="1" applyProtection="1">
      <alignment horizontal="center" vertical="center" shrinkToFit="1"/>
    </xf>
    <xf numFmtId="0" fontId="14" fillId="0" borderId="113" xfId="0" applyFont="1" applyBorder="1" applyAlignment="1" applyProtection="1">
      <alignment horizontal="distributed" vertical="center"/>
    </xf>
    <xf numFmtId="0" fontId="14" fillId="0" borderId="171" xfId="0" applyFont="1" applyBorder="1" applyAlignment="1" applyProtection="1">
      <alignment horizontal="distributed" vertical="center"/>
    </xf>
    <xf numFmtId="176" fontId="14" fillId="0" borderId="114" xfId="1" applyNumberFormat="1" applyFont="1" applyBorder="1" applyAlignment="1" applyProtection="1">
      <alignment horizontal="right" vertical="center" shrinkToFit="1"/>
    </xf>
    <xf numFmtId="0" fontId="14" fillId="0" borderId="174" xfId="0" applyFont="1" applyBorder="1" applyAlignment="1" applyProtection="1">
      <alignment horizontal="distributed" vertical="center"/>
    </xf>
    <xf numFmtId="176" fontId="14" fillId="0" borderId="133" xfId="1" applyNumberFormat="1" applyFont="1" applyFill="1" applyBorder="1" applyAlignment="1" applyProtection="1">
      <alignment horizontal="right" vertical="center" shrinkToFit="1"/>
    </xf>
    <xf numFmtId="176" fontId="14" fillId="0" borderId="89" xfId="1" applyNumberFormat="1" applyFont="1" applyFill="1" applyBorder="1" applyAlignment="1" applyProtection="1">
      <alignment horizontal="right" vertical="center" shrinkToFit="1"/>
    </xf>
    <xf numFmtId="176" fontId="14" fillId="0" borderId="114" xfId="1" applyNumberFormat="1" applyFont="1" applyFill="1" applyBorder="1" applyAlignment="1" applyProtection="1">
      <alignment horizontal="right" vertical="center" shrinkToFit="1"/>
    </xf>
    <xf numFmtId="0" fontId="14" fillId="0" borderId="0" xfId="0" applyFont="1" applyFill="1" applyAlignment="1">
      <alignment horizontal="distributed" vertical="center"/>
    </xf>
    <xf numFmtId="182" fontId="14" fillId="0" borderId="89" xfId="1" applyNumberFormat="1" applyFont="1" applyFill="1" applyBorder="1" applyAlignment="1">
      <alignment horizontal="right" vertical="center" shrinkToFit="1"/>
    </xf>
    <xf numFmtId="182" fontId="14" fillId="0" borderId="114" xfId="1" applyNumberFormat="1" applyFont="1" applyFill="1" applyBorder="1" applyAlignment="1">
      <alignment horizontal="right" vertical="center" shrinkToFit="1"/>
    </xf>
    <xf numFmtId="0" fontId="14" fillId="0" borderId="85" xfId="0" applyFont="1" applyFill="1" applyBorder="1" applyAlignment="1" applyProtection="1">
      <alignment horizontal="center" vertical="center"/>
    </xf>
    <xf numFmtId="0" fontId="14" fillId="0" borderId="87" xfId="0" applyFont="1" applyFill="1" applyBorder="1" applyAlignment="1" applyProtection="1">
      <alignment vertical="center"/>
    </xf>
    <xf numFmtId="176" fontId="14" fillId="0" borderId="86" xfId="1" applyNumberFormat="1" applyFont="1" applyFill="1" applyBorder="1" applyAlignment="1" applyProtection="1">
      <alignment horizontal="right" vertical="center" shrinkToFit="1"/>
    </xf>
    <xf numFmtId="0" fontId="14" fillId="0" borderId="73" xfId="0" applyFont="1" applyFill="1" applyBorder="1" applyAlignment="1" applyProtection="1">
      <alignment horizontal="center" vertical="center"/>
    </xf>
    <xf numFmtId="176" fontId="14" fillId="0" borderId="92" xfId="1" applyNumberFormat="1" applyFont="1" applyFill="1" applyBorder="1" applyAlignment="1" applyProtection="1">
      <alignment horizontal="right" vertical="center" shrinkToFit="1"/>
    </xf>
    <xf numFmtId="176" fontId="14" fillId="0" borderId="106" xfId="1" applyNumberFormat="1" applyFont="1" applyFill="1" applyBorder="1" applyAlignment="1">
      <alignment horizontal="right" vertical="center"/>
    </xf>
    <xf numFmtId="38" fontId="14" fillId="0" borderId="133" xfId="1" applyFont="1" applyFill="1" applyBorder="1" applyAlignment="1">
      <alignment horizontal="distributed" vertical="center"/>
    </xf>
    <xf numFmtId="176" fontId="14" fillId="0" borderId="133" xfId="1" applyNumberFormat="1" applyFont="1" applyFill="1" applyBorder="1" applyAlignment="1">
      <alignment horizontal="distributed" vertical="center"/>
    </xf>
    <xf numFmtId="176" fontId="14" fillId="0" borderId="99" xfId="1" applyNumberFormat="1" applyFont="1" applyFill="1" applyBorder="1" applyAlignment="1">
      <alignment horizontal="distributed" vertical="center"/>
    </xf>
    <xf numFmtId="38" fontId="14" fillId="0" borderId="89" xfId="1" applyFont="1" applyFill="1" applyBorder="1" applyAlignment="1">
      <alignment horizontal="distributed" vertical="center"/>
    </xf>
    <xf numFmtId="176" fontId="14" fillId="0" borderId="101" xfId="1" applyNumberFormat="1" applyFont="1" applyFill="1" applyBorder="1" applyAlignment="1">
      <alignment horizontal="distributed" vertical="center"/>
    </xf>
    <xf numFmtId="38" fontId="14" fillId="0" borderId="92" xfId="1" applyFont="1" applyFill="1" applyBorder="1" applyAlignment="1">
      <alignment horizontal="distributed" vertical="center"/>
    </xf>
    <xf numFmtId="176" fontId="14" fillId="0" borderId="124" xfId="1" applyNumberFormat="1" applyFont="1" applyFill="1" applyBorder="1" applyAlignment="1">
      <alignment horizontal="distributed" vertical="center"/>
    </xf>
    <xf numFmtId="176" fontId="14" fillId="0" borderId="123" xfId="1" applyNumberFormat="1" applyFont="1" applyFill="1" applyBorder="1" applyAlignment="1">
      <alignment horizontal="distributed" vertical="center"/>
    </xf>
    <xf numFmtId="176" fontId="14" fillId="0" borderId="89" xfId="1" applyNumberFormat="1" applyFont="1" applyBorder="1" applyAlignment="1">
      <alignment horizontal="right" vertical="center" shrinkToFit="1"/>
    </xf>
    <xf numFmtId="176" fontId="14" fillId="0" borderId="89" xfId="1" applyNumberFormat="1" applyFont="1" applyFill="1" applyBorder="1" applyAlignment="1" applyProtection="1">
      <alignment horizontal="center" vertical="center" shrinkToFit="1"/>
    </xf>
    <xf numFmtId="176" fontId="14" fillId="0" borderId="101" xfId="1" applyNumberFormat="1" applyFont="1" applyBorder="1" applyAlignment="1">
      <alignment horizontal="right" vertical="center" shrinkToFit="1"/>
    </xf>
    <xf numFmtId="176" fontId="14" fillId="0" borderId="99" xfId="1" applyNumberFormat="1" applyFont="1" applyBorder="1" applyAlignment="1">
      <alignment horizontal="right" vertical="center" shrinkToFit="1"/>
    </xf>
    <xf numFmtId="176" fontId="14" fillId="0" borderId="101" xfId="1" applyNumberFormat="1" applyFont="1" applyBorder="1" applyAlignment="1" applyProtection="1">
      <alignment horizontal="right" vertical="center" shrinkToFit="1"/>
    </xf>
    <xf numFmtId="176" fontId="14" fillId="0" borderId="99" xfId="1" applyNumberFormat="1" applyFont="1" applyBorder="1" applyAlignment="1" applyProtection="1">
      <alignment horizontal="right" vertical="center" shrinkToFit="1"/>
    </xf>
    <xf numFmtId="176" fontId="14" fillId="0" borderId="167" xfId="1" applyNumberFormat="1" applyFont="1" applyBorder="1" applyAlignment="1" applyProtection="1">
      <alignment horizontal="right" vertical="center" shrinkToFit="1"/>
    </xf>
    <xf numFmtId="176" fontId="14" fillId="0" borderId="173" xfId="1" applyNumberFormat="1" applyFont="1" applyBorder="1" applyAlignment="1" applyProtection="1">
      <alignment horizontal="right" vertical="center" shrinkToFit="1"/>
    </xf>
    <xf numFmtId="176" fontId="14" fillId="0" borderId="133" xfId="1" applyNumberFormat="1" applyFont="1" applyFill="1" applyBorder="1" applyAlignment="1">
      <alignment horizontal="right" vertical="center" shrinkToFit="1"/>
    </xf>
    <xf numFmtId="182" fontId="14" fillId="0" borderId="133" xfId="1" applyNumberFormat="1" applyFont="1" applyFill="1" applyBorder="1" applyAlignment="1">
      <alignment horizontal="right" vertical="center" shrinkToFit="1"/>
    </xf>
    <xf numFmtId="176" fontId="14" fillId="0" borderId="117" xfId="1" applyNumberFormat="1" applyFont="1" applyFill="1" applyBorder="1" applyAlignment="1">
      <alignment horizontal="right" vertical="center" shrinkToFit="1"/>
    </xf>
    <xf numFmtId="176" fontId="14" fillId="0" borderId="89" xfId="1" applyNumberFormat="1" applyFont="1" applyFill="1" applyBorder="1" applyAlignment="1">
      <alignment horizontal="right" vertical="center" shrinkToFit="1"/>
    </xf>
    <xf numFmtId="176" fontId="14" fillId="0" borderId="101" xfId="1" applyNumberFormat="1" applyFont="1" applyFill="1" applyBorder="1" applyAlignment="1">
      <alignment horizontal="right" vertical="center" shrinkToFit="1"/>
    </xf>
    <xf numFmtId="176" fontId="14" fillId="0" borderId="114" xfId="1" applyNumberFormat="1" applyFont="1" applyFill="1" applyBorder="1" applyAlignment="1">
      <alignment horizontal="right" vertical="center" shrinkToFit="1"/>
    </xf>
    <xf numFmtId="176" fontId="14" fillId="0" borderId="173" xfId="1" applyNumberFormat="1" applyFont="1" applyFill="1" applyBorder="1" applyAlignment="1">
      <alignment horizontal="right" vertical="center" shrinkToFit="1"/>
    </xf>
    <xf numFmtId="176" fontId="14" fillId="0" borderId="133" xfId="1" applyNumberFormat="1" applyFont="1" applyBorder="1" applyAlignment="1">
      <alignment horizontal="right" vertical="center" shrinkToFit="1"/>
    </xf>
    <xf numFmtId="176" fontId="14" fillId="0" borderId="133" xfId="1" applyNumberFormat="1" applyFont="1" applyBorder="1" applyAlignment="1" applyProtection="1">
      <alignment horizontal="right" vertical="center" shrinkToFit="1"/>
    </xf>
    <xf numFmtId="176" fontId="14" fillId="0" borderId="117" xfId="1" applyNumberFormat="1" applyFont="1" applyBorder="1" applyAlignment="1">
      <alignment horizontal="right" vertical="center" shrinkToFit="1"/>
    </xf>
    <xf numFmtId="176" fontId="14" fillId="0" borderId="92" xfId="1" applyNumberFormat="1" applyFont="1" applyFill="1" applyBorder="1" applyAlignment="1">
      <alignment horizontal="right" vertical="center" shrinkToFit="1"/>
    </xf>
    <xf numFmtId="176" fontId="14" fillId="0" borderId="124" xfId="1" applyNumberFormat="1" applyFont="1" applyFill="1" applyBorder="1" applyAlignment="1">
      <alignment horizontal="right" vertical="center" shrinkToFit="1"/>
    </xf>
    <xf numFmtId="38" fontId="14" fillId="0" borderId="0" xfId="1" applyFont="1" applyAlignment="1">
      <alignment vertical="center"/>
    </xf>
    <xf numFmtId="38" fontId="14" fillId="0" borderId="128" xfId="1" applyFont="1" applyFill="1" applyBorder="1" applyAlignment="1">
      <alignment horizontal="distributed" vertical="center"/>
    </xf>
    <xf numFmtId="38" fontId="14" fillId="0" borderId="128" xfId="1" applyFont="1" applyFill="1" applyBorder="1" applyAlignment="1">
      <alignment horizontal="right" vertical="center"/>
    </xf>
    <xf numFmtId="0" fontId="11" fillId="0" borderId="96" xfId="0" applyFont="1" applyFill="1" applyBorder="1" applyAlignment="1">
      <alignment horizontal="center"/>
    </xf>
    <xf numFmtId="0" fontId="11" fillId="0" borderId="127" xfId="0" applyFont="1" applyFill="1" applyBorder="1" applyAlignment="1">
      <alignment horizontal="center"/>
    </xf>
    <xf numFmtId="38" fontId="14" fillId="0" borderId="86" xfId="1" applyFont="1" applyFill="1" applyBorder="1" applyAlignment="1">
      <alignment horizontal="distributed" vertical="center"/>
    </xf>
    <xf numFmtId="38" fontId="14" fillId="0" borderId="99" xfId="1" applyFont="1" applyFill="1" applyBorder="1" applyAlignment="1">
      <alignment horizontal="distributed" vertical="center"/>
    </xf>
    <xf numFmtId="0" fontId="11" fillId="0" borderId="167" xfId="0" applyFont="1" applyFill="1" applyBorder="1" applyAlignment="1">
      <alignment horizontal="right" vertical="center"/>
    </xf>
    <xf numFmtId="0" fontId="11" fillId="0" borderId="172" xfId="0" applyFont="1" applyFill="1" applyBorder="1" applyAlignment="1">
      <alignment horizontal="center"/>
    </xf>
    <xf numFmtId="0" fontId="11" fillId="0" borderId="173" xfId="0" applyFont="1" applyFill="1" applyBorder="1" applyAlignment="1">
      <alignment horizontal="center"/>
    </xf>
    <xf numFmtId="38" fontId="14" fillId="0" borderId="89" xfId="1" applyFont="1" applyFill="1" applyBorder="1" applyAlignment="1">
      <alignment horizontal="center" vertical="top" shrinkToFit="1"/>
    </xf>
    <xf numFmtId="182" fontId="14" fillId="0" borderId="99" xfId="1" applyNumberFormat="1" applyFont="1" applyBorder="1" applyAlignment="1">
      <alignment horizontal="right" vertical="center" shrinkToFit="1"/>
    </xf>
    <xf numFmtId="176" fontId="14" fillId="0" borderId="128" xfId="1" applyNumberFormat="1" applyFont="1" applyBorder="1" applyAlignment="1" applyProtection="1">
      <alignment horizontal="center" vertical="center" shrinkToFit="1"/>
    </xf>
    <xf numFmtId="182" fontId="14" fillId="0" borderId="89" xfId="1" applyNumberFormat="1" applyFont="1" applyBorder="1" applyAlignment="1">
      <alignment horizontal="right" vertical="center" shrinkToFit="1"/>
    </xf>
    <xf numFmtId="176" fontId="14" fillId="0" borderId="99" xfId="1" applyNumberFormat="1" applyFont="1" applyBorder="1" applyAlignment="1" applyProtection="1">
      <alignment horizontal="center" vertical="center" shrinkToFit="1"/>
    </xf>
    <xf numFmtId="182" fontId="14" fillId="0" borderId="89" xfId="1" applyNumberFormat="1" applyFont="1" applyBorder="1" applyAlignment="1" applyProtection="1">
      <alignment horizontal="right" vertical="center" shrinkToFit="1"/>
    </xf>
    <xf numFmtId="176" fontId="14" fillId="0" borderId="0" xfId="1" applyNumberFormat="1" applyFont="1" applyBorder="1" applyAlignment="1" applyProtection="1">
      <alignment horizontal="center" vertical="center" shrinkToFit="1"/>
    </xf>
    <xf numFmtId="182" fontId="14" fillId="0" borderId="89" xfId="1" applyNumberFormat="1" applyFont="1" applyBorder="1" applyAlignment="1" applyProtection="1">
      <alignment horizontal="center" vertical="center" shrinkToFit="1"/>
    </xf>
    <xf numFmtId="182" fontId="14" fillId="0" borderId="89" xfId="1" applyNumberFormat="1" applyFont="1" applyFill="1" applyBorder="1" applyAlignment="1" applyProtection="1">
      <alignment horizontal="right" vertical="center" shrinkToFit="1"/>
    </xf>
    <xf numFmtId="182" fontId="14" fillId="0" borderId="114" xfId="1" applyNumberFormat="1" applyFont="1" applyBorder="1" applyAlignment="1" applyProtection="1">
      <alignment horizontal="right" vertical="center" shrinkToFit="1"/>
    </xf>
    <xf numFmtId="182" fontId="14" fillId="0" borderId="92" xfId="1" applyNumberFormat="1" applyFont="1" applyFill="1" applyBorder="1" applyAlignment="1">
      <alignment horizontal="right" vertical="center" shrinkToFit="1"/>
    </xf>
    <xf numFmtId="38" fontId="14" fillId="0" borderId="0" xfId="1" applyFont="1" applyFill="1" applyAlignment="1">
      <alignment vertical="center"/>
    </xf>
    <xf numFmtId="176" fontId="14" fillId="0" borderId="0" xfId="1" applyNumberFormat="1" applyFont="1" applyFill="1" applyAlignment="1">
      <alignment vertical="center"/>
    </xf>
    <xf numFmtId="0" fontId="14" fillId="0" borderId="89" xfId="0" applyFont="1" applyFill="1" applyBorder="1"/>
    <xf numFmtId="38" fontId="14" fillId="0" borderId="92" xfId="1" applyFont="1" applyFill="1" applyBorder="1" applyAlignment="1">
      <alignment horizontal="center" vertical="center"/>
    </xf>
    <xf numFmtId="182" fontId="14" fillId="0" borderId="86" xfId="1" applyNumberFormat="1" applyFont="1" applyBorder="1" applyAlignment="1">
      <alignment horizontal="right" vertical="center" shrinkToFit="1"/>
    </xf>
    <xf numFmtId="182" fontId="14" fillId="0" borderId="87" xfId="1" applyNumberFormat="1" applyFont="1" applyBorder="1" applyAlignment="1">
      <alignment horizontal="right" vertical="center" shrinkToFit="1"/>
    </xf>
    <xf numFmtId="182" fontId="14" fillId="0" borderId="90" xfId="1" applyNumberFormat="1" applyFont="1" applyBorder="1" applyAlignment="1">
      <alignment horizontal="right" vertical="center" shrinkToFit="1"/>
    </xf>
    <xf numFmtId="182" fontId="14" fillId="0" borderId="99" xfId="1" applyNumberFormat="1" applyFont="1" applyBorder="1" applyAlignment="1" applyProtection="1">
      <alignment horizontal="right" vertical="center" shrinkToFit="1"/>
    </xf>
    <xf numFmtId="182" fontId="14" fillId="0" borderId="90" xfId="1" applyNumberFormat="1" applyFont="1" applyBorder="1" applyAlignment="1" applyProtection="1">
      <alignment horizontal="right" vertical="center" shrinkToFit="1"/>
    </xf>
    <xf numFmtId="182" fontId="14" fillId="0" borderId="167" xfId="1" applyNumberFormat="1" applyFont="1" applyBorder="1" applyAlignment="1" applyProtection="1">
      <alignment horizontal="right" vertical="center" shrinkToFit="1"/>
    </xf>
    <xf numFmtId="182" fontId="14" fillId="0" borderId="171" xfId="1" applyNumberFormat="1" applyFont="1" applyBorder="1" applyAlignment="1" applyProtection="1">
      <alignment horizontal="right" vertical="center" shrinkToFit="1"/>
    </xf>
    <xf numFmtId="182" fontId="14" fillId="0" borderId="116" xfId="1" applyNumberFormat="1" applyFont="1" applyFill="1" applyBorder="1" applyAlignment="1">
      <alignment horizontal="right" vertical="center" shrinkToFit="1"/>
    </xf>
    <xf numFmtId="182" fontId="14" fillId="0" borderId="0" xfId="1" applyNumberFormat="1" applyFont="1" applyFill="1" applyBorder="1" applyAlignment="1">
      <alignment horizontal="right" vertical="center" shrinkToFit="1"/>
    </xf>
    <xf numFmtId="182" fontId="14" fillId="0" borderId="133" xfId="1" applyNumberFormat="1" applyFont="1" applyBorder="1" applyAlignment="1">
      <alignment horizontal="right" vertical="center" shrinkToFit="1"/>
    </xf>
    <xf numFmtId="182" fontId="14" fillId="0" borderId="116" xfId="1" applyNumberFormat="1" applyFont="1" applyBorder="1" applyAlignment="1">
      <alignment horizontal="right" vertical="center" shrinkToFit="1"/>
    </xf>
    <xf numFmtId="182" fontId="14" fillId="0" borderId="0" xfId="1" applyNumberFormat="1" applyFont="1" applyBorder="1" applyAlignment="1">
      <alignment horizontal="right" vertical="center" shrinkToFit="1"/>
    </xf>
    <xf numFmtId="182" fontId="14" fillId="0" borderId="172" xfId="1" applyNumberFormat="1" applyFont="1" applyFill="1" applyBorder="1" applyAlignment="1">
      <alignment horizontal="right" vertical="center" shrinkToFit="1"/>
    </xf>
    <xf numFmtId="182" fontId="14" fillId="0" borderId="50" xfId="1" applyNumberFormat="1" applyFont="1" applyFill="1" applyBorder="1" applyAlignment="1">
      <alignment horizontal="right" vertical="center" shrinkToFit="1"/>
    </xf>
    <xf numFmtId="38" fontId="14" fillId="0" borderId="0" xfId="1" applyFont="1" applyAlignment="1">
      <alignment horizontal="right" vertical="center" shrinkToFit="1"/>
    </xf>
    <xf numFmtId="176" fontId="14" fillId="0" borderId="0" xfId="1" applyNumberFormat="1" applyFont="1" applyAlignment="1">
      <alignment horizontal="right" vertical="center" shrinkToFit="1"/>
    </xf>
    <xf numFmtId="0" fontId="28" fillId="0" borderId="0" xfId="0" applyFont="1" applyAlignment="1">
      <alignment vertical="center"/>
    </xf>
    <xf numFmtId="38" fontId="23" fillId="0" borderId="0" xfId="1" applyFont="1" applyFill="1" applyAlignment="1">
      <alignment horizontal="center" vertical="center"/>
    </xf>
    <xf numFmtId="0" fontId="14" fillId="0" borderId="108" xfId="0" applyFont="1" applyFill="1" applyBorder="1" applyAlignment="1">
      <alignment horizontal="centerContinuous" vertical="center"/>
    </xf>
    <xf numFmtId="0" fontId="14" fillId="0" borderId="106" xfId="0" applyFont="1" applyFill="1" applyBorder="1" applyAlignment="1">
      <alignment vertical="center"/>
    </xf>
    <xf numFmtId="38" fontId="14" fillId="0" borderId="89" xfId="1" applyFont="1" applyBorder="1" applyAlignment="1" applyProtection="1">
      <alignment horizontal="right" vertical="center" shrinkToFit="1"/>
    </xf>
    <xf numFmtId="38" fontId="14" fillId="0" borderId="89" xfId="1" applyFont="1" applyBorder="1" applyAlignment="1">
      <alignment horizontal="right" vertical="center" shrinkToFit="1"/>
    </xf>
    <xf numFmtId="38" fontId="14" fillId="0" borderId="89" xfId="1" applyFont="1" applyFill="1" applyBorder="1" applyAlignment="1">
      <alignment horizontal="center" vertical="center" shrinkToFit="1"/>
    </xf>
    <xf numFmtId="38" fontId="14" fillId="0" borderId="101" xfId="1" applyFont="1" applyBorder="1" applyAlignment="1">
      <alignment horizontal="right" vertical="center" shrinkToFit="1"/>
    </xf>
    <xf numFmtId="3" fontId="14" fillId="0" borderId="99" xfId="0" applyNumberFormat="1" applyFont="1" applyBorder="1" applyAlignment="1">
      <alignment horizontal="right" vertical="center" shrinkToFit="1"/>
    </xf>
    <xf numFmtId="3" fontId="14" fillId="0" borderId="89" xfId="0" applyNumberFormat="1" applyFont="1" applyFill="1" applyBorder="1" applyAlignment="1">
      <alignment horizontal="center" vertical="center" shrinkToFit="1"/>
    </xf>
    <xf numFmtId="38" fontId="14" fillId="0" borderId="88" xfId="1" applyFont="1" applyBorder="1" applyAlignment="1" applyProtection="1">
      <alignment horizontal="right" vertical="center" shrinkToFit="1"/>
    </xf>
    <xf numFmtId="38" fontId="14" fillId="0" borderId="89" xfId="1" applyFont="1" applyFill="1" applyBorder="1" applyAlignment="1" applyProtection="1">
      <alignment horizontal="center" vertical="center" shrinkToFit="1"/>
    </xf>
    <xf numFmtId="38" fontId="14" fillId="0" borderId="99" xfId="1" applyFont="1" applyBorder="1" applyAlignment="1" applyProtection="1">
      <alignment horizontal="right" vertical="center" shrinkToFit="1"/>
    </xf>
    <xf numFmtId="38" fontId="14" fillId="0" borderId="114" xfId="1" applyFont="1" applyBorder="1" applyAlignment="1" applyProtection="1">
      <alignment horizontal="right" vertical="center" shrinkToFit="1"/>
    </xf>
    <xf numFmtId="38" fontId="14" fillId="0" borderId="114" xfId="1" applyFont="1" applyFill="1" applyBorder="1" applyAlignment="1" applyProtection="1">
      <alignment horizontal="right" vertical="center" shrinkToFit="1"/>
    </xf>
    <xf numFmtId="38" fontId="14" fillId="0" borderId="173" xfId="1" applyFont="1" applyBorder="1" applyAlignment="1" applyProtection="1">
      <alignment horizontal="right" vertical="center" shrinkToFit="1"/>
    </xf>
    <xf numFmtId="38" fontId="14" fillId="0" borderId="133" xfId="1" applyFont="1" applyBorder="1" applyAlignment="1" applyProtection="1">
      <alignment horizontal="right" vertical="center" shrinkToFit="1"/>
    </xf>
    <xf numFmtId="38" fontId="14" fillId="0" borderId="133" xfId="1" applyFont="1" applyBorder="1" applyAlignment="1">
      <alignment horizontal="right" vertical="center" shrinkToFit="1"/>
    </xf>
    <xf numFmtId="38" fontId="14" fillId="0" borderId="117" xfId="1" applyFont="1" applyBorder="1" applyAlignment="1">
      <alignment horizontal="right" vertical="center" shrinkToFit="1"/>
    </xf>
    <xf numFmtId="38" fontId="14" fillId="0" borderId="114" xfId="1" applyFont="1" applyBorder="1" applyAlignment="1">
      <alignment horizontal="right" vertical="center" shrinkToFit="1"/>
    </xf>
    <xf numFmtId="38" fontId="14" fillId="0" borderId="89" xfId="1" applyFont="1" applyFill="1" applyBorder="1" applyAlignment="1" applyProtection="1">
      <alignment horizontal="right" vertical="center" shrinkToFit="1"/>
    </xf>
    <xf numFmtId="38" fontId="14" fillId="0" borderId="89" xfId="1" applyFont="1" applyFill="1" applyBorder="1" applyAlignment="1">
      <alignment horizontal="right" vertical="center" shrinkToFit="1"/>
    </xf>
    <xf numFmtId="38" fontId="14" fillId="0" borderId="101" xfId="1" applyFont="1" applyFill="1" applyBorder="1" applyAlignment="1">
      <alignment horizontal="right" vertical="center" shrinkToFit="1"/>
    </xf>
    <xf numFmtId="38" fontId="14" fillId="0" borderId="114" xfId="1" applyFont="1" applyFill="1" applyBorder="1" applyAlignment="1">
      <alignment horizontal="right" vertical="center" shrinkToFit="1"/>
    </xf>
    <xf numFmtId="38" fontId="14" fillId="0" borderId="133" xfId="1" applyFont="1" applyFill="1" applyBorder="1" applyAlignment="1" applyProtection="1">
      <alignment horizontal="right" vertical="center" shrinkToFit="1"/>
    </xf>
    <xf numFmtId="38" fontId="14" fillId="0" borderId="133" xfId="1" applyFont="1" applyFill="1" applyBorder="1" applyAlignment="1">
      <alignment horizontal="right" vertical="center" shrinkToFit="1"/>
    </xf>
    <xf numFmtId="38" fontId="14" fillId="0" borderId="117" xfId="1" applyFont="1" applyFill="1" applyBorder="1" applyAlignment="1">
      <alignment horizontal="right" vertical="center" shrinkToFit="1"/>
    </xf>
    <xf numFmtId="38" fontId="14" fillId="0" borderId="92" xfId="1" applyFont="1" applyFill="1" applyBorder="1" applyAlignment="1" applyProtection="1">
      <alignment horizontal="right" vertical="center" shrinkToFit="1"/>
    </xf>
    <xf numFmtId="38" fontId="14" fillId="0" borderId="92" xfId="1" applyFont="1" applyFill="1" applyBorder="1" applyAlignment="1">
      <alignment horizontal="right" vertical="center" shrinkToFit="1"/>
    </xf>
    <xf numFmtId="38" fontId="14" fillId="0" borderId="124" xfId="1" applyFont="1" applyFill="1" applyBorder="1" applyAlignment="1">
      <alignment horizontal="right" vertical="center" shrinkToFit="1"/>
    </xf>
    <xf numFmtId="0" fontId="14" fillId="0" borderId="0" xfId="0" applyFont="1" applyAlignment="1">
      <alignment horizontal="right" vertical="center" shrinkToFit="1"/>
    </xf>
    <xf numFmtId="49" fontId="23" fillId="0" borderId="0" xfId="1" applyNumberFormat="1" applyFont="1" applyFill="1" applyAlignment="1">
      <alignment horizontal="right" vertical="center"/>
    </xf>
    <xf numFmtId="0" fontId="23" fillId="0" borderId="0" xfId="0" applyFont="1" applyFill="1" applyAlignment="1">
      <alignment horizontal="center"/>
    </xf>
    <xf numFmtId="0" fontId="14" fillId="0" borderId="108" xfId="0" applyFont="1" applyFill="1" applyBorder="1" applyAlignment="1">
      <alignment vertical="center"/>
    </xf>
    <xf numFmtId="0" fontId="14" fillId="0" borderId="115" xfId="0" applyFont="1" applyFill="1" applyBorder="1" applyAlignment="1">
      <alignment horizontal="distributed" vertical="center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99" xfId="0" applyFont="1" applyFill="1" applyBorder="1" applyAlignment="1">
      <alignment horizontal="center" vertical="center" wrapText="1"/>
    </xf>
    <xf numFmtId="0" fontId="0" fillId="0" borderId="99" xfId="0" applyFill="1" applyBorder="1" applyAlignment="1">
      <alignment horizontal="center" vertical="center"/>
    </xf>
    <xf numFmtId="0" fontId="14" fillId="0" borderId="123" xfId="0" applyFont="1" applyFill="1" applyBorder="1" applyAlignment="1">
      <alignment horizontal="distributed" vertical="center"/>
    </xf>
    <xf numFmtId="0" fontId="0" fillId="0" borderId="123" xfId="0" applyFill="1" applyBorder="1" applyAlignment="1">
      <alignment horizontal="center" vertical="center"/>
    </xf>
    <xf numFmtId="38" fontId="14" fillId="0" borderId="99" xfId="1" applyFont="1" applyFill="1" applyBorder="1" applyAlignment="1">
      <alignment horizontal="right" vertical="center" shrinkToFit="1"/>
    </xf>
    <xf numFmtId="3" fontId="14" fillId="0" borderId="99" xfId="0" applyNumberFormat="1" applyFont="1" applyFill="1" applyBorder="1" applyAlignment="1">
      <alignment horizontal="center" vertical="center" shrinkToFit="1"/>
    </xf>
    <xf numFmtId="38" fontId="14" fillId="0" borderId="99" xfId="1" applyFont="1" applyFill="1" applyBorder="1" applyAlignment="1" applyProtection="1">
      <alignment horizontal="right" vertical="center" shrinkToFit="1"/>
    </xf>
    <xf numFmtId="38" fontId="14" fillId="0" borderId="173" xfId="1" applyFont="1" applyFill="1" applyBorder="1" applyAlignment="1" applyProtection="1">
      <alignment horizontal="right" vertical="center" shrinkToFit="1"/>
    </xf>
    <xf numFmtId="0" fontId="14" fillId="0" borderId="174" xfId="0" applyFont="1" applyBorder="1" applyAlignment="1" applyProtection="1">
      <alignment horizontal="center" vertical="center"/>
    </xf>
    <xf numFmtId="38" fontId="14" fillId="0" borderId="115" xfId="1" applyFont="1" applyFill="1" applyBorder="1" applyAlignment="1">
      <alignment horizontal="right" vertical="center" shrinkToFit="1"/>
    </xf>
    <xf numFmtId="3" fontId="14" fillId="0" borderId="89" xfId="0" quotePrefix="1" applyNumberFormat="1" applyFont="1" applyFill="1" applyBorder="1" applyAlignment="1">
      <alignment horizontal="right" vertical="center" shrinkToFit="1"/>
    </xf>
    <xf numFmtId="38" fontId="14" fillId="0" borderId="167" xfId="1" applyFont="1" applyFill="1" applyBorder="1" applyAlignment="1">
      <alignment horizontal="right" vertical="center" shrinkToFit="1"/>
    </xf>
    <xf numFmtId="38" fontId="14" fillId="0" borderId="115" xfId="1" applyFont="1" applyBorder="1" applyAlignment="1">
      <alignment horizontal="right" vertical="center" shrinkToFit="1"/>
    </xf>
    <xf numFmtId="38" fontId="14" fillId="0" borderId="99" xfId="1" applyFont="1" applyBorder="1" applyAlignment="1">
      <alignment horizontal="right" vertical="center" shrinkToFit="1"/>
    </xf>
    <xf numFmtId="38" fontId="14" fillId="0" borderId="123" xfId="1" applyFont="1" applyFill="1" applyBorder="1" applyAlignment="1">
      <alignment horizontal="right" vertical="center" shrinkToFit="1"/>
    </xf>
    <xf numFmtId="0" fontId="29" fillId="0" borderId="0" xfId="0" applyFont="1" applyAlignment="1">
      <alignment vertical="center"/>
    </xf>
    <xf numFmtId="0" fontId="14" fillId="0" borderId="129" xfId="0" applyFont="1" applyFill="1" applyBorder="1" applyAlignment="1">
      <alignment horizontal="distributed" vertical="center"/>
    </xf>
    <xf numFmtId="0" fontId="14" fillId="0" borderId="168" xfId="0" applyFont="1" applyFill="1" applyBorder="1" applyAlignment="1">
      <alignment horizontal="distributed" vertical="center"/>
    </xf>
    <xf numFmtId="38" fontId="14" fillId="0" borderId="86" xfId="1" applyFont="1" applyFill="1" applyBorder="1" applyAlignment="1">
      <alignment horizontal="center" vertical="center" shrinkToFit="1"/>
    </xf>
    <xf numFmtId="38" fontId="14" fillId="0" borderId="101" xfId="1" applyFont="1" applyFill="1" applyBorder="1" applyAlignment="1">
      <alignment horizontal="center" vertical="center" shrinkToFit="1"/>
    </xf>
    <xf numFmtId="38" fontId="14" fillId="0" borderId="90" xfId="1" applyFont="1" applyFill="1" applyBorder="1" applyAlignment="1">
      <alignment horizontal="center" vertical="center" shrinkToFit="1"/>
    </xf>
    <xf numFmtId="3" fontId="14" fillId="0" borderId="0" xfId="0" applyNumberFormat="1" applyFont="1" applyFill="1" applyBorder="1" applyAlignment="1">
      <alignment horizontal="center" vertical="center" shrinkToFit="1"/>
    </xf>
    <xf numFmtId="38" fontId="14" fillId="0" borderId="88" xfId="1" applyFont="1" applyFill="1" applyBorder="1" applyAlignment="1" applyProtection="1">
      <alignment horizontal="right" vertical="center" shrinkToFit="1"/>
    </xf>
    <xf numFmtId="38" fontId="14" fillId="0" borderId="90" xfId="1" applyFont="1" applyFill="1" applyBorder="1" applyAlignment="1" applyProtection="1">
      <alignment horizontal="center" vertical="center" shrinkToFit="1"/>
    </xf>
    <xf numFmtId="38" fontId="14" fillId="0" borderId="134" xfId="1" applyFont="1" applyBorder="1" applyAlignment="1">
      <alignment horizontal="right" vertical="center" shrinkToFit="1"/>
    </xf>
    <xf numFmtId="38" fontId="14" fillId="0" borderId="90" xfId="1" applyFont="1" applyBorder="1" applyAlignment="1">
      <alignment horizontal="right" vertical="center" shrinkToFit="1"/>
    </xf>
    <xf numFmtId="38" fontId="14" fillId="0" borderId="90" xfId="1" applyFont="1" applyFill="1" applyBorder="1" applyAlignment="1">
      <alignment horizontal="right" vertical="center" shrinkToFit="1"/>
    </xf>
    <xf numFmtId="38" fontId="14" fillId="0" borderId="171" xfId="1" applyFont="1" applyFill="1" applyBorder="1" applyAlignment="1">
      <alignment horizontal="right" vertical="center" shrinkToFit="1"/>
    </xf>
    <xf numFmtId="38" fontId="14" fillId="0" borderId="134" xfId="1" applyFont="1" applyFill="1" applyBorder="1" applyAlignment="1">
      <alignment horizontal="right" vertical="center" shrinkToFit="1"/>
    </xf>
    <xf numFmtId="38" fontId="14" fillId="0" borderId="91" xfId="1" applyFont="1" applyFill="1" applyBorder="1" applyAlignment="1" applyProtection="1">
      <alignment horizontal="right" vertical="center" shrinkToFit="1"/>
    </xf>
    <xf numFmtId="38" fontId="14" fillId="0" borderId="93" xfId="1" applyFont="1" applyFill="1" applyBorder="1" applyAlignment="1">
      <alignment horizontal="right" vertical="center" shrinkToFit="1"/>
    </xf>
    <xf numFmtId="182" fontId="14" fillId="0" borderId="99" xfId="1" applyNumberFormat="1" applyFont="1" applyFill="1" applyBorder="1" applyAlignment="1">
      <alignment horizontal="right" vertical="center" shrinkToFit="1"/>
    </xf>
    <xf numFmtId="182" fontId="14" fillId="0" borderId="99" xfId="1" applyNumberFormat="1" applyFont="1" applyFill="1" applyBorder="1" applyAlignment="1" applyProtection="1">
      <alignment horizontal="right" vertical="center" shrinkToFit="1"/>
    </xf>
    <xf numFmtId="182" fontId="14" fillId="0" borderId="114" xfId="1" applyNumberFormat="1" applyFont="1" applyFill="1" applyBorder="1" applyAlignment="1" applyProtection="1">
      <alignment horizontal="right" vertical="center" shrinkToFit="1"/>
    </xf>
    <xf numFmtId="182" fontId="14" fillId="0" borderId="167" xfId="1" applyNumberFormat="1" applyFont="1" applyFill="1" applyBorder="1" applyAlignment="1" applyProtection="1">
      <alignment horizontal="right" vertical="center" shrinkToFit="1"/>
    </xf>
    <xf numFmtId="182" fontId="14" fillId="0" borderId="114" xfId="1" applyNumberFormat="1" applyFont="1" applyBorder="1" applyAlignment="1">
      <alignment horizontal="right" vertical="center" shrinkToFit="1"/>
    </xf>
    <xf numFmtId="38" fontId="14" fillId="0" borderId="167" xfId="1" applyFont="1" applyBorder="1" applyAlignment="1">
      <alignment horizontal="right" vertical="center" shrinkToFit="1"/>
    </xf>
    <xf numFmtId="0" fontId="28" fillId="0" borderId="0" xfId="0" applyFont="1" applyFill="1" applyAlignment="1">
      <alignment vertical="center"/>
    </xf>
    <xf numFmtId="38" fontId="14" fillId="0" borderId="85" xfId="1" applyFont="1" applyFill="1" applyBorder="1" applyAlignment="1">
      <alignment horizontal="distributed" vertical="center"/>
    </xf>
    <xf numFmtId="38" fontId="14" fillId="0" borderId="75" xfId="1" applyFont="1" applyFill="1" applyBorder="1" applyAlignment="1">
      <alignment horizontal="center" vertical="center"/>
    </xf>
    <xf numFmtId="38" fontId="14" fillId="0" borderId="73" xfId="1" applyFont="1" applyFill="1" applyBorder="1" applyAlignment="1">
      <alignment horizontal="distributed" vertical="center"/>
    </xf>
    <xf numFmtId="38" fontId="14" fillId="0" borderId="88" xfId="1" applyFont="1" applyFill="1" applyBorder="1" applyAlignment="1">
      <alignment horizontal="distributed" vertical="center"/>
    </xf>
    <xf numFmtId="38" fontId="14" fillId="0" borderId="77" xfId="1" applyFont="1" applyFill="1" applyBorder="1" applyAlignment="1">
      <alignment horizontal="distributed" vertical="center"/>
    </xf>
    <xf numFmtId="38" fontId="14" fillId="0" borderId="81" xfId="1" applyFont="1" applyFill="1" applyBorder="1" applyAlignment="1">
      <alignment horizontal="distributed" vertical="center"/>
    </xf>
    <xf numFmtId="182" fontId="14" fillId="0" borderId="88" xfId="1" applyNumberFormat="1" applyFont="1" applyFill="1" applyBorder="1" applyAlignment="1">
      <alignment horizontal="right" vertical="center" shrinkToFit="1"/>
    </xf>
    <xf numFmtId="182" fontId="14" fillId="0" borderId="86" xfId="1" applyNumberFormat="1" applyFont="1" applyFill="1" applyBorder="1" applyAlignment="1">
      <alignment horizontal="center" vertical="center" shrinkToFit="1"/>
    </xf>
    <xf numFmtId="182" fontId="14" fillId="0" borderId="89" xfId="1" applyNumberFormat="1" applyFont="1" applyFill="1" applyBorder="1" applyAlignment="1">
      <alignment horizontal="center" vertical="center" shrinkToFit="1"/>
    </xf>
    <xf numFmtId="38" fontId="14" fillId="0" borderId="77" xfId="1" applyFont="1" applyFill="1" applyBorder="1" applyAlignment="1">
      <alignment horizontal="right" vertical="center" shrinkToFit="1"/>
    </xf>
    <xf numFmtId="182" fontId="14" fillId="0" borderId="88" xfId="1" applyNumberFormat="1" applyFont="1" applyFill="1" applyBorder="1" applyAlignment="1" applyProtection="1">
      <alignment horizontal="right" vertical="center" shrinkToFit="1"/>
    </xf>
    <xf numFmtId="182" fontId="14" fillId="0" borderId="89" xfId="1" applyNumberFormat="1" applyFont="1" applyFill="1" applyBorder="1" applyAlignment="1" applyProtection="1">
      <alignment horizontal="center" vertical="center" shrinkToFit="1"/>
    </xf>
    <xf numFmtId="38" fontId="14" fillId="0" borderId="77" xfId="1" applyFont="1" applyFill="1" applyBorder="1" applyAlignment="1" applyProtection="1">
      <alignment horizontal="right" vertical="center" shrinkToFit="1"/>
    </xf>
    <xf numFmtId="0" fontId="14" fillId="0" borderId="113" xfId="0" applyFont="1" applyFill="1" applyBorder="1" applyAlignment="1" applyProtection="1">
      <alignment horizontal="distributed" vertical="center"/>
    </xf>
    <xf numFmtId="0" fontId="14" fillId="0" borderId="171" xfId="0" applyFont="1" applyFill="1" applyBorder="1" applyAlignment="1" applyProtection="1">
      <alignment horizontal="distributed" vertical="center"/>
    </xf>
    <xf numFmtId="182" fontId="14" fillId="0" borderId="113" xfId="1" applyNumberFormat="1" applyFont="1" applyFill="1" applyBorder="1" applyAlignment="1" applyProtection="1">
      <alignment horizontal="right" vertical="center" shrinkToFit="1"/>
    </xf>
    <xf numFmtId="38" fontId="14" fillId="0" borderId="174" xfId="1" applyFont="1" applyFill="1" applyBorder="1" applyAlignment="1">
      <alignment horizontal="right" vertical="center" shrinkToFit="1"/>
    </xf>
    <xf numFmtId="182" fontId="14" fillId="0" borderId="132" xfId="1" applyNumberFormat="1" applyFont="1" applyFill="1" applyBorder="1" applyAlignment="1">
      <alignment horizontal="right" vertical="center" shrinkToFit="1"/>
    </xf>
    <xf numFmtId="38" fontId="14" fillId="0" borderId="170" xfId="1" applyFont="1" applyFill="1" applyBorder="1" applyAlignment="1">
      <alignment horizontal="right" vertical="center" shrinkToFit="1"/>
    </xf>
    <xf numFmtId="182" fontId="14" fillId="0" borderId="100" xfId="1" applyNumberFormat="1" applyFont="1" applyFill="1" applyBorder="1" applyAlignment="1">
      <alignment horizontal="right" vertical="center" shrinkToFit="1"/>
    </xf>
    <xf numFmtId="182" fontId="14" fillId="0" borderId="212" xfId="1" applyNumberFormat="1" applyFont="1" applyFill="1" applyBorder="1" applyAlignment="1">
      <alignment horizontal="right" vertical="center" shrinkToFit="1"/>
    </xf>
    <xf numFmtId="182" fontId="14" fillId="0" borderId="169" xfId="1" applyNumberFormat="1" applyFont="1" applyFill="1" applyBorder="1" applyAlignment="1">
      <alignment horizontal="right" vertical="center" shrinkToFit="1"/>
    </xf>
    <xf numFmtId="182" fontId="14" fillId="0" borderId="113" xfId="1" applyNumberFormat="1" applyFont="1" applyFill="1" applyBorder="1" applyAlignment="1">
      <alignment horizontal="right" vertical="center" shrinkToFit="1"/>
    </xf>
    <xf numFmtId="182" fontId="14" fillId="0" borderId="91" xfId="1" applyNumberFormat="1" applyFont="1" applyFill="1" applyBorder="1" applyAlignment="1">
      <alignment horizontal="right" vertical="center" shrinkToFit="1"/>
    </xf>
    <xf numFmtId="38" fontId="14" fillId="0" borderId="81" xfId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vertical="center"/>
    </xf>
    <xf numFmtId="0" fontId="14" fillId="0" borderId="87" xfId="0" applyFont="1" applyFill="1" applyBorder="1" applyAlignment="1">
      <alignment horizontal="center" vertical="center"/>
    </xf>
    <xf numFmtId="38" fontId="14" fillId="0" borderId="132" xfId="1" applyFont="1" applyFill="1" applyBorder="1" applyAlignment="1">
      <alignment horizontal="distributed" vertical="center"/>
    </xf>
    <xf numFmtId="38" fontId="14" fillId="0" borderId="115" xfId="1" applyFont="1" applyFill="1" applyBorder="1" applyAlignment="1">
      <alignment horizontal="distributed" vertical="center"/>
    </xf>
    <xf numFmtId="0" fontId="11" fillId="0" borderId="133" xfId="0" applyFont="1" applyFill="1" applyBorder="1" applyAlignment="1">
      <alignment horizontal="center" vertical="center"/>
    </xf>
    <xf numFmtId="0" fontId="11" fillId="0" borderId="90" xfId="0" applyFont="1" applyFill="1" applyBorder="1" applyAlignment="1">
      <alignment horizontal="center" vertical="center"/>
    </xf>
    <xf numFmtId="38" fontId="14" fillId="0" borderId="90" xfId="1" applyFont="1" applyFill="1" applyBorder="1" applyAlignment="1">
      <alignment horizontal="distributed" vertical="center"/>
    </xf>
    <xf numFmtId="38" fontId="14" fillId="0" borderId="91" xfId="1" applyFont="1" applyFill="1" applyBorder="1" applyAlignment="1">
      <alignment horizontal="distributed" vertical="center"/>
    </xf>
    <xf numFmtId="176" fontId="14" fillId="0" borderId="123" xfId="1" applyNumberFormat="1" applyFont="1" applyFill="1" applyBorder="1" applyAlignment="1">
      <alignment horizontal="center" vertical="center"/>
    </xf>
    <xf numFmtId="38" fontId="14" fillId="0" borderId="93" xfId="1" applyFont="1" applyFill="1" applyBorder="1" applyAlignment="1">
      <alignment horizontal="center" vertical="center"/>
    </xf>
    <xf numFmtId="0" fontId="14" fillId="0" borderId="174" xfId="0" applyFont="1" applyFill="1" applyBorder="1" applyAlignment="1" applyProtection="1">
      <alignment horizontal="distributed" vertical="center"/>
    </xf>
    <xf numFmtId="38" fontId="14" fillId="0" borderId="108" xfId="1" applyFont="1" applyFill="1" applyBorder="1" applyAlignment="1">
      <alignment vertical="center"/>
    </xf>
    <xf numFmtId="38" fontId="14" fillId="0" borderId="106" xfId="1" applyFont="1" applyFill="1" applyBorder="1" applyAlignment="1">
      <alignment vertical="center"/>
    </xf>
    <xf numFmtId="38" fontId="14" fillId="0" borderId="106" xfId="1" applyFont="1" applyFill="1" applyBorder="1" applyAlignment="1">
      <alignment horizontal="right" vertical="center"/>
    </xf>
    <xf numFmtId="38" fontId="14" fillId="0" borderId="112" xfId="1" applyFont="1" applyFill="1" applyBorder="1" applyAlignment="1">
      <alignment horizontal="centerContinuous" vertical="center"/>
    </xf>
    <xf numFmtId="38" fontId="14" fillId="0" borderId="110" xfId="1" applyFont="1" applyFill="1" applyBorder="1" applyAlignment="1">
      <alignment horizontal="centerContinuous" vertical="center"/>
    </xf>
    <xf numFmtId="38" fontId="14" fillId="0" borderId="111" xfId="1" applyFont="1" applyFill="1" applyBorder="1" applyAlignment="1">
      <alignment horizontal="centerContinuous" vertical="center"/>
    </xf>
    <xf numFmtId="38" fontId="9" fillId="0" borderId="133" xfId="1" applyFont="1" applyFill="1" applyBorder="1" applyAlignment="1">
      <alignment horizontal="distributed" vertical="center"/>
    </xf>
    <xf numFmtId="38" fontId="9" fillId="0" borderId="89" xfId="1" applyFont="1" applyFill="1" applyBorder="1" applyAlignment="1">
      <alignment horizontal="distributed" vertical="center"/>
    </xf>
    <xf numFmtId="38" fontId="14" fillId="0" borderId="85" xfId="1" applyFont="1" applyFill="1" applyBorder="1" applyAlignment="1" applyProtection="1">
      <alignment horizontal="right" vertical="center" shrinkToFit="1"/>
    </xf>
    <xf numFmtId="38" fontId="14" fillId="0" borderId="86" xfId="1" applyFont="1" applyFill="1" applyBorder="1" applyAlignment="1" applyProtection="1">
      <alignment horizontal="right" vertical="center" shrinkToFit="1"/>
    </xf>
    <xf numFmtId="177" fontId="14" fillId="0" borderId="101" xfId="0" applyNumberFormat="1" applyFont="1" applyBorder="1" applyAlignment="1">
      <alignment horizontal="right" vertical="center" shrinkToFit="1"/>
    </xf>
    <xf numFmtId="0" fontId="14" fillId="0" borderId="171" xfId="0" applyFont="1" applyBorder="1" applyAlignment="1" applyProtection="1">
      <alignment horizontal="center" vertical="center"/>
    </xf>
    <xf numFmtId="38" fontId="14" fillId="0" borderId="0" xfId="1" applyFont="1" applyFill="1" applyAlignment="1">
      <alignment horizontal="right" vertical="center" shrinkToFit="1"/>
    </xf>
    <xf numFmtId="38" fontId="14" fillId="0" borderId="105" xfId="1" applyFont="1" applyFill="1" applyBorder="1" applyAlignment="1">
      <alignment horizontal="center" vertical="center"/>
    </xf>
    <xf numFmtId="0" fontId="0" fillId="0" borderId="106" xfId="0" applyFill="1" applyBorder="1" applyAlignment="1">
      <alignment vertical="center"/>
    </xf>
    <xf numFmtId="0" fontId="0" fillId="0" borderId="106" xfId="0" applyFill="1" applyBorder="1" applyAlignment="1">
      <alignment horizontal="right" vertical="center"/>
    </xf>
    <xf numFmtId="0" fontId="0" fillId="0" borderId="107" xfId="0" applyFill="1" applyBorder="1" applyAlignment="1">
      <alignment vertical="center"/>
    </xf>
    <xf numFmtId="38" fontId="14" fillId="0" borderId="169" xfId="1" applyFont="1" applyFill="1" applyBorder="1" applyAlignment="1">
      <alignment horizontal="distributed" vertical="center"/>
    </xf>
    <xf numFmtId="38" fontId="14" fillId="0" borderId="101" xfId="1" applyFont="1" applyFill="1" applyBorder="1" applyAlignment="1">
      <alignment horizontal="distributed" vertical="center"/>
    </xf>
    <xf numFmtId="38" fontId="14" fillId="0" borderId="124" xfId="1" applyFont="1" applyFill="1" applyBorder="1" applyAlignment="1">
      <alignment horizontal="distributed" vertical="center"/>
    </xf>
    <xf numFmtId="38" fontId="14" fillId="0" borderId="123" xfId="1" applyFont="1" applyFill="1" applyBorder="1" applyAlignment="1">
      <alignment horizontal="distributed" vertical="center"/>
    </xf>
    <xf numFmtId="38" fontId="14" fillId="0" borderId="127" xfId="1" applyFont="1" applyFill="1" applyBorder="1" applyAlignment="1" applyProtection="1">
      <alignment horizontal="right" vertical="center" shrinkToFit="1"/>
    </xf>
    <xf numFmtId="38" fontId="14" fillId="0" borderId="128" xfId="1" applyFont="1" applyFill="1" applyBorder="1" applyAlignment="1" applyProtection="1">
      <alignment horizontal="right" vertical="center" shrinkToFit="1"/>
    </xf>
    <xf numFmtId="0" fontId="14" fillId="0" borderId="73" xfId="0" quotePrefix="1" applyFont="1" applyFill="1" applyBorder="1" applyAlignment="1" applyProtection="1">
      <alignment horizontal="center" vertical="center"/>
    </xf>
    <xf numFmtId="38" fontId="14" fillId="0" borderId="88" xfId="1" applyFont="1" applyBorder="1" applyAlignment="1">
      <alignment horizontal="right" vertical="center" shrinkToFit="1"/>
    </xf>
    <xf numFmtId="38" fontId="14" fillId="0" borderId="167" xfId="1" applyFont="1" applyBorder="1" applyAlignment="1" applyProtection="1">
      <alignment horizontal="right" vertical="center" shrinkToFit="1"/>
    </xf>
    <xf numFmtId="0" fontId="14" fillId="0" borderId="0" xfId="0" applyFont="1" applyAlignment="1">
      <alignment horizontal="center" vertical="center"/>
    </xf>
    <xf numFmtId="38" fontId="13" fillId="0" borderId="0" xfId="1" applyFont="1" applyAlignment="1">
      <alignment vertical="center"/>
    </xf>
    <xf numFmtId="0" fontId="13" fillId="0" borderId="0" xfId="0" applyFont="1" applyAlignment="1">
      <alignment vertical="center"/>
    </xf>
    <xf numFmtId="38" fontId="13" fillId="0" borderId="105" xfId="1" applyFont="1" applyBorder="1" applyAlignment="1">
      <alignment horizontal="center" vertical="center"/>
    </xf>
    <xf numFmtId="38" fontId="13" fillId="0" borderId="106" xfId="1" applyFont="1" applyBorder="1" applyAlignment="1">
      <alignment horizontal="center" vertical="center"/>
    </xf>
    <xf numFmtId="38" fontId="13" fillId="0" borderId="106" xfId="1" applyFont="1" applyBorder="1" applyAlignment="1">
      <alignment horizontal="right" vertical="center"/>
    </xf>
    <xf numFmtId="38" fontId="13" fillId="0" borderId="106" xfId="1" applyFont="1" applyBorder="1" applyAlignment="1">
      <alignment vertical="center"/>
    </xf>
    <xf numFmtId="38" fontId="13" fillId="0" borderId="107" xfId="1" applyFont="1" applyBorder="1" applyAlignment="1">
      <alignment horizontal="center" vertical="center"/>
    </xf>
    <xf numFmtId="0" fontId="13" fillId="0" borderId="0" xfId="0" applyFont="1" applyAlignment="1">
      <alignment horizontal="distributed" vertical="center"/>
    </xf>
    <xf numFmtId="0" fontId="13" fillId="0" borderId="169" xfId="0" applyFont="1" applyBorder="1" applyAlignment="1">
      <alignment horizontal="distributed" vertical="center"/>
    </xf>
    <xf numFmtId="0" fontId="13" fillId="0" borderId="110" xfId="0" applyFont="1" applyBorder="1" applyAlignment="1">
      <alignment vertical="center"/>
    </xf>
    <xf numFmtId="0" fontId="13" fillId="0" borderId="110" xfId="0" applyFont="1" applyBorder="1" applyAlignment="1">
      <alignment horizontal="centerContinuous" vertical="center"/>
    </xf>
    <xf numFmtId="0" fontId="13" fillId="0" borderId="11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15" xfId="0" applyFont="1" applyBorder="1" applyAlignment="1">
      <alignment vertical="center"/>
    </xf>
    <xf numFmtId="0" fontId="13" fillId="0" borderId="111" xfId="0" applyFont="1" applyBorder="1" applyAlignment="1">
      <alignment horizontal="centerContinuous" vertical="center"/>
    </xf>
    <xf numFmtId="0" fontId="13" fillId="0" borderId="0" xfId="0" applyFont="1" applyFill="1" applyBorder="1" applyAlignment="1">
      <alignment horizontal="distributed" vertical="center"/>
    </xf>
    <xf numFmtId="0" fontId="13" fillId="0" borderId="133" xfId="0" applyFont="1" applyFill="1" applyBorder="1" applyAlignment="1">
      <alignment horizontal="distributed" vertical="center"/>
    </xf>
    <xf numFmtId="0" fontId="13" fillId="0" borderId="117" xfId="0" applyFont="1" applyFill="1" applyBorder="1" applyAlignment="1">
      <alignment horizontal="distributed" vertical="center"/>
    </xf>
    <xf numFmtId="0" fontId="13" fillId="0" borderId="0" xfId="0" applyFont="1" applyFill="1" applyAlignment="1">
      <alignment horizontal="distributed" vertical="center"/>
    </xf>
    <xf numFmtId="0" fontId="13" fillId="0" borderId="50" xfId="0" applyFont="1" applyFill="1" applyBorder="1" applyAlignment="1">
      <alignment vertical="center"/>
    </xf>
    <xf numFmtId="0" fontId="30" fillId="0" borderId="92" xfId="0" applyFont="1" applyFill="1" applyBorder="1" applyAlignment="1">
      <alignment vertical="center"/>
    </xf>
    <xf numFmtId="0" fontId="13" fillId="0" borderId="124" xfId="0" applyFont="1" applyFill="1" applyBorder="1" applyAlignment="1">
      <alignment horizontal="distributed" vertical="center"/>
    </xf>
    <xf numFmtId="0" fontId="13" fillId="0" borderId="92" xfId="0" quotePrefix="1" applyFont="1" applyFill="1" applyBorder="1" applyAlignment="1">
      <alignment horizontal="distributed" vertical="center"/>
    </xf>
    <xf numFmtId="0" fontId="13" fillId="0" borderId="92" xfId="0" applyFont="1" applyFill="1" applyBorder="1" applyAlignment="1">
      <alignment horizontal="distributed" vertical="center"/>
    </xf>
    <xf numFmtId="38" fontId="14" fillId="0" borderId="100" xfId="1" applyFont="1" applyFill="1" applyBorder="1" applyAlignment="1" applyProtection="1">
      <alignment horizontal="right" vertical="center" shrinkToFit="1"/>
    </xf>
    <xf numFmtId="38" fontId="14" fillId="0" borderId="101" xfId="1" applyFont="1" applyFill="1" applyBorder="1" applyAlignment="1" applyProtection="1">
      <alignment horizontal="right" vertical="center" shrinkToFit="1"/>
    </xf>
    <xf numFmtId="38" fontId="14" fillId="0" borderId="101" xfId="1" applyFont="1" applyBorder="1" applyAlignment="1" applyProtection="1">
      <alignment horizontal="right" vertical="center" shrinkToFit="1"/>
    </xf>
    <xf numFmtId="38" fontId="14" fillId="0" borderId="115" xfId="1" applyFont="1" applyBorder="1" applyAlignment="1" applyProtection="1">
      <alignment horizontal="right" vertical="center" shrinkToFit="1"/>
    </xf>
    <xf numFmtId="38" fontId="14" fillId="0" borderId="117" xfId="1" applyFont="1" applyBorder="1" applyAlignment="1" applyProtection="1">
      <alignment horizontal="right" vertical="center" shrinkToFit="1"/>
    </xf>
    <xf numFmtId="38" fontId="14" fillId="0" borderId="167" xfId="1" applyFont="1" applyFill="1" applyBorder="1" applyAlignment="1" applyProtection="1">
      <alignment horizontal="right" vertical="center" shrinkToFit="1"/>
    </xf>
    <xf numFmtId="38" fontId="14" fillId="0" borderId="115" xfId="1" applyFont="1" applyFill="1" applyBorder="1" applyAlignment="1" applyProtection="1">
      <alignment horizontal="right" vertical="center" shrinkToFit="1"/>
    </xf>
    <xf numFmtId="38" fontId="14" fillId="0" borderId="117" xfId="1" applyFont="1" applyFill="1" applyBorder="1" applyAlignment="1" applyProtection="1">
      <alignment horizontal="right" vertical="center" shrinkToFit="1"/>
    </xf>
    <xf numFmtId="38" fontId="14" fillId="0" borderId="123" xfId="1" applyFont="1" applyFill="1" applyBorder="1" applyAlignment="1" applyProtection="1">
      <alignment horizontal="right" vertical="center" shrinkToFit="1"/>
    </xf>
    <xf numFmtId="38" fontId="14" fillId="0" borderId="124" xfId="1" applyFont="1" applyFill="1" applyBorder="1" applyAlignment="1" applyProtection="1">
      <alignment horizontal="right" vertical="center" shrinkToFit="1"/>
    </xf>
    <xf numFmtId="38" fontId="13" fillId="0" borderId="105" xfId="1" applyFont="1" applyFill="1" applyBorder="1" applyAlignment="1">
      <alignment horizontal="center" vertical="center"/>
    </xf>
    <xf numFmtId="38" fontId="13" fillId="0" borderId="106" xfId="1" applyFont="1" applyFill="1" applyBorder="1" applyAlignment="1">
      <alignment horizontal="center" vertical="center"/>
    </xf>
    <xf numFmtId="38" fontId="13" fillId="0" borderId="106" xfId="1" applyFont="1" applyFill="1" applyBorder="1" applyAlignment="1">
      <alignment horizontal="right" vertical="center"/>
    </xf>
    <xf numFmtId="38" fontId="13" fillId="0" borderId="106" xfId="1" applyFont="1" applyFill="1" applyBorder="1" applyAlignment="1">
      <alignment vertical="center"/>
    </xf>
    <xf numFmtId="0" fontId="13" fillId="0" borderId="112" xfId="0" applyFont="1" applyFill="1" applyBorder="1" applyAlignment="1">
      <alignment horizontal="centerContinuous" vertical="center"/>
    </xf>
    <xf numFmtId="0" fontId="13" fillId="0" borderId="110" xfId="0" applyFont="1" applyFill="1" applyBorder="1" applyAlignment="1">
      <alignment horizontal="centerContinuous" vertical="center"/>
    </xf>
    <xf numFmtId="0" fontId="13" fillId="0" borderId="111" xfId="0" applyFont="1" applyFill="1" applyBorder="1" applyAlignment="1">
      <alignment horizontal="centerContinuous" vertical="center"/>
    </xf>
    <xf numFmtId="0" fontId="13" fillId="0" borderId="89" xfId="0" applyFont="1" applyFill="1" applyBorder="1" applyAlignment="1">
      <alignment horizontal="distributed" vertical="center"/>
    </xf>
    <xf numFmtId="38" fontId="14" fillId="0" borderId="85" xfId="1" applyFont="1" applyFill="1" applyBorder="1" applyAlignment="1">
      <alignment horizontal="right" vertical="center" shrinkToFit="1"/>
    </xf>
    <xf numFmtId="38" fontId="14" fillId="0" borderId="127" xfId="1" applyFont="1" applyFill="1" applyBorder="1" applyAlignment="1">
      <alignment horizontal="right" vertical="center" shrinkToFit="1"/>
    </xf>
    <xf numFmtId="38" fontId="14" fillId="0" borderId="86" xfId="1" applyFont="1" applyFill="1" applyBorder="1" applyAlignment="1">
      <alignment horizontal="right" vertical="center" shrinkToFit="1"/>
    </xf>
    <xf numFmtId="38" fontId="14" fillId="0" borderId="113" xfId="1" applyFont="1" applyBorder="1" applyAlignment="1" applyProtection="1">
      <alignment horizontal="right" vertical="center" shrinkToFit="1"/>
    </xf>
    <xf numFmtId="38" fontId="14" fillId="0" borderId="169" xfId="1" applyFont="1" applyBorder="1" applyAlignment="1">
      <alignment horizontal="right" vertical="center" shrinkToFit="1"/>
    </xf>
    <xf numFmtId="38" fontId="14" fillId="0" borderId="113" xfId="1" applyFont="1" applyBorder="1" applyAlignment="1">
      <alignment horizontal="right" vertical="center" shrinkToFit="1"/>
    </xf>
    <xf numFmtId="38" fontId="14" fillId="0" borderId="173" xfId="1" applyFont="1" applyBorder="1" applyAlignment="1">
      <alignment horizontal="right" vertical="center" shrinkToFit="1"/>
    </xf>
    <xf numFmtId="38" fontId="14" fillId="0" borderId="88" xfId="1" applyFont="1" applyFill="1" applyBorder="1" applyAlignment="1">
      <alignment horizontal="right" vertical="center" shrinkToFit="1"/>
    </xf>
    <xf numFmtId="38" fontId="14" fillId="0" borderId="113" xfId="1" applyFont="1" applyFill="1" applyBorder="1" applyAlignment="1">
      <alignment horizontal="right" vertical="center" shrinkToFit="1"/>
    </xf>
    <xf numFmtId="38" fontId="14" fillId="0" borderId="173" xfId="1" applyFont="1" applyFill="1" applyBorder="1" applyAlignment="1">
      <alignment horizontal="right" vertical="center" shrinkToFit="1"/>
    </xf>
    <xf numFmtId="38" fontId="14" fillId="0" borderId="169" xfId="1" applyFont="1" applyFill="1" applyBorder="1" applyAlignment="1">
      <alignment horizontal="right" vertical="center" shrinkToFit="1"/>
    </xf>
    <xf numFmtId="38" fontId="14" fillId="0" borderId="91" xfId="1" applyFont="1" applyFill="1" applyBorder="1" applyAlignment="1">
      <alignment horizontal="right" vertical="center" shrinkToFit="1"/>
    </xf>
    <xf numFmtId="0" fontId="31" fillId="0" borderId="0" xfId="0" applyFont="1" applyAlignment="1">
      <alignment vertical="center"/>
    </xf>
    <xf numFmtId="0" fontId="14" fillId="0" borderId="105" xfId="0" applyFont="1" applyBorder="1" applyAlignment="1" applyProtection="1">
      <alignment horizontal="distributed" vertical="center"/>
    </xf>
    <xf numFmtId="0" fontId="14" fillId="0" borderId="106" xfId="0" applyFont="1" applyBorder="1" applyAlignment="1" applyProtection="1">
      <alignment horizontal="distributed" vertical="center"/>
    </xf>
    <xf numFmtId="0" fontId="0" fillId="0" borderId="106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13" fillId="0" borderId="73" xfId="0" applyFont="1" applyBorder="1" applyAlignment="1" applyProtection="1">
      <alignment horizontal="distributed" vertical="center"/>
    </xf>
    <xf numFmtId="0" fontId="13" fillId="0" borderId="77" xfId="0" applyFont="1" applyBorder="1" applyAlignment="1" applyProtection="1">
      <alignment horizontal="distributed" vertical="center"/>
    </xf>
    <xf numFmtId="0" fontId="0" fillId="0" borderId="89" xfId="0" applyFill="1" applyBorder="1" applyAlignment="1"/>
    <xf numFmtId="38" fontId="14" fillId="0" borderId="0" xfId="1" applyFont="1" applyFill="1" applyBorder="1" applyAlignment="1">
      <alignment horizontal="distributed" vertical="center"/>
    </xf>
    <xf numFmtId="0" fontId="13" fillId="0" borderId="77" xfId="0" applyFont="1" applyFill="1" applyBorder="1" applyAlignment="1" applyProtection="1">
      <alignment horizontal="distributed" vertical="center"/>
    </xf>
    <xf numFmtId="0" fontId="0" fillId="0" borderId="92" xfId="0" applyFill="1" applyBorder="1" applyAlignment="1">
      <alignment horizontal="distributed" vertical="center"/>
    </xf>
    <xf numFmtId="0" fontId="0" fillId="0" borderId="50" xfId="0" applyFill="1" applyBorder="1" applyAlignment="1">
      <alignment horizontal="distributed" vertical="center"/>
    </xf>
    <xf numFmtId="0" fontId="0" fillId="0" borderId="125" xfId="0" applyFill="1" applyBorder="1" applyAlignment="1">
      <alignment horizontal="distributed" vertical="center"/>
    </xf>
    <xf numFmtId="0" fontId="13" fillId="0" borderId="81" xfId="0" applyFont="1" applyFill="1" applyBorder="1" applyAlignment="1" applyProtection="1">
      <alignment horizontal="distributed" vertical="center"/>
    </xf>
    <xf numFmtId="38" fontId="14" fillId="0" borderId="86" xfId="1" applyFont="1" applyBorder="1" applyAlignment="1">
      <alignment horizontal="right" vertical="center" shrinkToFit="1"/>
    </xf>
    <xf numFmtId="38" fontId="14" fillId="0" borderId="96" xfId="1" applyFont="1" applyBorder="1" applyAlignment="1">
      <alignment horizontal="right" vertical="center" shrinkToFit="1"/>
    </xf>
    <xf numFmtId="38" fontId="14" fillId="0" borderId="129" xfId="1" applyFont="1" applyBorder="1" applyAlignment="1">
      <alignment horizontal="right" vertical="center" shrinkToFit="1"/>
    </xf>
    <xf numFmtId="38" fontId="14" fillId="0" borderId="0" xfId="1" applyFont="1" applyBorder="1" applyAlignment="1">
      <alignment horizontal="right" vertical="center" shrinkToFit="1"/>
    </xf>
    <xf numFmtId="38" fontId="14" fillId="0" borderId="172" xfId="1" applyFont="1" applyBorder="1" applyAlignment="1" applyProtection="1">
      <alignment horizontal="right" vertical="center" shrinkToFit="1"/>
    </xf>
    <xf numFmtId="38" fontId="14" fillId="0" borderId="116" xfId="1" applyFont="1" applyBorder="1" applyAlignment="1">
      <alignment horizontal="right" vertical="center" shrinkToFit="1"/>
    </xf>
    <xf numFmtId="38" fontId="14" fillId="0" borderId="0" xfId="1" applyFont="1" applyFill="1" applyBorder="1" applyAlignment="1">
      <alignment horizontal="right" vertical="center" shrinkToFit="1"/>
    </xf>
    <xf numFmtId="38" fontId="14" fillId="0" borderId="116" xfId="1" applyFont="1" applyFill="1" applyBorder="1" applyAlignment="1">
      <alignment horizontal="right" vertical="center" shrinkToFit="1"/>
    </xf>
    <xf numFmtId="38" fontId="14" fillId="0" borderId="172" xfId="1" applyFont="1" applyFill="1" applyBorder="1" applyAlignment="1">
      <alignment horizontal="right" vertical="center" shrinkToFit="1"/>
    </xf>
    <xf numFmtId="38" fontId="14" fillId="0" borderId="50" xfId="1" applyFont="1" applyFill="1" applyBorder="1" applyAlignment="1">
      <alignment horizontal="right" vertical="center" shrinkToFit="1"/>
    </xf>
    <xf numFmtId="0" fontId="13" fillId="0" borderId="0" xfId="0" applyFont="1" applyAlignment="1">
      <alignment horizontal="center" vertical="center"/>
    </xf>
    <xf numFmtId="0" fontId="20" fillId="0" borderId="0" xfId="0" applyFont="1" applyFill="1" applyAlignment="1">
      <alignment vertical="center"/>
    </xf>
    <xf numFmtId="39" fontId="20" fillId="0" borderId="0" xfId="0" applyNumberFormat="1" applyFont="1" applyFill="1" applyAlignment="1">
      <alignment vertical="center"/>
    </xf>
    <xf numFmtId="39" fontId="20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14" fillId="0" borderId="86" xfId="0" applyFont="1" applyBorder="1" applyAlignment="1">
      <alignment horizontal="distributed" vertical="center"/>
    </xf>
    <xf numFmtId="0" fontId="14" fillId="0" borderId="128" xfId="0" applyFont="1" applyBorder="1" applyAlignment="1">
      <alignment horizontal="distributed" vertical="center"/>
    </xf>
    <xf numFmtId="0" fontId="20" fillId="0" borderId="0" xfId="0" applyFont="1" applyAlignment="1">
      <alignment horizontal="distributed" vertical="center"/>
    </xf>
    <xf numFmtId="0" fontId="14" fillId="0" borderId="89" xfId="0" applyFont="1" applyBorder="1" applyAlignment="1">
      <alignment horizontal="distributed" vertical="center"/>
    </xf>
    <xf numFmtId="0" fontId="14" fillId="0" borderId="112" xfId="0" applyFont="1" applyBorder="1" applyAlignment="1">
      <alignment horizontal="centerContinuous" vertical="center"/>
    </xf>
    <xf numFmtId="39" fontId="14" fillId="0" borderId="111" xfId="0" applyNumberFormat="1" applyFont="1" applyBorder="1" applyAlignment="1">
      <alignment horizontal="centerContinuous" vertical="center"/>
    </xf>
    <xf numFmtId="0" fontId="14" fillId="0" borderId="79" xfId="0" applyFont="1" applyBorder="1" applyAlignment="1">
      <alignment horizontal="distributed" vertical="center"/>
    </xf>
    <xf numFmtId="0" fontId="14" fillId="0" borderId="99" xfId="0" applyFont="1" applyBorder="1" applyAlignment="1">
      <alignment horizontal="distributed" vertical="center"/>
    </xf>
    <xf numFmtId="0" fontId="14" fillId="0" borderId="133" xfId="0" applyFont="1" applyBorder="1" applyAlignment="1">
      <alignment horizontal="distributed" vertical="center"/>
    </xf>
    <xf numFmtId="39" fontId="14" fillId="0" borderId="133" xfId="0" applyNumberFormat="1" applyFont="1" applyBorder="1" applyAlignment="1">
      <alignment horizontal="distributed" vertical="center"/>
    </xf>
    <xf numFmtId="39" fontId="14" fillId="0" borderId="89" xfId="0" applyNumberFormat="1" applyFont="1" applyBorder="1" applyAlignment="1">
      <alignment horizontal="distributed" vertical="center"/>
    </xf>
    <xf numFmtId="0" fontId="14" fillId="0" borderId="92" xfId="0" applyFont="1" applyBorder="1" applyAlignment="1">
      <alignment horizontal="distributed" vertical="center"/>
    </xf>
    <xf numFmtId="39" fontId="14" fillId="0" borderId="92" xfId="0" applyNumberFormat="1" applyFont="1" applyBorder="1" applyAlignment="1">
      <alignment horizontal="distributed" vertical="center"/>
    </xf>
    <xf numFmtId="0" fontId="14" fillId="0" borderId="123" xfId="0" applyFont="1" applyBorder="1" applyAlignment="1">
      <alignment horizontal="distributed" vertical="center"/>
    </xf>
    <xf numFmtId="0" fontId="14" fillId="0" borderId="127" xfId="0" applyFont="1" applyFill="1" applyBorder="1" applyAlignment="1" applyProtection="1">
      <alignment horizontal="center" vertical="center" shrinkToFit="1"/>
    </xf>
    <xf numFmtId="4" fontId="14" fillId="0" borderId="133" xfId="0" applyNumberFormat="1" applyFont="1" applyBorder="1" applyAlignment="1" applyProtection="1">
      <alignment horizontal="right" vertical="center" shrinkToFit="1"/>
    </xf>
    <xf numFmtId="3" fontId="14" fillId="0" borderId="133" xfId="0" applyNumberFormat="1" applyFont="1" applyBorder="1" applyAlignment="1" applyProtection="1">
      <alignment horizontal="right" vertical="center" shrinkToFit="1"/>
    </xf>
    <xf numFmtId="3" fontId="14" fillId="0" borderId="133" xfId="1" applyNumberFormat="1" applyFont="1" applyBorder="1" applyAlignment="1" applyProtection="1">
      <alignment horizontal="right" vertical="center" shrinkToFit="1"/>
    </xf>
    <xf numFmtId="3" fontId="14" fillId="0" borderId="133" xfId="1" applyNumberFormat="1" applyFont="1" applyBorder="1" applyAlignment="1">
      <alignment horizontal="right" vertical="center" shrinkToFit="1"/>
    </xf>
    <xf numFmtId="3" fontId="14" fillId="0" borderId="115" xfId="1" applyNumberFormat="1" applyFont="1" applyBorder="1" applyAlignment="1">
      <alignment horizontal="right" vertical="center" shrinkToFit="1"/>
    </xf>
    <xf numFmtId="0" fontId="20" fillId="0" borderId="0" xfId="0" applyFont="1" applyFill="1" applyAlignment="1">
      <alignment horizontal="distributed" vertical="center"/>
    </xf>
    <xf numFmtId="0" fontId="14" fillId="0" borderId="89" xfId="0" applyFont="1" applyFill="1" applyBorder="1" applyAlignment="1" applyProtection="1">
      <alignment horizontal="center" vertical="center" shrinkToFit="1"/>
    </xf>
    <xf numFmtId="0" fontId="14" fillId="0" borderId="101" xfId="0" applyFont="1" applyFill="1" applyBorder="1" applyAlignment="1" applyProtection="1">
      <alignment horizontal="center" vertical="center" shrinkToFit="1"/>
    </xf>
    <xf numFmtId="3" fontId="14" fillId="0" borderId="89" xfId="0" applyNumberFormat="1" applyFont="1" applyBorder="1" applyAlignment="1" applyProtection="1">
      <alignment horizontal="right" vertical="center" shrinkToFit="1"/>
    </xf>
    <xf numFmtId="4" fontId="14" fillId="0" borderId="89" xfId="0" applyNumberFormat="1" applyFont="1" applyBorder="1" applyAlignment="1" applyProtection="1">
      <alignment horizontal="right" vertical="center" shrinkToFit="1"/>
    </xf>
    <xf numFmtId="3" fontId="14" fillId="0" borderId="89" xfId="1" applyNumberFormat="1" applyFont="1" applyBorder="1" applyAlignment="1" applyProtection="1">
      <alignment horizontal="right" vertical="center" shrinkToFit="1"/>
    </xf>
    <xf numFmtId="3" fontId="14" fillId="0" borderId="89" xfId="1" applyNumberFormat="1" applyFont="1" applyBorder="1" applyAlignment="1">
      <alignment horizontal="right" vertical="center" shrinkToFit="1"/>
    </xf>
    <xf numFmtId="3" fontId="14" fillId="0" borderId="99" xfId="1" applyNumberFormat="1" applyFont="1" applyBorder="1" applyAlignment="1">
      <alignment horizontal="right" vertical="center" shrinkToFit="1"/>
    </xf>
    <xf numFmtId="4" fontId="14" fillId="0" borderId="114" xfId="0" applyNumberFormat="1" applyFont="1" applyBorder="1" applyAlignment="1" applyProtection="1">
      <alignment horizontal="right" vertical="center" shrinkToFit="1"/>
    </xf>
    <xf numFmtId="3" fontId="14" fillId="0" borderId="114" xfId="1" applyNumberFormat="1" applyFont="1" applyBorder="1" applyAlignment="1" applyProtection="1">
      <alignment horizontal="right" vertical="center" shrinkToFit="1"/>
    </xf>
    <xf numFmtId="3" fontId="14" fillId="0" borderId="114" xfId="1" applyNumberFormat="1" applyFont="1" applyBorder="1" applyAlignment="1">
      <alignment horizontal="right" vertical="center" shrinkToFit="1"/>
    </xf>
    <xf numFmtId="3" fontId="14" fillId="0" borderId="167" xfId="1" applyNumberFormat="1" applyFont="1" applyBorder="1" applyAlignment="1">
      <alignment horizontal="right" vertical="center" shrinkToFit="1"/>
    </xf>
    <xf numFmtId="0" fontId="14" fillId="0" borderId="133" xfId="0" applyFont="1" applyFill="1" applyBorder="1" applyAlignment="1" applyProtection="1">
      <alignment horizontal="center" vertical="center" shrinkToFit="1"/>
    </xf>
    <xf numFmtId="38" fontId="14" fillId="0" borderId="133" xfId="0" applyNumberFormat="1" applyFont="1" applyFill="1" applyBorder="1" applyAlignment="1" applyProtection="1">
      <alignment horizontal="center" vertical="center" shrinkToFit="1"/>
    </xf>
    <xf numFmtId="38" fontId="14" fillId="0" borderId="89" xfId="0" applyNumberFormat="1" applyFont="1" applyFill="1" applyBorder="1" applyAlignment="1" applyProtection="1">
      <alignment horizontal="center" vertical="center" shrinkToFit="1"/>
    </xf>
    <xf numFmtId="0" fontId="14" fillId="0" borderId="113" xfId="0" applyFont="1" applyBorder="1" applyAlignment="1" applyProtection="1">
      <alignment horizontal="center" vertical="center"/>
    </xf>
    <xf numFmtId="0" fontId="14" fillId="0" borderId="171" xfId="0" applyFont="1" applyBorder="1" applyAlignment="1" applyProtection="1">
      <alignment vertical="center"/>
    </xf>
    <xf numFmtId="0" fontId="14" fillId="0" borderId="114" xfId="0" applyFont="1" applyFill="1" applyBorder="1" applyAlignment="1" applyProtection="1">
      <alignment horizontal="center" vertical="center" shrinkToFit="1"/>
    </xf>
    <xf numFmtId="38" fontId="14" fillId="0" borderId="114" xfId="0" applyNumberFormat="1" applyFont="1" applyFill="1" applyBorder="1" applyAlignment="1" applyProtection="1">
      <alignment horizontal="center" vertical="center" shrinkToFit="1"/>
    </xf>
    <xf numFmtId="0" fontId="14" fillId="0" borderId="88" xfId="0" applyFont="1" applyFill="1" applyBorder="1" applyAlignment="1" applyProtection="1">
      <alignment horizontal="center" vertical="center" shrinkToFit="1"/>
    </xf>
    <xf numFmtId="3" fontId="14" fillId="0" borderId="89" xfId="0" applyNumberFormat="1" applyFont="1" applyFill="1" applyBorder="1" applyAlignment="1" applyProtection="1">
      <alignment horizontal="right" vertical="center" shrinkToFit="1"/>
    </xf>
    <xf numFmtId="4" fontId="14" fillId="0" borderId="89" xfId="0" applyNumberFormat="1" applyFont="1" applyFill="1" applyBorder="1" applyAlignment="1" applyProtection="1">
      <alignment horizontal="right" vertical="center" shrinkToFit="1"/>
    </xf>
    <xf numFmtId="3" fontId="14" fillId="0" borderId="89" xfId="1" applyNumberFormat="1" applyFont="1" applyFill="1" applyBorder="1" applyAlignment="1" applyProtection="1">
      <alignment horizontal="right" vertical="center" shrinkToFit="1"/>
    </xf>
    <xf numFmtId="3" fontId="14" fillId="0" borderId="89" xfId="1" applyNumberFormat="1" applyFont="1" applyFill="1" applyBorder="1" applyAlignment="1">
      <alignment horizontal="right" vertical="center" shrinkToFit="1"/>
    </xf>
    <xf numFmtId="3" fontId="14" fillId="0" borderId="99" xfId="1" applyNumberFormat="1" applyFont="1" applyFill="1" applyBorder="1" applyAlignment="1">
      <alignment horizontal="right" vertical="center" shrinkToFit="1"/>
    </xf>
    <xf numFmtId="3" fontId="14" fillId="0" borderId="90" xfId="1" applyNumberFormat="1" applyFont="1" applyFill="1" applyBorder="1" applyAlignment="1">
      <alignment horizontal="right" vertical="center" shrinkToFit="1"/>
    </xf>
    <xf numFmtId="4" fontId="14" fillId="0" borderId="114" xfId="0" applyNumberFormat="1" applyFont="1" applyFill="1" applyBorder="1" applyAlignment="1" applyProtection="1">
      <alignment horizontal="right" vertical="center" shrinkToFit="1"/>
    </xf>
    <xf numFmtId="3" fontId="14" fillId="0" borderId="114" xfId="1" applyNumberFormat="1" applyFont="1" applyFill="1" applyBorder="1" applyAlignment="1" applyProtection="1">
      <alignment horizontal="right" vertical="center" shrinkToFit="1"/>
    </xf>
    <xf numFmtId="3" fontId="14" fillId="0" borderId="114" xfId="1" applyNumberFormat="1" applyFont="1" applyFill="1" applyBorder="1" applyAlignment="1">
      <alignment horizontal="right" vertical="center" shrinkToFit="1"/>
    </xf>
    <xf numFmtId="3" fontId="14" fillId="0" borderId="167" xfId="1" applyNumberFormat="1" applyFont="1" applyFill="1" applyBorder="1" applyAlignment="1">
      <alignment horizontal="right" vertical="center" shrinkToFit="1"/>
    </xf>
    <xf numFmtId="4" fontId="14" fillId="0" borderId="133" xfId="0" applyNumberFormat="1" applyFont="1" applyFill="1" applyBorder="1" applyAlignment="1" applyProtection="1">
      <alignment horizontal="right" vertical="center" shrinkToFit="1"/>
    </xf>
    <xf numFmtId="3" fontId="14" fillId="0" borderId="133" xfId="1" applyNumberFormat="1" applyFont="1" applyFill="1" applyBorder="1" applyAlignment="1" applyProtection="1">
      <alignment horizontal="right" vertical="center" shrinkToFit="1"/>
    </xf>
    <xf numFmtId="3" fontId="14" fillId="0" borderId="133" xfId="1" applyNumberFormat="1" applyFont="1" applyFill="1" applyBorder="1" applyAlignment="1">
      <alignment horizontal="right" vertical="center" shrinkToFit="1"/>
    </xf>
    <xf numFmtId="3" fontId="14" fillId="0" borderId="115" xfId="1" applyNumberFormat="1" applyFont="1" applyFill="1" applyBorder="1" applyAlignment="1">
      <alignment horizontal="right" vertical="center" shrinkToFit="1"/>
    </xf>
    <xf numFmtId="0" fontId="14" fillId="0" borderId="91" xfId="0" applyFont="1" applyFill="1" applyBorder="1" applyAlignment="1" applyProtection="1">
      <alignment horizontal="center" vertical="center" shrinkToFit="1"/>
    </xf>
    <xf numFmtId="38" fontId="14" fillId="0" borderId="92" xfId="0" applyNumberFormat="1" applyFont="1" applyFill="1" applyBorder="1" applyAlignment="1" applyProtection="1">
      <alignment horizontal="center" vertical="center" shrinkToFit="1"/>
    </xf>
    <xf numFmtId="4" fontId="14" fillId="0" borderId="92" xfId="0" applyNumberFormat="1" applyFont="1" applyFill="1" applyBorder="1" applyAlignment="1" applyProtection="1">
      <alignment horizontal="right" vertical="center" shrinkToFit="1"/>
    </xf>
    <xf numFmtId="3" fontId="14" fillId="0" borderId="92" xfId="1" applyNumberFormat="1" applyFont="1" applyFill="1" applyBorder="1" applyAlignment="1" applyProtection="1">
      <alignment horizontal="right" vertical="center" shrinkToFit="1"/>
    </xf>
    <xf numFmtId="3" fontId="14" fillId="0" borderId="92" xfId="1" applyNumberFormat="1" applyFont="1" applyFill="1" applyBorder="1" applyAlignment="1">
      <alignment horizontal="right" vertical="center" shrinkToFit="1"/>
    </xf>
    <xf numFmtId="3" fontId="14" fillId="0" borderId="123" xfId="1" applyNumberFormat="1" applyFont="1" applyFill="1" applyBorder="1" applyAlignment="1">
      <alignment horizontal="right" vertical="center" shrinkToFit="1"/>
    </xf>
    <xf numFmtId="0" fontId="20" fillId="0" borderId="0" xfId="0" applyFont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23" fillId="0" borderId="0" xfId="0" applyFont="1" applyFill="1" applyAlignment="1">
      <alignment horizontal="right" vertical="center"/>
    </xf>
    <xf numFmtId="0" fontId="14" fillId="0" borderId="166" xfId="0" applyFont="1" applyFill="1" applyBorder="1" applyAlignment="1">
      <alignment horizontal="centerContinuous" vertical="center"/>
    </xf>
    <xf numFmtId="0" fontId="14" fillId="0" borderId="96" xfId="0" applyFont="1" applyFill="1" applyBorder="1" applyAlignment="1">
      <alignment horizontal="distributed" vertical="center"/>
    </xf>
    <xf numFmtId="0" fontId="14" fillId="0" borderId="101" xfId="0" applyFont="1" applyFill="1" applyBorder="1" applyAlignment="1">
      <alignment horizontal="center" vertical="center"/>
    </xf>
    <xf numFmtId="0" fontId="14" fillId="0" borderId="87" xfId="0" applyFont="1" applyFill="1" applyBorder="1" applyAlignment="1" applyProtection="1">
      <alignment horizontal="center" vertical="center"/>
    </xf>
    <xf numFmtId="0" fontId="14" fillId="0" borderId="89" xfId="0" quotePrefix="1" applyFont="1" applyFill="1" applyBorder="1" applyAlignment="1" applyProtection="1">
      <alignment horizontal="center" vertical="center" shrinkToFit="1"/>
    </xf>
    <xf numFmtId="0" fontId="14" fillId="0" borderId="171" xfId="0" applyFont="1" applyFill="1" applyBorder="1" applyAlignment="1" applyProtection="1">
      <alignment horizontal="center" vertical="center"/>
    </xf>
    <xf numFmtId="0" fontId="14" fillId="0" borderId="114" xfId="0" quotePrefix="1" applyFont="1" applyFill="1" applyBorder="1" applyAlignment="1" applyProtection="1">
      <alignment horizontal="center" vertical="center" shrinkToFit="1"/>
    </xf>
    <xf numFmtId="4" fontId="14" fillId="0" borderId="117" xfId="0" applyNumberFormat="1" applyFont="1" applyFill="1" applyBorder="1" applyAlignment="1" applyProtection="1">
      <alignment horizontal="right" vertical="center" shrinkToFit="1"/>
    </xf>
    <xf numFmtId="38" fontId="14" fillId="0" borderId="133" xfId="1" applyFont="1" applyFill="1" applyBorder="1" applyAlignment="1" applyProtection="1">
      <alignment vertical="center" shrinkToFit="1"/>
    </xf>
    <xf numFmtId="0" fontId="14" fillId="0" borderId="133" xfId="0" applyFont="1" applyFill="1" applyBorder="1" applyAlignment="1" applyProtection="1">
      <alignment vertical="center" shrinkToFit="1"/>
    </xf>
    <xf numFmtId="0" fontId="14" fillId="0" borderId="118" xfId="0" applyFont="1" applyFill="1" applyBorder="1" applyAlignment="1" applyProtection="1">
      <alignment vertical="center" shrinkToFit="1"/>
    </xf>
    <xf numFmtId="4" fontId="14" fillId="0" borderId="101" xfId="0" applyNumberFormat="1" applyFont="1" applyFill="1" applyBorder="1" applyAlignment="1" applyProtection="1">
      <alignment horizontal="right" vertical="center" shrinkToFit="1"/>
    </xf>
    <xf numFmtId="0" fontId="14" fillId="0" borderId="89" xfId="0" applyFont="1" applyFill="1" applyBorder="1" applyAlignment="1">
      <alignment vertical="center" shrinkToFit="1"/>
    </xf>
    <xf numFmtId="0" fontId="14" fillId="0" borderId="0" xfId="0" applyFont="1" applyFill="1" applyBorder="1" applyAlignment="1">
      <alignment vertical="center" shrinkToFit="1"/>
    </xf>
    <xf numFmtId="0" fontId="14" fillId="0" borderId="89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vertical="center" shrinkToFit="1"/>
    </xf>
    <xf numFmtId="4" fontId="14" fillId="0" borderId="173" xfId="0" applyNumberFormat="1" applyFont="1" applyFill="1" applyBorder="1" applyAlignment="1" applyProtection="1">
      <alignment horizontal="right" vertical="center" shrinkToFit="1"/>
    </xf>
    <xf numFmtId="0" fontId="14" fillId="0" borderId="114" xfId="0" applyFont="1" applyFill="1" applyBorder="1" applyAlignment="1">
      <alignment vertical="center" shrinkToFit="1"/>
    </xf>
    <xf numFmtId="0" fontId="14" fillId="0" borderId="172" xfId="0" applyFont="1" applyFill="1" applyBorder="1" applyAlignment="1">
      <alignment vertical="center" shrinkToFit="1"/>
    </xf>
    <xf numFmtId="38" fontId="14" fillId="0" borderId="99" xfId="1" applyFont="1" applyFill="1" applyBorder="1" applyAlignment="1" applyProtection="1">
      <alignment vertical="center" shrinkToFit="1"/>
    </xf>
    <xf numFmtId="0" fontId="14" fillId="0" borderId="133" xfId="0" applyFont="1" applyFill="1" applyBorder="1" applyAlignment="1">
      <alignment vertical="center" shrinkToFit="1"/>
    </xf>
    <xf numFmtId="0" fontId="14" fillId="0" borderId="116" xfId="0" applyFont="1" applyFill="1" applyBorder="1" applyAlignment="1">
      <alignment vertical="center" shrinkToFit="1"/>
    </xf>
    <xf numFmtId="0" fontId="14" fillId="0" borderId="99" xfId="0" applyFont="1" applyFill="1" applyBorder="1" applyAlignment="1">
      <alignment vertical="center" shrinkToFit="1"/>
    </xf>
    <xf numFmtId="0" fontId="14" fillId="0" borderId="130" xfId="0" applyFont="1" applyFill="1" applyBorder="1" applyAlignment="1">
      <alignment vertical="center" shrinkToFit="1"/>
    </xf>
    <xf numFmtId="4" fontId="14" fillId="0" borderId="88" xfId="0" applyNumberFormat="1" applyFont="1" applyFill="1" applyBorder="1" applyAlignment="1" applyProtection="1">
      <alignment horizontal="right" vertical="center" shrinkToFit="1"/>
    </xf>
    <xf numFmtId="4" fontId="14" fillId="0" borderId="169" xfId="0" applyNumberFormat="1" applyFont="1" applyFill="1" applyBorder="1" applyAlignment="1" applyProtection="1">
      <alignment horizontal="right" vertical="center" shrinkToFit="1"/>
    </xf>
    <xf numFmtId="0" fontId="14" fillId="0" borderId="134" xfId="0" applyFont="1" applyFill="1" applyBorder="1" applyAlignment="1">
      <alignment vertical="center" shrinkToFit="1"/>
    </xf>
    <xf numFmtId="4" fontId="14" fillId="0" borderId="113" xfId="0" applyNumberFormat="1" applyFont="1" applyFill="1" applyBorder="1" applyAlignment="1" applyProtection="1">
      <alignment horizontal="right" vertical="center" shrinkToFit="1"/>
    </xf>
    <xf numFmtId="0" fontId="14" fillId="0" borderId="0" xfId="0" applyFont="1" applyFill="1" applyAlignment="1">
      <alignment vertical="center" shrinkToFit="1"/>
    </xf>
    <xf numFmtId="0" fontId="14" fillId="0" borderId="90" xfId="0" applyFont="1" applyFill="1" applyBorder="1" applyAlignment="1">
      <alignment vertical="center" shrinkToFit="1"/>
    </xf>
    <xf numFmtId="0" fontId="14" fillId="0" borderId="101" xfId="0" applyFont="1" applyFill="1" applyBorder="1" applyAlignment="1" applyProtection="1">
      <alignment horizontal="right" vertical="center" shrinkToFit="1"/>
    </xf>
    <xf numFmtId="4" fontId="14" fillId="0" borderId="124" xfId="0" applyNumberFormat="1" applyFont="1" applyFill="1" applyBorder="1" applyAlignment="1" applyProtection="1">
      <alignment horizontal="right" vertical="center" shrinkToFit="1"/>
    </xf>
    <xf numFmtId="0" fontId="14" fillId="0" borderId="92" xfId="0" applyFont="1" applyFill="1" applyBorder="1" applyAlignment="1">
      <alignment vertical="center" shrinkToFit="1"/>
    </xf>
    <xf numFmtId="0" fontId="14" fillId="0" borderId="50" xfId="0" applyFont="1" applyFill="1" applyBorder="1" applyAlignment="1">
      <alignment vertical="center" shrinkToFit="1"/>
    </xf>
    <xf numFmtId="0" fontId="14" fillId="0" borderId="133" xfId="0" applyNumberFormat="1" applyFont="1" applyFill="1" applyBorder="1" applyAlignment="1" applyProtection="1">
      <alignment horizontal="center" vertical="center" shrinkToFit="1"/>
    </xf>
    <xf numFmtId="0" fontId="14" fillId="0" borderId="89" xfId="0" applyNumberFormat="1" applyFont="1" applyFill="1" applyBorder="1" applyAlignment="1" applyProtection="1">
      <alignment horizontal="center" vertical="center" shrinkToFit="1"/>
    </xf>
    <xf numFmtId="0" fontId="14" fillId="0" borderId="114" xfId="0" applyNumberFormat="1" applyFont="1" applyFill="1" applyBorder="1" applyAlignment="1" applyProtection="1">
      <alignment horizontal="center" vertical="center" shrinkToFit="1"/>
    </xf>
    <xf numFmtId="0" fontId="14" fillId="0" borderId="92" xfId="0" applyFont="1" applyFill="1" applyBorder="1" applyAlignment="1" applyProtection="1">
      <alignment horizontal="center" vertical="center" shrinkToFit="1"/>
    </xf>
    <xf numFmtId="0" fontId="14" fillId="0" borderId="108" xfId="0" applyFont="1" applyBorder="1" applyAlignment="1">
      <alignment horizontal="centerContinuous" vertical="center"/>
    </xf>
    <xf numFmtId="0" fontId="14" fillId="0" borderId="106" xfId="0" applyFont="1" applyBorder="1" applyAlignment="1">
      <alignment horizontal="centerContinuous" vertical="center"/>
    </xf>
    <xf numFmtId="0" fontId="14" fillId="0" borderId="166" xfId="0" applyFont="1" applyBorder="1" applyAlignment="1">
      <alignment horizontal="centerContinuous" vertical="center"/>
    </xf>
    <xf numFmtId="0" fontId="14" fillId="0" borderId="89" xfId="0" applyFont="1" applyBorder="1" applyAlignment="1">
      <alignment horizontal="center" vertical="center"/>
    </xf>
    <xf numFmtId="0" fontId="14" fillId="0" borderId="85" xfId="0" applyFont="1" applyFill="1" applyBorder="1" applyAlignment="1" applyProtection="1">
      <alignment horizontal="center" vertical="center" shrinkToFit="1"/>
    </xf>
    <xf numFmtId="0" fontId="14" fillId="0" borderId="86" xfId="0" applyFont="1" applyFill="1" applyBorder="1" applyAlignment="1" applyProtection="1">
      <alignment horizontal="center" vertical="center" shrinkToFit="1"/>
    </xf>
    <xf numFmtId="0" fontId="14" fillId="0" borderId="115" xfId="0" applyFont="1" applyFill="1" applyBorder="1" applyAlignment="1">
      <alignment vertical="center" shrinkToFit="1"/>
    </xf>
    <xf numFmtId="0" fontId="14" fillId="0" borderId="118" xfId="0" applyFont="1" applyFill="1" applyBorder="1" applyAlignment="1">
      <alignment vertical="center" shrinkToFit="1"/>
    </xf>
    <xf numFmtId="0" fontId="20" fillId="0" borderId="89" xfId="0" applyFont="1" applyFill="1" applyBorder="1" applyAlignment="1">
      <alignment vertical="center" shrinkToFit="1"/>
    </xf>
    <xf numFmtId="39" fontId="14" fillId="0" borderId="0" xfId="0" applyNumberFormat="1" applyFont="1" applyAlignment="1">
      <alignment vertical="center"/>
    </xf>
    <xf numFmtId="0" fontId="14" fillId="0" borderId="133" xfId="0" applyNumberFormat="1" applyFont="1" applyBorder="1" applyAlignment="1" applyProtection="1">
      <alignment horizontal="center" vertical="center" shrinkToFit="1"/>
    </xf>
    <xf numFmtId="0" fontId="14" fillId="0" borderId="133" xfId="1" applyNumberFormat="1" applyFont="1" applyBorder="1" applyAlignment="1" applyProtection="1">
      <alignment horizontal="center" vertical="center" shrinkToFit="1"/>
    </xf>
    <xf numFmtId="0" fontId="14" fillId="0" borderId="134" xfId="1" applyNumberFormat="1" applyFont="1" applyBorder="1" applyAlignment="1">
      <alignment horizontal="center" vertical="center" shrinkToFit="1"/>
    </xf>
    <xf numFmtId="3" fontId="14" fillId="0" borderId="90" xfId="1" applyNumberFormat="1" applyFont="1" applyBorder="1" applyAlignment="1">
      <alignment horizontal="right" vertical="center" shrinkToFit="1"/>
    </xf>
    <xf numFmtId="0" fontId="14" fillId="0" borderId="88" xfId="0" applyNumberFormat="1" applyFont="1" applyBorder="1" applyAlignment="1" applyProtection="1">
      <alignment horizontal="center" vertical="center" shrinkToFit="1"/>
    </xf>
    <xf numFmtId="0" fontId="14" fillId="0" borderId="89" xfId="0" applyNumberFormat="1" applyFont="1" applyBorder="1" applyAlignment="1" applyProtection="1">
      <alignment horizontal="center" vertical="center" shrinkToFit="1"/>
    </xf>
    <xf numFmtId="0" fontId="14" fillId="0" borderId="89" xfId="1" applyNumberFormat="1" applyFont="1" applyBorder="1" applyAlignment="1" applyProtection="1">
      <alignment horizontal="center" vertical="center" shrinkToFit="1"/>
    </xf>
    <xf numFmtId="0" fontId="14" fillId="0" borderId="90" xfId="1" applyNumberFormat="1" applyFont="1" applyBorder="1" applyAlignment="1">
      <alignment horizontal="center" vertical="center" shrinkToFit="1"/>
    </xf>
    <xf numFmtId="3" fontId="14" fillId="0" borderId="171" xfId="1" applyNumberFormat="1" applyFont="1" applyBorder="1" applyAlignment="1">
      <alignment horizontal="right" vertical="center" shrinkToFit="1"/>
    </xf>
    <xf numFmtId="3" fontId="14" fillId="0" borderId="134" xfId="1" applyNumberFormat="1" applyFont="1" applyBorder="1" applyAlignment="1">
      <alignment horizontal="right" vertical="center" shrinkToFit="1"/>
    </xf>
    <xf numFmtId="3" fontId="14" fillId="0" borderId="169" xfId="0" applyNumberFormat="1" applyFont="1" applyBorder="1" applyAlignment="1" applyProtection="1">
      <alignment horizontal="right" vertical="center" shrinkToFit="1"/>
    </xf>
    <xf numFmtId="3" fontId="14" fillId="0" borderId="88" xfId="0" applyNumberFormat="1" applyFont="1" applyBorder="1" applyAlignment="1" applyProtection="1">
      <alignment horizontal="right" vertical="center" shrinkToFit="1"/>
    </xf>
    <xf numFmtId="3" fontId="14" fillId="0" borderId="91" xfId="0" applyNumberFormat="1" applyFont="1" applyBorder="1" applyAlignment="1" applyProtection="1">
      <alignment horizontal="right" vertical="center" shrinkToFit="1"/>
    </xf>
    <xf numFmtId="4" fontId="14" fillId="0" borderId="92" xfId="0" applyNumberFormat="1" applyFont="1" applyBorder="1" applyAlignment="1" applyProtection="1">
      <alignment horizontal="right" vertical="center" shrinkToFit="1"/>
    </xf>
    <xf numFmtId="3" fontId="14" fillId="0" borderId="92" xfId="0" applyNumberFormat="1" applyFont="1" applyBorder="1" applyAlignment="1" applyProtection="1">
      <alignment horizontal="right" vertical="center" shrinkToFit="1"/>
    </xf>
    <xf numFmtId="3" fontId="14" fillId="0" borderId="92" xfId="1" applyNumberFormat="1" applyFont="1" applyBorder="1" applyAlignment="1" applyProtection="1">
      <alignment horizontal="right" vertical="center" shrinkToFit="1"/>
    </xf>
    <xf numFmtId="3" fontId="14" fillId="0" borderId="93" xfId="1" applyNumberFormat="1" applyFont="1" applyBorder="1" applyAlignment="1">
      <alignment horizontal="right" vertical="center" shrinkToFit="1"/>
    </xf>
    <xf numFmtId="0" fontId="19" fillId="0" borderId="0" xfId="0" applyFont="1" applyAlignment="1">
      <alignment vertical="center"/>
    </xf>
    <xf numFmtId="0" fontId="14" fillId="0" borderId="87" xfId="0" applyFont="1" applyBorder="1" applyAlignment="1">
      <alignment horizontal="distributed" vertical="center"/>
    </xf>
    <xf numFmtId="0" fontId="14" fillId="0" borderId="90" xfId="0" applyFont="1" applyBorder="1" applyAlignment="1">
      <alignment horizontal="distributed" vertical="center"/>
    </xf>
    <xf numFmtId="0" fontId="14" fillId="0" borderId="93" xfId="0" applyFont="1" applyBorder="1" applyAlignment="1">
      <alignment horizontal="distributed" vertical="center"/>
    </xf>
    <xf numFmtId="0" fontId="14" fillId="0" borderId="133" xfId="1" applyNumberFormat="1" applyFont="1" applyBorder="1" applyAlignment="1">
      <alignment horizontal="center" vertical="center" shrinkToFit="1"/>
    </xf>
    <xf numFmtId="0" fontId="14" fillId="0" borderId="134" xfId="0" applyNumberFormat="1" applyFont="1" applyBorder="1" applyAlignment="1" applyProtection="1">
      <alignment horizontal="center" vertical="center" shrinkToFit="1"/>
    </xf>
    <xf numFmtId="3" fontId="14" fillId="0" borderId="90" xfId="1" applyNumberFormat="1" applyFont="1" applyBorder="1" applyAlignment="1" applyProtection="1">
      <alignment horizontal="right" vertical="center" shrinkToFit="1"/>
    </xf>
    <xf numFmtId="0" fontId="14" fillId="0" borderId="89" xfId="1" applyNumberFormat="1" applyFont="1" applyBorder="1" applyAlignment="1">
      <alignment horizontal="center" vertical="center" shrinkToFit="1"/>
    </xf>
    <xf numFmtId="0" fontId="14" fillId="0" borderId="90" xfId="1" applyNumberFormat="1" applyFont="1" applyBorder="1" applyAlignment="1" applyProtection="1">
      <alignment horizontal="center" vertical="center" shrinkToFit="1"/>
    </xf>
    <xf numFmtId="3" fontId="14" fillId="0" borderId="171" xfId="1" applyNumberFormat="1" applyFont="1" applyBorder="1" applyAlignment="1" applyProtection="1">
      <alignment horizontal="right" vertical="center" shrinkToFit="1"/>
    </xf>
    <xf numFmtId="3" fontId="14" fillId="0" borderId="169" xfId="1" applyNumberFormat="1" applyFont="1" applyBorder="1" applyAlignment="1">
      <alignment horizontal="right" vertical="center" shrinkToFit="1"/>
    </xf>
    <xf numFmtId="3" fontId="14" fillId="0" borderId="134" xfId="0" applyNumberFormat="1" applyFont="1" applyBorder="1" applyAlignment="1" applyProtection="1">
      <alignment horizontal="right" vertical="center" shrinkToFit="1"/>
    </xf>
    <xf numFmtId="3" fontId="14" fillId="0" borderId="88" xfId="1" applyNumberFormat="1" applyFont="1" applyBorder="1" applyAlignment="1">
      <alignment horizontal="right" vertical="center" shrinkToFit="1"/>
    </xf>
    <xf numFmtId="3" fontId="14" fillId="0" borderId="113" xfId="1" applyNumberFormat="1" applyFont="1" applyBorder="1" applyAlignment="1">
      <alignment horizontal="right" vertical="center" shrinkToFit="1"/>
    </xf>
    <xf numFmtId="3" fontId="14" fillId="0" borderId="91" xfId="1" applyNumberFormat="1" applyFont="1" applyBorder="1" applyAlignment="1">
      <alignment horizontal="right" vertical="center" shrinkToFit="1"/>
    </xf>
    <xf numFmtId="3" fontId="14" fillId="0" borderId="92" xfId="1" applyNumberFormat="1" applyFont="1" applyBorder="1" applyAlignment="1">
      <alignment horizontal="right" vertical="center" shrinkToFit="1"/>
    </xf>
    <xf numFmtId="3" fontId="14" fillId="0" borderId="93" xfId="1" applyNumberFormat="1" applyFont="1" applyBorder="1" applyAlignment="1" applyProtection="1">
      <alignment horizontal="right" vertical="center" shrinkToFit="1"/>
    </xf>
    <xf numFmtId="3" fontId="20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14" fillId="0" borderId="99" xfId="1" applyNumberFormat="1" applyFont="1" applyFill="1" applyBorder="1" applyAlignment="1">
      <alignment horizontal="center" vertical="center" shrinkToFit="1"/>
    </xf>
    <xf numFmtId="177" fontId="14" fillId="0" borderId="99" xfId="1" applyNumberFormat="1" applyFont="1" applyFill="1" applyBorder="1" applyAlignment="1">
      <alignment horizontal="right" vertical="center" shrinkToFit="1"/>
    </xf>
    <xf numFmtId="179" fontId="14" fillId="0" borderId="99" xfId="1" applyNumberFormat="1" applyFont="1" applyFill="1" applyBorder="1" applyAlignment="1">
      <alignment horizontal="right" vertical="center" shrinkToFit="1"/>
    </xf>
    <xf numFmtId="179" fontId="14" fillId="0" borderId="89" xfId="1" applyNumberFormat="1" applyFont="1" applyFill="1" applyBorder="1" applyAlignment="1">
      <alignment horizontal="right" vertical="center" shrinkToFit="1"/>
    </xf>
    <xf numFmtId="0" fontId="14" fillId="0" borderId="85" xfId="0" applyNumberFormat="1" applyFont="1" applyFill="1" applyBorder="1" applyAlignment="1" applyProtection="1">
      <alignment horizontal="center" vertical="center" shrinkToFit="1"/>
    </xf>
    <xf numFmtId="0" fontId="14" fillId="0" borderId="86" xfId="0" applyNumberFormat="1" applyFont="1" applyFill="1" applyBorder="1" applyAlignment="1" applyProtection="1">
      <alignment horizontal="center" vertical="center" shrinkToFit="1"/>
    </xf>
    <xf numFmtId="0" fontId="14" fillId="0" borderId="133" xfId="1" applyNumberFormat="1" applyFont="1" applyFill="1" applyBorder="1" applyAlignment="1" applyProtection="1">
      <alignment horizontal="center" vertical="center" shrinkToFit="1"/>
    </xf>
    <xf numFmtId="0" fontId="14" fillId="0" borderId="118" xfId="0" applyNumberFormat="1" applyFont="1" applyFill="1" applyBorder="1" applyAlignment="1" applyProtection="1">
      <alignment horizontal="center" vertical="center" shrinkToFit="1"/>
    </xf>
    <xf numFmtId="0" fontId="14" fillId="0" borderId="101" xfId="0" applyNumberFormat="1" applyFont="1" applyFill="1" applyBorder="1" applyAlignment="1" applyProtection="1">
      <alignment horizontal="center" vertical="center" shrinkToFit="1"/>
    </xf>
    <xf numFmtId="0" fontId="14" fillId="0" borderId="0" xfId="0" applyNumberFormat="1" applyFont="1" applyFill="1" applyBorder="1" applyAlignment="1" applyProtection="1">
      <alignment horizontal="center" vertical="center" shrinkToFit="1"/>
    </xf>
    <xf numFmtId="0" fontId="14" fillId="0" borderId="88" xfId="0" applyNumberFormat="1" applyFont="1" applyFill="1" applyBorder="1" applyAlignment="1" applyProtection="1">
      <alignment horizontal="center" vertical="center" shrinkToFit="1"/>
    </xf>
    <xf numFmtId="3" fontId="14" fillId="0" borderId="85" xfId="0" applyNumberFormat="1" applyFont="1" applyBorder="1" applyAlignment="1" applyProtection="1">
      <alignment horizontal="right" vertical="center" shrinkToFit="1"/>
    </xf>
    <xf numFmtId="4" fontId="14" fillId="0" borderId="86" xfId="0" applyNumberFormat="1" applyFont="1" applyBorder="1" applyAlignment="1" applyProtection="1">
      <alignment horizontal="right" vertical="center" shrinkToFit="1"/>
    </xf>
    <xf numFmtId="3" fontId="14" fillId="0" borderId="86" xfId="0" applyNumberFormat="1" applyFont="1" applyBorder="1" applyAlignment="1" applyProtection="1">
      <alignment horizontal="right" vertical="center" shrinkToFit="1"/>
    </xf>
    <xf numFmtId="3" fontId="14" fillId="0" borderId="86" xfId="1" applyNumberFormat="1" applyFont="1" applyBorder="1" applyAlignment="1" applyProtection="1">
      <alignment horizontal="right" vertical="center" shrinkToFit="1"/>
    </xf>
    <xf numFmtId="3" fontId="14" fillId="0" borderId="87" xfId="1" applyNumberFormat="1" applyFont="1" applyBorder="1" applyAlignment="1">
      <alignment horizontal="right" vertical="center" shrinkToFit="1"/>
    </xf>
    <xf numFmtId="3" fontId="14" fillId="0" borderId="113" xfId="0" applyNumberFormat="1" applyFont="1" applyBorder="1" applyAlignment="1" applyProtection="1">
      <alignment horizontal="right" vertical="center" shrinkToFit="1"/>
    </xf>
    <xf numFmtId="3" fontId="14" fillId="0" borderId="85" xfId="1" applyNumberFormat="1" applyFont="1" applyBorder="1" applyAlignment="1">
      <alignment horizontal="right" vertical="center" shrinkToFit="1"/>
    </xf>
    <xf numFmtId="3" fontId="14" fillId="0" borderId="86" xfId="1" applyNumberFormat="1" applyFont="1" applyBorder="1" applyAlignment="1">
      <alignment horizontal="right" vertical="center" shrinkToFit="1"/>
    </xf>
    <xf numFmtId="3" fontId="14" fillId="0" borderId="87" xfId="0" applyNumberFormat="1" applyFont="1" applyBorder="1" applyAlignment="1" applyProtection="1">
      <alignment horizontal="right" vertical="center" shrinkToFit="1"/>
    </xf>
    <xf numFmtId="0" fontId="33" fillId="0" borderId="0" xfId="0" applyFont="1" applyFill="1" applyAlignment="1">
      <alignment vertical="center"/>
    </xf>
    <xf numFmtId="37" fontId="20" fillId="0" borderId="0" xfId="0" applyNumberFormat="1" applyFont="1" applyFill="1" applyAlignment="1">
      <alignment vertical="center"/>
    </xf>
    <xf numFmtId="37" fontId="20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24" fillId="0" borderId="0" xfId="0" applyFont="1" applyFill="1" applyAlignment="1">
      <alignment horizontal="right" vertical="center"/>
    </xf>
    <xf numFmtId="0" fontId="9" fillId="0" borderId="85" xfId="0" applyFont="1" applyBorder="1" applyAlignment="1" applyProtection="1">
      <alignment horizontal="distributed" vertical="center"/>
    </xf>
    <xf numFmtId="0" fontId="9" fillId="0" borderId="87" xfId="0" applyFont="1" applyBorder="1" applyAlignment="1" applyProtection="1">
      <alignment horizontal="distributed" vertical="center"/>
    </xf>
    <xf numFmtId="0" fontId="9" fillId="0" borderId="108" xfId="0" applyFont="1" applyBorder="1" applyAlignment="1">
      <alignment horizontal="centerContinuous" vertical="center"/>
    </xf>
    <xf numFmtId="37" fontId="9" fillId="0" borderId="106" xfId="0" applyNumberFormat="1" applyFont="1" applyBorder="1" applyAlignment="1">
      <alignment horizontal="centerContinuous" vertical="center"/>
    </xf>
    <xf numFmtId="0" fontId="9" fillId="0" borderId="166" xfId="0" applyFont="1" applyBorder="1" applyAlignment="1">
      <alignment horizontal="centerContinuous" vertical="center"/>
    </xf>
    <xf numFmtId="37" fontId="9" fillId="0" borderId="108" xfId="0" applyNumberFormat="1" applyFont="1" applyBorder="1" applyAlignment="1">
      <alignment horizontal="centerContinuous" vertical="center"/>
    </xf>
    <xf numFmtId="0" fontId="9" fillId="0" borderId="106" xfId="0" applyFont="1" applyBorder="1" applyAlignment="1">
      <alignment horizontal="centerContinuous" vertical="center"/>
    </xf>
    <xf numFmtId="37" fontId="9" fillId="0" borderId="166" xfId="0" applyNumberFormat="1" applyFont="1" applyBorder="1" applyAlignment="1">
      <alignment horizontal="centerContinuous" vertical="center"/>
    </xf>
    <xf numFmtId="0" fontId="9" fillId="0" borderId="108" xfId="0" applyFont="1" applyFill="1" applyBorder="1" applyAlignment="1">
      <alignment horizontal="centerContinuous" vertical="center"/>
    </xf>
    <xf numFmtId="0" fontId="9" fillId="0" borderId="106" xfId="0" applyFont="1" applyFill="1" applyBorder="1" applyAlignment="1">
      <alignment horizontal="centerContinuous" vertical="center"/>
    </xf>
    <xf numFmtId="0" fontId="9" fillId="0" borderId="166" xfId="0" applyFont="1" applyFill="1" applyBorder="1" applyAlignment="1">
      <alignment horizontal="centerContinuous" vertical="center"/>
    </xf>
    <xf numFmtId="0" fontId="9" fillId="0" borderId="73" xfId="0" applyFont="1" applyBorder="1" applyAlignment="1" applyProtection="1">
      <alignment horizontal="distributed" vertical="center"/>
    </xf>
    <xf numFmtId="0" fontId="9" fillId="0" borderId="88" xfId="0" applyFont="1" applyBorder="1" applyAlignment="1" applyProtection="1">
      <alignment horizontal="distributed" vertical="center"/>
    </xf>
    <xf numFmtId="0" fontId="9" fillId="0" borderId="90" xfId="0" applyFont="1" applyBorder="1" applyAlignment="1" applyProtection="1">
      <alignment horizontal="distributed" vertical="center"/>
    </xf>
    <xf numFmtId="0" fontId="9" fillId="0" borderId="133" xfId="0" applyFont="1" applyBorder="1" applyAlignment="1">
      <alignment horizontal="distributed" vertical="center"/>
    </xf>
    <xf numFmtId="37" fontId="9" fillId="0" borderId="133" xfId="0" applyNumberFormat="1" applyFont="1" applyBorder="1" applyAlignment="1">
      <alignment horizontal="distributed" vertical="center"/>
    </xf>
    <xf numFmtId="0" fontId="9" fillId="0" borderId="133" xfId="0" applyFont="1" applyFill="1" applyBorder="1" applyAlignment="1">
      <alignment horizontal="distributed" vertical="center"/>
    </xf>
    <xf numFmtId="0" fontId="9" fillId="0" borderId="115" xfId="0" applyFont="1" applyBorder="1" applyAlignment="1">
      <alignment horizontal="distributed" vertical="center"/>
    </xf>
    <xf numFmtId="0" fontId="9" fillId="0" borderId="77" xfId="0" applyFont="1" applyBorder="1" applyAlignment="1" applyProtection="1">
      <alignment horizontal="distributed" vertical="center"/>
    </xf>
    <xf numFmtId="0" fontId="9" fillId="0" borderId="88" xfId="0" applyFont="1" applyFill="1" applyBorder="1" applyAlignment="1" applyProtection="1">
      <alignment horizontal="distributed" vertical="center"/>
    </xf>
    <xf numFmtId="0" fontId="9" fillId="0" borderId="90" xfId="0" applyFont="1" applyFill="1" applyBorder="1" applyAlignment="1" applyProtection="1">
      <alignment horizontal="distributed" vertical="center"/>
    </xf>
    <xf numFmtId="0" fontId="9" fillId="0" borderId="89" xfId="0" applyFont="1" applyFill="1" applyBorder="1" applyAlignment="1">
      <alignment horizontal="distributed" vertical="center"/>
    </xf>
    <xf numFmtId="37" fontId="9" fillId="0" borderId="89" xfId="0" applyNumberFormat="1" applyFont="1" applyFill="1" applyBorder="1" applyAlignment="1">
      <alignment horizontal="distributed" vertical="center"/>
    </xf>
    <xf numFmtId="0" fontId="9" fillId="0" borderId="99" xfId="0" applyFont="1" applyFill="1" applyBorder="1" applyAlignment="1">
      <alignment horizontal="distributed" vertical="center"/>
    </xf>
    <xf numFmtId="0" fontId="9" fillId="0" borderId="77" xfId="0" applyFont="1" applyFill="1" applyBorder="1" applyAlignment="1" applyProtection="1">
      <alignment horizontal="distributed" vertical="center"/>
    </xf>
    <xf numFmtId="0" fontId="9" fillId="0" borderId="91" xfId="0" applyFont="1" applyFill="1" applyBorder="1" applyAlignment="1" applyProtection="1">
      <alignment horizontal="distributed" vertical="center"/>
    </xf>
    <xf numFmtId="0" fontId="9" fillId="0" borderId="93" xfId="0" applyFont="1" applyFill="1" applyBorder="1" applyAlignment="1" applyProtection="1">
      <alignment horizontal="distributed" vertical="center"/>
    </xf>
    <xf numFmtId="37" fontId="9" fillId="0" borderId="92" xfId="0" applyNumberFormat="1" applyFont="1" applyFill="1" applyBorder="1" applyAlignment="1">
      <alignment horizontal="distributed" vertical="center"/>
    </xf>
    <xf numFmtId="0" fontId="9" fillId="0" borderId="123" xfId="0" applyFont="1" applyFill="1" applyBorder="1" applyAlignment="1">
      <alignment horizontal="distributed" vertical="center"/>
    </xf>
    <xf numFmtId="0" fontId="9" fillId="0" borderId="81" xfId="0" applyFont="1" applyFill="1" applyBorder="1" applyAlignment="1" applyProtection="1">
      <alignment horizontal="distributed" vertical="center"/>
    </xf>
    <xf numFmtId="0" fontId="9" fillId="0" borderId="90" xfId="0" applyFont="1" applyBorder="1" applyAlignment="1" applyProtection="1">
      <alignment horizontal="center" vertical="center"/>
    </xf>
    <xf numFmtId="3" fontId="9" fillId="0" borderId="133" xfId="0" applyNumberFormat="1" applyFont="1" applyBorder="1" applyAlignment="1" applyProtection="1">
      <alignment vertical="center"/>
    </xf>
    <xf numFmtId="3" fontId="9" fillId="0" borderId="133" xfId="0" applyNumberFormat="1" applyFont="1" applyBorder="1" applyAlignment="1" applyProtection="1">
      <alignment horizontal="right" vertical="center" shrinkToFit="1"/>
    </xf>
    <xf numFmtId="3" fontId="9" fillId="0" borderId="133" xfId="1" applyNumberFormat="1" applyFont="1" applyBorder="1" applyAlignment="1">
      <alignment horizontal="right" vertical="center" shrinkToFit="1"/>
    </xf>
    <xf numFmtId="3" fontId="9" fillId="0" borderId="133" xfId="1" applyNumberFormat="1" applyFont="1" applyBorder="1" applyAlignment="1" applyProtection="1">
      <alignment horizontal="right" vertical="center" shrinkToFit="1"/>
    </xf>
    <xf numFmtId="3" fontId="9" fillId="0" borderId="115" xfId="0" applyNumberFormat="1" applyFont="1" applyBorder="1" applyAlignment="1" applyProtection="1">
      <alignment horizontal="right" vertical="center" shrinkToFit="1"/>
    </xf>
    <xf numFmtId="0" fontId="20" fillId="0" borderId="77" xfId="0" quotePrefix="1" applyFont="1" applyBorder="1" applyAlignment="1" applyProtection="1">
      <alignment horizontal="center" vertical="center"/>
    </xf>
    <xf numFmtId="3" fontId="9" fillId="0" borderId="89" xfId="0" applyNumberFormat="1" applyFont="1" applyBorder="1" applyAlignment="1" applyProtection="1">
      <alignment vertical="center"/>
    </xf>
    <xf numFmtId="3" fontId="9" fillId="0" borderId="89" xfId="0" applyNumberFormat="1" applyFont="1" applyBorder="1" applyAlignment="1" applyProtection="1">
      <alignment horizontal="right" vertical="center" shrinkToFit="1"/>
    </xf>
    <xf numFmtId="3" fontId="9" fillId="0" borderId="89" xfId="1" applyNumberFormat="1" applyFont="1" applyBorder="1" applyAlignment="1">
      <alignment horizontal="right" vertical="center" shrinkToFit="1"/>
    </xf>
    <xf numFmtId="3" fontId="9" fillId="0" borderId="89" xfId="1" applyNumberFormat="1" applyFont="1" applyBorder="1" applyAlignment="1" applyProtection="1">
      <alignment horizontal="right" vertical="center" shrinkToFit="1"/>
    </xf>
    <xf numFmtId="3" fontId="9" fillId="0" borderId="99" xfId="0" applyNumberFormat="1" applyFont="1" applyBorder="1" applyAlignment="1" applyProtection="1">
      <alignment horizontal="right" vertical="center" shrinkToFit="1"/>
    </xf>
    <xf numFmtId="0" fontId="20" fillId="0" borderId="77" xfId="0" applyFont="1" applyBorder="1" applyAlignment="1" applyProtection="1">
      <alignment horizontal="center" vertical="center"/>
    </xf>
    <xf numFmtId="0" fontId="9" fillId="0" borderId="113" xfId="0" applyFont="1" applyBorder="1" applyAlignment="1" applyProtection="1">
      <alignment horizontal="distributed" vertical="center"/>
    </xf>
    <xf numFmtId="0" fontId="9" fillId="0" borderId="171" xfId="0" applyFont="1" applyBorder="1" applyAlignment="1" applyProtection="1">
      <alignment horizontal="center" vertical="center"/>
    </xf>
    <xf numFmtId="3" fontId="9" fillId="0" borderId="114" xfId="0" applyNumberFormat="1" applyFont="1" applyBorder="1" applyAlignment="1" applyProtection="1">
      <alignment vertical="center"/>
    </xf>
    <xf numFmtId="3" fontId="9" fillId="0" borderId="114" xfId="0" applyNumberFormat="1" applyFont="1" applyBorder="1" applyAlignment="1" applyProtection="1">
      <alignment horizontal="right" vertical="center" shrinkToFit="1"/>
    </xf>
    <xf numFmtId="3" fontId="9" fillId="0" borderId="114" xfId="1" applyNumberFormat="1" applyFont="1" applyBorder="1" applyAlignment="1">
      <alignment horizontal="right" vertical="center" shrinkToFit="1"/>
    </xf>
    <xf numFmtId="3" fontId="9" fillId="0" borderId="114" xfId="1" applyNumberFormat="1" applyFont="1" applyBorder="1" applyAlignment="1" applyProtection="1">
      <alignment horizontal="right" vertical="center" shrinkToFit="1"/>
    </xf>
    <xf numFmtId="3" fontId="9" fillId="0" borderId="167" xfId="0" applyNumberFormat="1" applyFont="1" applyBorder="1" applyAlignment="1" applyProtection="1">
      <alignment horizontal="right" vertical="center" shrinkToFit="1"/>
    </xf>
    <xf numFmtId="0" fontId="20" fillId="0" borderId="174" xfId="0" applyFont="1" applyBorder="1" applyAlignment="1" applyProtection="1">
      <alignment horizontal="center" vertical="center"/>
    </xf>
    <xf numFmtId="3" fontId="9" fillId="0" borderId="89" xfId="0" applyNumberFormat="1" applyFont="1" applyFill="1" applyBorder="1" applyAlignment="1" applyProtection="1">
      <alignment vertical="center"/>
    </xf>
    <xf numFmtId="3" fontId="9" fillId="0" borderId="89" xfId="0" applyNumberFormat="1" applyFont="1" applyFill="1" applyBorder="1" applyAlignment="1" applyProtection="1">
      <alignment horizontal="right" vertical="center" shrinkToFit="1"/>
    </xf>
    <xf numFmtId="3" fontId="9" fillId="0" borderId="89" xfId="1" applyNumberFormat="1" applyFont="1" applyFill="1" applyBorder="1" applyAlignment="1">
      <alignment horizontal="right" vertical="center" shrinkToFit="1"/>
    </xf>
    <xf numFmtId="3" fontId="9" fillId="0" borderId="89" xfId="1" applyNumberFormat="1" applyFont="1" applyFill="1" applyBorder="1" applyAlignment="1" applyProtection="1">
      <alignment horizontal="right" vertical="center" shrinkToFit="1"/>
    </xf>
    <xf numFmtId="3" fontId="9" fillId="0" borderId="99" xfId="0" applyNumberFormat="1" applyFont="1" applyFill="1" applyBorder="1" applyAlignment="1" applyProtection="1">
      <alignment horizontal="right" vertical="center" shrinkToFit="1"/>
    </xf>
    <xf numFmtId="3" fontId="9" fillId="0" borderId="114" xfId="0" applyNumberFormat="1" applyFont="1" applyFill="1" applyBorder="1" applyAlignment="1" applyProtection="1">
      <alignment vertical="center"/>
    </xf>
    <xf numFmtId="3" fontId="9" fillId="0" borderId="114" xfId="0" applyNumberFormat="1" applyFont="1" applyFill="1" applyBorder="1" applyAlignment="1" applyProtection="1">
      <alignment horizontal="right" vertical="center" shrinkToFit="1"/>
    </xf>
    <xf numFmtId="3" fontId="9" fillId="0" borderId="114" xfId="1" applyNumberFormat="1" applyFont="1" applyFill="1" applyBorder="1" applyAlignment="1">
      <alignment horizontal="right" vertical="center" shrinkToFit="1"/>
    </xf>
    <xf numFmtId="3" fontId="9" fillId="0" borderId="114" xfId="1" applyNumberFormat="1" applyFont="1" applyFill="1" applyBorder="1" applyAlignment="1" applyProtection="1">
      <alignment horizontal="right" vertical="center" shrinkToFit="1"/>
    </xf>
    <xf numFmtId="3" fontId="9" fillId="0" borderId="167" xfId="0" applyNumberFormat="1" applyFont="1" applyFill="1" applyBorder="1" applyAlignment="1" applyProtection="1">
      <alignment horizontal="right" vertical="center" shrinkToFit="1"/>
    </xf>
    <xf numFmtId="3" fontId="9" fillId="0" borderId="133" xfId="0" applyNumberFormat="1" applyFont="1" applyFill="1" applyBorder="1" applyAlignment="1" applyProtection="1">
      <alignment vertical="center"/>
    </xf>
    <xf numFmtId="3" fontId="9" fillId="0" borderId="133" xfId="0" applyNumberFormat="1" applyFont="1" applyFill="1" applyBorder="1" applyAlignment="1" applyProtection="1">
      <alignment horizontal="right" vertical="center" shrinkToFit="1"/>
    </xf>
    <xf numFmtId="3" fontId="9" fillId="0" borderId="133" xfId="1" applyNumberFormat="1" applyFont="1" applyFill="1" applyBorder="1" applyAlignment="1">
      <alignment horizontal="right" vertical="center" shrinkToFit="1"/>
    </xf>
    <xf numFmtId="3" fontId="9" fillId="0" borderId="133" xfId="1" applyNumberFormat="1" applyFont="1" applyFill="1" applyBorder="1" applyAlignment="1" applyProtection="1">
      <alignment horizontal="right" vertical="center" shrinkToFit="1"/>
    </xf>
    <xf numFmtId="3" fontId="9" fillId="0" borderId="115" xfId="0" applyNumberFormat="1" applyFont="1" applyFill="1" applyBorder="1" applyAlignment="1" applyProtection="1">
      <alignment horizontal="right" vertical="center" shrinkToFit="1"/>
    </xf>
    <xf numFmtId="3" fontId="9" fillId="0" borderId="91" xfId="0" applyNumberFormat="1" applyFont="1" applyFill="1" applyBorder="1" applyAlignment="1" applyProtection="1">
      <alignment vertical="center"/>
    </xf>
    <xf numFmtId="3" fontId="9" fillId="0" borderId="92" xfId="0" applyNumberFormat="1" applyFont="1" applyFill="1" applyBorder="1" applyAlignment="1" applyProtection="1">
      <alignment horizontal="right" vertical="center" shrinkToFit="1"/>
    </xf>
    <xf numFmtId="3" fontId="9" fillId="0" borderId="92" xfId="1" applyNumberFormat="1" applyFont="1" applyFill="1" applyBorder="1" applyAlignment="1">
      <alignment horizontal="right" vertical="center" shrinkToFit="1"/>
    </xf>
    <xf numFmtId="3" fontId="9" fillId="0" borderId="92" xfId="1" applyNumberFormat="1" applyFont="1" applyFill="1" applyBorder="1" applyAlignment="1" applyProtection="1">
      <alignment horizontal="right" vertical="center" shrinkToFit="1"/>
    </xf>
    <xf numFmtId="3" fontId="9" fillId="0" borderId="123" xfId="0" applyNumberFormat="1" applyFont="1" applyFill="1" applyBorder="1" applyAlignment="1" applyProtection="1">
      <alignment horizontal="right" vertical="center" shrinkToFit="1"/>
    </xf>
    <xf numFmtId="0" fontId="33" fillId="0" borderId="0" xfId="0" applyFont="1" applyAlignment="1">
      <alignment vertical="center"/>
    </xf>
    <xf numFmtId="3" fontId="9" fillId="0" borderId="133" xfId="0" applyNumberFormat="1" applyFont="1" applyBorder="1" applyAlignment="1" applyProtection="1">
      <alignment horizontal="center" vertical="center"/>
    </xf>
    <xf numFmtId="3" fontId="9" fillId="0" borderId="133" xfId="0" applyNumberFormat="1" applyFont="1" applyBorder="1" applyAlignment="1" applyProtection="1">
      <alignment horizontal="center" vertical="center" shrinkToFit="1"/>
    </xf>
    <xf numFmtId="3" fontId="9" fillId="0" borderId="133" xfId="1" applyNumberFormat="1" applyFont="1" applyBorder="1" applyAlignment="1">
      <alignment horizontal="center" vertical="center" shrinkToFit="1"/>
    </xf>
    <xf numFmtId="3" fontId="9" fillId="0" borderId="133" xfId="1" applyNumberFormat="1" applyFont="1" applyBorder="1" applyAlignment="1" applyProtection="1">
      <alignment horizontal="center" vertical="center" shrinkToFit="1"/>
    </xf>
    <xf numFmtId="3" fontId="9" fillId="0" borderId="115" xfId="0" applyNumberFormat="1" applyFont="1" applyBorder="1" applyAlignment="1" applyProtection="1">
      <alignment horizontal="center" vertical="center" shrinkToFit="1"/>
    </xf>
    <xf numFmtId="3" fontId="9" fillId="0" borderId="89" xfId="0" applyNumberFormat="1" applyFont="1" applyBorder="1" applyAlignment="1" applyProtection="1">
      <alignment horizontal="center" vertical="center"/>
    </xf>
    <xf numFmtId="3" fontId="9" fillId="0" borderId="89" xfId="0" applyNumberFormat="1" applyFont="1" applyBorder="1" applyAlignment="1" applyProtection="1">
      <alignment horizontal="center" vertical="center" shrinkToFit="1"/>
    </xf>
    <xf numFmtId="3" fontId="9" fillId="0" borderId="89" xfId="1" applyNumberFormat="1" applyFont="1" applyBorder="1" applyAlignment="1">
      <alignment horizontal="center" vertical="center" shrinkToFit="1"/>
    </xf>
    <xf numFmtId="3" fontId="9" fillId="0" borderId="89" xfId="1" applyNumberFormat="1" applyFont="1" applyBorder="1" applyAlignment="1" applyProtection="1">
      <alignment horizontal="center" vertical="center" shrinkToFit="1"/>
    </xf>
    <xf numFmtId="3" fontId="9" fillId="0" borderId="99" xfId="0" applyNumberFormat="1" applyFont="1" applyBorder="1" applyAlignment="1" applyProtection="1">
      <alignment horizontal="center" vertical="center" shrinkToFit="1"/>
    </xf>
    <xf numFmtId="3" fontId="9" fillId="0" borderId="133" xfId="0" applyNumberFormat="1" applyFont="1" applyBorder="1" applyAlignment="1" applyProtection="1">
      <alignment horizontal="right" vertical="center"/>
    </xf>
    <xf numFmtId="3" fontId="9" fillId="0" borderId="89" xfId="0" applyNumberFormat="1" applyFont="1" applyBorder="1" applyAlignment="1" applyProtection="1">
      <alignment horizontal="right" vertical="center"/>
    </xf>
    <xf numFmtId="3" fontId="9" fillId="0" borderId="114" xfId="0" applyNumberFormat="1" applyFont="1" applyBorder="1" applyAlignment="1" applyProtection="1">
      <alignment horizontal="right" vertical="center"/>
    </xf>
    <xf numFmtId="3" fontId="9" fillId="0" borderId="89" xfId="0" applyNumberFormat="1" applyFont="1" applyFill="1" applyBorder="1" applyAlignment="1" applyProtection="1">
      <alignment horizontal="right" vertical="center"/>
    </xf>
    <xf numFmtId="3" fontId="9" fillId="0" borderId="114" xfId="0" applyNumberFormat="1" applyFont="1" applyFill="1" applyBorder="1" applyAlignment="1" applyProtection="1">
      <alignment horizontal="right" vertical="center"/>
    </xf>
    <xf numFmtId="3" fontId="9" fillId="0" borderId="133" xfId="0" applyNumberFormat="1" applyFont="1" applyFill="1" applyBorder="1" applyAlignment="1" applyProtection="1">
      <alignment horizontal="right" vertical="center"/>
    </xf>
    <xf numFmtId="3" fontId="9" fillId="0" borderId="91" xfId="0" applyNumberFormat="1" applyFont="1" applyFill="1" applyBorder="1" applyAlignment="1" applyProtection="1">
      <alignment horizontal="right" vertical="center"/>
    </xf>
    <xf numFmtId="0" fontId="35" fillId="0" borderId="0" xfId="0" applyFont="1" applyAlignment="1">
      <alignment vertical="center"/>
    </xf>
    <xf numFmtId="0" fontId="9" fillId="0" borderId="89" xfId="0" applyFont="1" applyBorder="1" applyAlignment="1">
      <alignment horizontal="distributed" vertical="center"/>
    </xf>
    <xf numFmtId="37" fontId="9" fillId="0" borderId="89" xfId="0" applyNumberFormat="1" applyFont="1" applyBorder="1" applyAlignment="1">
      <alignment horizontal="distributed" vertical="center"/>
    </xf>
    <xf numFmtId="0" fontId="9" fillId="0" borderId="99" xfId="0" applyFont="1" applyBorder="1" applyAlignment="1">
      <alignment horizontal="distributed" vertical="center"/>
    </xf>
    <xf numFmtId="37" fontId="14" fillId="0" borderId="0" xfId="0" applyNumberFormat="1" applyFont="1" applyAlignment="1">
      <alignment vertical="center"/>
    </xf>
    <xf numFmtId="0" fontId="14" fillId="0" borderId="108" xfId="0" applyFont="1" applyBorder="1" applyAlignment="1">
      <alignment vertical="center"/>
    </xf>
    <xf numFmtId="0" fontId="14" fillId="0" borderId="106" xfId="0" applyFont="1" applyBorder="1" applyAlignment="1">
      <alignment vertical="center"/>
    </xf>
    <xf numFmtId="0" fontId="14" fillId="0" borderId="108" xfId="0" applyFont="1" applyBorder="1" applyAlignment="1">
      <alignment horizontal="right" vertical="center"/>
    </xf>
    <xf numFmtId="0" fontId="14" fillId="0" borderId="166" xfId="0" applyFont="1" applyBorder="1" applyAlignment="1">
      <alignment vertical="center"/>
    </xf>
    <xf numFmtId="0" fontId="14" fillId="0" borderId="110" xfId="0" applyFont="1" applyBorder="1" applyAlignment="1">
      <alignment horizontal="centerContinuous" vertical="center"/>
    </xf>
    <xf numFmtId="0" fontId="14" fillId="0" borderId="111" xfId="0" applyFont="1" applyBorder="1" applyAlignment="1">
      <alignment horizontal="centerContinuous" vertical="center"/>
    </xf>
    <xf numFmtId="0" fontId="14" fillId="0" borderId="115" xfId="0" applyFont="1" applyBorder="1" applyAlignment="1">
      <alignment horizontal="distributed" vertical="center"/>
    </xf>
    <xf numFmtId="4" fontId="14" fillId="0" borderId="89" xfId="0" quotePrefix="1" applyNumberFormat="1" applyFont="1" applyFill="1" applyBorder="1" applyAlignment="1" applyProtection="1">
      <alignment horizontal="right" vertical="center" shrinkToFit="1"/>
    </xf>
    <xf numFmtId="3" fontId="14" fillId="0" borderId="89" xfId="0" quotePrefix="1" applyNumberFormat="1" applyFont="1" applyFill="1" applyBorder="1" applyAlignment="1" applyProtection="1">
      <alignment horizontal="right" vertical="center" shrinkToFit="1"/>
    </xf>
    <xf numFmtId="3" fontId="14" fillId="0" borderId="99" xfId="0" quotePrefix="1" applyNumberFormat="1" applyFont="1" applyFill="1" applyBorder="1" applyAlignment="1" applyProtection="1">
      <alignment horizontal="right" vertical="center" shrinkToFit="1"/>
    </xf>
    <xf numFmtId="39" fontId="14" fillId="0" borderId="77" xfId="0" quotePrefix="1" applyNumberFormat="1" applyFont="1" applyBorder="1" applyAlignment="1" applyProtection="1">
      <alignment vertical="center"/>
    </xf>
    <xf numFmtId="0" fontId="14" fillId="0" borderId="89" xfId="0" applyFont="1" applyFill="1" applyBorder="1" applyAlignment="1" applyProtection="1">
      <alignment horizontal="right" vertical="center" shrinkToFit="1"/>
    </xf>
    <xf numFmtId="4" fontId="14" fillId="0" borderId="89" xfId="0" applyNumberFormat="1" applyFont="1" applyFill="1" applyBorder="1" applyAlignment="1" applyProtection="1">
      <alignment horizontal="center" vertical="center" shrinkToFit="1"/>
    </xf>
    <xf numFmtId="4" fontId="14" fillId="0" borderId="133" xfId="1" applyNumberFormat="1" applyFont="1" applyBorder="1" applyAlignment="1" applyProtection="1">
      <alignment horizontal="right" vertical="center" shrinkToFit="1"/>
    </xf>
    <xf numFmtId="4" fontId="14" fillId="0" borderId="89" xfId="1" applyNumberFormat="1" applyFont="1" applyBorder="1" applyAlignment="1" applyProtection="1">
      <alignment horizontal="right" vertical="center" shrinkToFit="1"/>
    </xf>
    <xf numFmtId="4" fontId="14" fillId="0" borderId="114" xfId="1" applyNumberFormat="1" applyFont="1" applyBorder="1" applyAlignment="1" applyProtection="1">
      <alignment horizontal="right" vertical="center" shrinkToFit="1"/>
    </xf>
    <xf numFmtId="4" fontId="14" fillId="0" borderId="89" xfId="1" applyNumberFormat="1" applyFont="1" applyFill="1" applyBorder="1" applyAlignment="1" applyProtection="1">
      <alignment horizontal="right" vertical="center" shrinkToFit="1"/>
    </xf>
    <xf numFmtId="4" fontId="14" fillId="0" borderId="114" xfId="1" applyNumberFormat="1" applyFont="1" applyFill="1" applyBorder="1" applyAlignment="1" applyProtection="1">
      <alignment horizontal="right" vertical="center" shrinkToFit="1"/>
    </xf>
    <xf numFmtId="4" fontId="14" fillId="0" borderId="133" xfId="1" applyNumberFormat="1" applyFont="1" applyFill="1" applyBorder="1" applyAlignment="1" applyProtection="1">
      <alignment horizontal="right" vertical="center" shrinkToFit="1"/>
    </xf>
    <xf numFmtId="4" fontId="14" fillId="0" borderId="91" xfId="0" applyNumberFormat="1" applyFont="1" applyFill="1" applyBorder="1" applyAlignment="1" applyProtection="1">
      <alignment horizontal="right" vertical="center" shrinkToFit="1"/>
    </xf>
    <xf numFmtId="4" fontId="14" fillId="0" borderId="92" xfId="1" applyNumberFormat="1" applyFont="1" applyFill="1" applyBorder="1" applyAlignment="1" applyProtection="1">
      <alignment horizontal="right" vertical="center" shrinkToFit="1"/>
    </xf>
    <xf numFmtId="0" fontId="14" fillId="0" borderId="133" xfId="0" applyFont="1" applyFill="1" applyBorder="1" applyAlignment="1">
      <alignment horizontal="center" vertical="center" textRotation="255" wrapText="1"/>
    </xf>
    <xf numFmtId="0" fontId="14" fillId="0" borderId="133" xfId="0" applyFont="1" applyFill="1" applyBorder="1" applyAlignment="1">
      <alignment horizontal="distributed" vertical="distributed" textRotation="255"/>
    </xf>
    <xf numFmtId="0" fontId="0" fillId="0" borderId="89" xfId="0" applyFill="1" applyBorder="1" applyAlignment="1">
      <alignment horizontal="distributed" vertical="distributed" textRotation="255"/>
    </xf>
    <xf numFmtId="0" fontId="14" fillId="0" borderId="92" xfId="0" applyFont="1" applyFill="1" applyBorder="1" applyAlignment="1">
      <alignment horizontal="center" vertical="center" textRotation="255"/>
    </xf>
    <xf numFmtId="0" fontId="0" fillId="0" borderId="92" xfId="0" applyFill="1" applyBorder="1" applyAlignment="1">
      <alignment horizontal="distributed" vertical="distributed" textRotation="255"/>
    </xf>
    <xf numFmtId="0" fontId="0" fillId="0" borderId="166" xfId="0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14" fillId="0" borderId="105" xfId="0" applyFont="1" applyBorder="1" applyAlignment="1">
      <alignment horizontal="center" vertical="center"/>
    </xf>
    <xf numFmtId="0" fontId="14" fillId="0" borderId="106" xfId="0" applyFont="1" applyBorder="1" applyAlignment="1">
      <alignment horizontal="left" vertical="center"/>
    </xf>
    <xf numFmtId="0" fontId="14" fillId="0" borderId="107" xfId="0" applyFont="1" applyBorder="1" applyAlignment="1">
      <alignment horizontal="left" vertical="center"/>
    </xf>
    <xf numFmtId="0" fontId="14" fillId="0" borderId="99" xfId="0" applyNumberFormat="1" applyFont="1" applyBorder="1" applyAlignment="1" applyProtection="1">
      <alignment horizontal="center" vertical="center" shrinkToFit="1"/>
    </xf>
    <xf numFmtId="0" fontId="14" fillId="0" borderId="90" xfId="0" applyNumberFormat="1" applyFont="1" applyBorder="1" applyAlignment="1" applyProtection="1">
      <alignment horizontal="center" vertical="center" shrinkToFit="1"/>
    </xf>
    <xf numFmtId="3" fontId="14" fillId="0" borderId="88" xfId="0" applyNumberFormat="1" applyFont="1" applyBorder="1" applyAlignment="1">
      <alignment horizontal="right" vertical="center" shrinkToFit="1"/>
    </xf>
    <xf numFmtId="3" fontId="14" fillId="0" borderId="90" xfId="0" applyNumberFormat="1" applyFont="1" applyBorder="1" applyAlignment="1">
      <alignment horizontal="right" vertical="center" shrinkToFit="1"/>
    </xf>
    <xf numFmtId="3" fontId="14" fillId="0" borderId="99" xfId="0" applyNumberFormat="1" applyFont="1" applyBorder="1" applyAlignment="1" applyProtection="1">
      <alignment horizontal="right" vertical="center" shrinkToFit="1"/>
    </xf>
    <xf numFmtId="3" fontId="14" fillId="0" borderId="90" xfId="0" applyNumberFormat="1" applyFont="1" applyBorder="1" applyAlignment="1" applyProtection="1">
      <alignment horizontal="right" vertical="center" shrinkToFit="1"/>
    </xf>
    <xf numFmtId="3" fontId="14" fillId="0" borderId="167" xfId="0" applyNumberFormat="1" applyFont="1" applyBorder="1" applyAlignment="1" applyProtection="1">
      <alignment horizontal="right" vertical="center" shrinkToFit="1"/>
    </xf>
    <xf numFmtId="3" fontId="14" fillId="0" borderId="171" xfId="0" applyNumberFormat="1" applyFont="1" applyBorder="1" applyAlignment="1" applyProtection="1">
      <alignment horizontal="right" vertical="center" shrinkToFit="1"/>
    </xf>
    <xf numFmtId="3" fontId="14" fillId="0" borderId="169" xfId="1" applyNumberFormat="1" applyFont="1" applyBorder="1" applyAlignment="1" applyProtection="1">
      <alignment horizontal="right" vertical="center" shrinkToFit="1"/>
    </xf>
    <xf numFmtId="3" fontId="14" fillId="0" borderId="88" xfId="1" applyNumberFormat="1" applyFont="1" applyBorder="1" applyAlignment="1" applyProtection="1">
      <alignment horizontal="right" vertical="center" shrinkToFit="1"/>
    </xf>
    <xf numFmtId="3" fontId="14" fillId="0" borderId="113" xfId="1" applyNumberFormat="1" applyFont="1" applyBorder="1" applyAlignment="1" applyProtection="1">
      <alignment horizontal="right" vertical="center" shrinkToFit="1"/>
    </xf>
    <xf numFmtId="3" fontId="14" fillId="0" borderId="88" xfId="1" applyNumberFormat="1" applyFont="1" applyFill="1" applyBorder="1" applyAlignment="1" applyProtection="1">
      <alignment horizontal="right" vertical="center" shrinkToFit="1"/>
    </xf>
    <xf numFmtId="3" fontId="14" fillId="0" borderId="113" xfId="1" applyNumberFormat="1" applyFont="1" applyFill="1" applyBorder="1" applyAlignment="1" applyProtection="1">
      <alignment horizontal="right" vertical="center" shrinkToFit="1"/>
    </xf>
    <xf numFmtId="3" fontId="14" fillId="0" borderId="171" xfId="1" applyNumberFormat="1" applyFont="1" applyFill="1" applyBorder="1" applyAlignment="1">
      <alignment horizontal="right" vertical="center" shrinkToFit="1"/>
    </xf>
    <xf numFmtId="3" fontId="14" fillId="0" borderId="169" xfId="1" applyNumberFormat="1" applyFont="1" applyFill="1" applyBorder="1" applyAlignment="1" applyProtection="1">
      <alignment horizontal="right" vertical="center" shrinkToFit="1"/>
    </xf>
    <xf numFmtId="3" fontId="14" fillId="0" borderId="134" xfId="1" applyNumberFormat="1" applyFont="1" applyFill="1" applyBorder="1" applyAlignment="1">
      <alignment horizontal="right" vertical="center" shrinkToFit="1"/>
    </xf>
    <xf numFmtId="3" fontId="14" fillId="0" borderId="91" xfId="1" applyNumberFormat="1" applyFont="1" applyFill="1" applyBorder="1" applyAlignment="1" applyProtection="1">
      <alignment horizontal="right" vertical="center" shrinkToFit="1"/>
    </xf>
    <xf numFmtId="3" fontId="14" fillId="0" borderId="93" xfId="1" applyNumberFormat="1" applyFont="1" applyFill="1" applyBorder="1" applyAlignment="1">
      <alignment horizontal="right" vertical="center" shrinkToFit="1"/>
    </xf>
    <xf numFmtId="0" fontId="14" fillId="0" borderId="110" xfId="0" applyFont="1" applyBorder="1" applyAlignment="1">
      <alignment vertical="center"/>
    </xf>
    <xf numFmtId="0" fontId="14" fillId="0" borderId="112" xfId="0" applyFont="1" applyFill="1" applyBorder="1" applyAlignment="1">
      <alignment horizontal="centerContinuous" vertical="center"/>
    </xf>
    <xf numFmtId="0" fontId="14" fillId="0" borderId="110" xfId="0" applyFont="1" applyFill="1" applyBorder="1" applyAlignment="1">
      <alignment horizontal="centerContinuous" vertical="center"/>
    </xf>
    <xf numFmtId="0" fontId="14" fillId="0" borderId="111" xfId="0" applyFont="1" applyFill="1" applyBorder="1" applyAlignment="1">
      <alignment horizontal="centerContinuous" vertical="center"/>
    </xf>
    <xf numFmtId="3" fontId="14" fillId="0" borderId="115" xfId="1" applyNumberFormat="1" applyFont="1" applyBorder="1" applyAlignment="1" applyProtection="1">
      <alignment horizontal="right" vertical="center" shrinkToFit="1"/>
    </xf>
    <xf numFmtId="3" fontId="14" fillId="0" borderId="99" xfId="1" applyNumberFormat="1" applyFont="1" applyBorder="1" applyAlignment="1" applyProtection="1">
      <alignment horizontal="right" vertical="center" shrinkToFit="1"/>
    </xf>
    <xf numFmtId="3" fontId="14" fillId="0" borderId="167" xfId="1" applyNumberFormat="1" applyFont="1" applyBorder="1" applyAlignment="1" applyProtection="1">
      <alignment horizontal="right" vertical="center" shrinkToFit="1"/>
    </xf>
    <xf numFmtId="3" fontId="14" fillId="0" borderId="99" xfId="1" applyNumberFormat="1" applyFont="1" applyFill="1" applyBorder="1" applyAlignment="1" applyProtection="1">
      <alignment horizontal="right" vertical="center" shrinkToFit="1"/>
    </xf>
    <xf numFmtId="3" fontId="14" fillId="0" borderId="167" xfId="1" applyNumberFormat="1" applyFont="1" applyFill="1" applyBorder="1" applyAlignment="1" applyProtection="1">
      <alignment horizontal="right" vertical="center" shrinkToFit="1"/>
    </xf>
    <xf numFmtId="3" fontId="14" fillId="0" borderId="115" xfId="1" applyNumberFormat="1" applyFont="1" applyFill="1" applyBorder="1" applyAlignment="1" applyProtection="1">
      <alignment horizontal="right" vertical="center" shrinkToFit="1"/>
    </xf>
    <xf numFmtId="3" fontId="14" fillId="0" borderId="123" xfId="1" applyNumberFormat="1" applyFont="1" applyFill="1" applyBorder="1" applyAlignment="1" applyProtection="1">
      <alignment horizontal="right" vertical="center" shrinkToFit="1"/>
    </xf>
    <xf numFmtId="0" fontId="14" fillId="0" borderId="92" xfId="0" applyFont="1" applyFill="1" applyBorder="1"/>
    <xf numFmtId="0" fontId="14" fillId="0" borderId="128" xfId="0" applyFont="1" applyBorder="1" applyAlignment="1">
      <alignment horizontal="centerContinuous" vertical="center"/>
    </xf>
    <xf numFmtId="0" fontId="14" fillId="0" borderId="96" xfId="0" applyFont="1" applyBorder="1" applyAlignment="1">
      <alignment horizontal="centerContinuous" vertical="center"/>
    </xf>
    <xf numFmtId="0" fontId="14" fillId="0" borderId="127" xfId="0" applyFont="1" applyBorder="1" applyAlignment="1">
      <alignment horizontal="centerContinuous" vertical="center"/>
    </xf>
    <xf numFmtId="0" fontId="14" fillId="0" borderId="167" xfId="0" applyFont="1" applyBorder="1" applyAlignment="1">
      <alignment vertical="center"/>
    </xf>
    <xf numFmtId="0" fontId="14" fillId="0" borderId="172" xfId="0" applyFont="1" applyBorder="1" applyAlignment="1">
      <alignment vertical="center"/>
    </xf>
    <xf numFmtId="0" fontId="14" fillId="0" borderId="173" xfId="0" applyFont="1" applyBorder="1" applyAlignment="1">
      <alignment vertical="center"/>
    </xf>
    <xf numFmtId="0" fontId="14" fillId="0" borderId="123" xfId="0" applyFont="1" applyFill="1" applyBorder="1"/>
    <xf numFmtId="3" fontId="14" fillId="0" borderId="115" xfId="0" applyNumberFormat="1" applyFont="1" applyBorder="1" applyAlignment="1">
      <alignment horizontal="right" vertical="center" shrinkToFit="1"/>
    </xf>
    <xf numFmtId="3" fontId="14" fillId="0" borderId="167" xfId="0" applyNumberFormat="1" applyFont="1" applyBorder="1" applyAlignment="1">
      <alignment horizontal="right" vertical="center" shrinkToFit="1"/>
    </xf>
    <xf numFmtId="0" fontId="14" fillId="0" borderId="99" xfId="0" applyFont="1" applyBorder="1" applyAlignment="1">
      <alignment horizontal="centerContinuous" vertical="center"/>
    </xf>
    <xf numFmtId="0" fontId="14" fillId="0" borderId="101" xfId="0" applyFont="1" applyBorder="1" applyAlignment="1">
      <alignment horizontal="centerContinuous" vertical="center"/>
    </xf>
    <xf numFmtId="3" fontId="14" fillId="0" borderId="100" xfId="0" applyNumberFormat="1" applyFont="1" applyBorder="1" applyAlignment="1">
      <alignment horizontal="right" vertical="center" shrinkToFit="1"/>
    </xf>
    <xf numFmtId="3" fontId="14" fillId="0" borderId="77" xfId="0" applyNumberFormat="1" applyFont="1" applyBorder="1" applyAlignment="1">
      <alignment horizontal="right" vertical="center" shrinkToFit="1"/>
    </xf>
    <xf numFmtId="0" fontId="14" fillId="0" borderId="116" xfId="0" applyFont="1" applyFill="1" applyBorder="1" applyAlignment="1">
      <alignment horizontal="centerContinuous" vertical="center"/>
    </xf>
    <xf numFmtId="0" fontId="37" fillId="0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0" fontId="14" fillId="0" borderId="116" xfId="0" applyFont="1" applyBorder="1" applyAlignment="1" applyProtection="1">
      <alignment horizontal="distributed" vertical="center"/>
    </xf>
    <xf numFmtId="0" fontId="14" fillId="0" borderId="133" xfId="0" applyFont="1" applyBorder="1" applyAlignment="1" applyProtection="1">
      <alignment horizontal="distributed" vertical="center"/>
    </xf>
    <xf numFmtId="0" fontId="14" fillId="0" borderId="101" xfId="0" applyFont="1" applyBorder="1" applyAlignment="1" applyProtection="1">
      <alignment horizontal="distributed" vertical="center"/>
    </xf>
    <xf numFmtId="0" fontId="14" fillId="0" borderId="89" xfId="0" applyFont="1" applyBorder="1" applyAlignment="1" applyProtection="1">
      <alignment horizontal="distributed" vertical="center"/>
    </xf>
    <xf numFmtId="0" fontId="14" fillId="0" borderId="124" xfId="0" applyFont="1" applyBorder="1" applyAlignment="1" applyProtection="1">
      <alignment horizontal="distributed" vertical="center"/>
    </xf>
    <xf numFmtId="0" fontId="14" fillId="0" borderId="92" xfId="0" applyFont="1" applyBorder="1" applyAlignment="1" applyProtection="1">
      <alignment horizontal="distributed" vertical="center"/>
    </xf>
    <xf numFmtId="0" fontId="14" fillId="0" borderId="88" xfId="0" quotePrefix="1" applyFont="1" applyBorder="1" applyAlignment="1" applyProtection="1">
      <alignment horizontal="center" vertical="center"/>
    </xf>
    <xf numFmtId="3" fontId="14" fillId="0" borderId="127" xfId="0" applyNumberFormat="1" applyFont="1" applyBorder="1" applyAlignment="1" applyProtection="1">
      <alignment horizontal="right" vertical="center" shrinkToFit="1"/>
    </xf>
    <xf numFmtId="3" fontId="14" fillId="0" borderId="86" xfId="0" applyNumberFormat="1" applyFont="1" applyBorder="1" applyAlignment="1">
      <alignment horizontal="right" vertical="center" shrinkToFit="1"/>
    </xf>
    <xf numFmtId="0" fontId="14" fillId="0" borderId="77" xfId="0" quotePrefix="1" applyFont="1" applyBorder="1" applyAlignment="1" applyProtection="1">
      <alignment vertical="center"/>
    </xf>
    <xf numFmtId="3" fontId="14" fillId="0" borderId="100" xfId="0" applyNumberFormat="1" applyFont="1" applyBorder="1" applyAlignment="1" applyProtection="1">
      <alignment horizontal="right" vertical="center" shrinkToFit="1"/>
    </xf>
    <xf numFmtId="3" fontId="14" fillId="0" borderId="101" xfId="0" applyNumberFormat="1" applyFont="1" applyBorder="1" applyAlignment="1" applyProtection="1">
      <alignment horizontal="right" vertical="center" shrinkToFit="1"/>
    </xf>
    <xf numFmtId="0" fontId="14" fillId="0" borderId="100" xfId="0" applyFont="1" applyBorder="1" applyAlignment="1" applyProtection="1">
      <alignment vertical="center"/>
    </xf>
    <xf numFmtId="0" fontId="14" fillId="0" borderId="0" xfId="0" applyFont="1" applyBorder="1" applyAlignment="1">
      <alignment horizontal="distributed" vertical="center"/>
    </xf>
    <xf numFmtId="0" fontId="14" fillId="0" borderId="99" xfId="0" applyFont="1" applyBorder="1" applyAlignment="1" applyProtection="1">
      <alignment horizontal="center" vertical="center"/>
    </xf>
    <xf numFmtId="0" fontId="14" fillId="0" borderId="77" xfId="0" applyFont="1" applyBorder="1" applyAlignment="1" applyProtection="1">
      <alignment vertical="center"/>
    </xf>
    <xf numFmtId="0" fontId="14" fillId="0" borderId="167" xfId="0" applyFont="1" applyBorder="1" applyAlignment="1" applyProtection="1">
      <alignment horizontal="center" vertical="center"/>
    </xf>
    <xf numFmtId="3" fontId="14" fillId="0" borderId="173" xfId="0" applyNumberFormat="1" applyFont="1" applyBorder="1" applyAlignment="1">
      <alignment horizontal="right" vertical="center" shrinkToFit="1"/>
    </xf>
    <xf numFmtId="0" fontId="14" fillId="0" borderId="174" xfId="0" applyFont="1" applyBorder="1" applyAlignment="1" applyProtection="1">
      <alignment vertical="center"/>
    </xf>
    <xf numFmtId="3" fontId="14" fillId="0" borderId="101" xfId="0" applyNumberFormat="1" applyFont="1" applyFill="1" applyBorder="1" applyAlignment="1" applyProtection="1">
      <alignment horizontal="right" vertical="center" shrinkToFit="1"/>
    </xf>
    <xf numFmtId="0" fontId="23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14" fillId="0" borderId="128" xfId="0" applyFont="1" applyFill="1" applyBorder="1" applyAlignment="1">
      <alignment horizontal="centerContinuous" vertical="center"/>
    </xf>
    <xf numFmtId="0" fontId="14" fillId="0" borderId="127" xfId="0" applyFont="1" applyFill="1" applyBorder="1" applyAlignment="1">
      <alignment horizontal="centerContinuous" vertical="center"/>
    </xf>
    <xf numFmtId="0" fontId="14" fillId="0" borderId="116" xfId="0" applyFont="1" applyFill="1" applyBorder="1" applyAlignment="1" applyProtection="1">
      <alignment horizontal="distributed" vertical="center"/>
    </xf>
    <xf numFmtId="0" fontId="14" fillId="0" borderId="133" xfId="0" applyFont="1" applyFill="1" applyBorder="1" applyAlignment="1" applyProtection="1">
      <alignment horizontal="distributed" vertical="center"/>
    </xf>
    <xf numFmtId="0" fontId="14" fillId="0" borderId="99" xfId="0" applyFont="1" applyFill="1" applyBorder="1" applyAlignment="1">
      <alignment horizontal="centerContinuous" vertical="center"/>
    </xf>
    <xf numFmtId="0" fontId="14" fillId="0" borderId="101" xfId="0" applyFont="1" applyFill="1" applyBorder="1" applyAlignment="1">
      <alignment horizontal="centerContinuous" vertical="center"/>
    </xf>
    <xf numFmtId="0" fontId="14" fillId="0" borderId="101" xfId="0" applyFont="1" applyFill="1" applyBorder="1" applyAlignment="1" applyProtection="1">
      <alignment horizontal="distributed" vertical="center"/>
    </xf>
    <xf numFmtId="0" fontId="14" fillId="0" borderId="89" xfId="0" applyFont="1" applyFill="1" applyBorder="1" applyAlignment="1" applyProtection="1">
      <alignment horizontal="distributed" vertical="center"/>
    </xf>
    <xf numFmtId="0" fontId="14" fillId="0" borderId="124" xfId="0" applyFont="1" applyFill="1" applyBorder="1" applyAlignment="1" applyProtection="1">
      <alignment horizontal="distributed" vertical="center"/>
    </xf>
    <xf numFmtId="0" fontId="14" fillId="0" borderId="92" xfId="0" applyFont="1" applyFill="1" applyBorder="1" applyAlignment="1" applyProtection="1">
      <alignment horizontal="distributed" vertical="center"/>
    </xf>
    <xf numFmtId="3" fontId="14" fillId="0" borderId="117" xfId="0" applyNumberFormat="1" applyFont="1" applyBorder="1" applyAlignment="1" applyProtection="1">
      <alignment horizontal="right" vertical="center" shrinkToFit="1"/>
    </xf>
    <xf numFmtId="3" fontId="14" fillId="0" borderId="173" xfId="0" applyNumberFormat="1" applyFont="1" applyFill="1" applyBorder="1" applyAlignment="1" applyProtection="1">
      <alignment horizontal="right" vertical="center" shrinkToFit="1"/>
    </xf>
    <xf numFmtId="0" fontId="14" fillId="0" borderId="77" xfId="0" quotePrefix="1" applyFont="1" applyFill="1" applyBorder="1" applyAlignment="1" applyProtection="1">
      <alignment vertical="center"/>
    </xf>
    <xf numFmtId="0" fontId="14" fillId="0" borderId="117" xfId="0" applyFont="1" applyBorder="1" applyAlignment="1">
      <alignment horizontal="distributed" vertical="center"/>
    </xf>
    <xf numFmtId="0" fontId="14" fillId="0" borderId="101" xfId="0" applyFont="1" applyBorder="1" applyAlignment="1">
      <alignment horizontal="distributed" vertical="center"/>
    </xf>
    <xf numFmtId="0" fontId="14" fillId="0" borderId="124" xfId="0" applyFont="1" applyFill="1" applyBorder="1"/>
    <xf numFmtId="0" fontId="14" fillId="0" borderId="101" xfId="0" applyNumberFormat="1" applyFont="1" applyBorder="1" applyAlignment="1">
      <alignment horizontal="center" vertical="center" shrinkToFit="1"/>
    </xf>
    <xf numFmtId="3" fontId="14" fillId="0" borderId="88" xfId="0" applyNumberFormat="1" applyFont="1" applyFill="1" applyBorder="1" applyAlignment="1">
      <alignment horizontal="right" vertical="center" shrinkToFit="1"/>
    </xf>
    <xf numFmtId="0" fontId="14" fillId="0" borderId="101" xfId="0" applyNumberFormat="1" applyFont="1" applyFill="1" applyBorder="1" applyAlignment="1">
      <alignment horizontal="center" vertical="center" shrinkToFit="1"/>
    </xf>
    <xf numFmtId="3" fontId="14" fillId="0" borderId="212" xfId="0" applyNumberFormat="1" applyFont="1" applyBorder="1" applyAlignment="1">
      <alignment horizontal="right" vertical="center" shrinkToFit="1"/>
    </xf>
    <xf numFmtId="0" fontId="14" fillId="0" borderId="115" xfId="0" applyFont="1" applyBorder="1" applyAlignment="1" applyProtection="1">
      <alignment vertical="center"/>
    </xf>
    <xf numFmtId="3" fontId="14" fillId="0" borderId="169" xfId="0" applyNumberFormat="1" applyFont="1" applyBorder="1" applyAlignment="1">
      <alignment horizontal="right" vertical="center" shrinkToFit="1"/>
    </xf>
    <xf numFmtId="3" fontId="14" fillId="0" borderId="117" xfId="0" applyNumberFormat="1" applyFont="1" applyBorder="1" applyAlignment="1">
      <alignment horizontal="right" vertical="center" shrinkToFit="1"/>
    </xf>
    <xf numFmtId="0" fontId="14" fillId="0" borderId="99" xfId="0" applyFont="1" applyBorder="1" applyAlignment="1" applyProtection="1">
      <alignment vertical="center"/>
    </xf>
    <xf numFmtId="3" fontId="14" fillId="0" borderId="113" xfId="0" applyNumberFormat="1" applyFont="1" applyBorder="1" applyAlignment="1">
      <alignment horizontal="right" vertical="center" shrinkToFit="1"/>
    </xf>
    <xf numFmtId="0" fontId="14" fillId="0" borderId="99" xfId="0" applyFont="1" applyFill="1" applyBorder="1" applyAlignment="1" applyProtection="1">
      <alignment vertical="center"/>
    </xf>
    <xf numFmtId="3" fontId="14" fillId="0" borderId="173" xfId="0" applyNumberFormat="1" applyFont="1" applyFill="1" applyBorder="1" applyAlignment="1">
      <alignment horizontal="right" vertical="center" shrinkToFit="1"/>
    </xf>
    <xf numFmtId="3" fontId="14" fillId="0" borderId="169" xfId="0" applyNumberFormat="1" applyFont="1" applyFill="1" applyBorder="1" applyAlignment="1">
      <alignment horizontal="right" vertical="center" shrinkToFit="1"/>
    </xf>
    <xf numFmtId="0" fontId="14" fillId="0" borderId="123" xfId="0" applyFont="1" applyFill="1" applyBorder="1" applyAlignment="1" applyProtection="1">
      <alignment vertical="center"/>
    </xf>
    <xf numFmtId="3" fontId="14" fillId="0" borderId="124" xfId="0" applyNumberFormat="1" applyFont="1" applyFill="1" applyBorder="1" applyAlignment="1">
      <alignment horizontal="right" vertical="center" shrinkToFit="1"/>
    </xf>
    <xf numFmtId="0" fontId="14" fillId="0" borderId="129" xfId="0" applyFont="1" applyBorder="1" applyAlignment="1">
      <alignment horizontal="centerContinuous" vertical="center"/>
    </xf>
    <xf numFmtId="0" fontId="14" fillId="0" borderId="129" xfId="0" applyFont="1" applyBorder="1" applyAlignment="1" applyProtection="1">
      <alignment horizontal="distributed" vertical="center"/>
    </xf>
    <xf numFmtId="0" fontId="14" fillId="0" borderId="168" xfId="0" applyFont="1" applyBorder="1" applyAlignment="1">
      <alignment vertical="center"/>
    </xf>
    <xf numFmtId="0" fontId="14" fillId="0" borderId="130" xfId="0" applyFont="1" applyBorder="1" applyAlignment="1" applyProtection="1">
      <alignment horizontal="distributed" vertical="center"/>
    </xf>
    <xf numFmtId="0" fontId="14" fillId="0" borderId="134" xfId="0" applyFont="1" applyBorder="1" applyAlignment="1">
      <alignment horizontal="distributed" vertical="center"/>
    </xf>
    <xf numFmtId="0" fontId="14" fillId="0" borderId="93" xfId="0" applyFont="1" applyFill="1" applyBorder="1"/>
    <xf numFmtId="3" fontId="14" fillId="0" borderId="134" xfId="0" applyNumberFormat="1" applyFont="1" applyBorder="1" applyAlignment="1">
      <alignment horizontal="right" vertical="center" shrinkToFit="1"/>
    </xf>
    <xf numFmtId="3" fontId="14" fillId="0" borderId="171" xfId="0" applyNumberFormat="1" applyFont="1" applyBorder="1" applyAlignment="1">
      <alignment horizontal="right" vertical="center" shrinkToFit="1"/>
    </xf>
    <xf numFmtId="3" fontId="14" fillId="0" borderId="90" xfId="0" applyNumberFormat="1" applyFont="1" applyFill="1" applyBorder="1" applyAlignment="1">
      <alignment horizontal="right" vertical="center" shrinkToFit="1"/>
    </xf>
    <xf numFmtId="3" fontId="14" fillId="0" borderId="134" xfId="0" applyNumberFormat="1" applyFont="1" applyFill="1" applyBorder="1" applyAlignment="1">
      <alignment horizontal="right" vertical="center" shrinkToFit="1"/>
    </xf>
    <xf numFmtId="3" fontId="14" fillId="0" borderId="93" xfId="0" applyNumberFormat="1" applyFont="1" applyFill="1" applyBorder="1" applyAlignment="1">
      <alignment horizontal="right" vertical="center" shrinkToFit="1"/>
    </xf>
    <xf numFmtId="0" fontId="14" fillId="0" borderId="96" xfId="0" applyFont="1" applyFill="1" applyBorder="1" applyAlignment="1">
      <alignment horizontal="centerContinuous" vertical="center"/>
    </xf>
    <xf numFmtId="0" fontId="14" fillId="0" borderId="86" xfId="0" applyNumberFormat="1" applyFont="1" applyFill="1" applyBorder="1" applyAlignment="1">
      <alignment horizontal="center" vertical="center" shrinkToFit="1"/>
    </xf>
    <xf numFmtId="0" fontId="19" fillId="0" borderId="89" xfId="0" applyNumberFormat="1" applyFont="1" applyFill="1" applyBorder="1" applyAlignment="1" applyProtection="1">
      <alignment horizontal="center" vertical="center" shrinkToFit="1"/>
    </xf>
    <xf numFmtId="0" fontId="19" fillId="0" borderId="101" xfId="0" applyNumberFormat="1" applyFont="1" applyFill="1" applyBorder="1" applyAlignment="1" applyProtection="1">
      <alignment horizontal="center" vertical="center" shrinkToFit="1"/>
    </xf>
    <xf numFmtId="0" fontId="14" fillId="0" borderId="127" xfId="0" applyNumberFormat="1" applyFont="1" applyBorder="1" applyAlignment="1" applyProtection="1">
      <alignment horizontal="center" vertical="center" shrinkToFit="1"/>
    </xf>
    <xf numFmtId="0" fontId="14" fillId="0" borderId="86" xfId="0" applyNumberFormat="1" applyFont="1" applyBorder="1" applyAlignment="1">
      <alignment horizontal="center" vertical="center" shrinkToFit="1"/>
    </xf>
    <xf numFmtId="0" fontId="14" fillId="0" borderId="87" xfId="0" applyNumberFormat="1" applyFont="1" applyBorder="1" applyAlignment="1">
      <alignment horizontal="center" vertical="center" shrinkToFit="1"/>
    </xf>
    <xf numFmtId="0" fontId="14" fillId="0" borderId="100" xfId="0" applyNumberFormat="1" applyFont="1" applyBorder="1" applyAlignment="1" applyProtection="1">
      <alignment horizontal="center" vertical="center" shrinkToFit="1"/>
    </xf>
    <xf numFmtId="0" fontId="14" fillId="0" borderId="101" xfId="0" applyNumberFormat="1" applyFont="1" applyBorder="1" applyAlignment="1" applyProtection="1">
      <alignment horizontal="center" vertical="center" shrinkToFit="1"/>
    </xf>
    <xf numFmtId="0" fontId="14" fillId="0" borderId="90" xfId="0" applyNumberFormat="1" applyFont="1" applyBorder="1" applyAlignment="1">
      <alignment horizontal="center" vertical="center" shrinkToFit="1"/>
    </xf>
    <xf numFmtId="3" fontId="11" fillId="0" borderId="89" xfId="0" applyNumberFormat="1" applyFont="1" applyBorder="1" applyAlignment="1">
      <alignment horizontal="right" vertical="center" shrinkToFit="1"/>
    </xf>
    <xf numFmtId="0" fontId="14" fillId="0" borderId="128" xfId="0" applyFont="1" applyFill="1" applyBorder="1" applyAlignment="1">
      <alignment vertical="center"/>
    </xf>
    <xf numFmtId="0" fontId="14" fillId="0" borderId="96" xfId="0" applyFont="1" applyFill="1" applyBorder="1" applyAlignment="1">
      <alignment vertical="center"/>
    </xf>
    <xf numFmtId="0" fontId="14" fillId="0" borderId="87" xfId="0" applyFont="1" applyFill="1" applyBorder="1" applyAlignment="1">
      <alignment horizontal="distributed" vertical="center"/>
    </xf>
    <xf numFmtId="0" fontId="14" fillId="0" borderId="99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90" xfId="0" applyFont="1" applyFill="1" applyBorder="1" applyAlignment="1">
      <alignment horizontal="distributed" vertical="center"/>
    </xf>
    <xf numFmtId="0" fontId="14" fillId="0" borderId="167" xfId="0" applyFont="1" applyFill="1" applyBorder="1" applyAlignment="1">
      <alignment vertical="center"/>
    </xf>
    <xf numFmtId="0" fontId="14" fillId="0" borderId="173" xfId="0" applyFont="1" applyFill="1" applyBorder="1" applyAlignment="1">
      <alignment vertical="center"/>
    </xf>
    <xf numFmtId="0" fontId="14" fillId="0" borderId="93" xfId="0" applyFont="1" applyFill="1" applyBorder="1" applyAlignment="1">
      <alignment horizontal="distributed" vertical="center"/>
    </xf>
    <xf numFmtId="0" fontId="14" fillId="0" borderId="99" xfId="0" applyNumberFormat="1" applyFont="1" applyFill="1" applyBorder="1" applyAlignment="1">
      <alignment horizontal="center" vertical="center" shrinkToFit="1"/>
    </xf>
    <xf numFmtId="0" fontId="14" fillId="0" borderId="90" xfId="0" applyNumberFormat="1" applyFont="1" applyFill="1" applyBorder="1" applyAlignment="1">
      <alignment horizontal="center" vertical="center" shrinkToFit="1"/>
    </xf>
    <xf numFmtId="0" fontId="0" fillId="0" borderId="0" xfId="0" applyFill="1"/>
    <xf numFmtId="0" fontId="14" fillId="0" borderId="128" xfId="0" applyFont="1" applyFill="1" applyBorder="1" applyAlignment="1" applyProtection="1">
      <alignment horizontal="distributed" vertical="center"/>
    </xf>
    <xf numFmtId="0" fontId="14" fillId="0" borderId="105" xfId="0" applyFont="1" applyFill="1" applyBorder="1" applyAlignment="1">
      <alignment horizontal="centerContinuous" vertical="center"/>
    </xf>
    <xf numFmtId="0" fontId="14" fillId="0" borderId="108" xfId="0" applyFont="1" applyFill="1" applyBorder="1" applyAlignment="1" applyProtection="1">
      <alignment horizontal="centerContinuous" vertical="center"/>
    </xf>
    <xf numFmtId="0" fontId="14" fillId="0" borderId="106" xfId="0" applyFont="1" applyFill="1" applyBorder="1" applyAlignment="1" applyProtection="1">
      <alignment horizontal="centerContinuous" vertical="center"/>
    </xf>
    <xf numFmtId="0" fontId="14" fillId="0" borderId="166" xfId="0" applyFont="1" applyFill="1" applyBorder="1" applyAlignment="1" applyProtection="1">
      <alignment horizontal="centerContinuous" vertical="center"/>
    </xf>
    <xf numFmtId="0" fontId="14" fillId="0" borderId="86" xfId="0" applyFont="1" applyFill="1" applyBorder="1"/>
    <xf numFmtId="0" fontId="14" fillId="0" borderId="99" xfId="0" applyFont="1" applyFill="1" applyBorder="1" applyAlignment="1" applyProtection="1">
      <alignment horizontal="distributed" vertical="center"/>
    </xf>
    <xf numFmtId="0" fontId="14" fillId="0" borderId="109" xfId="0" applyFont="1" applyFill="1" applyBorder="1" applyAlignment="1">
      <alignment horizontal="centerContinuous" vertical="center"/>
    </xf>
    <xf numFmtId="0" fontId="14" fillId="0" borderId="89" xfId="0" applyFont="1" applyFill="1" applyBorder="1" applyAlignment="1">
      <alignment horizontal="center"/>
    </xf>
    <xf numFmtId="0" fontId="14" fillId="0" borderId="169" xfId="0" applyFont="1" applyFill="1" applyBorder="1" applyAlignment="1">
      <alignment horizontal="distributed" vertical="center"/>
    </xf>
    <xf numFmtId="0" fontId="14" fillId="0" borderId="88" xfId="0" applyFont="1" applyFill="1" applyBorder="1" applyAlignment="1">
      <alignment horizontal="distributed" vertical="center"/>
    </xf>
    <xf numFmtId="0" fontId="14" fillId="0" borderId="123" xfId="0" applyFont="1" applyFill="1" applyBorder="1" applyAlignment="1" applyProtection="1">
      <alignment horizontal="distributed" vertical="center"/>
    </xf>
    <xf numFmtId="0" fontId="14" fillId="0" borderId="91" xfId="0" applyFont="1" applyFill="1" applyBorder="1" applyAlignment="1">
      <alignment vertical="center"/>
    </xf>
    <xf numFmtId="0" fontId="14" fillId="0" borderId="92" xfId="0" applyFont="1" applyFill="1" applyBorder="1" applyAlignment="1">
      <alignment vertical="center"/>
    </xf>
    <xf numFmtId="0" fontId="14" fillId="0" borderId="99" xfId="0" applyFont="1" applyFill="1" applyBorder="1" applyAlignment="1" applyProtection="1">
      <alignment horizontal="center" vertical="center"/>
    </xf>
    <xf numFmtId="3" fontId="14" fillId="0" borderId="89" xfId="0" applyNumberFormat="1" applyFont="1" applyFill="1" applyBorder="1" applyAlignment="1" applyProtection="1">
      <alignment horizontal="center" vertical="center" shrinkToFit="1"/>
    </xf>
    <xf numFmtId="0" fontId="38" fillId="0" borderId="130" xfId="0" applyFont="1" applyFill="1" applyBorder="1" applyAlignment="1">
      <alignment vertical="center" shrinkToFit="1"/>
    </xf>
    <xf numFmtId="0" fontId="14" fillId="0" borderId="167" xfId="0" applyFont="1" applyFill="1" applyBorder="1" applyAlignment="1" applyProtection="1">
      <alignment horizontal="center" vertical="center"/>
    </xf>
    <xf numFmtId="3" fontId="14" fillId="0" borderId="169" xfId="0" quotePrefix="1" applyNumberFormat="1" applyFont="1" applyBorder="1" applyAlignment="1">
      <alignment horizontal="right" vertical="center" shrinkToFit="1"/>
    </xf>
    <xf numFmtId="3" fontId="14" fillId="0" borderId="133" xfId="0" quotePrefix="1" applyNumberFormat="1" applyFont="1" applyBorder="1" applyAlignment="1">
      <alignment horizontal="right" vertical="center" shrinkToFit="1"/>
    </xf>
    <xf numFmtId="3" fontId="14" fillId="0" borderId="133" xfId="0" applyNumberFormat="1" applyFont="1" applyFill="1" applyBorder="1" applyAlignment="1" applyProtection="1">
      <alignment vertical="center" shrinkToFit="1"/>
    </xf>
    <xf numFmtId="58" fontId="14" fillId="0" borderId="89" xfId="0" applyNumberFormat="1" applyFont="1" applyFill="1" applyBorder="1" applyAlignment="1">
      <alignment vertical="center" shrinkToFit="1"/>
    </xf>
    <xf numFmtId="58" fontId="14" fillId="0" borderId="133" xfId="0" applyNumberFormat="1" applyFont="1" applyFill="1" applyBorder="1" applyAlignment="1">
      <alignment vertical="center" shrinkToFit="1"/>
    </xf>
    <xf numFmtId="0" fontId="14" fillId="0" borderId="89" xfId="0" applyNumberFormat="1" applyFont="1" applyFill="1" applyBorder="1" applyAlignment="1" applyProtection="1">
      <alignment horizontal="right" vertical="center" shrinkToFit="1"/>
    </xf>
    <xf numFmtId="183" fontId="20" fillId="0" borderId="0" xfId="0" applyNumberFormat="1" applyFont="1" applyFill="1" applyAlignment="1">
      <alignment vertical="center"/>
    </xf>
    <xf numFmtId="183" fontId="23" fillId="0" borderId="0" xfId="0" applyNumberFormat="1" applyFont="1" applyFill="1" applyAlignment="1">
      <alignment horizontal="center" vertical="center"/>
    </xf>
    <xf numFmtId="0" fontId="20" fillId="0" borderId="85" xfId="0" applyFont="1" applyFill="1" applyBorder="1" applyAlignment="1" applyProtection="1">
      <alignment horizontal="distributed" vertical="center"/>
    </xf>
    <xf numFmtId="0" fontId="20" fillId="0" borderId="87" xfId="0" applyFont="1" applyFill="1" applyBorder="1" applyAlignment="1" applyProtection="1">
      <alignment horizontal="distributed" vertical="center"/>
    </xf>
    <xf numFmtId="183" fontId="20" fillId="0" borderId="108" xfId="0" applyNumberFormat="1" applyFont="1" applyFill="1" applyBorder="1" applyAlignment="1">
      <alignment horizontal="centerContinuous" vertical="center"/>
    </xf>
    <xf numFmtId="183" fontId="20" fillId="0" borderId="106" xfId="0" applyNumberFormat="1" applyFont="1" applyFill="1" applyBorder="1" applyAlignment="1">
      <alignment horizontal="centerContinuous" vertical="center"/>
    </xf>
    <xf numFmtId="183" fontId="20" fillId="0" borderId="166" xfId="0" applyNumberFormat="1" applyFont="1" applyFill="1" applyBorder="1" applyAlignment="1">
      <alignment horizontal="centerContinuous" vertical="center"/>
    </xf>
    <xf numFmtId="0" fontId="20" fillId="0" borderId="108" xfId="0" applyFont="1" applyFill="1" applyBorder="1" applyAlignment="1">
      <alignment horizontal="centerContinuous" vertical="center"/>
    </xf>
    <xf numFmtId="0" fontId="20" fillId="0" borderId="106" xfId="0" applyFont="1" applyFill="1" applyBorder="1" applyAlignment="1">
      <alignment horizontal="centerContinuous" vertical="center"/>
    </xf>
    <xf numFmtId="0" fontId="20" fillId="0" borderId="166" xfId="0" applyFont="1" applyFill="1" applyBorder="1" applyAlignment="1">
      <alignment horizontal="centerContinuous" vertical="center"/>
    </xf>
    <xf numFmtId="0" fontId="20" fillId="0" borderId="73" xfId="0" applyFont="1" applyFill="1" applyBorder="1" applyAlignment="1" applyProtection="1">
      <alignment horizontal="distributed" vertical="center"/>
    </xf>
    <xf numFmtId="0" fontId="20" fillId="0" borderId="88" xfId="0" applyFont="1" applyFill="1" applyBorder="1" applyAlignment="1" applyProtection="1">
      <alignment horizontal="distributed" vertical="center"/>
    </xf>
    <xf numFmtId="0" fontId="20" fillId="0" borderId="90" xfId="0" applyFont="1" applyFill="1" applyBorder="1" applyAlignment="1" applyProtection="1">
      <alignment horizontal="distributed" vertical="center"/>
    </xf>
    <xf numFmtId="183" fontId="20" fillId="0" borderId="133" xfId="0" applyNumberFormat="1" applyFont="1" applyFill="1" applyBorder="1" applyAlignment="1">
      <alignment horizontal="distributed" vertical="center"/>
    </xf>
    <xf numFmtId="0" fontId="20" fillId="0" borderId="133" xfId="0" applyFont="1" applyFill="1" applyBorder="1" applyAlignment="1">
      <alignment horizontal="distributed" vertical="center"/>
    </xf>
    <xf numFmtId="0" fontId="20" fillId="0" borderId="115" xfId="0" applyFont="1" applyFill="1" applyBorder="1" applyAlignment="1">
      <alignment horizontal="distributed" vertical="center"/>
    </xf>
    <xf numFmtId="0" fontId="20" fillId="0" borderId="77" xfId="0" applyFont="1" applyFill="1" applyBorder="1" applyAlignment="1" applyProtection="1">
      <alignment horizontal="distributed" vertical="center"/>
    </xf>
    <xf numFmtId="183" fontId="20" fillId="0" borderId="89" xfId="0" applyNumberFormat="1" applyFont="1" applyFill="1" applyBorder="1" applyAlignment="1">
      <alignment horizontal="distributed" vertical="center"/>
    </xf>
    <xf numFmtId="0" fontId="20" fillId="0" borderId="89" xfId="0" applyFont="1" applyFill="1" applyBorder="1" applyAlignment="1">
      <alignment horizontal="distributed" vertical="center"/>
    </xf>
    <xf numFmtId="0" fontId="20" fillId="0" borderId="99" xfId="0" applyFont="1" applyFill="1" applyBorder="1" applyAlignment="1">
      <alignment horizontal="distributed" vertical="center"/>
    </xf>
    <xf numFmtId="183" fontId="20" fillId="0" borderId="89" xfId="0" applyNumberFormat="1" applyFont="1" applyFill="1" applyBorder="1" applyAlignment="1">
      <alignment vertical="center"/>
    </xf>
    <xf numFmtId="0" fontId="20" fillId="0" borderId="89" xfId="0" applyFont="1" applyFill="1" applyBorder="1" applyAlignment="1">
      <alignment vertical="center"/>
    </xf>
    <xf numFmtId="0" fontId="20" fillId="0" borderId="99" xfId="0" applyFont="1" applyFill="1" applyBorder="1" applyAlignment="1">
      <alignment vertical="center"/>
    </xf>
    <xf numFmtId="0" fontId="20" fillId="0" borderId="91" xfId="0" applyFont="1" applyFill="1" applyBorder="1" applyAlignment="1" applyProtection="1">
      <alignment horizontal="distributed" vertical="center"/>
    </xf>
    <xf numFmtId="0" fontId="20" fillId="0" borderId="93" xfId="0" applyFont="1" applyFill="1" applyBorder="1" applyAlignment="1" applyProtection="1">
      <alignment horizontal="distributed" vertical="center"/>
    </xf>
    <xf numFmtId="183" fontId="20" fillId="0" borderId="92" xfId="0" applyNumberFormat="1" applyFont="1" applyFill="1" applyBorder="1" applyAlignment="1">
      <alignment vertical="center"/>
    </xf>
    <xf numFmtId="0" fontId="20" fillId="0" borderId="92" xfId="0" applyFont="1" applyFill="1" applyBorder="1" applyAlignment="1">
      <alignment vertical="center"/>
    </xf>
    <xf numFmtId="0" fontId="20" fillId="0" borderId="123" xfId="0" applyFont="1" applyFill="1" applyBorder="1" applyAlignment="1">
      <alignment vertical="center"/>
    </xf>
    <xf numFmtId="0" fontId="20" fillId="0" borderId="81" xfId="0" applyFont="1" applyFill="1" applyBorder="1" applyAlignment="1" applyProtection="1">
      <alignment horizontal="distributed" vertical="center"/>
    </xf>
    <xf numFmtId="0" fontId="20" fillId="0" borderId="90" xfId="0" applyFont="1" applyFill="1" applyBorder="1" applyAlignment="1" applyProtection="1">
      <alignment horizontal="center" vertical="center"/>
    </xf>
    <xf numFmtId="183" fontId="20" fillId="0" borderId="133" xfId="0" applyNumberFormat="1" applyFont="1" applyFill="1" applyBorder="1" applyAlignment="1">
      <alignment horizontal="right" vertical="center" shrinkToFit="1"/>
    </xf>
    <xf numFmtId="4" fontId="20" fillId="0" borderId="133" xfId="0" applyNumberFormat="1" applyFont="1" applyFill="1" applyBorder="1" applyAlignment="1">
      <alignment horizontal="right" vertical="center" shrinkToFit="1"/>
    </xf>
    <xf numFmtId="3" fontId="20" fillId="0" borderId="133" xfId="0" applyNumberFormat="1" applyFont="1" applyFill="1" applyBorder="1" applyAlignment="1">
      <alignment horizontal="right" vertical="center" shrinkToFit="1"/>
    </xf>
    <xf numFmtId="3" fontId="20" fillId="0" borderId="115" xfId="0" applyNumberFormat="1" applyFont="1" applyFill="1" applyBorder="1" applyAlignment="1">
      <alignment horizontal="right" vertical="center" shrinkToFit="1"/>
    </xf>
    <xf numFmtId="0" fontId="20" fillId="0" borderId="77" xfId="0" quotePrefix="1" applyFont="1" applyFill="1" applyBorder="1" applyAlignment="1" applyProtection="1">
      <alignment horizontal="center" vertical="center"/>
    </xf>
    <xf numFmtId="183" fontId="20" fillId="0" borderId="89" xfId="0" applyNumberFormat="1" applyFont="1" applyFill="1" applyBorder="1" applyAlignment="1">
      <alignment horizontal="right" vertical="center" shrinkToFit="1"/>
    </xf>
    <xf numFmtId="4" fontId="20" fillId="0" borderId="89" xfId="0" applyNumberFormat="1" applyFont="1" applyFill="1" applyBorder="1" applyAlignment="1">
      <alignment horizontal="right" vertical="center" shrinkToFit="1"/>
    </xf>
    <xf numFmtId="3" fontId="20" fillId="0" borderId="89" xfId="0" applyNumberFormat="1" applyFont="1" applyFill="1" applyBorder="1" applyAlignment="1">
      <alignment horizontal="right" vertical="center" shrinkToFit="1"/>
    </xf>
    <xf numFmtId="3" fontId="20" fillId="0" borderId="99" xfId="0" applyNumberFormat="1" applyFont="1" applyFill="1" applyBorder="1" applyAlignment="1">
      <alignment horizontal="right" vertical="center" shrinkToFit="1"/>
    </xf>
    <xf numFmtId="0" fontId="20" fillId="0" borderId="77" xfId="0" applyFont="1" applyFill="1" applyBorder="1" applyAlignment="1" applyProtection="1">
      <alignment horizontal="center" vertical="center"/>
    </xf>
    <xf numFmtId="0" fontId="20" fillId="0" borderId="113" xfId="0" applyFont="1" applyFill="1" applyBorder="1" applyAlignment="1" applyProtection="1">
      <alignment horizontal="distributed" vertical="center"/>
    </xf>
    <xf numFmtId="0" fontId="20" fillId="0" borderId="171" xfId="0" applyFont="1" applyFill="1" applyBorder="1" applyAlignment="1" applyProtection="1">
      <alignment horizontal="center" vertical="center"/>
    </xf>
    <xf numFmtId="183" fontId="20" fillId="0" borderId="114" xfId="0" applyNumberFormat="1" applyFont="1" applyFill="1" applyBorder="1" applyAlignment="1">
      <alignment horizontal="right" vertical="center" shrinkToFit="1"/>
    </xf>
    <xf numFmtId="4" fontId="20" fillId="0" borderId="114" xfId="0" applyNumberFormat="1" applyFont="1" applyFill="1" applyBorder="1" applyAlignment="1">
      <alignment horizontal="right" vertical="center" shrinkToFit="1"/>
    </xf>
    <xf numFmtId="3" fontId="20" fillId="0" borderId="114" xfId="0" applyNumberFormat="1" applyFont="1" applyFill="1" applyBorder="1" applyAlignment="1">
      <alignment horizontal="right" vertical="center" shrinkToFit="1"/>
    </xf>
    <xf numFmtId="3" fontId="20" fillId="0" borderId="167" xfId="0" applyNumberFormat="1" applyFont="1" applyFill="1" applyBorder="1" applyAlignment="1">
      <alignment horizontal="right" vertical="center" shrinkToFit="1"/>
    </xf>
    <xf numFmtId="0" fontId="20" fillId="0" borderId="174" xfId="0" applyFont="1" applyFill="1" applyBorder="1" applyAlignment="1" applyProtection="1">
      <alignment horizontal="center" vertical="center"/>
    </xf>
    <xf numFmtId="183" fontId="20" fillId="0" borderId="85" xfId="0" applyNumberFormat="1" applyFont="1" applyFill="1" applyBorder="1" applyAlignment="1">
      <alignment horizontal="right" vertical="center" shrinkToFit="1"/>
    </xf>
    <xf numFmtId="183" fontId="20" fillId="0" borderId="86" xfId="0" applyNumberFormat="1" applyFont="1" applyFill="1" applyBorder="1" applyAlignment="1">
      <alignment horizontal="right" vertical="center" shrinkToFit="1"/>
    </xf>
    <xf numFmtId="4" fontId="20" fillId="0" borderId="86" xfId="0" applyNumberFormat="1" applyFont="1" applyFill="1" applyBorder="1" applyAlignment="1">
      <alignment horizontal="right" vertical="center" shrinkToFit="1"/>
    </xf>
    <xf numFmtId="3" fontId="20" fillId="0" borderId="86" xfId="0" applyNumberFormat="1" applyFont="1" applyFill="1" applyBorder="1" applyAlignment="1">
      <alignment horizontal="right" vertical="center" shrinkToFit="1"/>
    </xf>
    <xf numFmtId="3" fontId="20" fillId="0" borderId="87" xfId="0" applyNumberFormat="1" applyFont="1" applyFill="1" applyBorder="1" applyAlignment="1">
      <alignment horizontal="right" vertical="center" shrinkToFit="1"/>
    </xf>
    <xf numFmtId="183" fontId="20" fillId="0" borderId="88" xfId="0" applyNumberFormat="1" applyFont="1" applyFill="1" applyBorder="1" applyAlignment="1">
      <alignment horizontal="right" vertical="center" shrinkToFit="1"/>
    </xf>
    <xf numFmtId="3" fontId="20" fillId="0" borderId="90" xfId="0" applyNumberFormat="1" applyFont="1" applyFill="1" applyBorder="1" applyAlignment="1">
      <alignment horizontal="right" vertical="center" shrinkToFit="1"/>
    </xf>
    <xf numFmtId="183" fontId="20" fillId="0" borderId="113" xfId="0" applyNumberFormat="1" applyFont="1" applyFill="1" applyBorder="1" applyAlignment="1">
      <alignment horizontal="right" vertical="center" shrinkToFit="1"/>
    </xf>
    <xf numFmtId="3" fontId="20" fillId="0" borderId="171" xfId="0" applyNumberFormat="1" applyFont="1" applyFill="1" applyBorder="1" applyAlignment="1">
      <alignment horizontal="right" vertical="center" shrinkToFit="1"/>
    </xf>
    <xf numFmtId="183" fontId="20" fillId="0" borderId="169" xfId="0" applyNumberFormat="1" applyFont="1" applyFill="1" applyBorder="1" applyAlignment="1">
      <alignment horizontal="right" vertical="center" shrinkToFit="1"/>
    </xf>
    <xf numFmtId="3" fontId="20" fillId="0" borderId="134" xfId="0" applyNumberFormat="1" applyFont="1" applyFill="1" applyBorder="1" applyAlignment="1">
      <alignment horizontal="right" vertical="center" shrinkToFit="1"/>
    </xf>
    <xf numFmtId="183" fontId="20" fillId="0" borderId="91" xfId="0" applyNumberFormat="1" applyFont="1" applyFill="1" applyBorder="1" applyAlignment="1">
      <alignment horizontal="right" vertical="center" shrinkToFit="1"/>
    </xf>
    <xf numFmtId="183" fontId="20" fillId="0" borderId="92" xfId="0" applyNumberFormat="1" applyFont="1" applyFill="1" applyBorder="1" applyAlignment="1">
      <alignment horizontal="right" vertical="center" shrinkToFit="1"/>
    </xf>
    <xf numFmtId="4" fontId="20" fillId="0" borderId="92" xfId="0" applyNumberFormat="1" applyFont="1" applyFill="1" applyBorder="1" applyAlignment="1">
      <alignment horizontal="right" vertical="center" shrinkToFit="1"/>
    </xf>
    <xf numFmtId="3" fontId="20" fillId="0" borderId="92" xfId="0" applyNumberFormat="1" applyFont="1" applyFill="1" applyBorder="1" applyAlignment="1">
      <alignment horizontal="right" vertical="center" shrinkToFit="1"/>
    </xf>
    <xf numFmtId="3" fontId="20" fillId="0" borderId="93" xfId="0" applyNumberFormat="1" applyFont="1" applyFill="1" applyBorder="1" applyAlignment="1">
      <alignment horizontal="right" vertical="center" shrinkToFit="1"/>
    </xf>
    <xf numFmtId="0" fontId="20" fillId="0" borderId="0" xfId="0" applyFont="1" applyFill="1"/>
    <xf numFmtId="0" fontId="20" fillId="0" borderId="0" xfId="0" applyFont="1" applyFill="1" applyAlignment="1">
      <alignment horizontal="center" vertical="center"/>
    </xf>
    <xf numFmtId="0" fontId="20" fillId="0" borderId="133" xfId="0" quotePrefix="1" applyNumberFormat="1" applyFont="1" applyFill="1" applyBorder="1" applyAlignment="1">
      <alignment horizontal="center" vertical="center" shrinkToFit="1"/>
    </xf>
    <xf numFmtId="0" fontId="20" fillId="0" borderId="133" xfId="0" applyNumberFormat="1" applyFont="1" applyFill="1" applyBorder="1" applyAlignment="1">
      <alignment horizontal="center" vertical="center" shrinkToFit="1"/>
    </xf>
    <xf numFmtId="0" fontId="20" fillId="0" borderId="115" xfId="0" applyNumberFormat="1" applyFont="1" applyFill="1" applyBorder="1" applyAlignment="1">
      <alignment horizontal="center" vertical="center" shrinkToFit="1"/>
    </xf>
    <xf numFmtId="0" fontId="20" fillId="0" borderId="73" xfId="0" quotePrefix="1" applyFont="1" applyFill="1" applyBorder="1" applyAlignment="1" applyProtection="1">
      <alignment horizontal="center" vertical="center"/>
    </xf>
    <xf numFmtId="0" fontId="20" fillId="0" borderId="89" xfId="0" applyNumberFormat="1" applyFont="1" applyFill="1" applyBorder="1" applyAlignment="1">
      <alignment horizontal="center" vertical="center" shrinkToFit="1"/>
    </xf>
    <xf numFmtId="0" fontId="20" fillId="0" borderId="99" xfId="0" applyNumberFormat="1" applyFont="1" applyFill="1" applyBorder="1" applyAlignment="1">
      <alignment horizontal="center" vertical="center" shrinkToFit="1"/>
    </xf>
    <xf numFmtId="3" fontId="20" fillId="0" borderId="123" xfId="0" applyNumberFormat="1" applyFont="1" applyFill="1" applyBorder="1" applyAlignment="1">
      <alignment horizontal="right" vertical="center" shrinkToFit="1"/>
    </xf>
    <xf numFmtId="0" fontId="14" fillId="0" borderId="126" xfId="0" applyFont="1" applyFill="1" applyBorder="1" applyAlignment="1">
      <alignment horizontal="centerContinuous" vertical="center"/>
    </xf>
    <xf numFmtId="0" fontId="14" fillId="0" borderId="0" xfId="0" applyFont="1" applyBorder="1" applyAlignment="1">
      <alignment horizontal="centerContinuous" vertical="center"/>
    </xf>
    <xf numFmtId="0" fontId="14" fillId="0" borderId="213" xfId="0" applyFont="1" applyBorder="1" applyAlignment="1">
      <alignment horizontal="centerContinuous" vertical="center"/>
    </xf>
    <xf numFmtId="0" fontId="14" fillId="0" borderId="214" xfId="0" applyFont="1" applyBorder="1" applyAlignment="1">
      <alignment horizontal="centerContinuous" vertical="center"/>
    </xf>
    <xf numFmtId="0" fontId="14" fillId="0" borderId="215" xfId="0" applyFont="1" applyBorder="1" applyAlignment="1">
      <alignment vertical="center"/>
    </xf>
    <xf numFmtId="0" fontId="14" fillId="0" borderId="216" xfId="0" applyFont="1" applyBorder="1" applyAlignment="1">
      <alignment vertical="center"/>
    </xf>
    <xf numFmtId="0" fontId="14" fillId="0" borderId="215" xfId="0" applyFont="1" applyFill="1" applyBorder="1" applyAlignment="1">
      <alignment vertical="center"/>
    </xf>
    <xf numFmtId="0" fontId="14" fillId="0" borderId="217" xfId="0" applyFont="1" applyFill="1" applyBorder="1" applyAlignment="1">
      <alignment horizontal="center" vertical="center"/>
    </xf>
    <xf numFmtId="0" fontId="14" fillId="0" borderId="216" xfId="0" applyFont="1" applyFill="1" applyBorder="1" applyAlignment="1">
      <alignment vertical="center"/>
    </xf>
    <xf numFmtId="0" fontId="14" fillId="0" borderId="218" xfId="0" applyFont="1" applyFill="1" applyBorder="1" applyAlignment="1">
      <alignment vertical="center"/>
    </xf>
    <xf numFmtId="0" fontId="14" fillId="0" borderId="219" xfId="0" applyFont="1" applyBorder="1" applyAlignment="1">
      <alignment vertical="center"/>
    </xf>
    <xf numFmtId="0" fontId="14" fillId="0" borderId="220" xfId="0" applyFont="1" applyBorder="1" applyAlignment="1">
      <alignment vertical="center"/>
    </xf>
    <xf numFmtId="0" fontId="14" fillId="0" borderId="219" xfId="0" applyFont="1" applyFill="1" applyBorder="1" applyAlignment="1">
      <alignment vertical="center"/>
    </xf>
    <xf numFmtId="0" fontId="14" fillId="0" borderId="220" xfId="0" applyFont="1" applyFill="1" applyBorder="1" applyAlignment="1">
      <alignment vertical="center"/>
    </xf>
    <xf numFmtId="0" fontId="14" fillId="0" borderId="221" xfId="0" applyFont="1" applyFill="1" applyBorder="1" applyAlignment="1">
      <alignment vertical="center"/>
    </xf>
    <xf numFmtId="3" fontId="14" fillId="0" borderId="215" xfId="0" applyNumberFormat="1" applyFont="1" applyFill="1" applyBorder="1" applyAlignment="1">
      <alignment horizontal="right" vertical="center" shrinkToFit="1"/>
    </xf>
    <xf numFmtId="3" fontId="14" fillId="0" borderId="216" xfId="0" applyNumberFormat="1" applyFont="1" applyFill="1" applyBorder="1" applyAlignment="1">
      <alignment horizontal="right" vertical="center" shrinkToFit="1"/>
    </xf>
    <xf numFmtId="0" fontId="14" fillId="0" borderId="222" xfId="0" quotePrefix="1" applyFont="1" applyFill="1" applyBorder="1" applyAlignment="1">
      <alignment horizontal="center" vertical="center" shrinkToFit="1"/>
    </xf>
    <xf numFmtId="3" fontId="14" fillId="0" borderId="223" xfId="0" applyNumberFormat="1" applyFont="1" applyFill="1" applyBorder="1" applyAlignment="1">
      <alignment horizontal="right" vertical="center" shrinkToFit="1"/>
    </xf>
    <xf numFmtId="3" fontId="14" fillId="0" borderId="218" xfId="0" applyNumberFormat="1" applyFont="1" applyFill="1" applyBorder="1" applyAlignment="1">
      <alignment horizontal="right" vertical="center" shrinkToFit="1"/>
    </xf>
    <xf numFmtId="0" fontId="14" fillId="0" borderId="224" xfId="0" quotePrefix="1" applyFont="1" applyFill="1" applyBorder="1" applyAlignment="1">
      <alignment horizontal="center" vertical="center" shrinkToFit="1"/>
    </xf>
    <xf numFmtId="3" fontId="14" fillId="0" borderId="225" xfId="0" applyNumberFormat="1" applyFont="1" applyFill="1" applyBorder="1" applyAlignment="1">
      <alignment horizontal="right" vertical="center" shrinkToFit="1"/>
    </xf>
    <xf numFmtId="3" fontId="14" fillId="0" borderId="226" xfId="0" applyNumberFormat="1" applyFont="1" applyFill="1" applyBorder="1" applyAlignment="1">
      <alignment horizontal="right" vertical="center" shrinkToFit="1"/>
    </xf>
    <xf numFmtId="0" fontId="14" fillId="0" borderId="227" xfId="0" quotePrefix="1" applyFont="1" applyFill="1" applyBorder="1" applyAlignment="1">
      <alignment horizontal="center" vertical="center" shrinkToFit="1"/>
    </xf>
    <xf numFmtId="3" fontId="14" fillId="0" borderId="228" xfId="0" applyNumberFormat="1" applyFont="1" applyFill="1" applyBorder="1" applyAlignment="1">
      <alignment horizontal="right" vertical="center" shrinkToFit="1"/>
    </xf>
    <xf numFmtId="3" fontId="14" fillId="0" borderId="229" xfId="0" applyNumberFormat="1" applyFont="1" applyBorder="1" applyAlignment="1">
      <alignment horizontal="right" vertical="center" shrinkToFit="1"/>
    </xf>
    <xf numFmtId="3" fontId="14" fillId="0" borderId="230" xfId="0" applyNumberFormat="1" applyFont="1" applyBorder="1" applyAlignment="1">
      <alignment horizontal="right" vertical="center" shrinkToFit="1"/>
    </xf>
    <xf numFmtId="0" fontId="14" fillId="0" borderId="231" xfId="0" applyFont="1" applyBorder="1" applyAlignment="1">
      <alignment horizontal="center" vertical="center" shrinkToFit="1"/>
    </xf>
    <xf numFmtId="3" fontId="14" fillId="0" borderId="232" xfId="0" applyNumberFormat="1" applyFont="1" applyBorder="1" applyAlignment="1">
      <alignment horizontal="right" vertical="center" shrinkToFit="1"/>
    </xf>
    <xf numFmtId="3" fontId="14" fillId="0" borderId="215" xfId="0" applyNumberFormat="1" applyFont="1" applyBorder="1" applyAlignment="1">
      <alignment horizontal="right" vertical="center" shrinkToFit="1"/>
    </xf>
    <xf numFmtId="3" fontId="14" fillId="0" borderId="216" xfId="0" applyNumberFormat="1" applyFont="1" applyBorder="1" applyAlignment="1">
      <alignment horizontal="right" vertical="center" shrinkToFit="1"/>
    </xf>
    <xf numFmtId="0" fontId="14" fillId="0" borderId="224" xfId="0" applyFont="1" applyBorder="1" applyAlignment="1">
      <alignment horizontal="center" vertical="center" shrinkToFit="1"/>
    </xf>
    <xf numFmtId="3" fontId="14" fillId="0" borderId="225" xfId="0" applyNumberFormat="1" applyFont="1" applyBorder="1" applyAlignment="1">
      <alignment horizontal="right" vertical="center" shrinkToFit="1"/>
    </xf>
    <xf numFmtId="3" fontId="14" fillId="0" borderId="226" xfId="0" applyNumberFormat="1" applyFont="1" applyBorder="1" applyAlignment="1">
      <alignment horizontal="right" vertical="center" shrinkToFit="1"/>
    </xf>
    <xf numFmtId="3" fontId="14" fillId="0" borderId="229" xfId="0" applyNumberFormat="1" applyFont="1" applyFill="1" applyBorder="1" applyAlignment="1">
      <alignment horizontal="right" vertical="center" shrinkToFit="1"/>
    </xf>
    <xf numFmtId="3" fontId="14" fillId="0" borderId="230" xfId="0" applyNumberFormat="1" applyFont="1" applyFill="1" applyBorder="1" applyAlignment="1">
      <alignment horizontal="right" vertical="center" shrinkToFit="1"/>
    </xf>
    <xf numFmtId="3" fontId="14" fillId="0" borderId="219" xfId="0" applyNumberFormat="1" applyFont="1" applyFill="1" applyBorder="1" applyAlignment="1">
      <alignment horizontal="right" vertical="center" shrinkToFit="1"/>
    </xf>
    <xf numFmtId="3" fontId="14" fillId="0" borderId="220" xfId="0" applyNumberFormat="1" applyFont="1" applyFill="1" applyBorder="1" applyAlignment="1">
      <alignment horizontal="right" vertical="center" shrinkToFit="1"/>
    </xf>
    <xf numFmtId="38" fontId="40" fillId="0" borderId="89" xfId="1" applyFont="1" applyFill="1" applyBorder="1" applyAlignment="1">
      <alignment horizontal="right" vertical="center" shrinkToFit="1"/>
    </xf>
    <xf numFmtId="0" fontId="41" fillId="0" borderId="0" xfId="9" applyFont="1" applyFill="1" applyAlignment="1" applyProtection="1">
      <alignment vertical="center"/>
      <protection locked="0"/>
    </xf>
    <xf numFmtId="0" fontId="42" fillId="0" borderId="0" xfId="9" applyFont="1" applyFill="1" applyAlignment="1" applyProtection="1">
      <alignment vertical="center"/>
      <protection locked="0"/>
    </xf>
    <xf numFmtId="0" fontId="43" fillId="0" borderId="0" xfId="9" applyFont="1" applyFill="1" applyAlignment="1" applyProtection="1">
      <alignment vertical="center"/>
      <protection locked="0"/>
    </xf>
    <xf numFmtId="0" fontId="0" fillId="0" borderId="0" xfId="9" applyFont="1" applyFill="1" applyAlignment="1">
      <alignment vertical="center"/>
    </xf>
    <xf numFmtId="0" fontId="42" fillId="0" borderId="147" xfId="9" applyFont="1" applyFill="1" applyBorder="1" applyAlignment="1" applyProtection="1">
      <alignment vertical="center"/>
      <protection locked="0"/>
    </xf>
    <xf numFmtId="0" fontId="44" fillId="0" borderId="0" xfId="9" applyFont="1" applyFill="1" applyAlignment="1" applyProtection="1">
      <alignment vertical="center"/>
      <protection locked="0"/>
    </xf>
    <xf numFmtId="0" fontId="44" fillId="0" borderId="233" xfId="9" applyFont="1" applyFill="1" applyBorder="1" applyAlignment="1" applyProtection="1">
      <alignment vertical="center"/>
      <protection locked="0"/>
    </xf>
    <xf numFmtId="0" fontId="44" fillId="0" borderId="13" xfId="9" applyFont="1" applyFill="1" applyBorder="1" applyAlignment="1" applyProtection="1">
      <alignment vertical="center"/>
      <protection locked="0"/>
    </xf>
    <xf numFmtId="0" fontId="44" fillId="0" borderId="234" xfId="9" applyFont="1" applyFill="1" applyBorder="1" applyAlignment="1" applyProtection="1">
      <alignment vertical="center"/>
      <protection locked="0"/>
    </xf>
    <xf numFmtId="0" fontId="44" fillId="0" borderId="235" xfId="9" applyFont="1" applyFill="1" applyBorder="1" applyAlignment="1" applyProtection="1">
      <alignment vertical="center"/>
      <protection locked="0"/>
    </xf>
    <xf numFmtId="0" fontId="44" fillId="0" borderId="236" xfId="9" applyFont="1" applyFill="1" applyBorder="1" applyAlignment="1" applyProtection="1">
      <alignment horizontal="centerContinuous" vertical="center"/>
      <protection locked="0"/>
    </xf>
    <xf numFmtId="0" fontId="44" fillId="0" borderId="151" xfId="9" applyFont="1" applyFill="1" applyBorder="1" applyAlignment="1" applyProtection="1">
      <alignment horizontal="centerContinuous" vertical="center"/>
      <protection locked="0"/>
    </xf>
    <xf numFmtId="0" fontId="44" fillId="0" borderId="237" xfId="9" applyFont="1" applyFill="1" applyBorder="1" applyAlignment="1" applyProtection="1">
      <alignment horizontal="centerContinuous" vertical="center"/>
      <protection locked="0"/>
    </xf>
    <xf numFmtId="0" fontId="44" fillId="0" borderId="150" xfId="9" applyFont="1" applyFill="1" applyBorder="1" applyAlignment="1" applyProtection="1">
      <alignment horizontal="centerContinuous" vertical="center"/>
      <protection locked="0"/>
    </xf>
    <xf numFmtId="0" fontId="20" fillId="0" borderId="0" xfId="9" applyFont="1" applyFill="1" applyAlignment="1">
      <alignment vertical="center"/>
    </xf>
    <xf numFmtId="0" fontId="44" fillId="0" borderId="30" xfId="9" applyFont="1" applyFill="1" applyBorder="1" applyAlignment="1" applyProtection="1">
      <alignment horizontal="center" vertical="center"/>
      <protection locked="0"/>
    </xf>
    <xf numFmtId="0" fontId="44" fillId="0" borderId="30" xfId="9" applyFont="1" applyFill="1" applyBorder="1" applyAlignment="1" applyProtection="1">
      <alignment horizontal="left" vertical="center"/>
      <protection locked="0"/>
    </xf>
    <xf numFmtId="0" fontId="44" fillId="0" borderId="29" xfId="9" applyFont="1" applyFill="1" applyBorder="1" applyAlignment="1" applyProtection="1">
      <alignment horizontal="center" vertical="center"/>
      <protection locked="0"/>
    </xf>
    <xf numFmtId="0" fontId="44" fillId="0" borderId="30" xfId="9" applyFont="1" applyFill="1" applyBorder="1" applyAlignment="1" applyProtection="1">
      <alignment vertical="center"/>
      <protection locked="0"/>
    </xf>
    <xf numFmtId="0" fontId="44" fillId="0" borderId="0" xfId="9" applyFont="1" applyFill="1" applyAlignment="1" applyProtection="1">
      <alignment horizontal="center" vertical="center"/>
      <protection locked="0"/>
    </xf>
    <xf numFmtId="0" fontId="44" fillId="0" borderId="240" xfId="9" applyFont="1" applyFill="1" applyBorder="1" applyAlignment="1" applyProtection="1">
      <alignment horizontal="center" vertical="center"/>
      <protection locked="0"/>
    </xf>
    <xf numFmtId="0" fontId="44" fillId="0" borderId="99" xfId="9" applyFont="1" applyFill="1" applyBorder="1" applyAlignment="1" applyProtection="1">
      <alignment horizontal="center" vertical="center"/>
      <protection locked="0"/>
    </xf>
    <xf numFmtId="0" fontId="44" fillId="0" borderId="44" xfId="9" applyFont="1" applyFill="1" applyBorder="1" applyAlignment="1" applyProtection="1">
      <alignment horizontal="center" vertical="center"/>
      <protection locked="0"/>
    </xf>
    <xf numFmtId="0" fontId="44" fillId="0" borderId="148" xfId="9" applyFont="1" applyFill="1" applyBorder="1" applyAlignment="1" applyProtection="1">
      <alignment horizontal="centerContinuous" vertical="center"/>
      <protection locked="0"/>
    </xf>
    <xf numFmtId="0" fontId="44" fillId="0" borderId="147" xfId="9" applyFont="1" applyFill="1" applyBorder="1" applyAlignment="1" applyProtection="1">
      <alignment horizontal="centerContinuous" vertical="center"/>
      <protection locked="0"/>
    </xf>
    <xf numFmtId="0" fontId="45" fillId="0" borderId="30" xfId="9" applyFont="1" applyFill="1" applyBorder="1" applyAlignment="1" applyProtection="1">
      <alignment horizontal="center" vertical="center"/>
      <protection locked="0"/>
    </xf>
    <xf numFmtId="0" fontId="44" fillId="0" borderId="148" xfId="9" applyFont="1" applyFill="1" applyBorder="1" applyAlignment="1" applyProtection="1">
      <alignment vertical="center"/>
      <protection locked="0"/>
    </xf>
    <xf numFmtId="0" fontId="44" fillId="0" borderId="241" xfId="9" applyFont="1" applyFill="1" applyBorder="1" applyAlignment="1" applyProtection="1">
      <alignment vertical="center"/>
      <protection locked="0"/>
    </xf>
    <xf numFmtId="0" fontId="44" fillId="0" borderId="147" xfId="9" applyFont="1" applyFill="1" applyBorder="1" applyAlignment="1" applyProtection="1">
      <alignment vertical="center"/>
      <protection locked="0"/>
    </xf>
    <xf numFmtId="0" fontId="44" fillId="0" borderId="241" xfId="9" applyFont="1" applyFill="1" applyBorder="1" applyAlignment="1" applyProtection="1">
      <alignment horizontal="center" vertical="center"/>
      <protection locked="0"/>
    </xf>
    <xf numFmtId="0" fontId="44" fillId="0" borderId="148" xfId="9" applyFont="1" applyFill="1" applyBorder="1" applyAlignment="1" applyProtection="1">
      <alignment horizontal="center" vertical="center"/>
      <protection locked="0"/>
    </xf>
    <xf numFmtId="0" fontId="44" fillId="0" borderId="147" xfId="9" applyFont="1" applyFill="1" applyBorder="1" applyAlignment="1" applyProtection="1">
      <alignment horizontal="center" vertical="center"/>
      <protection locked="0"/>
    </xf>
    <xf numFmtId="0" fontId="44" fillId="0" borderId="242" xfId="9" applyFont="1" applyFill="1" applyBorder="1" applyAlignment="1" applyProtection="1">
      <alignment horizontal="center" vertical="center"/>
      <protection locked="0"/>
    </xf>
    <xf numFmtId="0" fontId="44" fillId="0" borderId="243" xfId="9" applyFont="1" applyFill="1" applyBorder="1" applyAlignment="1" applyProtection="1">
      <alignment horizontal="center" vertical="center"/>
      <protection locked="0"/>
    </xf>
    <xf numFmtId="0" fontId="44" fillId="0" borderId="244" xfId="9" applyFont="1" applyFill="1" applyBorder="1" applyAlignment="1" applyProtection="1">
      <alignment horizontal="center" vertical="center"/>
      <protection locked="0"/>
    </xf>
    <xf numFmtId="0" fontId="45" fillId="0" borderId="148" xfId="9" applyFont="1" applyFill="1" applyBorder="1" applyAlignment="1" applyProtection="1">
      <alignment horizontal="center" vertical="center"/>
      <protection locked="0"/>
    </xf>
    <xf numFmtId="0" fontId="45" fillId="0" borderId="0" xfId="9" applyFont="1" applyFill="1" applyBorder="1" applyAlignment="1" applyProtection="1">
      <alignment vertical="center"/>
      <protection locked="0"/>
    </xf>
    <xf numFmtId="0" fontId="45" fillId="0" borderId="30" xfId="9" applyFont="1" applyFill="1" applyBorder="1" applyAlignment="1" applyProtection="1">
      <alignment vertical="center"/>
      <protection locked="0"/>
    </xf>
    <xf numFmtId="176" fontId="45" fillId="0" borderId="99" xfId="9" applyNumberFormat="1" applyFont="1" applyFill="1" applyBorder="1" applyAlignment="1" applyProtection="1">
      <alignment vertical="center"/>
      <protection locked="0"/>
    </xf>
    <xf numFmtId="176" fontId="45" fillId="0" borderId="44" xfId="9" applyNumberFormat="1" applyFont="1" applyFill="1" applyBorder="1" applyAlignment="1" applyProtection="1">
      <alignment vertical="center"/>
      <protection locked="0"/>
    </xf>
    <xf numFmtId="176" fontId="45" fillId="0" borderId="30" xfId="9" applyNumberFormat="1" applyFont="1" applyFill="1" applyBorder="1" applyAlignment="1" applyProtection="1">
      <alignment vertical="center"/>
      <protection locked="0"/>
    </xf>
    <xf numFmtId="176" fontId="45" fillId="0" borderId="30" xfId="9" quotePrefix="1" applyNumberFormat="1" applyFont="1" applyFill="1" applyBorder="1" applyAlignment="1" applyProtection="1">
      <alignment horizontal="right" vertical="center"/>
      <protection locked="0"/>
    </xf>
    <xf numFmtId="176" fontId="45" fillId="0" borderId="30" xfId="9" applyNumberFormat="1" applyFont="1" applyFill="1" applyBorder="1" applyAlignment="1" applyProtection="1">
      <alignment horizontal="right" vertical="center"/>
      <protection locked="0"/>
    </xf>
    <xf numFmtId="176" fontId="45" fillId="0" borderId="44" xfId="9" quotePrefix="1" applyNumberFormat="1" applyFont="1" applyFill="1" applyBorder="1" applyAlignment="1" applyProtection="1">
      <alignment horizontal="right" vertical="center"/>
      <protection locked="0"/>
    </xf>
    <xf numFmtId="176" fontId="44" fillId="0" borderId="243" xfId="9" applyNumberFormat="1" applyFont="1" applyFill="1" applyBorder="1" applyAlignment="1" applyProtection="1">
      <alignment vertical="center"/>
      <protection locked="0"/>
    </xf>
    <xf numFmtId="176" fontId="44" fillId="0" borderId="244" xfId="9" applyNumberFormat="1" applyFont="1" applyFill="1" applyBorder="1" applyAlignment="1" applyProtection="1">
      <alignment vertical="center"/>
      <protection locked="0"/>
    </xf>
    <xf numFmtId="176" fontId="44" fillId="0" borderId="148" xfId="9" applyNumberFormat="1" applyFont="1" applyFill="1" applyBorder="1" applyAlignment="1" applyProtection="1">
      <alignment vertical="center"/>
      <protection locked="0"/>
    </xf>
    <xf numFmtId="0" fontId="44" fillId="0" borderId="29" xfId="9" applyFont="1" applyFill="1" applyBorder="1" applyAlignment="1" applyProtection="1">
      <alignment vertical="center"/>
      <protection locked="0"/>
    </xf>
    <xf numFmtId="176" fontId="44" fillId="0" borderId="44" xfId="9" quotePrefix="1" applyNumberFormat="1" applyFont="1" applyFill="1" applyBorder="1" applyAlignment="1" applyProtection="1">
      <alignment horizontal="right" vertical="center"/>
      <protection locked="0"/>
    </xf>
    <xf numFmtId="49" fontId="44" fillId="0" borderId="30" xfId="9" applyNumberFormat="1" applyFont="1" applyFill="1" applyBorder="1" applyAlignment="1" applyProtection="1">
      <alignment horizontal="right" vertical="center"/>
      <protection locked="0"/>
    </xf>
    <xf numFmtId="0" fontId="20" fillId="0" borderId="13" xfId="9" applyFont="1" applyFill="1" applyBorder="1" applyAlignment="1">
      <alignment vertical="center"/>
    </xf>
    <xf numFmtId="0" fontId="20" fillId="0" borderId="14" xfId="9" applyFont="1" applyFill="1" applyBorder="1" applyAlignment="1">
      <alignment vertical="center"/>
    </xf>
    <xf numFmtId="0" fontId="14" fillId="0" borderId="147" xfId="9" applyFont="1" applyFill="1" applyBorder="1" applyAlignment="1">
      <alignment horizontal="center" vertical="center"/>
    </xf>
    <xf numFmtId="0" fontId="20" fillId="0" borderId="241" xfId="9" applyFont="1" applyFill="1" applyBorder="1" applyAlignment="1">
      <alignment vertical="center"/>
    </xf>
    <xf numFmtId="0" fontId="20" fillId="0" borderId="147" xfId="9" applyFont="1" applyFill="1" applyBorder="1" applyAlignment="1">
      <alignment vertical="center"/>
    </xf>
    <xf numFmtId="0" fontId="20" fillId="0" borderId="244" xfId="9" applyFont="1" applyFill="1" applyBorder="1" applyAlignment="1">
      <alignment vertical="center"/>
    </xf>
    <xf numFmtId="0" fontId="14" fillId="0" borderId="244" xfId="9" applyFont="1" applyFill="1" applyBorder="1" applyAlignment="1">
      <alignment vertical="center"/>
    </xf>
    <xf numFmtId="177" fontId="14" fillId="0" borderId="244" xfId="9" applyNumberFormat="1" applyFont="1" applyFill="1" applyBorder="1" applyAlignment="1">
      <alignment vertical="center"/>
    </xf>
    <xf numFmtId="184" fontId="44" fillId="0" borderId="30" xfId="9" quotePrefix="1" applyNumberFormat="1" applyFont="1" applyFill="1" applyBorder="1" applyAlignment="1" applyProtection="1">
      <alignment horizontal="right" vertical="center"/>
      <protection locked="0"/>
    </xf>
    <xf numFmtId="0" fontId="44" fillId="0" borderId="150" xfId="9" applyFont="1" applyFill="1" applyBorder="1" applyAlignment="1" applyProtection="1">
      <alignment horizontal="left" vertical="center"/>
      <protection locked="0"/>
    </xf>
    <xf numFmtId="0" fontId="44" fillId="0" borderId="151" xfId="9" applyFont="1" applyFill="1" applyBorder="1" applyAlignment="1" applyProtection="1">
      <alignment vertical="center"/>
      <protection locked="0"/>
    </xf>
    <xf numFmtId="185" fontId="44" fillId="0" borderId="12" xfId="9" applyNumberFormat="1" applyFont="1" applyFill="1" applyBorder="1" applyAlignment="1" applyProtection="1">
      <alignment horizontal="center" vertical="center"/>
      <protection locked="0"/>
    </xf>
    <xf numFmtId="0" fontId="44" fillId="0" borderId="14" xfId="9" applyFont="1" applyFill="1" applyBorder="1" applyAlignment="1" applyProtection="1">
      <alignment horizontal="center" vertical="center"/>
      <protection locked="0"/>
    </xf>
    <xf numFmtId="176" fontId="44" fillId="2" borderId="150" xfId="9" applyNumberFormat="1" applyFont="1" applyFill="1" applyBorder="1" applyAlignment="1" applyProtection="1">
      <alignment vertical="center"/>
      <protection locked="0"/>
    </xf>
    <xf numFmtId="176" fontId="44" fillId="2" borderId="12" xfId="9" applyNumberFormat="1" applyFont="1" applyFill="1" applyBorder="1" applyAlignment="1" applyProtection="1">
      <alignment vertical="center"/>
      <protection locked="0"/>
    </xf>
    <xf numFmtId="176" fontId="44" fillId="0" borderId="12" xfId="9" applyNumberFormat="1" applyFont="1" applyFill="1" applyBorder="1" applyAlignment="1" applyProtection="1">
      <alignment vertical="center"/>
      <protection locked="0"/>
    </xf>
    <xf numFmtId="185" fontId="44" fillId="0" borderId="14" xfId="9" applyNumberFormat="1" applyFont="1" applyFill="1" applyBorder="1" applyAlignment="1" applyProtection="1">
      <alignment horizontal="center" vertical="center"/>
      <protection locked="0"/>
    </xf>
    <xf numFmtId="176" fontId="44" fillId="2" borderId="233" xfId="9" applyNumberFormat="1" applyFont="1" applyFill="1" applyBorder="1" applyAlignment="1" applyProtection="1">
      <alignment vertical="center"/>
      <protection locked="0"/>
    </xf>
    <xf numFmtId="176" fontId="44" fillId="2" borderId="14" xfId="9" applyNumberFormat="1" applyFont="1" applyFill="1" applyBorder="1" applyAlignment="1" applyProtection="1">
      <alignment vertical="center"/>
      <protection locked="0"/>
    </xf>
    <xf numFmtId="176" fontId="44" fillId="0" borderId="14" xfId="9" applyNumberFormat="1" applyFont="1" applyFill="1" applyBorder="1" applyAlignment="1" applyProtection="1">
      <alignment vertical="center"/>
      <protection locked="0"/>
    </xf>
    <xf numFmtId="0" fontId="44" fillId="0" borderId="151" xfId="9" applyFont="1" applyFill="1" applyBorder="1" applyAlignment="1" applyProtection="1">
      <alignment vertical="center" wrapText="1"/>
      <protection locked="0"/>
    </xf>
    <xf numFmtId="0" fontId="45" fillId="0" borderId="151" xfId="9" applyFont="1" applyFill="1" applyBorder="1" applyAlignment="1" applyProtection="1">
      <alignment vertical="center"/>
      <protection locked="0"/>
    </xf>
    <xf numFmtId="0" fontId="44" fillId="0" borderId="151" xfId="9" applyFont="1" applyFill="1" applyBorder="1" applyAlignment="1" applyProtection="1">
      <alignment horizontal="left" vertical="center"/>
      <protection locked="0"/>
    </xf>
    <xf numFmtId="185" fontId="20" fillId="0" borderId="0" xfId="9" applyNumberFormat="1" applyFont="1" applyFill="1" applyAlignment="1">
      <alignment vertical="center"/>
    </xf>
    <xf numFmtId="0" fontId="45" fillId="0" borderId="234" xfId="9" applyFont="1" applyFill="1" applyBorder="1" applyAlignment="1" applyProtection="1">
      <alignment vertical="center"/>
      <protection locked="0"/>
    </xf>
    <xf numFmtId="176" fontId="44" fillId="2" borderId="150" xfId="9" applyNumberFormat="1" applyFont="1" applyFill="1" applyBorder="1" applyAlignment="1" applyProtection="1">
      <alignment vertical="center" wrapText="1"/>
      <protection locked="0"/>
    </xf>
    <xf numFmtId="176" fontId="44" fillId="2" borderId="14" xfId="9" applyNumberFormat="1" applyFont="1" applyFill="1" applyBorder="1" applyAlignment="1" applyProtection="1">
      <alignment horizontal="center" vertical="center"/>
      <protection locked="0"/>
    </xf>
    <xf numFmtId="185" fontId="44" fillId="0" borderId="14" xfId="9" applyNumberFormat="1" applyFont="1" applyFill="1" applyBorder="1" applyAlignment="1" applyProtection="1">
      <alignment vertical="center"/>
      <protection locked="0"/>
    </xf>
    <xf numFmtId="0" fontId="44" fillId="0" borderId="14" xfId="9" applyFont="1" applyFill="1" applyBorder="1" applyAlignment="1" applyProtection="1">
      <alignment vertical="center"/>
      <protection locked="0"/>
    </xf>
    <xf numFmtId="176" fontId="44" fillId="0" borderId="233" xfId="9" applyNumberFormat="1" applyFont="1" applyFill="1" applyBorder="1" applyAlignment="1" applyProtection="1">
      <alignment vertical="center"/>
      <protection locked="0"/>
    </xf>
    <xf numFmtId="49" fontId="44" fillId="0" borderId="233" xfId="9" applyNumberFormat="1" applyFont="1" applyFill="1" applyBorder="1" applyAlignment="1" applyProtection="1">
      <alignment horizontal="right" vertical="center"/>
      <protection locked="0"/>
    </xf>
    <xf numFmtId="176" fontId="44" fillId="0" borderId="233" xfId="9" applyNumberFormat="1" applyFont="1" applyFill="1" applyBorder="1" applyAlignment="1" applyProtection="1">
      <alignment horizontal="right" vertical="center"/>
      <protection locked="0"/>
    </xf>
    <xf numFmtId="49" fontId="44" fillId="0" borderId="235" xfId="9" applyNumberFormat="1" applyFont="1" applyFill="1" applyBorder="1" applyAlignment="1" applyProtection="1">
      <alignment horizontal="right" vertical="center"/>
      <protection locked="0"/>
    </xf>
    <xf numFmtId="0" fontId="44" fillId="0" borderId="0" xfId="9" applyFont="1" applyFill="1" applyBorder="1" applyAlignment="1" applyProtection="1">
      <alignment vertical="center"/>
      <protection locked="0"/>
    </xf>
    <xf numFmtId="0" fontId="44" fillId="0" borderId="244" xfId="9" applyFont="1" applyFill="1" applyBorder="1" applyAlignment="1" applyProtection="1">
      <alignment vertical="center"/>
      <protection locked="0"/>
    </xf>
    <xf numFmtId="176" fontId="44" fillId="0" borderId="242" xfId="9" applyNumberFormat="1" applyFont="1" applyFill="1" applyBorder="1" applyAlignment="1" applyProtection="1">
      <alignment vertical="center"/>
      <protection locked="0"/>
    </xf>
    <xf numFmtId="177" fontId="44" fillId="0" borderId="0" xfId="9" applyNumberFormat="1" applyFont="1" applyFill="1" applyAlignment="1" applyProtection="1">
      <alignment vertical="center"/>
      <protection locked="0"/>
    </xf>
    <xf numFmtId="0" fontId="44" fillId="0" borderId="0" xfId="9" applyFont="1" applyFill="1" applyBorder="1" applyAlignment="1" applyProtection="1">
      <alignment horizontal="right" vertical="center"/>
      <protection locked="0"/>
    </xf>
    <xf numFmtId="0" fontId="44" fillId="0" borderId="0" xfId="9" applyFont="1" applyFill="1" applyBorder="1" applyAlignment="1" applyProtection="1">
      <alignment horizontal="center" vertical="center"/>
      <protection locked="0"/>
    </xf>
    <xf numFmtId="185" fontId="44" fillId="0" borderId="0" xfId="9" applyNumberFormat="1" applyFont="1" applyFill="1" applyAlignment="1" applyProtection="1">
      <alignment vertical="center"/>
      <protection locked="0"/>
    </xf>
    <xf numFmtId="0" fontId="46" fillId="0" borderId="0" xfId="9" applyFont="1" applyFill="1" applyAlignment="1" applyProtection="1">
      <alignment vertical="center"/>
      <protection locked="0"/>
    </xf>
    <xf numFmtId="0" fontId="11" fillId="0" borderId="0" xfId="9" applyFont="1" applyFill="1" applyAlignment="1">
      <alignment vertical="center"/>
    </xf>
    <xf numFmtId="0" fontId="44" fillId="0" borderId="30" xfId="9" applyFont="1" applyFill="1" applyBorder="1" applyAlignment="1" applyProtection="1">
      <alignment horizontal="center" vertical="center" shrinkToFit="1"/>
      <protection locked="0"/>
    </xf>
    <xf numFmtId="0" fontId="44" fillId="0" borderId="148" xfId="9" applyFont="1" applyFill="1" applyBorder="1" applyAlignment="1" applyProtection="1">
      <alignment horizontal="center" vertical="center" shrinkToFit="1"/>
      <protection locked="0"/>
    </xf>
    <xf numFmtId="0" fontId="44" fillId="0" borderId="233" xfId="9" applyFont="1" applyFill="1" applyBorder="1" applyAlignment="1" applyProtection="1">
      <alignment horizontal="left" vertical="center"/>
      <protection locked="0"/>
    </xf>
    <xf numFmtId="0" fontId="44" fillId="0" borderId="0" xfId="9" applyFont="1" applyFill="1" applyBorder="1" applyAlignment="1" applyProtection="1">
      <alignment horizontal="distributed" vertical="center"/>
      <protection locked="0"/>
    </xf>
    <xf numFmtId="0" fontId="44" fillId="0" borderId="235" xfId="9" applyFont="1" applyFill="1" applyBorder="1" applyAlignment="1" applyProtection="1">
      <alignment horizontal="center" vertical="center"/>
      <protection locked="0"/>
    </xf>
    <xf numFmtId="0" fontId="44" fillId="2" borderId="233" xfId="9" applyFont="1" applyFill="1" applyBorder="1" applyAlignment="1" applyProtection="1">
      <alignment vertical="center"/>
      <protection locked="0"/>
    </xf>
    <xf numFmtId="0" fontId="44" fillId="2" borderId="14" xfId="9" applyFont="1" applyFill="1" applyBorder="1" applyAlignment="1" applyProtection="1">
      <alignment vertical="center"/>
      <protection locked="0"/>
    </xf>
    <xf numFmtId="0" fontId="44" fillId="0" borderId="150" xfId="9" applyFont="1" applyFill="1" applyBorder="1" applyAlignment="1" applyProtection="1">
      <alignment horizontal="center" vertical="center"/>
      <protection locked="0"/>
    </xf>
    <xf numFmtId="0" fontId="44" fillId="0" borderId="237" xfId="9" applyFont="1" applyFill="1" applyBorder="1" applyAlignment="1" applyProtection="1">
      <alignment vertical="center"/>
      <protection locked="0"/>
    </xf>
    <xf numFmtId="0" fontId="44" fillId="0" borderId="150" xfId="9" applyFont="1" applyFill="1" applyBorder="1" applyAlignment="1" applyProtection="1">
      <alignment vertical="center"/>
      <protection locked="0"/>
    </xf>
    <xf numFmtId="0" fontId="44" fillId="0" borderId="151" xfId="9" applyFont="1" applyFill="1" applyBorder="1" applyAlignment="1" applyProtection="1">
      <alignment horizontal="distributed" vertical="center"/>
      <protection locked="0"/>
    </xf>
    <xf numFmtId="57" fontId="44" fillId="0" borderId="150" xfId="9" applyNumberFormat="1" applyFont="1" applyFill="1" applyBorder="1" applyAlignment="1" applyProtection="1">
      <alignment horizontal="center" vertical="center"/>
      <protection locked="0"/>
    </xf>
    <xf numFmtId="0" fontId="44" fillId="0" borderId="245" xfId="9" applyFont="1" applyFill="1" applyBorder="1" applyAlignment="1" applyProtection="1">
      <alignment horizontal="center" vertical="center"/>
      <protection locked="0"/>
    </xf>
    <xf numFmtId="0" fontId="44" fillId="0" borderId="12" xfId="9" applyFont="1" applyFill="1" applyBorder="1" applyAlignment="1" applyProtection="1">
      <alignment vertical="center"/>
      <protection locked="0"/>
    </xf>
    <xf numFmtId="0" fontId="44" fillId="2" borderId="150" xfId="9" applyFont="1" applyFill="1" applyBorder="1" applyAlignment="1" applyProtection="1">
      <alignment vertical="center"/>
      <protection locked="0"/>
    </xf>
    <xf numFmtId="0" fontId="44" fillId="2" borderId="12" xfId="9" applyFont="1" applyFill="1" applyBorder="1" applyAlignment="1" applyProtection="1">
      <alignment vertical="center"/>
      <protection locked="0"/>
    </xf>
    <xf numFmtId="0" fontId="44" fillId="2" borderId="233" xfId="9" applyFont="1" applyFill="1" applyBorder="1" applyAlignment="1" applyProtection="1">
      <alignment horizontal="right" vertical="center" wrapText="1"/>
      <protection locked="0"/>
    </xf>
    <xf numFmtId="0" fontId="44" fillId="2" borderId="233" xfId="9" applyFont="1" applyFill="1" applyBorder="1" applyAlignment="1" applyProtection="1">
      <alignment horizontal="center" vertical="center"/>
      <protection locked="0"/>
    </xf>
    <xf numFmtId="0" fontId="44" fillId="0" borderId="147" xfId="9" applyFont="1" applyFill="1" applyBorder="1" applyAlignment="1" applyProtection="1">
      <alignment horizontal="distributed" vertical="center"/>
      <protection locked="0"/>
    </xf>
    <xf numFmtId="0" fontId="44" fillId="0" borderId="246" xfId="9" applyFont="1" applyFill="1" applyBorder="1" applyAlignment="1" applyProtection="1">
      <alignment vertical="center"/>
      <protection locked="0"/>
    </xf>
    <xf numFmtId="49" fontId="44" fillId="2" borderId="233" xfId="9" applyNumberFormat="1" applyFont="1" applyFill="1" applyBorder="1" applyAlignment="1" applyProtection="1">
      <alignment horizontal="right" vertical="center" wrapText="1"/>
      <protection locked="0"/>
    </xf>
    <xf numFmtId="49" fontId="44" fillId="2" borderId="14" xfId="9" applyNumberFormat="1" applyFont="1" applyFill="1" applyBorder="1" applyAlignment="1" applyProtection="1">
      <alignment horizontal="right" vertical="center" wrapText="1"/>
      <protection locked="0"/>
    </xf>
    <xf numFmtId="57" fontId="44" fillId="0" borderId="148" xfId="9" applyNumberFormat="1" applyFont="1" applyFill="1" applyBorder="1" applyAlignment="1" applyProtection="1">
      <alignment horizontal="center" vertical="center"/>
      <protection locked="0"/>
    </xf>
    <xf numFmtId="0" fontId="44" fillId="0" borderId="79" xfId="9" applyFont="1" applyFill="1" applyBorder="1" applyAlignment="1" applyProtection="1">
      <alignment horizontal="center" vertical="center"/>
      <protection locked="0"/>
    </xf>
    <xf numFmtId="0" fontId="44" fillId="2" borderId="233" xfId="9" quotePrefix="1" applyFont="1" applyFill="1" applyBorder="1" applyAlignment="1" applyProtection="1">
      <alignment horizontal="right" vertical="center"/>
      <protection locked="0"/>
    </xf>
    <xf numFmtId="0" fontId="44" fillId="0" borderId="147" xfId="9" applyFont="1" applyFill="1" applyBorder="1" applyAlignment="1" applyProtection="1">
      <alignment vertical="center" shrinkToFit="1"/>
      <protection locked="0"/>
    </xf>
    <xf numFmtId="0" fontId="44" fillId="0" borderId="247" xfId="9" applyFont="1" applyFill="1" applyBorder="1" applyAlignment="1" applyProtection="1">
      <alignment vertical="center"/>
      <protection locked="0"/>
    </xf>
    <xf numFmtId="49" fontId="44" fillId="2" borderId="233" xfId="9" applyNumberFormat="1" applyFont="1" applyFill="1" applyBorder="1" applyAlignment="1" applyProtection="1">
      <alignment horizontal="right" vertical="center"/>
      <protection locked="0"/>
    </xf>
    <xf numFmtId="49" fontId="44" fillId="0" borderId="233" xfId="9" applyNumberFormat="1" applyFont="1" applyFill="1" applyBorder="1" applyAlignment="1" applyProtection="1">
      <alignment vertical="center"/>
      <protection locked="0"/>
    </xf>
    <xf numFmtId="49" fontId="44" fillId="0" borderId="233" xfId="9" applyNumberFormat="1" applyFont="1" applyFill="1" applyBorder="1" applyAlignment="1" applyProtection="1">
      <alignment horizontal="center" vertical="center"/>
      <protection locked="0"/>
    </xf>
    <xf numFmtId="49" fontId="44" fillId="2" borderId="14" xfId="9" applyNumberFormat="1" applyFont="1" applyFill="1" applyBorder="1" applyAlignment="1" applyProtection="1">
      <alignment horizontal="right" vertical="center"/>
      <protection locked="0"/>
    </xf>
    <xf numFmtId="0" fontId="44" fillId="0" borderId="44" xfId="9" applyFont="1" applyFill="1" applyBorder="1" applyAlignment="1" applyProtection="1">
      <alignment vertical="center"/>
      <protection locked="0"/>
    </xf>
    <xf numFmtId="0" fontId="44" fillId="2" borderId="30" xfId="9" applyFont="1" applyFill="1" applyBorder="1" applyAlignment="1" applyProtection="1">
      <alignment vertical="center"/>
      <protection locked="0"/>
    </xf>
    <xf numFmtId="0" fontId="44" fillId="0" borderId="0" xfId="9" applyFont="1" applyFill="1" applyAlignment="1" applyProtection="1">
      <alignment horizontal="left" vertical="center"/>
      <protection locked="0"/>
    </xf>
    <xf numFmtId="0" fontId="44" fillId="0" borderId="0" xfId="9" applyFont="1" applyFill="1" applyAlignment="1" applyProtection="1">
      <alignment horizontal="right"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13" fillId="0" borderId="0" xfId="7" applyFont="1" applyAlignment="1" applyProtection="1">
      <alignment vertical="center"/>
      <protection locked="0"/>
    </xf>
    <xf numFmtId="0" fontId="11" fillId="0" borderId="0" xfId="7" applyFont="1" applyAlignment="1">
      <alignment vertical="center"/>
    </xf>
    <xf numFmtId="0" fontId="13" fillId="0" borderId="147" xfId="7" applyFont="1" applyBorder="1" applyAlignment="1" applyProtection="1">
      <alignment vertical="center"/>
      <protection locked="0"/>
    </xf>
    <xf numFmtId="0" fontId="14" fillId="0" borderId="0" xfId="7" applyFont="1" applyAlignment="1" applyProtection="1">
      <alignment vertical="center"/>
      <protection locked="0"/>
    </xf>
    <xf numFmtId="0" fontId="50" fillId="0" borderId="233" xfId="7" applyFont="1" applyBorder="1" applyAlignment="1" applyProtection="1">
      <alignment horizontal="center" vertical="center"/>
      <protection locked="0"/>
    </xf>
    <xf numFmtId="0" fontId="50" fillId="0" borderId="233" xfId="7" applyFont="1" applyBorder="1" applyAlignment="1" applyProtection="1">
      <alignment vertical="center"/>
      <protection locked="0"/>
    </xf>
    <xf numFmtId="0" fontId="50" fillId="0" borderId="234" xfId="7" applyFont="1" applyBorder="1" applyAlignment="1" applyProtection="1">
      <alignment horizontal="center" vertical="center"/>
      <protection locked="0"/>
    </xf>
    <xf numFmtId="0" fontId="50" fillId="0" borderId="234" xfId="7" applyFont="1" applyBorder="1" applyAlignment="1" applyProtection="1">
      <alignment vertical="center"/>
      <protection locked="0"/>
    </xf>
    <xf numFmtId="0" fontId="50" fillId="0" borderId="234" xfId="7" applyFont="1" applyBorder="1" applyAlignment="1" applyProtection="1">
      <alignment horizontal="distributed" vertical="center"/>
      <protection locked="0"/>
    </xf>
    <xf numFmtId="0" fontId="50" fillId="0" borderId="150" xfId="7" applyFont="1" applyBorder="1" applyAlignment="1" applyProtection="1">
      <alignment horizontal="centerContinuous" vertical="center"/>
      <protection locked="0"/>
    </xf>
    <xf numFmtId="0" fontId="50" fillId="0" borderId="151" xfId="7" applyFont="1" applyBorder="1" applyAlignment="1" applyProtection="1">
      <alignment horizontal="centerContinuous" vertical="center"/>
      <protection locked="0"/>
    </xf>
    <xf numFmtId="0" fontId="50" fillId="0" borderId="151" xfId="7" applyFont="1" applyBorder="1" applyAlignment="1" applyProtection="1">
      <alignment vertical="center"/>
      <protection locked="0"/>
    </xf>
    <xf numFmtId="0" fontId="50" fillId="0" borderId="237" xfId="7" applyFont="1" applyBorder="1" applyAlignment="1" applyProtection="1">
      <alignment vertical="center"/>
      <protection locked="0"/>
    </xf>
    <xf numFmtId="0" fontId="20" fillId="0" borderId="0" xfId="7" applyFont="1" applyAlignment="1">
      <alignment vertical="center"/>
    </xf>
    <xf numFmtId="0" fontId="50" fillId="0" borderId="30" xfId="7" applyFont="1" applyBorder="1" applyAlignment="1" applyProtection="1">
      <alignment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148" xfId="7" applyFont="1" applyBorder="1" applyAlignment="1" applyProtection="1">
      <alignment horizontal="centerContinuous" vertical="center"/>
      <protection locked="0"/>
    </xf>
    <xf numFmtId="0" fontId="50" fillId="0" borderId="147" xfId="7" applyFont="1" applyBorder="1" applyAlignment="1" applyProtection="1">
      <alignment horizontal="centerContinuous" vertical="center"/>
      <protection locked="0"/>
    </xf>
    <xf numFmtId="0" fontId="50" fillId="0" borderId="237" xfId="7" applyFont="1" applyBorder="1" applyAlignment="1" applyProtection="1">
      <alignment horizontal="centerContinuous" vertical="center"/>
      <protection locked="0"/>
    </xf>
    <xf numFmtId="0" fontId="50" fillId="0" borderId="241" xfId="7" applyFont="1" applyBorder="1" applyAlignment="1" applyProtection="1">
      <alignment horizontal="centerContinuous" vertical="center"/>
      <protection locked="0"/>
    </xf>
    <xf numFmtId="0" fontId="50" fillId="0" borderId="30" xfId="7" applyFont="1" applyBorder="1" applyAlignment="1" applyProtection="1">
      <alignment horizontal="center" vertical="center"/>
      <protection locked="0"/>
    </xf>
    <xf numFmtId="0" fontId="50" fillId="0" borderId="147" xfId="7" applyFont="1" applyBorder="1" applyAlignment="1" applyProtection="1">
      <alignment vertical="center"/>
      <protection locked="0"/>
    </xf>
    <xf numFmtId="0" fontId="50" fillId="0" borderId="0" xfId="7" applyFont="1" applyAlignment="1" applyProtection="1">
      <alignment horizontal="distributed" vertical="center"/>
      <protection locked="0"/>
    </xf>
    <xf numFmtId="0" fontId="50" fillId="0" borderId="148" xfId="7" applyFont="1" applyBorder="1" applyAlignment="1" applyProtection="1">
      <alignment horizontal="center" vertical="center"/>
      <protection locked="0"/>
    </xf>
    <xf numFmtId="0" fontId="50" fillId="0" borderId="244" xfId="7" applyFont="1" applyBorder="1" applyAlignment="1" applyProtection="1">
      <alignment horizontal="center" vertical="center"/>
      <protection locked="0"/>
    </xf>
    <xf numFmtId="0" fontId="50" fillId="0" borderId="150" xfId="7" applyFont="1" applyBorder="1" applyAlignment="1" applyProtection="1">
      <alignment horizontal="center" vertical="center"/>
      <protection locked="0"/>
    </xf>
    <xf numFmtId="0" fontId="50" fillId="0" borderId="12" xfId="7" applyFont="1" applyBorder="1" applyAlignment="1" applyProtection="1">
      <alignment horizontal="center" vertical="center"/>
      <protection locked="0"/>
    </xf>
    <xf numFmtId="0" fontId="50" fillId="0" borderId="150" xfId="7" applyFont="1" applyBorder="1" applyAlignment="1" applyProtection="1">
      <alignment vertical="center"/>
      <protection locked="0"/>
    </xf>
    <xf numFmtId="0" fontId="14" fillId="0" borderId="151" xfId="7" applyFont="1" applyFill="1" applyBorder="1" applyAlignment="1" applyProtection="1">
      <alignment horizontal="center" vertical="center"/>
      <protection locked="0"/>
    </xf>
    <xf numFmtId="0" fontId="50" fillId="0" borderId="151" xfId="7" applyFont="1" applyBorder="1" applyAlignment="1" applyProtection="1">
      <alignment horizontal="distributed" vertical="center"/>
      <protection locked="0"/>
    </xf>
    <xf numFmtId="0" fontId="14" fillId="0" borderId="151" xfId="7" applyFont="1" applyBorder="1" applyAlignment="1" applyProtection="1">
      <alignment vertical="center"/>
      <protection locked="0"/>
    </xf>
    <xf numFmtId="176" fontId="14" fillId="0" borderId="150" xfId="7" applyNumberFormat="1" applyFont="1" applyBorder="1" applyAlignment="1" applyProtection="1">
      <alignment vertical="center"/>
      <protection locked="0"/>
    </xf>
    <xf numFmtId="176" fontId="14" fillId="0" borderId="12" xfId="7" applyNumberFormat="1" applyFont="1" applyBorder="1" applyAlignment="1" applyProtection="1">
      <alignment vertical="center"/>
      <protection locked="0"/>
    </xf>
    <xf numFmtId="0" fontId="14" fillId="0" borderId="151" xfId="7" applyFont="1" applyBorder="1" applyAlignment="1" applyProtection="1">
      <alignment horizontal="center" vertical="center"/>
      <protection locked="0"/>
    </xf>
    <xf numFmtId="176" fontId="14" fillId="0" borderId="14" xfId="7" applyNumberFormat="1" applyFont="1" applyBorder="1" applyAlignment="1" applyProtection="1">
      <alignment vertical="center"/>
      <protection locked="0"/>
    </xf>
    <xf numFmtId="176" fontId="14" fillId="0" borderId="79" xfId="7" applyNumberFormat="1" applyFont="1" applyBorder="1" applyAlignment="1" applyProtection="1">
      <alignment vertical="center"/>
      <protection locked="0"/>
    </xf>
    <xf numFmtId="176" fontId="14" fillId="0" borderId="247" xfId="7" applyNumberFormat="1" applyFont="1" applyBorder="1" applyAlignment="1" applyProtection="1">
      <alignment vertical="center"/>
      <protection locked="0"/>
    </xf>
    <xf numFmtId="176" fontId="14" fillId="0" borderId="248" xfId="7" applyNumberFormat="1" applyFont="1" applyBorder="1" applyAlignment="1" applyProtection="1">
      <alignment vertical="center"/>
      <protection locked="0"/>
    </xf>
    <xf numFmtId="0" fontId="14" fillId="0" borderId="151" xfId="7" applyFont="1" applyFill="1" applyBorder="1" applyAlignment="1" applyProtection="1">
      <alignment horizontal="distributed" vertical="center"/>
      <protection locked="0"/>
    </xf>
    <xf numFmtId="0" fontId="14" fillId="0" borderId="150" xfId="7" applyFont="1" applyBorder="1" applyAlignment="1" applyProtection="1">
      <alignment vertical="center"/>
      <protection locked="0"/>
    </xf>
    <xf numFmtId="0" fontId="14" fillId="0" borderId="151" xfId="7" applyFont="1" applyFill="1" applyBorder="1" applyAlignment="1" applyProtection="1">
      <alignment horizontal="distributed" vertical="center" wrapText="1"/>
      <protection locked="0"/>
    </xf>
    <xf numFmtId="176" fontId="14" fillId="2" borderId="150" xfId="7" applyNumberFormat="1" applyFont="1" applyFill="1" applyBorder="1" applyAlignment="1" applyProtection="1">
      <alignment vertical="center"/>
      <protection locked="0"/>
    </xf>
    <xf numFmtId="176" fontId="14" fillId="2" borderId="244" xfId="7" applyNumberFormat="1" applyFont="1" applyFill="1" applyBorder="1" applyAlignment="1" applyProtection="1">
      <alignment vertical="center"/>
      <protection locked="0"/>
    </xf>
    <xf numFmtId="176" fontId="14" fillId="0" borderId="233" xfId="7" applyNumberFormat="1" applyFont="1" applyBorder="1" applyAlignment="1" applyProtection="1">
      <alignment vertical="center"/>
      <protection locked="0"/>
    </xf>
    <xf numFmtId="0" fontId="14" fillId="0" borderId="151" xfId="7" applyFont="1" applyBorder="1" applyAlignment="1" applyProtection="1">
      <alignment horizontal="distributed" vertical="center" wrapText="1"/>
      <protection locked="0"/>
    </xf>
    <xf numFmtId="176" fontId="14" fillId="2" borderId="12" xfId="7" applyNumberFormat="1" applyFont="1" applyFill="1" applyBorder="1" applyAlignment="1" applyProtection="1">
      <alignment vertical="center"/>
      <protection locked="0"/>
    </xf>
    <xf numFmtId="0" fontId="14" fillId="0" borderId="234" xfId="7" applyFont="1" applyBorder="1" applyAlignment="1" applyProtection="1">
      <alignment vertical="center"/>
      <protection locked="0"/>
    </xf>
    <xf numFmtId="0" fontId="14" fillId="0" borderId="233" xfId="7" applyFont="1" applyBorder="1" applyAlignment="1" applyProtection="1">
      <alignment vertical="center"/>
      <protection locked="0"/>
    </xf>
    <xf numFmtId="0" fontId="14" fillId="0" borderId="234" xfId="7" applyFont="1" applyFill="1" applyBorder="1" applyAlignment="1" applyProtection="1">
      <alignment horizontal="distributed" vertical="center" wrapText="1"/>
      <protection locked="0"/>
    </xf>
    <xf numFmtId="0" fontId="14" fillId="0" borderId="234" xfId="7" applyFont="1" applyBorder="1" applyAlignment="1" applyProtection="1">
      <alignment horizontal="distributed" vertical="center"/>
      <protection locked="0"/>
    </xf>
    <xf numFmtId="0" fontId="14" fillId="0" borderId="234" xfId="7" applyFont="1" applyFill="1" applyBorder="1" applyAlignment="1" applyProtection="1">
      <alignment horizontal="distributed" vertical="center"/>
      <protection locked="0"/>
    </xf>
    <xf numFmtId="0" fontId="14" fillId="0" borderId="234" xfId="7" applyFont="1" applyBorder="1" applyAlignment="1" applyProtection="1">
      <alignment horizontal="distributed" vertical="center" wrapText="1"/>
      <protection locked="0"/>
    </xf>
    <xf numFmtId="0" fontId="14" fillId="0" borderId="151" xfId="7" applyFont="1" applyBorder="1" applyAlignment="1" applyProtection="1">
      <alignment horizontal="distributed" vertical="center"/>
      <protection locked="0"/>
    </xf>
    <xf numFmtId="176" fontId="14" fillId="2" borderId="14" xfId="7" applyNumberFormat="1" applyFont="1" applyFill="1" applyBorder="1" applyAlignment="1" applyProtection="1">
      <alignment vertical="center"/>
      <protection locked="0"/>
    </xf>
    <xf numFmtId="176" fontId="14" fillId="0" borderId="150" xfId="7" applyNumberFormat="1" applyFont="1" applyFill="1" applyBorder="1" applyAlignment="1" applyProtection="1">
      <alignment vertical="center"/>
      <protection locked="0"/>
    </xf>
    <xf numFmtId="176" fontId="14" fillId="0" borderId="248" xfId="7" applyNumberFormat="1" applyFont="1" applyFill="1" applyBorder="1" applyAlignment="1" applyProtection="1">
      <alignment vertical="center"/>
      <protection locked="0"/>
    </xf>
    <xf numFmtId="176" fontId="14" fillId="0" borderId="14" xfId="7" applyNumberFormat="1" applyFont="1" applyFill="1" applyBorder="1" applyAlignment="1" applyProtection="1">
      <alignment vertical="center"/>
      <protection locked="0"/>
    </xf>
    <xf numFmtId="176" fontId="14" fillId="0" borderId="244" xfId="7" applyNumberFormat="1" applyFont="1" applyBorder="1" applyAlignment="1" applyProtection="1">
      <alignment vertical="center"/>
      <protection locked="0"/>
    </xf>
    <xf numFmtId="176" fontId="14" fillId="0" borderId="233" xfId="7" applyNumberFormat="1" applyFont="1" applyFill="1" applyBorder="1" applyAlignment="1" applyProtection="1">
      <alignment vertical="center"/>
      <protection locked="0"/>
    </xf>
    <xf numFmtId="176" fontId="14" fillId="2" borderId="233" xfId="7" applyNumberFormat="1" applyFont="1" applyFill="1" applyBorder="1" applyAlignment="1" applyProtection="1">
      <alignment vertical="center"/>
      <protection locked="0"/>
    </xf>
    <xf numFmtId="176" fontId="14" fillId="2" borderId="44" xfId="7" applyNumberFormat="1" applyFont="1" applyFill="1" applyBorder="1" applyAlignment="1" applyProtection="1">
      <alignment vertical="center"/>
      <protection locked="0"/>
    </xf>
    <xf numFmtId="176" fontId="14" fillId="0" borderId="44" xfId="7" applyNumberFormat="1" applyFont="1" applyBorder="1" applyAlignment="1" applyProtection="1">
      <alignment vertical="center"/>
      <protection locked="0"/>
    </xf>
    <xf numFmtId="0" fontId="14" fillId="0" borderId="13" xfId="7" applyFont="1" applyBorder="1" applyAlignment="1" applyProtection="1">
      <alignment vertical="center"/>
      <protection locked="0"/>
    </xf>
    <xf numFmtId="0" fontId="14" fillId="0" borderId="233" xfId="7" applyFont="1" applyFill="1" applyBorder="1" applyAlignment="1" applyProtection="1">
      <alignment vertical="center"/>
      <protection locked="0"/>
    </xf>
    <xf numFmtId="0" fontId="14" fillId="0" borderId="234" xfId="7" applyFont="1" applyFill="1" applyBorder="1" applyAlignment="1" applyProtection="1">
      <alignment vertical="center"/>
      <protection locked="0"/>
    </xf>
    <xf numFmtId="0" fontId="14" fillId="0" borderId="29" xfId="7" applyFont="1" applyBorder="1" applyAlignment="1" applyProtection="1">
      <alignment vertical="center"/>
      <protection locked="0"/>
    </xf>
    <xf numFmtId="0" fontId="50" fillId="0" borderId="148" xfId="7" applyFont="1" applyBorder="1" applyAlignment="1" applyProtection="1">
      <alignment vertical="center"/>
      <protection locked="0"/>
    </xf>
    <xf numFmtId="0" fontId="14" fillId="0" borderId="241" xfId="7" applyFont="1" applyBorder="1" applyAlignment="1" applyProtection="1">
      <alignment vertical="center"/>
      <protection locked="0"/>
    </xf>
    <xf numFmtId="0" fontId="14" fillId="0" borderId="234" xfId="7" applyFont="1" applyFill="1" applyBorder="1" applyAlignment="1" applyProtection="1">
      <alignment horizontal="distributed" vertical="center" wrapText="1" shrinkToFit="1"/>
      <protection locked="0"/>
    </xf>
    <xf numFmtId="176" fontId="14" fillId="0" borderId="12" xfId="7" applyNumberFormat="1" applyFont="1" applyFill="1" applyBorder="1" applyAlignment="1" applyProtection="1">
      <alignment vertical="center"/>
      <protection locked="0"/>
    </xf>
    <xf numFmtId="0" fontId="50" fillId="0" borderId="0" xfId="7" applyFont="1" applyBorder="1" applyAlignment="1" applyProtection="1">
      <alignment vertical="center"/>
      <protection locked="0"/>
    </xf>
    <xf numFmtId="0" fontId="14" fillId="0" borderId="0" xfId="7" applyFont="1" applyBorder="1" applyAlignment="1" applyProtection="1">
      <alignment horizontal="center" vertical="center"/>
      <protection locked="0"/>
    </xf>
    <xf numFmtId="0" fontId="14" fillId="0" borderId="0" xfId="7" applyFont="1" applyBorder="1" applyAlignment="1" applyProtection="1">
      <alignment vertical="center"/>
      <protection locked="0"/>
    </xf>
    <xf numFmtId="0" fontId="14" fillId="0" borderId="0" xfId="7" applyFont="1" applyBorder="1" applyAlignment="1" applyProtection="1">
      <alignment horizontal="distributed" vertical="center"/>
      <protection locked="0"/>
    </xf>
    <xf numFmtId="176" fontId="14" fillId="0" borderId="0" xfId="7" applyNumberFormat="1" applyFont="1" applyBorder="1" applyAlignment="1" applyProtection="1">
      <alignment vertical="center"/>
      <protection locked="0"/>
    </xf>
    <xf numFmtId="176" fontId="9" fillId="0" borderId="0" xfId="7" applyNumberFormat="1" applyFont="1" applyBorder="1" applyAlignment="1" applyProtection="1">
      <alignment vertical="center" wrapText="1" shrinkToFit="1"/>
      <protection locked="0"/>
    </xf>
    <xf numFmtId="0" fontId="39" fillId="0" borderId="0" xfId="7" applyFont="1" applyAlignment="1" applyProtection="1">
      <alignment vertical="center"/>
      <protection locked="0"/>
    </xf>
    <xf numFmtId="0" fontId="51" fillId="0" borderId="0" xfId="7" applyFont="1" applyAlignment="1" applyProtection="1">
      <alignment vertical="center"/>
      <protection locked="0"/>
    </xf>
    <xf numFmtId="0" fontId="39" fillId="0" borderId="0" xfId="7" applyFont="1" applyAlignment="1">
      <alignment vertical="center"/>
    </xf>
    <xf numFmtId="0" fontId="14" fillId="0" borderId="147" xfId="7" applyFont="1" applyBorder="1" applyAlignment="1" applyProtection="1">
      <alignment vertical="center"/>
      <protection locked="0"/>
    </xf>
    <xf numFmtId="185" fontId="14" fillId="0" borderId="148" xfId="7" applyNumberFormat="1" applyFont="1" applyBorder="1" applyAlignment="1" applyProtection="1">
      <alignment vertical="center"/>
      <protection locked="0"/>
    </xf>
    <xf numFmtId="185" fontId="14" fillId="0" borderId="244" xfId="7" applyNumberFormat="1" applyFont="1" applyBorder="1" applyAlignment="1" applyProtection="1">
      <alignment vertical="center"/>
      <protection locked="0"/>
    </xf>
    <xf numFmtId="185" fontId="14" fillId="0" borderId="44" xfId="7" applyNumberFormat="1" applyFont="1" applyBorder="1" applyAlignment="1" applyProtection="1">
      <alignment vertical="center"/>
      <protection locked="0"/>
    </xf>
    <xf numFmtId="185" fontId="14" fillId="0" borderId="79" xfId="7" applyNumberFormat="1" applyFont="1" applyBorder="1" applyAlignment="1" applyProtection="1">
      <alignment vertical="center"/>
      <protection locked="0"/>
    </xf>
    <xf numFmtId="185" fontId="14" fillId="0" borderId="247" xfId="7" applyNumberFormat="1" applyFont="1" applyBorder="1" applyAlignment="1" applyProtection="1">
      <alignment vertical="center"/>
      <protection locked="0"/>
    </xf>
    <xf numFmtId="185" fontId="14" fillId="0" borderId="248" xfId="7" applyNumberFormat="1" applyFont="1" applyBorder="1" applyAlignment="1" applyProtection="1">
      <alignment vertical="center"/>
      <protection locked="0"/>
    </xf>
    <xf numFmtId="176" fontId="14" fillId="2" borderId="233" xfId="7" applyNumberFormat="1" applyFont="1" applyFill="1" applyBorder="1" applyAlignment="1" applyProtection="1">
      <alignment horizontal="right" vertical="center"/>
      <protection locked="0"/>
    </xf>
    <xf numFmtId="176" fontId="14" fillId="2" borderId="14" xfId="7" applyNumberFormat="1" applyFont="1" applyFill="1" applyBorder="1" applyAlignment="1" applyProtection="1">
      <alignment horizontal="right" vertical="center"/>
      <protection locked="0"/>
    </xf>
    <xf numFmtId="185" fontId="14" fillId="0" borderId="150" xfId="7" applyNumberFormat="1" applyFont="1" applyBorder="1" applyAlignment="1" applyProtection="1">
      <alignment vertical="center"/>
      <protection locked="0"/>
    </xf>
    <xf numFmtId="185" fontId="14" fillId="0" borderId="150" xfId="7" applyNumberFormat="1" applyFont="1" applyFill="1" applyBorder="1" applyAlignment="1" applyProtection="1">
      <alignment vertical="center"/>
      <protection locked="0"/>
    </xf>
    <xf numFmtId="185" fontId="50" fillId="0" borderId="0" xfId="7" applyNumberFormat="1" applyFont="1" applyAlignment="1" applyProtection="1">
      <alignment vertical="center"/>
      <protection locked="0"/>
    </xf>
    <xf numFmtId="185" fontId="14" fillId="0" borderId="233" xfId="7" applyNumberFormat="1" applyFont="1" applyBorder="1" applyAlignment="1" applyProtection="1">
      <alignment vertical="center"/>
      <protection locked="0"/>
    </xf>
    <xf numFmtId="0" fontId="14" fillId="0" borderId="30" xfId="7" applyFont="1" applyBorder="1" applyAlignment="1" applyProtection="1">
      <alignment vertical="center"/>
      <protection locked="0"/>
    </xf>
    <xf numFmtId="0" fontId="14" fillId="0" borderId="148" xfId="7" applyFont="1" applyBorder="1" applyAlignment="1" applyProtection="1">
      <alignment vertical="center"/>
      <protection locked="0"/>
    </xf>
    <xf numFmtId="185" fontId="14" fillId="0" borderId="14" xfId="7" applyNumberFormat="1" applyFont="1" applyBorder="1" applyAlignment="1" applyProtection="1">
      <alignment vertical="center"/>
      <protection locked="0"/>
    </xf>
    <xf numFmtId="176" fontId="14" fillId="0" borderId="233" xfId="7" applyNumberFormat="1" applyFont="1" applyBorder="1" applyAlignment="1" applyProtection="1">
      <alignment horizontal="center" vertical="center"/>
      <protection locked="0"/>
    </xf>
    <xf numFmtId="176" fontId="14" fillId="0" borderId="150" xfId="7" applyNumberFormat="1" applyFont="1" applyBorder="1" applyAlignment="1" applyProtection="1">
      <alignment horizontal="center" vertical="center"/>
      <protection locked="0"/>
    </xf>
    <xf numFmtId="3" fontId="14" fillId="0" borderId="150" xfId="7" applyNumberFormat="1" applyFont="1" applyBorder="1" applyAlignment="1" applyProtection="1">
      <alignment vertical="center"/>
      <protection locked="0"/>
    </xf>
    <xf numFmtId="0" fontId="14" fillId="0" borderId="0" xfId="7" applyFont="1" applyFill="1" applyBorder="1" applyAlignment="1" applyProtection="1">
      <alignment horizontal="distributed" vertical="center"/>
      <protection locked="0"/>
    </xf>
    <xf numFmtId="3" fontId="14" fillId="0" borderId="0" xfId="7" applyNumberFormat="1" applyFont="1" applyBorder="1" applyAlignment="1" applyProtection="1">
      <alignment vertical="center"/>
      <protection locked="0"/>
    </xf>
    <xf numFmtId="0" fontId="6" fillId="0" borderId="0" xfId="7" applyFont="1" applyAlignment="1" applyProtection="1">
      <alignment vertical="center"/>
      <protection locked="0"/>
    </xf>
    <xf numFmtId="0" fontId="6" fillId="0" borderId="0" xfId="7" applyFont="1" applyAlignment="1">
      <alignment vertical="center"/>
    </xf>
    <xf numFmtId="0" fontId="14" fillId="0" borderId="147" xfId="7" applyFont="1" applyBorder="1" applyAlignment="1" applyProtection="1">
      <alignment horizontal="right" vertical="center"/>
      <protection locked="0"/>
    </xf>
    <xf numFmtId="0" fontId="14" fillId="0" borderId="0" xfId="7" applyFont="1" applyAlignment="1" applyProtection="1">
      <alignment horizontal="right" vertical="center"/>
      <protection locked="0"/>
    </xf>
    <xf numFmtId="0" fontId="14" fillId="0" borderId="234" xfId="7" applyFont="1" applyBorder="1" applyAlignment="1" applyProtection="1">
      <alignment horizontal="right" vertical="center"/>
      <protection locked="0"/>
    </xf>
    <xf numFmtId="0" fontId="14" fillId="0" borderId="233" xfId="7" applyFont="1" applyBorder="1" applyAlignment="1" applyProtection="1">
      <alignment horizontal="center" vertical="center"/>
      <protection locked="0"/>
    </xf>
    <xf numFmtId="0" fontId="14" fillId="0" borderId="14" xfId="7" applyFont="1" applyBorder="1" applyAlignment="1" applyProtection="1">
      <alignment horizontal="center" vertical="center"/>
      <protection locked="0"/>
    </xf>
    <xf numFmtId="0" fontId="14" fillId="0" borderId="13" xfId="7" applyFont="1" applyBorder="1" applyAlignment="1" applyProtection="1">
      <alignment horizontal="center" vertical="center"/>
      <protection locked="0"/>
    </xf>
    <xf numFmtId="0" fontId="14" fillId="0" borderId="235" xfId="7" applyFont="1" applyBorder="1" applyAlignment="1" applyProtection="1">
      <alignment horizontal="center" vertical="center"/>
      <protection locked="0"/>
    </xf>
    <xf numFmtId="0" fontId="14" fillId="0" borderId="246" xfId="7" applyFont="1" applyBorder="1" applyAlignment="1" applyProtection="1">
      <alignment horizontal="center" vertical="center"/>
      <protection locked="0"/>
    </xf>
    <xf numFmtId="0" fontId="14" fillId="0" borderId="0" xfId="7" applyFont="1" applyFill="1" applyBorder="1" applyAlignment="1" applyProtection="1">
      <alignment vertical="center"/>
      <protection locked="0"/>
    </xf>
    <xf numFmtId="0" fontId="14" fillId="0" borderId="30" xfId="7" applyFont="1" applyFill="1" applyBorder="1" applyAlignment="1" applyProtection="1">
      <alignment horizontal="center" vertical="center"/>
      <protection locked="0"/>
    </xf>
    <xf numFmtId="0" fontId="14" fillId="0" borderId="44" xfId="7" applyFont="1" applyFill="1" applyBorder="1" applyAlignment="1" applyProtection="1">
      <alignment horizontal="center" vertical="center"/>
      <protection locked="0"/>
    </xf>
    <xf numFmtId="0" fontId="14" fillId="0" borderId="29" xfId="7" applyFont="1" applyFill="1" applyBorder="1" applyAlignment="1" applyProtection="1">
      <alignment horizontal="center" vertical="center"/>
      <protection locked="0"/>
    </xf>
    <xf numFmtId="0" fontId="14" fillId="0" borderId="0" xfId="7" applyFont="1" applyFill="1" applyAlignment="1" applyProtection="1">
      <alignment vertical="center"/>
      <protection locked="0"/>
    </xf>
    <xf numFmtId="0" fontId="14" fillId="0" borderId="44" xfId="7" applyFont="1" applyFill="1" applyBorder="1" applyAlignment="1" applyProtection="1">
      <alignment horizontal="center" vertical="center" wrapText="1"/>
      <protection locked="0"/>
    </xf>
    <xf numFmtId="0" fontId="14" fillId="0" borderId="240" xfId="7" applyFont="1" applyFill="1" applyBorder="1" applyAlignment="1" applyProtection="1">
      <alignment horizontal="center" vertical="center"/>
      <protection locked="0"/>
    </xf>
    <xf numFmtId="0" fontId="14" fillId="0" borderId="249" xfId="7" applyFont="1" applyFill="1" applyBorder="1" applyAlignment="1" applyProtection="1">
      <alignment horizontal="center" vertical="center"/>
      <protection locked="0"/>
    </xf>
    <xf numFmtId="0" fontId="20" fillId="0" borderId="0" xfId="7" applyFont="1" applyFill="1" applyAlignment="1">
      <alignment vertical="center"/>
    </xf>
    <xf numFmtId="0" fontId="14" fillId="0" borderId="147" xfId="7" applyFont="1" applyFill="1" applyBorder="1" applyAlignment="1" applyProtection="1">
      <alignment vertical="center"/>
      <protection locked="0"/>
    </xf>
    <xf numFmtId="0" fontId="14" fillId="0" borderId="148" xfId="7" applyFont="1" applyFill="1" applyBorder="1" applyAlignment="1" applyProtection="1">
      <alignment horizontal="center" vertical="center"/>
      <protection locked="0"/>
    </xf>
    <xf numFmtId="0" fontId="14" fillId="0" borderId="244" xfId="7" applyFont="1" applyFill="1" applyBorder="1" applyAlignment="1" applyProtection="1">
      <alignment horizontal="center" vertical="center"/>
      <protection locked="0"/>
    </xf>
    <xf numFmtId="0" fontId="14" fillId="0" borderId="241" xfId="7" applyFont="1" applyFill="1" applyBorder="1" applyAlignment="1" applyProtection="1">
      <alignment horizontal="center" vertical="center"/>
      <protection locked="0"/>
    </xf>
    <xf numFmtId="0" fontId="14" fillId="0" borderId="244" xfId="7" applyFont="1" applyFill="1" applyBorder="1" applyAlignment="1">
      <alignment horizontal="center" vertical="center" wrapText="1"/>
    </xf>
    <xf numFmtId="0" fontId="14" fillId="0" borderId="250" xfId="7" applyFont="1" applyFill="1" applyBorder="1" applyAlignment="1" applyProtection="1">
      <alignment horizontal="center" vertical="center"/>
      <protection locked="0"/>
    </xf>
    <xf numFmtId="0" fontId="14" fillId="0" borderId="30" xfId="7" applyFont="1" applyBorder="1" applyAlignment="1" applyProtection="1">
      <alignment horizontal="center" vertical="center"/>
      <protection locked="0"/>
    </xf>
    <xf numFmtId="185" fontId="14" fillId="2" borderId="150" xfId="7" applyNumberFormat="1" applyFont="1" applyFill="1" applyBorder="1" applyAlignment="1" applyProtection="1">
      <alignment vertical="center"/>
      <protection locked="0"/>
    </xf>
    <xf numFmtId="185" fontId="14" fillId="2" borderId="12" xfId="7" applyNumberFormat="1" applyFont="1" applyFill="1" applyBorder="1" applyAlignment="1" applyProtection="1">
      <alignment vertical="center"/>
      <protection locked="0"/>
    </xf>
    <xf numFmtId="185" fontId="14" fillId="2" borderId="237" xfId="7" applyNumberFormat="1" applyFont="1" applyFill="1" applyBorder="1" applyAlignment="1" applyProtection="1">
      <alignment vertical="center"/>
      <protection locked="0"/>
    </xf>
    <xf numFmtId="185" fontId="14" fillId="0" borderId="12" xfId="7" applyNumberFormat="1" applyFont="1" applyFill="1" applyBorder="1" applyAlignment="1" applyProtection="1">
      <alignment vertical="center"/>
      <protection locked="0"/>
    </xf>
    <xf numFmtId="185" fontId="14" fillId="2" borderId="245" xfId="7" applyNumberFormat="1" applyFont="1" applyFill="1" applyBorder="1" applyAlignment="1" applyProtection="1">
      <alignment vertical="center"/>
      <protection locked="0"/>
    </xf>
    <xf numFmtId="185" fontId="14" fillId="2" borderId="247" xfId="7" applyNumberFormat="1" applyFont="1" applyFill="1" applyBorder="1" applyAlignment="1" applyProtection="1">
      <alignment vertical="center"/>
      <protection locked="0"/>
    </xf>
    <xf numFmtId="185" fontId="14" fillId="2" borderId="233" xfId="7" applyNumberFormat="1" applyFont="1" applyFill="1" applyBorder="1" applyAlignment="1" applyProtection="1">
      <alignment vertical="center"/>
      <protection locked="0"/>
    </xf>
    <xf numFmtId="185" fontId="14" fillId="2" borderId="14" xfId="7" applyNumberFormat="1" applyFont="1" applyFill="1" applyBorder="1" applyAlignment="1" applyProtection="1">
      <alignment vertical="center"/>
      <protection locked="0"/>
    </xf>
    <xf numFmtId="185" fontId="14" fillId="2" borderId="13" xfId="7" applyNumberFormat="1" applyFont="1" applyFill="1" applyBorder="1" applyAlignment="1" applyProtection="1">
      <alignment vertical="center"/>
      <protection locked="0"/>
    </xf>
    <xf numFmtId="185" fontId="14" fillId="2" borderId="235" xfId="7" applyNumberFormat="1" applyFont="1" applyFill="1" applyBorder="1" applyAlignment="1" applyProtection="1">
      <alignment vertical="center"/>
      <protection locked="0"/>
    </xf>
    <xf numFmtId="185" fontId="14" fillId="2" borderId="246" xfId="7" applyNumberFormat="1" applyFont="1" applyFill="1" applyBorder="1" applyAlignment="1" applyProtection="1">
      <alignment vertical="center"/>
      <protection locked="0"/>
    </xf>
    <xf numFmtId="185" fontId="14" fillId="0" borderId="14" xfId="7" applyNumberFormat="1" applyFont="1" applyFill="1" applyBorder="1" applyAlignment="1" applyProtection="1">
      <alignment vertical="center"/>
      <protection locked="0"/>
    </xf>
    <xf numFmtId="0" fontId="14" fillId="0" borderId="148" xfId="7" applyFont="1" applyBorder="1" applyAlignment="1" applyProtection="1">
      <alignment horizontal="center" vertical="center"/>
      <protection locked="0"/>
    </xf>
    <xf numFmtId="185" fontId="14" fillId="0" borderId="237" xfId="7" applyNumberFormat="1" applyFont="1" applyBorder="1" applyAlignment="1" applyProtection="1">
      <alignment vertical="center"/>
      <protection locked="0"/>
    </xf>
    <xf numFmtId="185" fontId="14" fillId="0" borderId="251" xfId="7" applyNumberFormat="1" applyFont="1" applyBorder="1" applyAlignment="1" applyProtection="1">
      <alignment vertical="center"/>
      <protection locked="0"/>
    </xf>
    <xf numFmtId="182" fontId="14" fillId="2" borderId="233" xfId="7" applyNumberFormat="1" applyFont="1" applyFill="1" applyBorder="1" applyAlignment="1" applyProtection="1">
      <alignment vertical="center"/>
      <protection locked="0"/>
    </xf>
    <xf numFmtId="185" fontId="14" fillId="0" borderId="244" xfId="7" applyNumberFormat="1" applyFont="1" applyFill="1" applyBorder="1" applyAlignment="1" applyProtection="1">
      <alignment vertical="center"/>
      <protection locked="0"/>
    </xf>
    <xf numFmtId="186" fontId="14" fillId="2" borderId="252" xfId="7" applyNumberFormat="1" applyFont="1" applyFill="1" applyBorder="1" applyAlignment="1" applyProtection="1">
      <alignment vertical="center"/>
      <protection locked="0"/>
    </xf>
    <xf numFmtId="182" fontId="14" fillId="2" borderId="246" xfId="7" applyNumberFormat="1" applyFont="1" applyFill="1" applyBorder="1" applyAlignment="1" applyProtection="1">
      <alignment vertical="center"/>
      <protection locked="0"/>
    </xf>
    <xf numFmtId="186" fontId="14" fillId="2" borderId="233" xfId="7" applyNumberFormat="1" applyFont="1" applyFill="1" applyBorder="1" applyAlignment="1" applyProtection="1">
      <alignment vertical="center"/>
      <protection locked="0"/>
    </xf>
    <xf numFmtId="186" fontId="14" fillId="2" borderId="14" xfId="7" applyNumberFormat="1" applyFont="1" applyFill="1" applyBorder="1" applyAlignment="1" applyProtection="1">
      <alignment vertical="center"/>
      <protection locked="0"/>
    </xf>
    <xf numFmtId="3" fontId="14" fillId="2" borderId="233" xfId="7" applyNumberFormat="1" applyFont="1" applyFill="1" applyBorder="1" applyAlignment="1" applyProtection="1">
      <alignment vertical="center"/>
      <protection locked="0"/>
    </xf>
    <xf numFmtId="186" fontId="14" fillId="2" borderId="253" xfId="7" applyNumberFormat="1" applyFont="1" applyFill="1" applyBorder="1" applyAlignment="1" applyProtection="1">
      <alignment vertical="center"/>
      <protection locked="0"/>
    </xf>
    <xf numFmtId="186" fontId="14" fillId="2" borderId="246" xfId="7" applyNumberFormat="1" applyFont="1" applyFill="1" applyBorder="1" applyAlignment="1" applyProtection="1">
      <alignment vertical="center"/>
      <protection locked="0"/>
    </xf>
    <xf numFmtId="185" fontId="14" fillId="2" borderId="240" xfId="7" applyNumberFormat="1" applyFont="1" applyFill="1" applyBorder="1" applyAlignment="1" applyProtection="1">
      <alignment vertical="center"/>
      <protection locked="0"/>
    </xf>
    <xf numFmtId="0" fontId="14" fillId="0" borderId="244" xfId="7" applyFont="1" applyBorder="1" applyAlignment="1" applyProtection="1">
      <alignment horizontal="center" vertical="center"/>
      <protection locked="0"/>
    </xf>
    <xf numFmtId="0" fontId="14" fillId="0" borderId="0" xfId="7" applyFont="1" applyAlignment="1" applyProtection="1">
      <alignment horizontal="center" vertical="center"/>
      <protection locked="0"/>
    </xf>
    <xf numFmtId="185" fontId="14" fillId="0" borderId="253" xfId="7" applyNumberFormat="1" applyFont="1" applyBorder="1" applyAlignment="1" applyProtection="1">
      <alignment vertical="center"/>
      <protection locked="0"/>
    </xf>
    <xf numFmtId="185" fontId="14" fillId="2" borderId="244" xfId="7" applyNumberFormat="1" applyFont="1" applyFill="1" applyBorder="1" applyAlignment="1" applyProtection="1">
      <alignment vertical="center"/>
      <protection locked="0"/>
    </xf>
    <xf numFmtId="185" fontId="14" fillId="2" borderId="242" xfId="7" applyNumberFormat="1" applyFont="1" applyFill="1" applyBorder="1" applyAlignment="1" applyProtection="1">
      <alignment vertical="center"/>
      <protection locked="0"/>
    </xf>
    <xf numFmtId="186" fontId="14" fillId="2" borderId="237" xfId="7" applyNumberFormat="1" applyFont="1" applyFill="1" applyBorder="1" applyAlignment="1" applyProtection="1">
      <alignment vertical="center"/>
      <protection locked="0"/>
    </xf>
    <xf numFmtId="186" fontId="14" fillId="2" borderId="150" xfId="7" applyNumberFormat="1" applyFont="1" applyFill="1" applyBorder="1" applyAlignment="1" applyProtection="1">
      <alignment vertical="center"/>
      <protection locked="0"/>
    </xf>
    <xf numFmtId="186" fontId="14" fillId="2" borderId="245" xfId="7" applyNumberFormat="1" applyFont="1" applyFill="1" applyBorder="1" applyAlignment="1" applyProtection="1">
      <alignment vertical="center"/>
      <protection locked="0"/>
    </xf>
    <xf numFmtId="185" fontId="14" fillId="0" borderId="245" xfId="7" applyNumberFormat="1" applyFont="1" applyBorder="1" applyAlignment="1" applyProtection="1">
      <alignment vertical="center"/>
      <protection locked="0"/>
    </xf>
    <xf numFmtId="185" fontId="14" fillId="2" borderId="148" xfId="7" applyNumberFormat="1" applyFont="1" applyFill="1" applyBorder="1" applyAlignment="1" applyProtection="1">
      <alignment vertical="center"/>
      <protection locked="0"/>
    </xf>
    <xf numFmtId="186" fontId="14" fillId="2" borderId="148" xfId="7" applyNumberFormat="1" applyFont="1" applyFill="1" applyBorder="1" applyAlignment="1" applyProtection="1">
      <alignment vertical="center"/>
      <protection locked="0"/>
    </xf>
    <xf numFmtId="185" fontId="14" fillId="2" borderId="241" xfId="7" applyNumberFormat="1" applyFont="1" applyFill="1" applyBorder="1" applyAlignment="1" applyProtection="1">
      <alignment vertical="center"/>
      <protection locked="0"/>
    </xf>
    <xf numFmtId="182" fontId="14" fillId="2" borderId="247" xfId="7" applyNumberFormat="1" applyFont="1" applyFill="1" applyBorder="1" applyAlignment="1" applyProtection="1">
      <alignment vertical="center"/>
      <protection locked="0"/>
    </xf>
    <xf numFmtId="182" fontId="14" fillId="2" borderId="150" xfId="7" applyNumberFormat="1" applyFont="1" applyFill="1" applyBorder="1" applyAlignment="1" applyProtection="1">
      <alignment vertical="center"/>
      <protection locked="0"/>
    </xf>
    <xf numFmtId="186" fontId="14" fillId="2" borderId="12" xfId="7" applyNumberFormat="1" applyFont="1" applyFill="1" applyBorder="1" applyAlignment="1" applyProtection="1">
      <alignment vertical="center"/>
      <protection locked="0"/>
    </xf>
    <xf numFmtId="3" fontId="14" fillId="2" borderId="150" xfId="7" applyNumberFormat="1" applyFont="1" applyFill="1" applyBorder="1" applyAlignment="1" applyProtection="1">
      <alignment vertical="center"/>
      <protection locked="0"/>
    </xf>
    <xf numFmtId="186" fontId="14" fillId="2" borderId="247" xfId="7" applyNumberFormat="1" applyFont="1" applyFill="1" applyBorder="1" applyAlignment="1" applyProtection="1">
      <alignment vertical="center"/>
      <protection locked="0"/>
    </xf>
    <xf numFmtId="185" fontId="14" fillId="0" borderId="256" xfId="7" applyNumberFormat="1" applyFont="1" applyBorder="1" applyAlignment="1" applyProtection="1">
      <alignment vertical="center"/>
      <protection locked="0"/>
    </xf>
    <xf numFmtId="0" fontId="14" fillId="0" borderId="148" xfId="7" applyFont="1" applyBorder="1" applyAlignment="1" applyProtection="1">
      <alignment horizontal="centerContinuous" vertical="center"/>
      <protection locked="0"/>
    </xf>
    <xf numFmtId="0" fontId="14" fillId="0" borderId="147" xfId="7" applyFont="1" applyBorder="1" applyAlignment="1" applyProtection="1">
      <alignment horizontal="centerContinuous" vertical="center"/>
      <protection locked="0"/>
    </xf>
    <xf numFmtId="185" fontId="14" fillId="0" borderId="246" xfId="7" applyNumberFormat="1" applyFont="1" applyBorder="1" applyAlignment="1" applyProtection="1">
      <alignment vertical="center"/>
      <protection locked="0"/>
    </xf>
    <xf numFmtId="185" fontId="14" fillId="0" borderId="13" xfId="7" applyNumberFormat="1" applyFont="1" applyBorder="1" applyAlignment="1" applyProtection="1">
      <alignment vertical="center"/>
      <protection locked="0"/>
    </xf>
    <xf numFmtId="185" fontId="14" fillId="0" borderId="252" xfId="7" applyNumberFormat="1" applyFont="1" applyBorder="1" applyAlignment="1" applyProtection="1">
      <alignment vertical="center"/>
      <protection locked="0"/>
    </xf>
    <xf numFmtId="0" fontId="13" fillId="0" borderId="0" xfId="7" applyFont="1" applyAlignment="1" applyProtection="1">
      <alignment horizontal="right" vertical="center"/>
      <protection locked="0"/>
    </xf>
    <xf numFmtId="185" fontId="13" fillId="0" borderId="0" xfId="7" applyNumberFormat="1" applyFont="1" applyAlignment="1" applyProtection="1">
      <alignment vertical="center"/>
      <protection locked="0"/>
    </xf>
    <xf numFmtId="0" fontId="11" fillId="0" borderId="0" xfId="7" applyFont="1" applyAlignment="1">
      <alignment horizontal="right" vertical="center"/>
    </xf>
    <xf numFmtId="185" fontId="11" fillId="0" borderId="0" xfId="7" applyNumberFormat="1" applyFont="1" applyAlignment="1">
      <alignment vertical="center"/>
    </xf>
    <xf numFmtId="0" fontId="14" fillId="0" borderId="0" xfId="7" applyFont="1" applyBorder="1" applyAlignment="1" applyProtection="1">
      <alignment horizontal="right" vertical="center"/>
      <protection locked="0"/>
    </xf>
    <xf numFmtId="0" fontId="14" fillId="0" borderId="30" xfId="7" applyFont="1" applyFill="1" applyBorder="1" applyAlignment="1" applyProtection="1">
      <alignment vertical="center"/>
      <protection locked="0"/>
    </xf>
    <xf numFmtId="185" fontId="14" fillId="0" borderId="233" xfId="7" applyNumberFormat="1" applyFont="1" applyFill="1" applyBorder="1" applyAlignment="1" applyProtection="1">
      <alignment vertical="center"/>
      <protection locked="0"/>
    </xf>
    <xf numFmtId="185" fontId="14" fillId="0" borderId="233" xfId="7" applyNumberFormat="1" applyFont="1" applyFill="1" applyBorder="1" applyAlignment="1" applyProtection="1">
      <alignment vertical="center" wrapText="1"/>
      <protection locked="0"/>
    </xf>
    <xf numFmtId="185" fontId="14" fillId="0" borderId="234" xfId="7" applyNumberFormat="1" applyFont="1" applyFill="1" applyBorder="1" applyAlignment="1" applyProtection="1">
      <alignment vertical="center"/>
      <protection locked="0"/>
    </xf>
    <xf numFmtId="0" fontId="14" fillId="0" borderId="0" xfId="7" applyFont="1" applyFill="1" applyAlignment="1" applyProtection="1">
      <alignment horizontal="right" vertical="center"/>
      <protection locked="0"/>
    </xf>
    <xf numFmtId="185" fontId="14" fillId="0" borderId="14" xfId="7" applyNumberFormat="1" applyFont="1" applyFill="1" applyBorder="1" applyAlignment="1" applyProtection="1">
      <alignment vertical="center" wrapText="1"/>
      <protection locked="0"/>
    </xf>
    <xf numFmtId="0" fontId="14" fillId="0" borderId="29" xfId="7" applyFont="1" applyFill="1" applyBorder="1" applyAlignment="1" applyProtection="1">
      <alignment vertical="center"/>
      <protection locked="0"/>
    </xf>
    <xf numFmtId="185" fontId="14" fillId="0" borderId="30" xfId="7" applyNumberFormat="1" applyFont="1" applyFill="1" applyBorder="1" applyAlignment="1" applyProtection="1">
      <alignment horizontal="center" vertical="center"/>
      <protection locked="0"/>
    </xf>
    <xf numFmtId="185" fontId="14" fillId="0" borderId="89" xfId="7" applyNumberFormat="1" applyFont="1" applyFill="1" applyBorder="1" applyAlignment="1" applyProtection="1">
      <alignment horizontal="center" vertical="center"/>
      <protection locked="0"/>
    </xf>
    <xf numFmtId="0" fontId="14" fillId="0" borderId="89" xfId="7" applyFont="1" applyFill="1" applyBorder="1" applyAlignment="1" applyProtection="1">
      <alignment horizontal="center" vertical="center"/>
      <protection locked="0"/>
    </xf>
    <xf numFmtId="0" fontId="14" fillId="0" borderId="0" xfId="7" applyFont="1" applyFill="1" applyBorder="1" applyAlignment="1" applyProtection="1">
      <alignment horizontal="center" vertical="center"/>
      <protection locked="0"/>
    </xf>
    <xf numFmtId="185" fontId="14" fillId="0" borderId="99" xfId="7" applyNumberFormat="1" applyFont="1" applyFill="1" applyBorder="1" applyAlignment="1" applyProtection="1">
      <alignment horizontal="center" vertical="center"/>
      <protection locked="0"/>
    </xf>
    <xf numFmtId="0" fontId="14" fillId="0" borderId="148" xfId="7" applyFont="1" applyFill="1" applyBorder="1" applyAlignment="1" applyProtection="1">
      <alignment vertical="center"/>
      <protection locked="0"/>
    </xf>
    <xf numFmtId="0" fontId="14" fillId="0" borderId="241" xfId="7" applyFont="1" applyFill="1" applyBorder="1" applyAlignment="1" applyProtection="1">
      <alignment vertical="center"/>
      <protection locked="0"/>
    </xf>
    <xf numFmtId="185" fontId="14" fillId="0" borderId="148" xfId="7" applyNumberFormat="1" applyFont="1" applyFill="1" applyBorder="1" applyAlignment="1" applyProtection="1">
      <alignment horizontal="center" vertical="center"/>
      <protection locked="0"/>
    </xf>
    <xf numFmtId="0" fontId="20" fillId="0" borderId="148" xfId="7" applyFont="1" applyFill="1" applyBorder="1" applyAlignment="1">
      <alignment vertical="center" wrapText="1"/>
    </xf>
    <xf numFmtId="185" fontId="14" fillId="0" borderId="258" xfId="7" applyNumberFormat="1" applyFont="1" applyFill="1" applyBorder="1" applyAlignment="1" applyProtection="1">
      <alignment horizontal="center" vertical="center"/>
      <protection locked="0"/>
    </xf>
    <xf numFmtId="0" fontId="14" fillId="0" borderId="258" xfId="7" applyFont="1" applyFill="1" applyBorder="1" applyAlignment="1" applyProtection="1">
      <alignment horizontal="center" vertical="center"/>
      <protection locked="0"/>
    </xf>
    <xf numFmtId="0" fontId="14" fillId="0" borderId="147" xfId="7" applyFont="1" applyFill="1" applyBorder="1" applyAlignment="1" applyProtection="1">
      <alignment horizontal="center" vertical="center"/>
      <protection locked="0"/>
    </xf>
    <xf numFmtId="185" fontId="14" fillId="0" borderId="250" xfId="7" applyNumberFormat="1" applyFont="1" applyFill="1" applyBorder="1" applyAlignment="1" applyProtection="1">
      <alignment vertical="center"/>
      <protection locked="0"/>
    </xf>
    <xf numFmtId="185" fontId="14" fillId="0" borderId="241" xfId="7" applyNumberFormat="1" applyFont="1" applyFill="1" applyBorder="1" applyAlignment="1" applyProtection="1">
      <alignment vertical="center"/>
      <protection locked="0"/>
    </xf>
    <xf numFmtId="185" fontId="14" fillId="0" borderId="147" xfId="7" applyNumberFormat="1" applyFont="1" applyFill="1" applyBorder="1" applyAlignment="1" applyProtection="1">
      <alignment vertical="center"/>
      <protection locked="0"/>
    </xf>
    <xf numFmtId="185" fontId="14" fillId="2" borderId="256" xfId="7" applyNumberFormat="1" applyFont="1" applyFill="1" applyBorder="1" applyAlignment="1" applyProtection="1">
      <alignment vertical="center"/>
      <protection locked="0"/>
    </xf>
    <xf numFmtId="185" fontId="14" fillId="2" borderId="151" xfId="7" applyNumberFormat="1" applyFont="1" applyFill="1" applyBorder="1" applyAlignment="1" applyProtection="1">
      <alignment vertical="center"/>
      <protection locked="0"/>
    </xf>
    <xf numFmtId="185" fontId="14" fillId="2" borderId="236" xfId="7" applyNumberFormat="1" applyFont="1" applyFill="1" applyBorder="1" applyAlignment="1" applyProtection="1">
      <alignment vertical="center"/>
      <protection locked="0"/>
    </xf>
    <xf numFmtId="185" fontId="14" fillId="2" borderId="252" xfId="7" applyNumberFormat="1" applyFont="1" applyFill="1" applyBorder="1" applyAlignment="1" applyProtection="1">
      <alignment vertical="center"/>
      <protection locked="0"/>
    </xf>
    <xf numFmtId="176" fontId="14" fillId="2" borderId="234" xfId="7" applyNumberFormat="1" applyFont="1" applyFill="1" applyBorder="1" applyAlignment="1" applyProtection="1">
      <alignment vertical="center"/>
      <protection locked="0"/>
    </xf>
    <xf numFmtId="3" fontId="14" fillId="2" borderId="252" xfId="7" applyNumberFormat="1" applyFont="1" applyFill="1" applyBorder="1" applyAlignment="1" applyProtection="1">
      <alignment vertical="center"/>
      <protection locked="0"/>
    </xf>
    <xf numFmtId="3" fontId="14" fillId="2" borderId="257" xfId="7" applyNumberFormat="1" applyFont="1" applyFill="1" applyBorder="1" applyAlignment="1" applyProtection="1">
      <alignment vertical="center"/>
      <protection locked="0"/>
    </xf>
    <xf numFmtId="185" fontId="14" fillId="2" borderId="234" xfId="7" applyNumberFormat="1" applyFont="1" applyFill="1" applyBorder="1" applyAlignment="1" applyProtection="1">
      <alignment vertical="center"/>
      <protection locked="0"/>
    </xf>
    <xf numFmtId="3" fontId="14" fillId="2" borderId="14" xfId="7" applyNumberFormat="1" applyFont="1" applyFill="1" applyBorder="1" applyAlignment="1" applyProtection="1">
      <alignment vertical="center"/>
      <protection locked="0"/>
    </xf>
    <xf numFmtId="186" fontId="14" fillId="2" borderId="256" xfId="7" applyNumberFormat="1" applyFont="1" applyFill="1" applyBorder="1" applyAlignment="1" applyProtection="1">
      <alignment vertical="center"/>
      <protection locked="0"/>
    </xf>
    <xf numFmtId="187" fontId="14" fillId="2" borderId="150" xfId="7" applyNumberFormat="1" applyFont="1" applyFill="1" applyBorder="1" applyAlignment="1" applyProtection="1">
      <alignment vertical="center"/>
      <protection locked="0"/>
    </xf>
    <xf numFmtId="3" fontId="14" fillId="2" borderId="256" xfId="7" applyNumberFormat="1" applyFont="1" applyFill="1" applyBorder="1" applyAlignment="1" applyProtection="1">
      <alignment vertical="center"/>
      <protection locked="0"/>
    </xf>
    <xf numFmtId="3" fontId="14" fillId="2" borderId="12" xfId="7" applyNumberFormat="1" applyFont="1" applyFill="1" applyBorder="1" applyAlignment="1" applyProtection="1">
      <alignment vertical="center"/>
      <protection locked="0"/>
    </xf>
    <xf numFmtId="185" fontId="14" fillId="0" borderId="151" xfId="7" applyNumberFormat="1" applyFont="1" applyBorder="1" applyAlignment="1" applyProtection="1">
      <alignment vertical="center"/>
      <protection locked="0"/>
    </xf>
    <xf numFmtId="185" fontId="14" fillId="0" borderId="236" xfId="7" applyNumberFormat="1" applyFont="1" applyBorder="1" applyAlignment="1" applyProtection="1">
      <alignment vertical="center"/>
      <protection locked="0"/>
    </xf>
    <xf numFmtId="0" fontId="14" fillId="0" borderId="244" xfId="7" applyFont="1" applyBorder="1" applyAlignment="1" applyProtection="1">
      <alignment vertical="center"/>
      <protection locked="0"/>
    </xf>
    <xf numFmtId="185" fontId="14" fillId="2" borderId="257" xfId="7" applyNumberFormat="1" applyFont="1" applyFill="1" applyBorder="1" applyAlignment="1" applyProtection="1">
      <alignment vertical="center"/>
      <protection locked="0"/>
    </xf>
    <xf numFmtId="186" fontId="14" fillId="2" borderId="234" xfId="7" applyNumberFormat="1" applyFont="1" applyFill="1" applyBorder="1" applyAlignment="1" applyProtection="1">
      <alignment vertical="center"/>
      <protection locked="0"/>
    </xf>
    <xf numFmtId="182" fontId="14" fillId="2" borderId="150" xfId="7" applyNumberFormat="1" applyFont="1" applyFill="1" applyBorder="1" applyAlignment="1" applyProtection="1">
      <alignment horizontal="right" vertical="center"/>
      <protection locked="0"/>
    </xf>
    <xf numFmtId="186" fontId="14" fillId="2" borderId="151" xfId="7" applyNumberFormat="1" applyFont="1" applyFill="1" applyBorder="1" applyAlignment="1" applyProtection="1">
      <alignment vertical="center"/>
      <protection locked="0"/>
    </xf>
    <xf numFmtId="3" fontId="14" fillId="2" borderId="236" xfId="7" applyNumberFormat="1" applyFont="1" applyFill="1" applyBorder="1" applyAlignment="1" applyProtection="1">
      <alignment vertical="center"/>
      <protection locked="0"/>
    </xf>
    <xf numFmtId="186" fontId="14" fillId="2" borderId="79" xfId="7" applyNumberFormat="1" applyFont="1" applyFill="1" applyBorder="1" applyAlignment="1" applyProtection="1">
      <alignment vertical="center"/>
      <protection locked="0"/>
    </xf>
    <xf numFmtId="3" fontId="14" fillId="2" borderId="245" xfId="7" applyNumberFormat="1" applyFont="1" applyFill="1" applyBorder="1" applyAlignment="1" applyProtection="1">
      <alignment vertical="center"/>
      <protection locked="0"/>
    </xf>
    <xf numFmtId="185" fontId="14" fillId="0" borderId="258" xfId="7" applyNumberFormat="1" applyFont="1" applyBorder="1" applyAlignment="1" applyProtection="1">
      <alignment vertical="center"/>
      <protection locked="0"/>
    </xf>
    <xf numFmtId="0" fontId="6" fillId="3" borderId="0" xfId="7" applyFont="1" applyFill="1" applyAlignment="1" applyProtection="1">
      <alignment vertical="center"/>
      <protection locked="0"/>
    </xf>
    <xf numFmtId="176" fontId="6" fillId="3" borderId="0" xfId="7" applyNumberFormat="1" applyFont="1" applyFill="1" applyAlignment="1" applyProtection="1">
      <alignment vertical="center"/>
      <protection locked="0"/>
    </xf>
    <xf numFmtId="176" fontId="6" fillId="0" borderId="0" xfId="7" applyNumberFormat="1" applyFont="1" applyFill="1" applyAlignment="1" applyProtection="1">
      <alignment vertical="center"/>
      <protection locked="0"/>
    </xf>
    <xf numFmtId="0" fontId="14" fillId="3" borderId="0" xfId="7" applyFont="1" applyFill="1" applyAlignment="1" applyProtection="1">
      <alignment vertical="center"/>
      <protection locked="0"/>
    </xf>
    <xf numFmtId="0" fontId="14" fillId="3" borderId="147" xfId="7" applyFont="1" applyFill="1" applyBorder="1" applyAlignment="1" applyProtection="1">
      <alignment vertical="center"/>
      <protection locked="0"/>
    </xf>
    <xf numFmtId="176" fontId="14" fillId="3" borderId="147" xfId="7" applyNumberFormat="1" applyFont="1" applyFill="1" applyBorder="1" applyAlignment="1" applyProtection="1">
      <alignment horizontal="right" vertical="center"/>
      <protection locked="0"/>
    </xf>
    <xf numFmtId="0" fontId="14" fillId="3" borderId="0" xfId="7" applyFont="1" applyFill="1" applyAlignment="1" applyProtection="1">
      <alignment horizontal="center" vertical="center"/>
      <protection locked="0"/>
    </xf>
    <xf numFmtId="176" fontId="14" fillId="0" borderId="0" xfId="7" applyNumberFormat="1" applyFont="1" applyFill="1" applyAlignment="1" applyProtection="1">
      <alignment horizontal="right" vertical="center"/>
      <protection locked="0"/>
    </xf>
    <xf numFmtId="0" fontId="14" fillId="0" borderId="0" xfId="7" applyFont="1" applyFill="1" applyAlignment="1" applyProtection="1">
      <alignment horizontal="center" vertical="center"/>
      <protection locked="0"/>
    </xf>
    <xf numFmtId="0" fontId="14" fillId="0" borderId="14" xfId="7" applyFont="1" applyFill="1" applyBorder="1" applyAlignment="1" applyProtection="1">
      <alignment vertical="center" wrapText="1"/>
      <protection locked="0"/>
    </xf>
    <xf numFmtId="0" fontId="14" fillId="0" borderId="14" xfId="7" applyFont="1" applyFill="1" applyBorder="1" applyAlignment="1" applyProtection="1">
      <alignment horizontal="center" vertical="center"/>
      <protection locked="0"/>
    </xf>
    <xf numFmtId="0" fontId="14" fillId="0" borderId="233" xfId="7" applyFont="1" applyFill="1" applyBorder="1" applyAlignment="1" applyProtection="1">
      <alignment horizontal="center" vertical="center"/>
      <protection locked="0"/>
    </xf>
    <xf numFmtId="176" fontId="14" fillId="0" borderId="14" xfId="7" applyNumberFormat="1" applyFont="1" applyFill="1" applyBorder="1" applyAlignment="1" applyProtection="1">
      <alignment horizontal="center" vertical="center"/>
      <protection locked="0"/>
    </xf>
    <xf numFmtId="176" fontId="14" fillId="0" borderId="44" xfId="7" applyNumberFormat="1" applyFont="1" applyFill="1" applyBorder="1" applyAlignment="1" applyProtection="1">
      <alignment horizontal="center" vertical="center"/>
      <protection locked="0"/>
    </xf>
    <xf numFmtId="176" fontId="14" fillId="0" borderId="244" xfId="7" applyNumberFormat="1" applyFont="1" applyFill="1" applyBorder="1" applyAlignment="1" applyProtection="1">
      <alignment horizontal="center" vertical="center"/>
      <protection locked="0"/>
    </xf>
    <xf numFmtId="0" fontId="14" fillId="3" borderId="30" xfId="7" applyFont="1" applyFill="1" applyBorder="1" applyAlignment="1" applyProtection="1">
      <alignment horizontal="center" vertical="center"/>
      <protection locked="0"/>
    </xf>
    <xf numFmtId="0" fontId="14" fillId="3" borderId="148" xfId="7" applyFont="1" applyFill="1" applyBorder="1" applyAlignment="1" applyProtection="1">
      <alignment horizontal="left" vertical="center"/>
      <protection locked="0"/>
    </xf>
    <xf numFmtId="176" fontId="14" fillId="3" borderId="150" xfId="7" applyNumberFormat="1" applyFont="1" applyFill="1" applyBorder="1" applyAlignment="1" applyProtection="1">
      <alignment vertical="center"/>
      <protection locked="0"/>
    </xf>
    <xf numFmtId="182" fontId="14" fillId="3" borderId="150" xfId="7" applyNumberFormat="1" applyFont="1" applyFill="1" applyBorder="1" applyAlignment="1" applyProtection="1">
      <alignment vertical="center"/>
      <protection locked="0"/>
    </xf>
    <xf numFmtId="0" fontId="14" fillId="3" borderId="148" xfId="7" applyFont="1" applyFill="1" applyBorder="1" applyAlignment="1" applyProtection="1">
      <alignment horizontal="center" vertical="center"/>
      <protection locked="0"/>
    </xf>
    <xf numFmtId="0" fontId="14" fillId="3" borderId="148" xfId="7" applyFont="1" applyFill="1" applyBorder="1" applyAlignment="1" applyProtection="1">
      <alignment vertical="center"/>
      <protection locked="0"/>
    </xf>
    <xf numFmtId="185" fontId="14" fillId="3" borderId="150" xfId="7" applyNumberFormat="1" applyFont="1" applyFill="1" applyBorder="1" applyAlignment="1" applyProtection="1">
      <alignment vertical="center"/>
      <protection locked="0"/>
    </xf>
    <xf numFmtId="3" fontId="14" fillId="3" borderId="150" xfId="7" applyNumberFormat="1" applyFont="1" applyFill="1" applyBorder="1" applyAlignment="1" applyProtection="1">
      <alignment vertical="center"/>
      <protection locked="0"/>
    </xf>
    <xf numFmtId="3" fontId="14" fillId="3" borderId="248" xfId="7" applyNumberFormat="1" applyFont="1" applyFill="1" applyBorder="1" applyAlignment="1" applyProtection="1">
      <alignment vertical="center"/>
      <protection locked="0"/>
    </xf>
    <xf numFmtId="3" fontId="14" fillId="3" borderId="151" xfId="7" applyNumberFormat="1" applyFont="1" applyFill="1" applyBorder="1" applyAlignment="1" applyProtection="1">
      <alignment vertical="center"/>
      <protection locked="0"/>
    </xf>
    <xf numFmtId="176" fontId="14" fillId="0" borderId="79" xfId="7" applyNumberFormat="1" applyFont="1" applyFill="1" applyBorder="1" applyAlignment="1" applyProtection="1">
      <alignment vertical="center"/>
      <protection locked="0"/>
    </xf>
    <xf numFmtId="176" fontId="14" fillId="0" borderId="244" xfId="7" applyNumberFormat="1" applyFont="1" applyFill="1" applyBorder="1" applyAlignment="1" applyProtection="1">
      <alignment vertical="center"/>
      <protection locked="0"/>
    </xf>
    <xf numFmtId="185" fontId="14" fillId="3" borderId="254" xfId="7" applyNumberFormat="1" applyFont="1" applyFill="1" applyBorder="1" applyAlignment="1" applyProtection="1">
      <alignment vertical="center"/>
      <protection locked="0"/>
    </xf>
    <xf numFmtId="176" fontId="14" fillId="0" borderId="251" xfId="7" applyNumberFormat="1" applyFont="1" applyFill="1" applyBorder="1" applyAlignment="1" applyProtection="1">
      <alignment vertical="center"/>
      <protection locked="0"/>
    </xf>
    <xf numFmtId="185" fontId="14" fillId="0" borderId="255" xfId="7" applyNumberFormat="1" applyFont="1" applyFill="1" applyBorder="1" applyAlignment="1" applyProtection="1">
      <alignment vertical="center"/>
      <protection locked="0"/>
    </xf>
    <xf numFmtId="176" fontId="14" fillId="0" borderId="253" xfId="7" applyNumberFormat="1" applyFont="1" applyFill="1" applyBorder="1" applyAlignment="1" applyProtection="1">
      <alignment vertical="center"/>
      <protection locked="0"/>
    </xf>
    <xf numFmtId="0" fontId="14" fillId="3" borderId="30" xfId="7" applyFont="1" applyFill="1" applyBorder="1" applyAlignment="1" applyProtection="1">
      <alignment vertical="center"/>
      <protection locked="0"/>
    </xf>
    <xf numFmtId="0" fontId="9" fillId="3" borderId="30" xfId="7" applyFont="1" applyFill="1" applyBorder="1" applyAlignment="1" applyProtection="1">
      <alignment horizontal="left" vertical="center"/>
      <protection locked="0"/>
    </xf>
    <xf numFmtId="188" fontId="14" fillId="3" borderId="0" xfId="7" applyNumberFormat="1" applyFont="1" applyFill="1" applyAlignment="1" applyProtection="1">
      <alignment vertical="center"/>
      <protection locked="0" hidden="1"/>
    </xf>
    <xf numFmtId="0" fontId="9" fillId="3" borderId="148" xfId="7" applyFont="1" applyFill="1" applyBorder="1" applyAlignment="1" applyProtection="1">
      <alignment vertical="center"/>
      <protection locked="0"/>
    </xf>
    <xf numFmtId="177" fontId="14" fillId="3" borderId="150" xfId="7" applyNumberFormat="1" applyFont="1" applyFill="1" applyBorder="1" applyAlignment="1" applyProtection="1">
      <alignment vertical="center"/>
      <protection locked="0"/>
    </xf>
    <xf numFmtId="177" fontId="14" fillId="0" borderId="14" xfId="7" applyNumberFormat="1" applyFont="1" applyFill="1" applyBorder="1" applyAlignment="1" applyProtection="1">
      <alignment vertical="center"/>
      <protection locked="0"/>
    </xf>
    <xf numFmtId="177" fontId="14" fillId="0" borderId="251" xfId="7" applyNumberFormat="1" applyFont="1" applyFill="1" applyBorder="1" applyAlignment="1" applyProtection="1">
      <alignment vertical="center"/>
      <protection locked="0"/>
    </xf>
    <xf numFmtId="185" fontId="14" fillId="3" borderId="247" xfId="7" applyNumberFormat="1" applyFont="1" applyFill="1" applyBorder="1" applyAlignment="1" applyProtection="1">
      <alignment vertical="center"/>
      <protection locked="0"/>
    </xf>
    <xf numFmtId="185" fontId="14" fillId="3" borderId="245" xfId="7" applyNumberFormat="1" applyFont="1" applyFill="1" applyBorder="1" applyAlignment="1" applyProtection="1">
      <alignment vertical="center"/>
      <protection locked="0"/>
    </xf>
    <xf numFmtId="176" fontId="14" fillId="0" borderId="256" xfId="7" applyNumberFormat="1" applyFont="1" applyFill="1" applyBorder="1" applyAlignment="1" applyProtection="1">
      <alignment vertical="center"/>
      <protection locked="0"/>
    </xf>
    <xf numFmtId="185" fontId="14" fillId="3" borderId="255" xfId="7" applyNumberFormat="1" applyFont="1" applyFill="1" applyBorder="1" applyAlignment="1" applyProtection="1">
      <alignment vertical="center"/>
      <protection locked="0"/>
    </xf>
    <xf numFmtId="0" fontId="48" fillId="3" borderId="0" xfId="7" applyFont="1" applyFill="1" applyAlignment="1" applyProtection="1">
      <alignment vertical="center"/>
      <protection locked="0"/>
    </xf>
    <xf numFmtId="176" fontId="48" fillId="3" borderId="0" xfId="7" applyNumberFormat="1" applyFont="1" applyFill="1" applyAlignment="1" applyProtection="1">
      <alignment vertical="center"/>
      <protection locked="0"/>
    </xf>
    <xf numFmtId="176" fontId="48" fillId="0" borderId="0" xfId="7" applyNumberFormat="1" applyFont="1" applyFill="1" applyAlignment="1" applyProtection="1">
      <alignment vertical="center"/>
      <protection locked="0"/>
    </xf>
    <xf numFmtId="176" fontId="11" fillId="0" borderId="0" xfId="7" applyNumberFormat="1" applyFont="1" applyAlignment="1">
      <alignment vertical="center"/>
    </xf>
    <xf numFmtId="176" fontId="11" fillId="0" borderId="0" xfId="7" applyNumberFormat="1" applyFont="1" applyFill="1" applyAlignment="1">
      <alignment vertical="center"/>
    </xf>
    <xf numFmtId="0" fontId="54" fillId="3" borderId="0" xfId="7" applyFont="1" applyFill="1" applyAlignment="1" applyProtection="1">
      <alignment vertical="center"/>
      <protection locked="0"/>
    </xf>
    <xf numFmtId="0" fontId="13" fillId="3" borderId="0" xfId="7" applyFont="1" applyFill="1" applyAlignment="1" applyProtection="1">
      <alignment vertical="center"/>
      <protection locked="0"/>
    </xf>
    <xf numFmtId="0" fontId="13" fillId="3" borderId="147" xfId="7" applyFont="1" applyFill="1" applyBorder="1" applyAlignment="1" applyProtection="1">
      <alignment vertical="center"/>
      <protection locked="0"/>
    </xf>
    <xf numFmtId="0" fontId="13" fillId="3" borderId="147" xfId="7" applyFont="1" applyFill="1" applyBorder="1" applyAlignment="1" applyProtection="1">
      <alignment horizontal="right" vertical="center"/>
      <protection locked="0"/>
    </xf>
    <xf numFmtId="0" fontId="14" fillId="3" borderId="233" xfId="7" applyFont="1" applyFill="1" applyBorder="1" applyAlignment="1" applyProtection="1">
      <alignment horizontal="center" vertical="center"/>
      <protection locked="0"/>
    </xf>
    <xf numFmtId="0" fontId="14" fillId="3" borderId="233" xfId="7" applyFont="1" applyFill="1" applyBorder="1" applyAlignment="1" applyProtection="1">
      <alignment vertical="center"/>
      <protection locked="0"/>
    </xf>
    <xf numFmtId="0" fontId="14" fillId="3" borderId="237" xfId="7" applyFont="1" applyFill="1" applyBorder="1" applyAlignment="1" applyProtection="1">
      <alignment vertical="center"/>
      <protection locked="0"/>
    </xf>
    <xf numFmtId="0" fontId="14" fillId="3" borderId="233" xfId="7" applyFont="1" applyFill="1" applyBorder="1" applyAlignment="1" applyProtection="1">
      <alignment horizontal="left" vertical="center"/>
      <protection locked="0"/>
    </xf>
    <xf numFmtId="0" fontId="14" fillId="3" borderId="244" xfId="7" applyFont="1" applyFill="1" applyBorder="1" applyAlignment="1" applyProtection="1">
      <alignment horizontal="center" vertical="center"/>
      <protection locked="0"/>
    </xf>
    <xf numFmtId="0" fontId="14" fillId="3" borderId="150" xfId="7" applyFont="1" applyFill="1" applyBorder="1" applyAlignment="1" applyProtection="1">
      <alignment horizontal="center" vertical="center"/>
      <protection locked="0"/>
    </xf>
    <xf numFmtId="185" fontId="14" fillId="3" borderId="14" xfId="7" applyNumberFormat="1" applyFont="1" applyFill="1" applyBorder="1" applyAlignment="1" applyProtection="1">
      <alignment vertical="center"/>
      <protection locked="0"/>
    </xf>
    <xf numFmtId="185" fontId="14" fillId="3" borderId="0" xfId="7" applyNumberFormat="1" applyFont="1" applyFill="1" applyAlignment="1" applyProtection="1">
      <alignment vertical="center"/>
      <protection locked="0"/>
    </xf>
    <xf numFmtId="185" fontId="13" fillId="3" borderId="0" xfId="7" applyNumberFormat="1" applyFont="1" applyFill="1" applyAlignment="1" applyProtection="1">
      <alignment vertical="center"/>
      <protection locked="0"/>
    </xf>
    <xf numFmtId="185" fontId="17" fillId="3" borderId="0" xfId="7" applyNumberFormat="1" applyFont="1" applyFill="1" applyAlignment="1" applyProtection="1">
      <alignment vertical="center"/>
      <protection locked="0"/>
    </xf>
    <xf numFmtId="185" fontId="13" fillId="3" borderId="0" xfId="7" applyNumberFormat="1" applyFont="1" applyFill="1" applyAlignment="1" applyProtection="1">
      <alignment horizontal="center" vertical="center"/>
      <protection locked="0"/>
    </xf>
    <xf numFmtId="185" fontId="13" fillId="3" borderId="0" xfId="7" applyNumberFormat="1" applyFont="1" applyFill="1" applyAlignment="1" applyProtection="1">
      <alignment horizontal="right" vertical="center"/>
      <protection locked="0"/>
    </xf>
    <xf numFmtId="185" fontId="13" fillId="3" borderId="14" xfId="7" applyNumberFormat="1" applyFont="1" applyFill="1" applyBorder="1" applyAlignment="1" applyProtection="1">
      <alignment horizontal="center" vertical="center"/>
      <protection locked="0"/>
    </xf>
    <xf numFmtId="185" fontId="13" fillId="3" borderId="44" xfId="7" applyNumberFormat="1" applyFont="1" applyFill="1" applyBorder="1" applyAlignment="1" applyProtection="1">
      <alignment horizontal="center" vertical="center"/>
      <protection locked="0"/>
    </xf>
    <xf numFmtId="0" fontId="13" fillId="3" borderId="244" xfId="7" applyFont="1" applyFill="1" applyBorder="1" applyAlignment="1" applyProtection="1">
      <alignment horizontal="center" vertical="center"/>
      <protection locked="0"/>
    </xf>
    <xf numFmtId="185" fontId="13" fillId="3" borderId="244" xfId="7" applyNumberFormat="1" applyFont="1" applyFill="1" applyBorder="1" applyAlignment="1" applyProtection="1">
      <alignment vertical="center"/>
      <protection locked="0"/>
    </xf>
    <xf numFmtId="0" fontId="54" fillId="3" borderId="0" xfId="10" applyFont="1" applyFill="1" applyAlignment="1" applyProtection="1">
      <alignment vertical="center"/>
      <protection locked="0"/>
    </xf>
    <xf numFmtId="0" fontId="11" fillId="0" borderId="0" xfId="10" applyFont="1">
      <alignment vertical="center"/>
    </xf>
    <xf numFmtId="0" fontId="13" fillId="3" borderId="147" xfId="10" applyFont="1" applyFill="1" applyBorder="1" applyAlignment="1" applyProtection="1">
      <alignment horizontal="right" vertical="center"/>
      <protection locked="0"/>
    </xf>
    <xf numFmtId="0" fontId="14" fillId="3" borderId="233" xfId="10" applyFont="1" applyFill="1" applyBorder="1" applyAlignment="1" applyProtection="1">
      <alignment horizontal="center" vertical="center"/>
      <protection locked="0"/>
    </xf>
    <xf numFmtId="0" fontId="14" fillId="3" borderId="233" xfId="10" applyFont="1" applyFill="1" applyBorder="1" applyAlignment="1" applyProtection="1">
      <alignment vertical="center"/>
      <protection locked="0"/>
    </xf>
    <xf numFmtId="0" fontId="20" fillId="0" borderId="0" xfId="10" applyFont="1">
      <alignment vertical="center"/>
    </xf>
    <xf numFmtId="0" fontId="14" fillId="3" borderId="30" xfId="10" applyFont="1" applyFill="1" applyBorder="1" applyAlignment="1" applyProtection="1">
      <alignment horizontal="center" vertical="center"/>
      <protection locked="0"/>
    </xf>
    <xf numFmtId="0" fontId="14" fillId="3" borderId="148" xfId="10" applyFont="1" applyFill="1" applyBorder="1" applyAlignment="1" applyProtection="1">
      <alignment horizontal="center" vertical="center"/>
      <protection locked="0"/>
    </xf>
    <xf numFmtId="0" fontId="14" fillId="3" borderId="148" xfId="10" applyFont="1" applyFill="1" applyBorder="1" applyAlignment="1" applyProtection="1">
      <alignment vertical="center"/>
      <protection locked="0"/>
    </xf>
    <xf numFmtId="0" fontId="14" fillId="3" borderId="147" xfId="10" applyFont="1" applyFill="1" applyBorder="1" applyAlignment="1" applyProtection="1">
      <alignment horizontal="center" vertical="center"/>
      <protection locked="0"/>
    </xf>
    <xf numFmtId="0" fontId="14" fillId="3" borderId="148" xfId="10" applyFont="1" applyFill="1" applyBorder="1" applyAlignment="1" applyProtection="1">
      <alignment horizontal="left" vertical="center"/>
      <protection locked="0"/>
    </xf>
    <xf numFmtId="0" fontId="14" fillId="0" borderId="148" xfId="10" applyFont="1" applyFill="1" applyBorder="1" applyAlignment="1" applyProtection="1">
      <alignment vertical="center"/>
      <protection locked="0"/>
    </xf>
    <xf numFmtId="185" fontId="14" fillId="2" borderId="150" xfId="10" applyNumberFormat="1" applyFont="1" applyFill="1" applyBorder="1" applyAlignment="1" applyProtection="1">
      <alignment horizontal="right" vertical="center"/>
      <protection locked="0"/>
    </xf>
    <xf numFmtId="176" fontId="14" fillId="2" borderId="233" xfId="10" applyNumberFormat="1" applyFont="1" applyFill="1" applyBorder="1" applyAlignment="1" applyProtection="1">
      <alignment horizontal="right" vertical="center"/>
      <protection locked="0"/>
    </xf>
    <xf numFmtId="176" fontId="14" fillId="2" borderId="12" xfId="10" applyNumberFormat="1" applyFont="1" applyFill="1" applyBorder="1" applyAlignment="1">
      <alignment horizontal="right" vertical="center"/>
    </xf>
    <xf numFmtId="185" fontId="14" fillId="0" borderId="148" xfId="10" applyNumberFormat="1" applyFont="1" applyBorder="1" applyAlignment="1">
      <alignment horizontal="right" vertical="center"/>
    </xf>
    <xf numFmtId="185" fontId="14" fillId="0" borderId="79" xfId="10" applyNumberFormat="1" applyFont="1" applyBorder="1" applyAlignment="1">
      <alignment horizontal="right" vertical="center"/>
    </xf>
    <xf numFmtId="0" fontId="14" fillId="3" borderId="30" xfId="10" applyFont="1" applyFill="1" applyBorder="1" applyAlignment="1" applyProtection="1">
      <alignment horizontal="left" vertical="center"/>
      <protection locked="0"/>
    </xf>
    <xf numFmtId="185" fontId="14" fillId="2" borderId="233" xfId="10" applyNumberFormat="1" applyFont="1" applyFill="1" applyBorder="1" applyAlignment="1" applyProtection="1">
      <alignment horizontal="right" vertical="center"/>
      <protection locked="0"/>
    </xf>
    <xf numFmtId="176" fontId="14" fillId="2" borderId="14" xfId="10" applyNumberFormat="1" applyFont="1" applyFill="1" applyBorder="1" applyAlignment="1">
      <alignment horizontal="right" vertical="center"/>
    </xf>
    <xf numFmtId="186" fontId="14" fillId="0" borderId="133" xfId="10" applyNumberFormat="1" applyFont="1" applyBorder="1" applyAlignment="1">
      <alignment horizontal="right" vertical="center"/>
    </xf>
    <xf numFmtId="176" fontId="14" fillId="2" borderId="150" xfId="10" applyNumberFormat="1" applyFont="1" applyFill="1" applyBorder="1" applyAlignment="1" applyProtection="1">
      <alignment horizontal="right" vertical="center"/>
      <protection locked="0"/>
    </xf>
    <xf numFmtId="185" fontId="14" fillId="3" borderId="150" xfId="10" applyNumberFormat="1" applyFont="1" applyFill="1" applyBorder="1" applyAlignment="1" applyProtection="1">
      <alignment horizontal="right" vertical="center"/>
      <protection locked="0"/>
    </xf>
    <xf numFmtId="3" fontId="14" fillId="3" borderId="150" xfId="10" applyNumberFormat="1" applyFont="1" applyFill="1" applyBorder="1" applyAlignment="1" applyProtection="1">
      <alignment horizontal="right" vertical="center"/>
      <protection locked="0"/>
    </xf>
    <xf numFmtId="185" fontId="14" fillId="3" borderId="79" xfId="10" applyNumberFormat="1" applyFont="1" applyFill="1" applyBorder="1" applyAlignment="1" applyProtection="1">
      <alignment horizontal="right" vertical="center"/>
      <protection locked="0"/>
    </xf>
    <xf numFmtId="185" fontId="14" fillId="3" borderId="247" xfId="10" applyNumberFormat="1" applyFont="1" applyFill="1" applyBorder="1" applyAlignment="1" applyProtection="1">
      <alignment horizontal="right" vertical="center"/>
      <protection locked="0"/>
    </xf>
    <xf numFmtId="185" fontId="14" fillId="3" borderId="253" xfId="10" applyNumberFormat="1" applyFont="1" applyFill="1" applyBorder="1" applyAlignment="1" applyProtection="1">
      <alignment horizontal="right" vertical="center"/>
      <protection locked="0"/>
    </xf>
    <xf numFmtId="0" fontId="13" fillId="0" borderId="0" xfId="10" applyFont="1" applyFill="1" applyBorder="1" applyAlignment="1" applyProtection="1">
      <alignment vertical="center"/>
      <protection locked="0"/>
    </xf>
    <xf numFmtId="185" fontId="13" fillId="0" borderId="0" xfId="10" applyNumberFormat="1" applyFont="1" applyFill="1" applyBorder="1" applyProtection="1">
      <alignment vertical="center"/>
      <protection locked="0"/>
    </xf>
    <xf numFmtId="185" fontId="14" fillId="0" borderId="0" xfId="10" applyNumberFormat="1" applyFont="1" applyFill="1" applyBorder="1">
      <alignment vertical="center"/>
    </xf>
    <xf numFmtId="185" fontId="11" fillId="0" borderId="0" xfId="10" applyNumberFormat="1" applyFont="1" applyFill="1" applyBorder="1">
      <alignment vertical="center"/>
    </xf>
    <xf numFmtId="0" fontId="11" fillId="0" borderId="0" xfId="10" applyFont="1" applyFill="1" applyBorder="1">
      <alignment vertical="center"/>
    </xf>
    <xf numFmtId="185" fontId="49" fillId="3" borderId="0" xfId="7" applyNumberFormat="1" applyFont="1" applyFill="1" applyAlignment="1" applyProtection="1">
      <alignment vertical="center"/>
      <protection locked="0"/>
    </xf>
    <xf numFmtId="0" fontId="55" fillId="0" borderId="0" xfId="7" applyFont="1" applyAlignment="1">
      <alignment vertical="center"/>
    </xf>
    <xf numFmtId="185" fontId="56" fillId="3" borderId="0" xfId="7" applyNumberFormat="1" applyFont="1" applyFill="1" applyAlignment="1" applyProtection="1">
      <alignment vertical="center"/>
      <protection locked="0"/>
    </xf>
    <xf numFmtId="185" fontId="56" fillId="0" borderId="0" xfId="7" applyNumberFormat="1" applyFont="1" applyFill="1" applyBorder="1" applyAlignment="1" applyProtection="1">
      <alignment vertical="center"/>
      <protection locked="0"/>
    </xf>
    <xf numFmtId="185" fontId="1" fillId="3" borderId="0" xfId="7" applyNumberFormat="1" applyFont="1" applyFill="1" applyAlignment="1" applyProtection="1">
      <alignment horizontal="center" vertical="center"/>
      <protection locked="0"/>
    </xf>
    <xf numFmtId="3" fontId="48" fillId="3" borderId="0" xfId="7" applyNumberFormat="1" applyFont="1" applyFill="1" applyAlignment="1" applyProtection="1">
      <alignment vertical="center"/>
      <protection locked="0"/>
    </xf>
    <xf numFmtId="185" fontId="13" fillId="3" borderId="147" xfId="7" applyNumberFormat="1" applyFont="1" applyFill="1" applyBorder="1" applyAlignment="1" applyProtection="1">
      <alignment vertical="center"/>
      <protection locked="0"/>
    </xf>
    <xf numFmtId="185" fontId="13" fillId="0" borderId="147" xfId="7" applyNumberFormat="1" applyFont="1" applyFill="1" applyBorder="1" applyAlignment="1" applyProtection="1">
      <alignment vertical="center"/>
      <protection locked="0"/>
    </xf>
    <xf numFmtId="185" fontId="13" fillId="3" borderId="147" xfId="7" applyNumberFormat="1" applyFont="1" applyFill="1" applyBorder="1" applyAlignment="1" applyProtection="1">
      <alignment horizontal="right" vertical="center"/>
      <protection locked="0"/>
    </xf>
    <xf numFmtId="185" fontId="14" fillId="3" borderId="0" xfId="7" applyNumberFormat="1" applyFont="1" applyFill="1" applyAlignment="1" applyProtection="1">
      <alignment horizontal="center" vertical="center"/>
      <protection locked="0"/>
    </xf>
    <xf numFmtId="185" fontId="14" fillId="3" borderId="30" xfId="7" applyNumberFormat="1" applyFont="1" applyFill="1" applyBorder="1" applyAlignment="1" applyProtection="1">
      <alignment horizontal="center" vertical="center"/>
      <protection locked="0"/>
    </xf>
    <xf numFmtId="185" fontId="20" fillId="3" borderId="30" xfId="7" applyNumberFormat="1" applyFont="1" applyFill="1" applyBorder="1" applyAlignment="1" applyProtection="1">
      <alignment horizontal="center" vertical="center"/>
      <protection locked="0"/>
    </xf>
    <xf numFmtId="185" fontId="14" fillId="3" borderId="44" xfId="7" applyNumberFormat="1" applyFont="1" applyFill="1" applyBorder="1" applyAlignment="1" applyProtection="1">
      <alignment horizontal="center" vertical="center"/>
      <protection locked="0"/>
    </xf>
    <xf numFmtId="185" fontId="9" fillId="3" borderId="30" xfId="7" applyNumberFormat="1" applyFont="1" applyFill="1" applyBorder="1" applyAlignment="1" applyProtection="1">
      <alignment horizontal="center" vertical="center"/>
      <protection locked="0"/>
    </xf>
    <xf numFmtId="185" fontId="14" fillId="3" borderId="148" xfId="7" applyNumberFormat="1" applyFont="1" applyFill="1" applyBorder="1" applyAlignment="1" applyProtection="1">
      <alignment horizontal="center" vertical="center"/>
      <protection locked="0"/>
    </xf>
    <xf numFmtId="185" fontId="14" fillId="3" borderId="244" xfId="7" applyNumberFormat="1" applyFont="1" applyFill="1" applyBorder="1" applyAlignment="1" applyProtection="1">
      <alignment horizontal="center" vertical="center"/>
      <protection locked="0"/>
    </xf>
    <xf numFmtId="185" fontId="14" fillId="3" borderId="12" xfId="7" applyNumberFormat="1" applyFont="1" applyFill="1" applyBorder="1" applyAlignment="1" applyProtection="1">
      <alignment horizontal="center" vertical="center"/>
      <protection locked="0"/>
    </xf>
    <xf numFmtId="185" fontId="57" fillId="3" borderId="148" xfId="7" applyNumberFormat="1" applyFont="1" applyFill="1" applyBorder="1" applyAlignment="1" applyProtection="1">
      <alignment horizontal="center" vertical="center"/>
      <protection locked="0"/>
    </xf>
    <xf numFmtId="186" fontId="14" fillId="3" borderId="148" xfId="7" applyNumberFormat="1" applyFont="1" applyFill="1" applyBorder="1" applyAlignment="1" applyProtection="1">
      <alignment horizontal="center" vertical="center"/>
      <protection locked="0"/>
    </xf>
    <xf numFmtId="185" fontId="14" fillId="3" borderId="148" xfId="7" applyNumberFormat="1" applyFont="1" applyFill="1" applyBorder="1" applyAlignment="1" applyProtection="1">
      <alignment vertical="center"/>
      <protection locked="0"/>
    </xf>
    <xf numFmtId="185" fontId="14" fillId="0" borderId="148" xfId="7" applyNumberFormat="1" applyFont="1" applyFill="1" applyBorder="1" applyAlignment="1" applyProtection="1">
      <alignment vertical="center"/>
      <protection locked="0"/>
    </xf>
    <xf numFmtId="3" fontId="14" fillId="0" borderId="233" xfId="7" applyNumberFormat="1" applyFont="1" applyFill="1" applyBorder="1" applyAlignment="1" applyProtection="1">
      <alignment vertical="center"/>
      <protection locked="0"/>
    </xf>
    <xf numFmtId="185" fontId="14" fillId="3" borderId="233" xfId="7" applyNumberFormat="1" applyFont="1" applyFill="1" applyBorder="1" applyAlignment="1" applyProtection="1">
      <alignment vertical="center"/>
      <protection locked="0"/>
    </xf>
    <xf numFmtId="185" fontId="14" fillId="3" borderId="30" xfId="7" applyNumberFormat="1" applyFont="1" applyFill="1" applyBorder="1" applyAlignment="1" applyProtection="1">
      <alignment vertical="center"/>
      <protection locked="0"/>
    </xf>
    <xf numFmtId="186" fontId="14" fillId="3" borderId="30" xfId="7" applyNumberFormat="1" applyFont="1" applyFill="1" applyBorder="1" applyAlignment="1" applyProtection="1">
      <alignment horizontal="center" vertical="center"/>
      <protection locked="0"/>
    </xf>
    <xf numFmtId="185" fontId="14" fillId="3" borderId="244" xfId="7" applyNumberFormat="1" applyFont="1" applyFill="1" applyBorder="1" applyAlignment="1" applyProtection="1">
      <alignment vertical="center"/>
      <protection locked="0"/>
    </xf>
    <xf numFmtId="185" fontId="14" fillId="3" borderId="79" xfId="7" applyNumberFormat="1" applyFont="1" applyFill="1" applyBorder="1" applyAlignment="1" applyProtection="1">
      <alignment vertical="center"/>
      <protection locked="0"/>
    </xf>
    <xf numFmtId="3" fontId="14" fillId="3" borderId="79" xfId="7" applyNumberFormat="1" applyFont="1" applyFill="1" applyBorder="1" applyAlignment="1" applyProtection="1">
      <alignment vertical="center"/>
      <protection locked="0"/>
    </xf>
    <xf numFmtId="185" fontId="14" fillId="3" borderId="0" xfId="7" applyNumberFormat="1" applyFont="1" applyFill="1" applyBorder="1" applyAlignment="1" applyProtection="1">
      <alignment vertical="center"/>
      <protection locked="0"/>
    </xf>
    <xf numFmtId="0" fontId="11" fillId="0" borderId="0" xfId="7" applyFont="1" applyFill="1" applyAlignment="1">
      <alignment vertical="center"/>
    </xf>
    <xf numFmtId="0" fontId="28" fillId="0" borderId="0" xfId="0" applyFont="1" applyAlignment="1">
      <alignment horizontal="left" vertical="center"/>
    </xf>
    <xf numFmtId="38" fontId="58" fillId="0" borderId="1" xfId="1" applyFont="1" applyBorder="1" applyAlignment="1">
      <alignment vertical="center"/>
    </xf>
    <xf numFmtId="0" fontId="59" fillId="0" borderId="0" xfId="0" applyFont="1" applyAlignment="1">
      <alignment vertical="center"/>
    </xf>
    <xf numFmtId="0" fontId="59" fillId="0" borderId="1" xfId="0" applyFont="1" applyBorder="1" applyAlignment="1">
      <alignment vertical="center"/>
    </xf>
    <xf numFmtId="0" fontId="61" fillId="0" borderId="0" xfId="0" applyFont="1" applyAlignment="1">
      <alignment vertical="center"/>
    </xf>
    <xf numFmtId="0" fontId="28" fillId="0" borderId="0" xfId="12" applyFont="1" applyAlignment="1">
      <alignment vertical="center"/>
    </xf>
    <xf numFmtId="0" fontId="2" fillId="0" borderId="0" xfId="12" applyNumberFormat="1" applyFont="1" applyAlignment="1">
      <alignment vertical="center"/>
    </xf>
    <xf numFmtId="0" fontId="2" fillId="0" borderId="0" xfId="12" applyFont="1" applyAlignment="1">
      <alignment vertical="center"/>
    </xf>
    <xf numFmtId="0" fontId="29" fillId="0" borderId="0" xfId="12" applyFont="1" applyAlignment="1">
      <alignment vertical="center"/>
    </xf>
    <xf numFmtId="0" fontId="14" fillId="0" borderId="0" xfId="12" applyNumberFormat="1" applyFont="1" applyAlignment="1">
      <alignment vertical="center"/>
    </xf>
    <xf numFmtId="0" fontId="14" fillId="0" borderId="87" xfId="12" applyFont="1" applyBorder="1" applyAlignment="1" applyProtection="1">
      <alignment vertical="center"/>
    </xf>
    <xf numFmtId="0" fontId="14" fillId="0" borderId="96" xfId="12" applyFont="1" applyBorder="1" applyAlignment="1" applyProtection="1">
      <alignment horizontal="centerContinuous" vertical="center"/>
    </xf>
    <xf numFmtId="0" fontId="14" fillId="0" borderId="260" xfId="12" applyFont="1" applyBorder="1" applyAlignment="1" applyProtection="1">
      <alignment vertical="center"/>
    </xf>
    <xf numFmtId="0" fontId="14" fillId="0" borderId="96" xfId="12" applyFont="1" applyBorder="1" applyAlignment="1" applyProtection="1">
      <alignment vertical="center"/>
    </xf>
    <xf numFmtId="0" fontId="14" fillId="0" borderId="260" xfId="12" applyFont="1" applyBorder="1" applyAlignment="1" applyProtection="1">
      <alignment horizontal="centerContinuous" vertical="center"/>
    </xf>
    <xf numFmtId="0" fontId="14" fillId="0" borderId="261" xfId="12" applyFont="1" applyBorder="1" applyAlignment="1" applyProtection="1">
      <alignment horizontal="centerContinuous" vertical="center"/>
    </xf>
    <xf numFmtId="0" fontId="14" fillId="0" borderId="260" xfId="12" applyFont="1" applyBorder="1" applyAlignment="1" applyProtection="1">
      <alignment horizontal="distributed" vertical="center"/>
    </xf>
    <xf numFmtId="0" fontId="9" fillId="0" borderId="0" xfId="12" applyFont="1" applyAlignment="1">
      <alignment vertical="center"/>
    </xf>
    <xf numFmtId="0" fontId="14" fillId="0" borderId="90" xfId="12" applyFont="1" applyBorder="1" applyAlignment="1" applyProtection="1">
      <alignment vertical="center"/>
    </xf>
    <xf numFmtId="0" fontId="14" fillId="0" borderId="0" xfId="12" applyFont="1" applyBorder="1" applyAlignment="1" applyProtection="1">
      <alignment horizontal="centerContinuous" vertical="center"/>
    </xf>
    <xf numFmtId="0" fontId="14" fillId="0" borderId="30" xfId="12" applyFont="1" applyBorder="1" applyAlignment="1" applyProtection="1">
      <alignment horizontal="centerContinuous" vertical="center"/>
    </xf>
    <xf numFmtId="0" fontId="14" fillId="0" borderId="29" xfId="12" applyFont="1" applyBorder="1" applyAlignment="1" applyProtection="1">
      <alignment horizontal="centerContinuous" vertical="center"/>
    </xf>
    <xf numFmtId="0" fontId="14" fillId="0" borderId="30" xfId="12" applyFont="1" applyBorder="1" applyAlignment="1" applyProtection="1">
      <alignment horizontal="distributed" vertical="center"/>
    </xf>
    <xf numFmtId="0" fontId="14" fillId="0" borderId="147" xfId="12" applyFont="1" applyBorder="1" applyAlignment="1" applyProtection="1">
      <alignment horizontal="centerContinuous" vertical="center"/>
    </xf>
    <xf numFmtId="0" fontId="14" fillId="0" borderId="148" xfId="12" applyFont="1" applyBorder="1" applyAlignment="1" applyProtection="1">
      <alignment vertical="center"/>
    </xf>
    <xf numFmtId="0" fontId="14" fillId="0" borderId="147" xfId="12" applyFont="1" applyBorder="1" applyAlignment="1" applyProtection="1">
      <alignment vertical="center"/>
    </xf>
    <xf numFmtId="0" fontId="14" fillId="0" borderId="148" xfId="12" applyFont="1" applyBorder="1" applyAlignment="1" applyProtection="1">
      <alignment horizontal="centerContinuous" vertical="center"/>
    </xf>
    <xf numFmtId="0" fontId="14" fillId="0" borderId="241" xfId="12" applyFont="1" applyBorder="1" applyAlignment="1" applyProtection="1">
      <alignment horizontal="centerContinuous" vertical="center"/>
    </xf>
    <xf numFmtId="0" fontId="14" fillId="0" borderId="148" xfId="12" applyFont="1" applyBorder="1" applyAlignment="1" applyProtection="1">
      <alignment horizontal="distributed" vertical="center"/>
    </xf>
    <xf numFmtId="0" fontId="14" fillId="0" borderId="90" xfId="12" applyFont="1" applyBorder="1" applyAlignment="1" applyProtection="1">
      <alignment horizontal="center" vertical="center"/>
    </xf>
    <xf numFmtId="0" fontId="14" fillId="0" borderId="0" xfId="12" applyFont="1" applyBorder="1" applyAlignment="1" applyProtection="1">
      <alignment horizontal="distributed" vertical="center"/>
    </xf>
    <xf numFmtId="0" fontId="14" fillId="0" borderId="44" xfId="12" applyFont="1" applyBorder="1" applyAlignment="1" applyProtection="1">
      <alignment horizontal="distributed" vertical="center"/>
    </xf>
    <xf numFmtId="0" fontId="14" fillId="0" borderId="14" xfId="12" applyFont="1" applyBorder="1" applyAlignment="1" applyProtection="1">
      <alignment horizontal="distributed" vertical="center"/>
    </xf>
    <xf numFmtId="0" fontId="9" fillId="0" borderId="44" xfId="12" applyFont="1" applyBorder="1" applyAlignment="1" applyProtection="1">
      <alignment horizontal="distributed" vertical="center"/>
    </xf>
    <xf numFmtId="0" fontId="9" fillId="0" borderId="30" xfId="12" applyFont="1" applyBorder="1" applyAlignment="1" applyProtection="1">
      <alignment horizontal="distributed" vertical="center"/>
    </xf>
    <xf numFmtId="0" fontId="14" fillId="0" borderId="93" xfId="12" applyFont="1" applyBorder="1" applyAlignment="1" applyProtection="1">
      <alignment vertical="center"/>
    </xf>
    <xf numFmtId="0" fontId="14" fillId="0" borderId="50" xfId="12" applyFont="1" applyBorder="1" applyAlignment="1" applyProtection="1">
      <alignment horizontal="left" vertical="center"/>
    </xf>
    <xf numFmtId="0" fontId="14" fillId="0" borderId="262" xfId="12" applyFont="1" applyBorder="1" applyAlignment="1" applyProtection="1">
      <alignment horizontal="center" vertical="center"/>
    </xf>
    <xf numFmtId="0" fontId="14" fillId="0" borderId="262" xfId="12" applyFont="1" applyBorder="1" applyAlignment="1" applyProtection="1">
      <alignment horizontal="distributed" vertical="center"/>
    </xf>
    <xf numFmtId="0" fontId="14" fillId="0" borderId="52" xfId="12" applyFont="1" applyBorder="1" applyAlignment="1" applyProtection="1">
      <alignment horizontal="distributed" vertical="center"/>
    </xf>
    <xf numFmtId="0" fontId="9" fillId="0" borderId="262" xfId="12" applyFont="1" applyBorder="1" applyAlignment="1" applyProtection="1">
      <alignment horizontal="distributed" vertical="center"/>
    </xf>
    <xf numFmtId="0" fontId="14" fillId="0" borderId="100" xfId="12" applyFont="1" applyBorder="1" applyAlignment="1">
      <alignment vertical="center"/>
    </xf>
    <xf numFmtId="0" fontId="14" fillId="0" borderId="90" xfId="12" applyNumberFormat="1" applyFont="1" applyBorder="1" applyAlignment="1">
      <alignment horizontal="center" vertical="center"/>
    </xf>
    <xf numFmtId="176" fontId="14" fillId="0" borderId="0" xfId="12" applyNumberFormat="1" applyFont="1" applyFill="1" applyBorder="1" applyAlignment="1">
      <alignment vertical="center"/>
    </xf>
    <xf numFmtId="176" fontId="14" fillId="0" borderId="86" xfId="12" applyNumberFormat="1" applyFont="1" applyBorder="1" applyAlignment="1">
      <alignment vertical="center"/>
    </xf>
    <xf numFmtId="176" fontId="14" fillId="0" borderId="86" xfId="12" applyNumberFormat="1" applyFont="1" applyFill="1" applyBorder="1" applyAlignment="1">
      <alignment vertical="center"/>
    </xf>
    <xf numFmtId="176" fontId="14" fillId="0" borderId="130" xfId="12" applyNumberFormat="1" applyFont="1" applyBorder="1" applyAlignment="1">
      <alignment vertical="center"/>
    </xf>
    <xf numFmtId="0" fontId="14" fillId="0" borderId="77" xfId="12" applyFont="1" applyBorder="1" applyAlignment="1">
      <alignment vertical="center"/>
    </xf>
    <xf numFmtId="49" fontId="14" fillId="0" borderId="90" xfId="12" applyNumberFormat="1" applyFont="1" applyBorder="1" applyAlignment="1">
      <alignment horizontal="center" vertical="center"/>
    </xf>
    <xf numFmtId="176" fontId="14" fillId="0" borderId="0" xfId="12" applyNumberFormat="1" applyFont="1" applyFill="1" applyBorder="1" applyAlignment="1">
      <alignment horizontal="right" vertical="center"/>
    </xf>
    <xf numFmtId="176" fontId="14" fillId="0" borderId="89" xfId="12" applyNumberFormat="1" applyFont="1" applyBorder="1" applyAlignment="1">
      <alignment vertical="center"/>
    </xf>
    <xf numFmtId="176" fontId="14" fillId="0" borderId="89" xfId="12" applyNumberFormat="1" applyFont="1" applyBorder="1" applyAlignment="1">
      <alignment horizontal="right" vertical="center"/>
    </xf>
    <xf numFmtId="0" fontId="14" fillId="0" borderId="132" xfId="12" applyFont="1" applyBorder="1" applyAlignment="1" applyProtection="1">
      <alignment horizontal="center" vertical="center"/>
    </xf>
    <xf numFmtId="0" fontId="14" fillId="0" borderId="134" xfId="12" applyFont="1" applyBorder="1" applyAlignment="1" applyProtection="1">
      <alignment vertical="center"/>
    </xf>
    <xf numFmtId="38" fontId="14" fillId="0" borderId="115" xfId="11" applyFont="1" applyFill="1" applyBorder="1" applyAlignment="1">
      <alignment vertical="center"/>
    </xf>
    <xf numFmtId="176" fontId="14" fillId="0" borderId="133" xfId="12" applyNumberFormat="1" applyFont="1" applyBorder="1" applyAlignment="1">
      <alignment horizontal="center" vertical="center"/>
    </xf>
    <xf numFmtId="38" fontId="14" fillId="0" borderId="133" xfId="11" applyFont="1" applyFill="1" applyBorder="1" applyAlignment="1">
      <alignment vertical="center"/>
    </xf>
    <xf numFmtId="176" fontId="14" fillId="0" borderId="134" xfId="12" applyNumberFormat="1" applyFont="1" applyBorder="1" applyAlignment="1">
      <alignment horizontal="right" vertical="center"/>
    </xf>
    <xf numFmtId="0" fontId="14" fillId="0" borderId="170" xfId="12" applyFont="1" applyBorder="1" applyAlignment="1" applyProtection="1">
      <alignment horizontal="center" vertical="center"/>
    </xf>
    <xf numFmtId="0" fontId="14" fillId="0" borderId="100" xfId="12" applyFont="1" applyBorder="1" applyAlignment="1" applyProtection="1">
      <alignment horizontal="center" vertical="center"/>
    </xf>
    <xf numFmtId="38" fontId="14" fillId="0" borderId="88" xfId="11" applyFont="1" applyFill="1" applyBorder="1" applyAlignment="1">
      <alignment vertical="center"/>
    </xf>
    <xf numFmtId="176" fontId="14" fillId="0" borderId="89" xfId="12" applyNumberFormat="1" applyFont="1" applyBorder="1" applyAlignment="1">
      <alignment horizontal="center" vertical="center"/>
    </xf>
    <xf numFmtId="38" fontId="14" fillId="0" borderId="99" xfId="11" applyFont="1" applyFill="1" applyBorder="1" applyAlignment="1">
      <alignment vertical="center"/>
    </xf>
    <xf numFmtId="38" fontId="14" fillId="0" borderId="89" xfId="11" applyFont="1" applyFill="1" applyBorder="1" applyAlignment="1">
      <alignment vertical="center"/>
    </xf>
    <xf numFmtId="176" fontId="14" fillId="0" borderId="90" xfId="12" applyNumberFormat="1" applyFont="1" applyBorder="1" applyAlignment="1">
      <alignment horizontal="right" vertical="center"/>
    </xf>
    <xf numFmtId="0" fontId="14" fillId="0" borderId="77" xfId="12" applyFont="1" applyBorder="1" applyAlignment="1" applyProtection="1">
      <alignment horizontal="center" vertical="center"/>
    </xf>
    <xf numFmtId="38" fontId="14" fillId="0" borderId="100" xfId="11" applyFont="1" applyFill="1" applyBorder="1" applyAlignment="1">
      <alignment vertical="center"/>
    </xf>
    <xf numFmtId="38" fontId="14" fillId="0" borderId="167" xfId="11" applyFont="1" applyFill="1" applyBorder="1" applyAlignment="1">
      <alignment vertical="center"/>
    </xf>
    <xf numFmtId="176" fontId="14" fillId="0" borderId="171" xfId="12" applyNumberFormat="1" applyFont="1" applyBorder="1" applyAlignment="1">
      <alignment horizontal="right" vertical="center"/>
    </xf>
    <xf numFmtId="0" fontId="9" fillId="0" borderId="0" xfId="12" applyFont="1" applyBorder="1" applyAlignment="1">
      <alignment vertical="center"/>
    </xf>
    <xf numFmtId="176" fontId="14" fillId="0" borderId="132" xfId="11" applyNumberFormat="1" applyFont="1" applyFill="1" applyBorder="1" applyAlignment="1">
      <alignment vertical="center"/>
    </xf>
    <xf numFmtId="176" fontId="14" fillId="0" borderId="133" xfId="11" applyNumberFormat="1" applyFont="1" applyFill="1" applyBorder="1" applyAlignment="1">
      <alignment vertical="center"/>
    </xf>
    <xf numFmtId="176" fontId="14" fillId="0" borderId="115" xfId="11" applyNumberFormat="1" applyFont="1" applyFill="1" applyBorder="1" applyAlignment="1">
      <alignment vertical="center"/>
    </xf>
    <xf numFmtId="0" fontId="14" fillId="0" borderId="132" xfId="12" quotePrefix="1" applyFont="1" applyBorder="1" applyAlignment="1" applyProtection="1">
      <alignment horizontal="center" vertical="center"/>
    </xf>
    <xf numFmtId="38" fontId="14" fillId="0" borderId="132" xfId="11" applyFont="1" applyFill="1" applyBorder="1" applyAlignment="1">
      <alignment horizontal="center" vertical="center"/>
    </xf>
    <xf numFmtId="0" fontId="14" fillId="0" borderId="170" xfId="12" quotePrefix="1" applyFont="1" applyBorder="1" applyAlignment="1" applyProtection="1">
      <alignment horizontal="center" vertical="center"/>
    </xf>
    <xf numFmtId="189" fontId="14" fillId="0" borderId="99" xfId="11" applyNumberFormat="1" applyFont="1" applyFill="1" applyBorder="1" applyAlignment="1">
      <alignment vertical="center"/>
    </xf>
    <xf numFmtId="176" fontId="14" fillId="0" borderId="89" xfId="11" applyNumberFormat="1" applyFont="1" applyFill="1" applyBorder="1" applyAlignment="1">
      <alignment vertical="center"/>
    </xf>
    <xf numFmtId="176" fontId="14" fillId="0" borderId="100" xfId="11" applyNumberFormat="1" applyFont="1" applyFill="1" applyBorder="1" applyAlignment="1">
      <alignment horizontal="center" vertical="center"/>
    </xf>
    <xf numFmtId="176" fontId="14" fillId="0" borderId="100" xfId="11" applyNumberFormat="1" applyFont="1" applyFill="1" applyBorder="1" applyAlignment="1">
      <alignment vertical="center"/>
    </xf>
    <xf numFmtId="176" fontId="14" fillId="0" borderId="99" xfId="11" applyNumberFormat="1" applyFont="1" applyFill="1" applyBorder="1" applyAlignment="1">
      <alignment vertical="center"/>
    </xf>
    <xf numFmtId="176" fontId="14" fillId="0" borderId="167" xfId="11" applyNumberFormat="1" applyFont="1" applyFill="1" applyBorder="1" applyAlignment="1">
      <alignment horizontal="center" vertical="center"/>
    </xf>
    <xf numFmtId="189" fontId="14" fillId="0" borderId="167" xfId="11" applyNumberFormat="1" applyFont="1" applyFill="1" applyBorder="1" applyAlignment="1">
      <alignment vertical="center"/>
    </xf>
    <xf numFmtId="176" fontId="14" fillId="0" borderId="167" xfId="11" applyNumberFormat="1" applyFont="1" applyFill="1" applyBorder="1" applyAlignment="1">
      <alignment vertical="center"/>
    </xf>
    <xf numFmtId="38" fontId="14" fillId="0" borderId="132" xfId="11" applyFont="1" applyFill="1" applyBorder="1" applyAlignment="1">
      <alignment vertical="center"/>
    </xf>
    <xf numFmtId="176" fontId="14" fillId="0" borderId="133" xfId="12" applyNumberFormat="1" applyFont="1" applyBorder="1" applyAlignment="1">
      <alignment vertical="center"/>
    </xf>
    <xf numFmtId="0" fontId="14" fillId="0" borderId="90" xfId="12" applyFont="1" applyFill="1" applyBorder="1" applyAlignment="1" applyProtection="1">
      <alignment vertical="center"/>
    </xf>
    <xf numFmtId="176" fontId="9" fillId="0" borderId="0" xfId="12" applyNumberFormat="1" applyFont="1" applyBorder="1" applyAlignment="1">
      <alignment vertical="center"/>
    </xf>
    <xf numFmtId="0" fontId="14" fillId="0" borderId="212" xfId="12" applyFont="1" applyBorder="1" applyAlignment="1" applyProtection="1">
      <alignment horizontal="center" vertical="center"/>
    </xf>
    <xf numFmtId="0" fontId="14" fillId="0" borderId="171" xfId="12" applyFont="1" applyBorder="1" applyAlignment="1" applyProtection="1">
      <alignment vertical="center"/>
    </xf>
    <xf numFmtId="0" fontId="14" fillId="0" borderId="174" xfId="12" applyFont="1" applyBorder="1" applyAlignment="1" applyProtection="1">
      <alignment horizontal="center" vertical="center"/>
    </xf>
    <xf numFmtId="0" fontId="14" fillId="0" borderId="100" xfId="12" quotePrefix="1" applyFont="1" applyBorder="1" applyAlignment="1" applyProtection="1">
      <alignment horizontal="center" vertical="center"/>
    </xf>
    <xf numFmtId="0" fontId="14" fillId="0" borderId="77" xfId="12" quotePrefix="1" applyFont="1" applyBorder="1" applyAlignment="1" applyProtection="1">
      <alignment horizontal="center" vertical="center"/>
    </xf>
    <xf numFmtId="176" fontId="14" fillId="0" borderId="114" xfId="12" applyNumberFormat="1" applyFont="1" applyBorder="1" applyAlignment="1">
      <alignment horizontal="center" vertical="center"/>
    </xf>
    <xf numFmtId="0" fontId="14" fillId="0" borderId="135" xfId="12" applyFont="1" applyBorder="1" applyAlignment="1" applyProtection="1">
      <alignment horizontal="center" vertical="center"/>
    </xf>
    <xf numFmtId="38" fontId="14" fillId="0" borderId="135" xfId="11" applyFont="1" applyFill="1" applyBorder="1" applyAlignment="1">
      <alignment horizontal="center" vertical="center"/>
    </xf>
    <xf numFmtId="176" fontId="14" fillId="0" borderId="92" xfId="12" applyNumberFormat="1" applyFont="1" applyBorder="1" applyAlignment="1">
      <alignment horizontal="center" vertical="center"/>
    </xf>
    <xf numFmtId="38" fontId="14" fillId="0" borderId="92" xfId="11" applyFont="1" applyFill="1" applyBorder="1" applyAlignment="1">
      <alignment vertical="center"/>
    </xf>
    <xf numFmtId="38" fontId="14" fillId="0" borderId="123" xfId="11" applyFont="1" applyFill="1" applyBorder="1" applyAlignment="1">
      <alignment vertical="center"/>
    </xf>
    <xf numFmtId="176" fontId="14" fillId="0" borderId="93" xfId="12" applyNumberFormat="1" applyFont="1" applyBorder="1" applyAlignment="1">
      <alignment horizontal="right" vertical="center"/>
    </xf>
    <xf numFmtId="0" fontId="14" fillId="0" borderId="81" xfId="12" applyFont="1" applyBorder="1" applyAlignment="1" applyProtection="1">
      <alignment horizontal="center" vertical="center"/>
    </xf>
    <xf numFmtId="189" fontId="14" fillId="0" borderId="100" xfId="13" applyNumberFormat="1" applyFont="1" applyFill="1" applyBorder="1" applyAlignment="1">
      <alignment vertical="center"/>
    </xf>
    <xf numFmtId="189" fontId="14" fillId="0" borderId="89" xfId="12" applyNumberFormat="1" applyFont="1" applyBorder="1" applyAlignment="1">
      <alignment vertical="center"/>
    </xf>
    <xf numFmtId="189" fontId="14" fillId="0" borderId="99" xfId="14" applyNumberFormat="1" applyFont="1" applyFill="1" applyBorder="1" applyAlignment="1">
      <alignment vertical="center"/>
    </xf>
    <xf numFmtId="189" fontId="14" fillId="0" borderId="99" xfId="15" applyNumberFormat="1" applyFont="1" applyFill="1" applyBorder="1" applyAlignment="1">
      <alignment vertical="center"/>
    </xf>
    <xf numFmtId="189" fontId="14" fillId="0" borderId="89" xfId="16" applyNumberFormat="1" applyFont="1" applyFill="1" applyBorder="1" applyAlignment="1">
      <alignment vertical="center"/>
    </xf>
    <xf numFmtId="38" fontId="14" fillId="0" borderId="100" xfId="11" applyFont="1" applyFill="1" applyBorder="1" applyAlignment="1">
      <alignment horizontal="center" vertical="center"/>
    </xf>
    <xf numFmtId="38" fontId="14" fillId="0" borderId="112" xfId="11" applyFont="1" applyFill="1" applyBorder="1" applyAlignment="1">
      <alignment vertical="center"/>
    </xf>
    <xf numFmtId="190" fontId="14" fillId="0" borderId="133" xfId="11" applyNumberFormat="1" applyFont="1" applyFill="1" applyBorder="1" applyAlignment="1">
      <alignment vertical="center"/>
    </xf>
    <xf numFmtId="189" fontId="14" fillId="0" borderId="115" xfId="11" applyNumberFormat="1" applyFont="1" applyFill="1" applyBorder="1" applyAlignment="1">
      <alignment vertical="center"/>
    </xf>
    <xf numFmtId="190" fontId="14" fillId="0" borderId="133" xfId="12" applyNumberFormat="1" applyFont="1" applyBorder="1" applyAlignment="1">
      <alignment vertical="center"/>
    </xf>
    <xf numFmtId="0" fontId="14" fillId="0" borderId="90" xfId="12" applyFont="1" applyBorder="1" applyAlignment="1" applyProtection="1">
      <alignment vertical="center" shrinkToFit="1"/>
    </xf>
    <xf numFmtId="190" fontId="14" fillId="0" borderId="89" xfId="12" applyNumberFormat="1" applyFont="1" applyBorder="1" applyAlignment="1">
      <alignment vertical="center"/>
    </xf>
    <xf numFmtId="190" fontId="14" fillId="0" borderId="89" xfId="11" applyNumberFormat="1" applyFont="1" applyFill="1" applyBorder="1" applyAlignment="1">
      <alignment vertical="center"/>
    </xf>
    <xf numFmtId="0" fontId="14" fillId="0" borderId="90" xfId="12" applyNumberFormat="1" applyFont="1" applyBorder="1" applyAlignment="1">
      <alignment vertical="center"/>
    </xf>
    <xf numFmtId="176" fontId="14" fillId="0" borderId="88" xfId="12" applyNumberFormat="1" applyFont="1" applyBorder="1" applyAlignment="1">
      <alignment horizontal="center" vertical="center"/>
    </xf>
    <xf numFmtId="176" fontId="14" fillId="0" borderId="130" xfId="12" applyNumberFormat="1" applyFont="1" applyBorder="1" applyAlignment="1">
      <alignment horizontal="center" vertical="center"/>
    </xf>
    <xf numFmtId="0" fontId="9" fillId="0" borderId="135" xfId="12" applyFont="1" applyBorder="1" applyAlignment="1">
      <alignment vertical="center"/>
    </xf>
    <xf numFmtId="0" fontId="9" fillId="0" borderId="93" xfId="12" applyNumberFormat="1" applyFont="1" applyBorder="1" applyAlignment="1">
      <alignment vertical="center"/>
    </xf>
    <xf numFmtId="176" fontId="9" fillId="0" borderId="50" xfId="12" applyNumberFormat="1" applyFont="1" applyBorder="1" applyAlignment="1">
      <alignment horizontal="center" vertical="center"/>
    </xf>
    <xf numFmtId="176" fontId="9" fillId="0" borderId="92" xfId="12" applyNumberFormat="1" applyFont="1" applyBorder="1" applyAlignment="1">
      <alignment horizontal="center" vertical="center"/>
    </xf>
    <xf numFmtId="176" fontId="9" fillId="0" borderId="125" xfId="12" applyNumberFormat="1" applyFont="1" applyBorder="1" applyAlignment="1">
      <alignment horizontal="center" vertical="center"/>
    </xf>
    <xf numFmtId="0" fontId="9" fillId="0" borderId="81" xfId="12" applyFont="1" applyBorder="1" applyAlignment="1">
      <alignment vertical="center"/>
    </xf>
    <xf numFmtId="0" fontId="9" fillId="0" borderId="0" xfId="12" applyNumberFormat="1" applyFont="1" applyBorder="1" applyAlignment="1">
      <alignment vertical="center"/>
    </xf>
    <xf numFmtId="0" fontId="9" fillId="0" borderId="0" xfId="12" applyNumberFormat="1" applyFont="1" applyBorder="1" applyAlignment="1">
      <alignment horizontal="right" vertical="center"/>
    </xf>
    <xf numFmtId="0" fontId="9" fillId="0" borderId="0" xfId="12" applyNumberFormat="1" applyFont="1" applyAlignment="1">
      <alignment vertical="center"/>
    </xf>
    <xf numFmtId="0" fontId="9" fillId="0" borderId="0" xfId="12" applyFont="1" applyAlignment="1">
      <alignment horizontal="right" vertical="center"/>
    </xf>
    <xf numFmtId="0" fontId="9" fillId="0" borderId="0" xfId="12" applyNumberFormat="1" applyFont="1" applyAlignment="1">
      <alignment horizontal="right" vertical="center"/>
    </xf>
    <xf numFmtId="0" fontId="9" fillId="0" borderId="79" xfId="12" applyNumberFormat="1" applyFont="1" applyBorder="1" applyAlignment="1">
      <alignment vertical="center"/>
    </xf>
    <xf numFmtId="0" fontId="9" fillId="0" borderId="79" xfId="12" applyFont="1" applyBorder="1" applyAlignment="1">
      <alignment horizontal="right" vertical="center"/>
    </xf>
    <xf numFmtId="0" fontId="63" fillId="0" borderId="0" xfId="32" applyFont="1" applyAlignment="1">
      <alignment vertical="center"/>
    </xf>
    <xf numFmtId="49" fontId="33" fillId="0" borderId="0" xfId="32" applyNumberFormat="1" applyFont="1" applyBorder="1" applyAlignment="1">
      <alignment vertical="center"/>
    </xf>
    <xf numFmtId="49" fontId="58" fillId="0" borderId="0" xfId="32" applyNumberFormat="1" applyFont="1" applyBorder="1" applyAlignment="1">
      <alignment vertical="center"/>
    </xf>
    <xf numFmtId="0" fontId="63" fillId="0" borderId="0" xfId="33" applyFont="1" applyBorder="1" applyAlignment="1">
      <alignment horizontal="left" vertical="center"/>
    </xf>
    <xf numFmtId="0" fontId="63" fillId="0" borderId="0" xfId="33" applyFont="1" applyAlignment="1">
      <alignment vertical="center"/>
    </xf>
    <xf numFmtId="0" fontId="64" fillId="0" borderId="0" xfId="33" applyAlignment="1">
      <alignment vertical="center"/>
    </xf>
    <xf numFmtId="0" fontId="50" fillId="0" borderId="0" xfId="33" applyFont="1" applyBorder="1" applyAlignment="1">
      <alignment horizontal="left" vertical="center"/>
    </xf>
    <xf numFmtId="0" fontId="50" fillId="0" borderId="85" xfId="33" applyFont="1" applyBorder="1" applyAlignment="1">
      <alignment horizontal="left" vertical="center"/>
    </xf>
    <xf numFmtId="0" fontId="63" fillId="0" borderId="96" xfId="33" applyFont="1" applyBorder="1" applyAlignment="1">
      <alignment horizontal="left" vertical="center"/>
    </xf>
    <xf numFmtId="0" fontId="65" fillId="0" borderId="88" xfId="33" applyFont="1" applyBorder="1" applyAlignment="1">
      <alignment horizontal="center" vertical="center"/>
    </xf>
    <xf numFmtId="0" fontId="65" fillId="0" borderId="0" xfId="33" applyFont="1" applyBorder="1" applyAlignment="1">
      <alignment vertical="center"/>
    </xf>
    <xf numFmtId="0" fontId="65" fillId="0" borderId="0" xfId="33" applyFont="1" applyBorder="1" applyAlignment="1">
      <alignment horizontal="center" vertical="center"/>
    </xf>
    <xf numFmtId="0" fontId="63" fillId="0" borderId="0" xfId="33" applyFont="1" applyBorder="1" applyAlignment="1">
      <alignment vertical="center"/>
    </xf>
    <xf numFmtId="0" fontId="65" fillId="0" borderId="0" xfId="33" applyFont="1" applyAlignment="1">
      <alignment vertical="center"/>
    </xf>
    <xf numFmtId="0" fontId="65" fillId="0" borderId="212" xfId="33" applyFont="1" applyBorder="1" applyAlignment="1">
      <alignment vertical="center"/>
    </xf>
    <xf numFmtId="0" fontId="65" fillId="0" borderId="172" xfId="33" applyFont="1" applyBorder="1" applyAlignment="1">
      <alignment vertical="center"/>
    </xf>
    <xf numFmtId="0" fontId="65" fillId="0" borderId="172" xfId="33" applyFont="1" applyBorder="1" applyAlignment="1">
      <alignment horizontal="center" vertical="center"/>
    </xf>
    <xf numFmtId="0" fontId="65" fillId="0" borderId="167" xfId="33" applyFont="1" applyBorder="1" applyAlignment="1">
      <alignment vertical="center"/>
    </xf>
    <xf numFmtId="0" fontId="65" fillId="0" borderId="91" xfId="33" applyFont="1" applyBorder="1" applyAlignment="1">
      <alignment horizontal="center" vertical="center" wrapText="1"/>
    </xf>
    <xf numFmtId="0" fontId="65" fillId="0" borderId="50" xfId="33" applyFont="1" applyBorder="1" applyAlignment="1">
      <alignment horizontal="center" vertical="center"/>
    </xf>
    <xf numFmtId="0" fontId="65" fillId="0" borderId="82" xfId="33" applyFont="1" applyBorder="1" applyAlignment="1">
      <alignment horizontal="center" vertical="center"/>
    </xf>
    <xf numFmtId="0" fontId="65" fillId="0" borderId="83" xfId="33" applyFont="1" applyBorder="1" applyAlignment="1">
      <alignment horizontal="center" vertical="center" wrapText="1"/>
    </xf>
    <xf numFmtId="0" fontId="65" fillId="0" borderId="83" xfId="33" applyFont="1" applyBorder="1" applyAlignment="1">
      <alignment horizontal="center" vertical="center"/>
    </xf>
    <xf numFmtId="0" fontId="65" fillId="0" borderId="84" xfId="33" applyFont="1" applyBorder="1" applyAlignment="1">
      <alignment horizontal="center" vertical="center" wrapText="1"/>
    </xf>
    <xf numFmtId="0" fontId="13" fillId="0" borderId="85" xfId="33" applyFont="1" applyBorder="1" applyAlignment="1">
      <alignment vertical="center"/>
    </xf>
    <xf numFmtId="0" fontId="13" fillId="0" borderId="129" xfId="33" applyFont="1" applyBorder="1" applyAlignment="1">
      <alignment horizontal="center" vertical="center"/>
    </xf>
    <xf numFmtId="0" fontId="13" fillId="0" borderId="85" xfId="33" applyFont="1" applyBorder="1" applyAlignment="1">
      <alignment horizontal="center" vertical="center"/>
    </xf>
    <xf numFmtId="0" fontId="13" fillId="0" borderId="86" xfId="33" applyFont="1" applyBorder="1" applyAlignment="1">
      <alignment horizontal="center" vertical="center" wrapText="1"/>
    </xf>
    <xf numFmtId="0" fontId="13" fillId="0" borderId="86" xfId="33" applyFont="1" applyBorder="1" applyAlignment="1">
      <alignment horizontal="center" vertical="center"/>
    </xf>
    <xf numFmtId="0" fontId="13" fillId="0" borderId="87" xfId="33" applyFont="1" applyBorder="1" applyAlignment="1">
      <alignment horizontal="center" vertical="center" wrapText="1"/>
    </xf>
    <xf numFmtId="49" fontId="66" fillId="0" borderId="88" xfId="33" applyNumberFormat="1" applyFont="1" applyBorder="1" applyAlignment="1">
      <alignment vertical="center"/>
    </xf>
    <xf numFmtId="49" fontId="67" fillId="0" borderId="130" xfId="33" applyNumberFormat="1" applyFont="1" applyBorder="1" applyAlignment="1">
      <alignment vertical="center"/>
    </xf>
    <xf numFmtId="176" fontId="65" fillId="0" borderId="88" xfId="11" applyNumberFormat="1" applyFont="1" applyFill="1" applyBorder="1" applyAlignment="1" applyProtection="1">
      <alignment horizontal="right" vertical="center"/>
      <protection locked="0"/>
    </xf>
    <xf numFmtId="176" fontId="65" fillId="0" borderId="89" xfId="11" applyNumberFormat="1" applyFont="1" applyFill="1" applyBorder="1" applyAlignment="1" applyProtection="1">
      <alignment horizontal="right" vertical="center"/>
      <protection locked="0"/>
    </xf>
    <xf numFmtId="176" fontId="65" fillId="0" borderId="89" xfId="33" applyNumberFormat="1" applyFont="1" applyBorder="1" applyAlignment="1">
      <alignment horizontal="right" vertical="center"/>
    </xf>
    <xf numFmtId="181" fontId="65" fillId="0" borderId="89" xfId="33" applyNumberFormat="1" applyFont="1" applyFill="1" applyBorder="1" applyAlignment="1" applyProtection="1">
      <alignment horizontal="right" vertical="center"/>
      <protection locked="0"/>
    </xf>
    <xf numFmtId="181" fontId="65" fillId="0" borderId="90" xfId="33" applyNumberFormat="1" applyFont="1" applyFill="1" applyBorder="1" applyAlignment="1" applyProtection="1">
      <alignment horizontal="right" vertical="center"/>
      <protection locked="0"/>
    </xf>
    <xf numFmtId="0" fontId="64" fillId="0" borderId="0" xfId="33" applyFont="1" applyAlignment="1">
      <alignment vertical="center"/>
    </xf>
    <xf numFmtId="0" fontId="13" fillId="0" borderId="88" xfId="33" applyFont="1" applyBorder="1" applyAlignment="1">
      <alignment vertical="center"/>
    </xf>
    <xf numFmtId="0" fontId="13" fillId="0" borderId="130" xfId="33" applyFont="1" applyBorder="1" applyAlignment="1">
      <alignment horizontal="center" vertical="center"/>
    </xf>
    <xf numFmtId="0" fontId="13" fillId="0" borderId="88" xfId="33" applyFont="1" applyBorder="1" applyAlignment="1">
      <alignment horizontal="center" vertical="center"/>
    </xf>
    <xf numFmtId="0" fontId="13" fillId="0" borderId="89" xfId="33" applyFont="1" applyBorder="1" applyAlignment="1">
      <alignment horizontal="center" vertical="center" wrapText="1"/>
    </xf>
    <xf numFmtId="0" fontId="13" fillId="0" borderId="89" xfId="33" applyFont="1" applyBorder="1" applyAlignment="1">
      <alignment horizontal="center" vertical="center"/>
    </xf>
    <xf numFmtId="0" fontId="13" fillId="0" borderId="90" xfId="33" applyFont="1" applyBorder="1" applyAlignment="1">
      <alignment horizontal="center" vertical="center" wrapText="1"/>
    </xf>
    <xf numFmtId="0" fontId="64" fillId="0" borderId="88" xfId="33" applyFont="1" applyBorder="1" applyAlignment="1">
      <alignment vertical="center"/>
    </xf>
    <xf numFmtId="49" fontId="65" fillId="0" borderId="130" xfId="33" applyNumberFormat="1" applyFont="1" applyBorder="1" applyAlignment="1">
      <alignment horizontal="center" vertical="center"/>
    </xf>
    <xf numFmtId="176" fontId="65" fillId="0" borderId="100" xfId="11" applyNumberFormat="1" applyFont="1" applyBorder="1" applyAlignment="1">
      <alignment horizontal="right" vertical="center"/>
    </xf>
    <xf numFmtId="176" fontId="65" fillId="0" borderId="89" xfId="11" applyNumberFormat="1" applyFont="1" applyBorder="1" applyAlignment="1">
      <alignment horizontal="right" vertical="center"/>
    </xf>
    <xf numFmtId="181" fontId="65" fillId="0" borderId="89" xfId="33" applyNumberFormat="1" applyFont="1" applyBorder="1" applyAlignment="1">
      <alignment horizontal="right" vertical="center"/>
    </xf>
    <xf numFmtId="181" fontId="65" fillId="0" borderId="90" xfId="33" applyNumberFormat="1" applyFont="1" applyBorder="1" applyAlignment="1">
      <alignment horizontal="right" vertical="center"/>
    </xf>
    <xf numFmtId="0" fontId="13" fillId="0" borderId="113" xfId="33" applyFont="1" applyBorder="1" applyAlignment="1">
      <alignment vertical="center"/>
    </xf>
    <xf numFmtId="0" fontId="13" fillId="0" borderId="168" xfId="33" applyFont="1" applyBorder="1" applyAlignment="1">
      <alignment horizontal="center" vertical="center"/>
    </xf>
    <xf numFmtId="0" fontId="13" fillId="0" borderId="113" xfId="33" applyFont="1" applyBorder="1" applyAlignment="1">
      <alignment horizontal="center" vertical="center"/>
    </xf>
    <xf numFmtId="0" fontId="13" fillId="0" borderId="114" xfId="33" applyFont="1" applyBorder="1" applyAlignment="1">
      <alignment horizontal="center" vertical="center" wrapText="1"/>
    </xf>
    <xf numFmtId="0" fontId="13" fillId="0" borderId="114" xfId="33" applyFont="1" applyBorder="1" applyAlignment="1">
      <alignment horizontal="center" vertical="center"/>
    </xf>
    <xf numFmtId="0" fontId="13" fillId="0" borderId="171" xfId="33" applyFont="1" applyBorder="1" applyAlignment="1">
      <alignment horizontal="center" vertical="center" wrapText="1"/>
    </xf>
    <xf numFmtId="49" fontId="65" fillId="0" borderId="88" xfId="33" applyNumberFormat="1" applyFont="1" applyBorder="1" applyAlignment="1">
      <alignment horizontal="center" vertical="center"/>
    </xf>
    <xf numFmtId="0" fontId="65" fillId="0" borderId="130" xfId="33" applyFont="1" applyBorder="1" applyAlignment="1">
      <alignment horizontal="left" vertical="center"/>
    </xf>
    <xf numFmtId="176" fontId="65" fillId="0" borderId="263" xfId="11" applyNumberFormat="1" applyFont="1" applyFill="1" applyBorder="1" applyAlignment="1" applyProtection="1">
      <alignment horizontal="right"/>
      <protection locked="0"/>
    </xf>
    <xf numFmtId="176" fontId="65" fillId="0" borderId="89" xfId="11" applyNumberFormat="1" applyFont="1" applyFill="1" applyBorder="1" applyAlignment="1" applyProtection="1">
      <alignment horizontal="right"/>
      <protection locked="0"/>
    </xf>
    <xf numFmtId="182" fontId="65" fillId="0" borderId="89" xfId="33" applyNumberFormat="1" applyFont="1" applyFill="1" applyBorder="1" applyAlignment="1">
      <alignment horizontal="right"/>
    </xf>
    <xf numFmtId="181" fontId="65" fillId="0" borderId="89" xfId="33" applyNumberFormat="1" applyFont="1" applyFill="1" applyBorder="1" applyAlignment="1" applyProtection="1">
      <alignment horizontal="right"/>
      <protection locked="0"/>
    </xf>
    <xf numFmtId="181" fontId="65" fillId="0" borderId="134" xfId="33" applyNumberFormat="1" applyFont="1" applyFill="1" applyBorder="1" applyAlignment="1" applyProtection="1">
      <alignment horizontal="right"/>
      <protection locked="0"/>
    </xf>
    <xf numFmtId="0" fontId="65" fillId="0" borderId="130" xfId="33" applyFont="1" applyBorder="1" applyAlignment="1">
      <alignment vertical="center"/>
    </xf>
    <xf numFmtId="181" fontId="65" fillId="0" borderId="90" xfId="33" applyNumberFormat="1" applyFont="1" applyFill="1" applyBorder="1" applyAlignment="1" applyProtection="1">
      <alignment horizontal="right"/>
      <protection locked="0"/>
    </xf>
    <xf numFmtId="49" fontId="65" fillId="0" borderId="113" xfId="33" applyNumberFormat="1" applyFont="1" applyBorder="1" applyAlignment="1">
      <alignment horizontal="center" vertical="center"/>
    </xf>
    <xf numFmtId="0" fontId="65" fillId="0" borderId="168" xfId="33" applyFont="1" applyBorder="1" applyAlignment="1">
      <alignment vertical="center"/>
    </xf>
    <xf numFmtId="176" fontId="65" fillId="0" borderId="113" xfId="11" applyNumberFormat="1" applyFont="1" applyFill="1" applyBorder="1" applyAlignment="1" applyProtection="1">
      <alignment horizontal="right" vertical="center"/>
      <protection locked="0"/>
    </xf>
    <xf numFmtId="176" fontId="65" fillId="0" borderId="114" xfId="11" applyNumberFormat="1" applyFont="1" applyFill="1" applyBorder="1" applyAlignment="1" applyProtection="1">
      <alignment horizontal="right" vertical="center"/>
      <protection locked="0"/>
    </xf>
    <xf numFmtId="176" fontId="65" fillId="0" borderId="114" xfId="33" applyNumberFormat="1" applyFont="1" applyBorder="1" applyAlignment="1">
      <alignment horizontal="right" vertical="center"/>
    </xf>
    <xf numFmtId="181" fontId="65" fillId="0" borderId="114" xfId="33" applyNumberFormat="1" applyFont="1" applyFill="1" applyBorder="1" applyAlignment="1" applyProtection="1">
      <alignment horizontal="right" vertical="center"/>
      <protection locked="0"/>
    </xf>
    <xf numFmtId="176" fontId="65" fillId="0" borderId="264" xfId="11" applyNumberFormat="1" applyFont="1" applyFill="1" applyBorder="1" applyAlignment="1" applyProtection="1">
      <alignment horizontal="right"/>
      <protection locked="0"/>
    </xf>
    <xf numFmtId="176" fontId="65" fillId="0" borderId="114" xfId="11" applyNumberFormat="1" applyFont="1" applyFill="1" applyBorder="1" applyAlignment="1" applyProtection="1">
      <alignment horizontal="right"/>
      <protection locked="0"/>
    </xf>
    <xf numFmtId="182" fontId="65" fillId="0" borderId="114" xfId="33" applyNumberFormat="1" applyFont="1" applyFill="1" applyBorder="1" applyAlignment="1">
      <alignment horizontal="right"/>
    </xf>
    <xf numFmtId="181" fontId="65" fillId="0" borderId="114" xfId="33" applyNumberFormat="1" applyFont="1" applyFill="1" applyBorder="1" applyAlignment="1" applyProtection="1">
      <alignment horizontal="right"/>
      <protection locked="0"/>
    </xf>
    <xf numFmtId="181" fontId="65" fillId="0" borderId="171" xfId="33" applyNumberFormat="1" applyFont="1" applyFill="1" applyBorder="1" applyAlignment="1" applyProtection="1">
      <alignment horizontal="right"/>
      <protection locked="0"/>
    </xf>
    <xf numFmtId="176" fontId="65" fillId="0" borderId="173" xfId="11" applyNumberFormat="1" applyFont="1" applyFill="1" applyBorder="1" applyAlignment="1" applyProtection="1">
      <alignment horizontal="right"/>
      <protection locked="0"/>
    </xf>
    <xf numFmtId="176" fontId="65" fillId="0" borderId="101" xfId="11" applyNumberFormat="1" applyFont="1" applyFill="1" applyBorder="1" applyAlignment="1" applyProtection="1">
      <alignment horizontal="right"/>
      <protection locked="0"/>
    </xf>
    <xf numFmtId="177" fontId="65" fillId="0" borderId="114" xfId="11" applyNumberFormat="1" applyFont="1" applyFill="1" applyBorder="1" applyAlignment="1" applyProtection="1">
      <alignment horizontal="right"/>
      <protection locked="0"/>
    </xf>
    <xf numFmtId="191" fontId="65" fillId="0" borderId="171" xfId="33" applyNumberFormat="1" applyFont="1" applyFill="1" applyBorder="1" applyAlignment="1" applyProtection="1">
      <alignment horizontal="right"/>
      <protection locked="0"/>
    </xf>
    <xf numFmtId="176" fontId="65" fillId="0" borderId="133" xfId="11" applyNumberFormat="1" applyFont="1" applyFill="1" applyBorder="1" applyAlignment="1" applyProtection="1">
      <alignment horizontal="right"/>
      <protection locked="0"/>
    </xf>
    <xf numFmtId="182" fontId="65" fillId="0" borderId="101" xfId="33" applyNumberFormat="1" applyFont="1" applyFill="1" applyBorder="1" applyAlignment="1">
      <alignment horizontal="right"/>
    </xf>
    <xf numFmtId="176" fontId="65" fillId="0" borderId="99" xfId="11" applyNumberFormat="1" applyFont="1" applyFill="1" applyBorder="1" applyAlignment="1" applyProtection="1">
      <alignment horizontal="right"/>
      <protection locked="0"/>
    </xf>
    <xf numFmtId="181" fontId="65" fillId="0" borderId="99" xfId="33" applyNumberFormat="1" applyFont="1" applyFill="1" applyBorder="1" applyAlignment="1" applyProtection="1">
      <alignment horizontal="right"/>
      <protection locked="0"/>
    </xf>
    <xf numFmtId="192" fontId="65" fillId="0" borderId="263" xfId="11" applyNumberFormat="1" applyFont="1" applyFill="1" applyBorder="1" applyAlignment="1" applyProtection="1">
      <alignment horizontal="right"/>
      <protection locked="0"/>
    </xf>
    <xf numFmtId="192" fontId="65" fillId="0" borderId="101" xfId="11" applyNumberFormat="1" applyFont="1" applyFill="1" applyBorder="1" applyAlignment="1" applyProtection="1">
      <alignment horizontal="right"/>
      <protection locked="0"/>
    </xf>
    <xf numFmtId="192" fontId="65" fillId="0" borderId="89" xfId="11" applyNumberFormat="1" applyFont="1" applyFill="1" applyBorder="1" applyAlignment="1" applyProtection="1">
      <alignment horizontal="right"/>
      <protection locked="0"/>
    </xf>
    <xf numFmtId="193" fontId="65" fillId="0" borderId="90" xfId="33" applyNumberFormat="1" applyFont="1" applyFill="1" applyBorder="1" applyAlignment="1" applyProtection="1">
      <alignment horizontal="right"/>
      <protection locked="0"/>
    </xf>
    <xf numFmtId="177" fontId="65" fillId="0" borderId="114" xfId="11" applyNumberFormat="1" applyFont="1" applyFill="1" applyBorder="1" applyAlignment="1" applyProtection="1">
      <alignment horizontal="right" vertical="center"/>
      <protection locked="0"/>
    </xf>
    <xf numFmtId="176" fontId="65" fillId="0" borderId="265" xfId="11" applyNumberFormat="1" applyFont="1" applyFill="1" applyBorder="1" applyAlignment="1" applyProtection="1">
      <alignment horizontal="right"/>
      <protection locked="0"/>
    </xf>
    <xf numFmtId="182" fontId="65" fillId="0" borderId="133" xfId="33" applyNumberFormat="1" applyFont="1" applyFill="1" applyBorder="1" applyAlignment="1">
      <alignment horizontal="right"/>
    </xf>
    <xf numFmtId="181" fontId="65" fillId="0" borderId="133" xfId="33" applyNumberFormat="1" applyFont="1" applyFill="1" applyBorder="1" applyAlignment="1" applyProtection="1">
      <alignment horizontal="right"/>
      <protection locked="0"/>
    </xf>
    <xf numFmtId="181" fontId="65" fillId="0" borderId="101" xfId="33" applyNumberFormat="1" applyFont="1" applyFill="1" applyBorder="1" applyAlignment="1" applyProtection="1">
      <alignment horizontal="right"/>
      <protection locked="0"/>
    </xf>
    <xf numFmtId="0" fontId="65" fillId="0" borderId="90" xfId="33" applyFont="1" applyBorder="1" applyAlignment="1">
      <alignment vertical="center"/>
    </xf>
    <xf numFmtId="181" fontId="65" fillId="0" borderId="0" xfId="33" applyNumberFormat="1" applyFont="1" applyFill="1" applyBorder="1" applyAlignment="1" applyProtection="1">
      <alignment horizontal="right" vertical="center"/>
      <protection locked="0"/>
    </xf>
    <xf numFmtId="49" fontId="65" fillId="0" borderId="91" xfId="33" applyNumberFormat="1" applyFont="1" applyBorder="1" applyAlignment="1">
      <alignment horizontal="center" vertical="center"/>
    </xf>
    <xf numFmtId="0" fontId="65" fillId="0" borderId="125" xfId="33" applyFont="1" applyBorder="1" applyAlignment="1">
      <alignment vertical="center"/>
    </xf>
    <xf numFmtId="176" fontId="65" fillId="0" borderId="91" xfId="11" applyNumberFormat="1" applyFont="1" applyFill="1" applyBorder="1" applyAlignment="1" applyProtection="1">
      <alignment horizontal="right" vertical="center"/>
      <protection locked="0"/>
    </xf>
    <xf numFmtId="176" fontId="65" fillId="0" borderId="92" xfId="11" applyNumberFormat="1" applyFont="1" applyFill="1" applyBorder="1" applyAlignment="1" applyProtection="1">
      <alignment horizontal="right" vertical="center"/>
      <protection locked="0"/>
    </xf>
    <xf numFmtId="176" fontId="65" fillId="0" borderId="92" xfId="33" applyNumberFormat="1" applyFont="1" applyBorder="1" applyAlignment="1">
      <alignment horizontal="right" vertical="center"/>
    </xf>
    <xf numFmtId="181" fontId="65" fillId="0" borderId="92" xfId="33" applyNumberFormat="1" applyFont="1" applyFill="1" applyBorder="1" applyAlignment="1" applyProtection="1">
      <alignment horizontal="right" vertical="center"/>
      <protection locked="0"/>
    </xf>
    <xf numFmtId="176" fontId="65" fillId="0" borderId="266" xfId="11" applyNumberFormat="1" applyFont="1" applyFill="1" applyBorder="1" applyAlignment="1" applyProtection="1">
      <alignment horizontal="right"/>
      <protection locked="0"/>
    </xf>
    <xf numFmtId="176" fontId="65" fillId="0" borderId="123" xfId="11" applyNumberFormat="1" applyFont="1" applyFill="1" applyBorder="1" applyAlignment="1" applyProtection="1">
      <alignment horizontal="right"/>
      <protection locked="0"/>
    </xf>
    <xf numFmtId="182" fontId="65" fillId="0" borderId="92" xfId="33" applyNumberFormat="1" applyFont="1" applyFill="1" applyBorder="1" applyAlignment="1">
      <alignment horizontal="right"/>
    </xf>
    <xf numFmtId="176" fontId="65" fillId="0" borderId="124" xfId="11" applyNumberFormat="1" applyFont="1" applyFill="1" applyBorder="1" applyAlignment="1" applyProtection="1">
      <alignment horizontal="right"/>
      <protection locked="0"/>
    </xf>
    <xf numFmtId="181" fontId="65" fillId="0" borderId="92" xfId="33" applyNumberFormat="1" applyFont="1" applyFill="1" applyBorder="1" applyAlignment="1" applyProtection="1">
      <alignment horizontal="right"/>
      <protection locked="0"/>
    </xf>
    <xf numFmtId="181" fontId="65" fillId="0" borderId="93" xfId="33" applyNumberFormat="1" applyFont="1" applyFill="1" applyBorder="1" applyAlignment="1" applyProtection="1">
      <alignment horizontal="right"/>
      <protection locked="0"/>
    </xf>
    <xf numFmtId="49" fontId="65" fillId="0" borderId="0" xfId="33" applyNumberFormat="1" applyFont="1" applyBorder="1" applyAlignment="1">
      <alignment horizontal="center" vertical="center"/>
    </xf>
    <xf numFmtId="0" fontId="65" fillId="0" borderId="0" xfId="33" applyFont="1" applyBorder="1" applyAlignment="1">
      <alignment vertical="center" wrapText="1"/>
    </xf>
    <xf numFmtId="176" fontId="65" fillId="0" borderId="0" xfId="11" applyNumberFormat="1" applyFont="1" applyFill="1" applyBorder="1" applyAlignment="1" applyProtection="1">
      <alignment horizontal="right" vertical="center"/>
      <protection locked="0"/>
    </xf>
    <xf numFmtId="176" fontId="65" fillId="0" borderId="0" xfId="33" applyNumberFormat="1" applyFont="1" applyBorder="1" applyAlignment="1">
      <alignment horizontal="right" vertical="center"/>
    </xf>
    <xf numFmtId="0" fontId="13" fillId="0" borderId="0" xfId="33" applyFont="1" applyBorder="1" applyAlignment="1">
      <alignment vertical="center"/>
    </xf>
    <xf numFmtId="0" fontId="13" fillId="0" borderId="0" xfId="33" applyFont="1" applyBorder="1" applyAlignment="1">
      <alignment horizontal="center" vertical="center"/>
    </xf>
    <xf numFmtId="0" fontId="13" fillId="0" borderId="0" xfId="33" applyFont="1" applyBorder="1" applyAlignment="1">
      <alignment horizontal="center" vertical="center" wrapText="1"/>
    </xf>
    <xf numFmtId="176" fontId="65" fillId="0" borderId="0" xfId="11" applyNumberFormat="1" applyFont="1" applyFill="1" applyBorder="1" applyAlignment="1" applyProtection="1">
      <alignment horizontal="right" vertical="center"/>
    </xf>
    <xf numFmtId="0" fontId="64" fillId="0" borderId="0" xfId="33" applyBorder="1" applyAlignment="1">
      <alignment vertical="center"/>
    </xf>
    <xf numFmtId="176" fontId="50" fillId="0" borderId="0" xfId="33" applyNumberFormat="1" applyFont="1" applyBorder="1" applyAlignment="1">
      <alignment vertical="center"/>
    </xf>
    <xf numFmtId="194" fontId="50" fillId="0" borderId="0" xfId="33" applyNumberFormat="1" applyFont="1" applyBorder="1" applyAlignment="1">
      <alignment vertical="center"/>
    </xf>
    <xf numFmtId="0" fontId="20" fillId="0" borderId="0" xfId="35" applyFont="1" applyBorder="1" applyAlignment="1">
      <alignment horizontal="center" vertical="center"/>
    </xf>
    <xf numFmtId="176" fontId="20" fillId="0" borderId="0" xfId="35" applyNumberFormat="1" applyFont="1" applyBorder="1" applyAlignment="1">
      <alignment horizontal="center" vertical="center"/>
    </xf>
    <xf numFmtId="194" fontId="20" fillId="0" borderId="0" xfId="35" applyNumberFormat="1" applyFont="1" applyBorder="1" applyAlignment="1">
      <alignment horizontal="center" vertical="center"/>
    </xf>
    <xf numFmtId="194" fontId="9" fillId="0" borderId="0" xfId="35" applyNumberFormat="1" applyFont="1" applyBorder="1" applyAlignment="1">
      <alignment horizontal="right" vertical="center"/>
    </xf>
    <xf numFmtId="0" fontId="20" fillId="0" borderId="0" xfId="35" applyFont="1" applyAlignment="1">
      <alignment vertical="center"/>
    </xf>
    <xf numFmtId="0" fontId="68" fillId="0" borderId="0" xfId="35" applyFont="1" applyAlignment="1">
      <alignment horizontal="left" vertical="center"/>
    </xf>
    <xf numFmtId="0" fontId="20" fillId="0" borderId="50" xfId="35" applyFont="1" applyBorder="1" applyAlignment="1">
      <alignment horizontal="center" vertical="center"/>
    </xf>
    <xf numFmtId="176" fontId="20" fillId="0" borderId="50" xfId="35" applyNumberFormat="1" applyFont="1" applyBorder="1" applyAlignment="1">
      <alignment horizontal="center" vertical="center"/>
    </xf>
    <xf numFmtId="0" fontId="9" fillId="0" borderId="267" xfId="35" applyFont="1" applyBorder="1" applyAlignment="1">
      <alignment horizontal="center" vertical="center" wrapText="1"/>
    </xf>
    <xf numFmtId="0" fontId="9" fillId="0" borderId="268" xfId="35" applyFont="1" applyBorder="1" applyAlignment="1">
      <alignment horizontal="center" vertical="center"/>
    </xf>
    <xf numFmtId="176" fontId="9" fillId="0" borderId="269" xfId="35" applyNumberFormat="1" applyFont="1" applyBorder="1" applyAlignment="1">
      <alignment horizontal="center" vertical="center"/>
    </xf>
    <xf numFmtId="0" fontId="9" fillId="0" borderId="0" xfId="35" applyFont="1" applyAlignment="1">
      <alignment vertical="center"/>
    </xf>
    <xf numFmtId="0" fontId="20" fillId="0" borderId="88" xfId="35" applyFont="1" applyBorder="1" applyAlignment="1">
      <alignment horizontal="center" vertical="center"/>
    </xf>
    <xf numFmtId="0" fontId="20" fillId="0" borderId="130" xfId="35" applyFont="1" applyBorder="1" applyAlignment="1">
      <alignment vertical="center"/>
    </xf>
    <xf numFmtId="176" fontId="20" fillId="0" borderId="101" xfId="35" applyNumberFormat="1" applyFont="1" applyBorder="1" applyAlignment="1">
      <alignment horizontal="right" vertical="center"/>
    </xf>
    <xf numFmtId="176" fontId="20" fillId="0" borderId="88" xfId="35" applyNumberFormat="1" applyFont="1" applyBorder="1" applyAlignment="1">
      <alignment horizontal="right" vertical="center"/>
    </xf>
    <xf numFmtId="194" fontId="20" fillId="0" borderId="89" xfId="35" applyNumberFormat="1" applyFont="1" applyBorder="1" applyAlignment="1">
      <alignment horizontal="right" vertical="center"/>
    </xf>
    <xf numFmtId="176" fontId="20" fillId="0" borderId="89" xfId="35" applyNumberFormat="1" applyFont="1" applyBorder="1" applyAlignment="1">
      <alignment horizontal="right" vertical="center"/>
    </xf>
    <xf numFmtId="194" fontId="20" fillId="0" borderId="87" xfId="35" applyNumberFormat="1" applyFont="1" applyBorder="1" applyAlignment="1">
      <alignment horizontal="right" vertical="center"/>
    </xf>
    <xf numFmtId="0" fontId="20" fillId="0" borderId="88" xfId="35" applyFont="1" applyBorder="1" applyAlignment="1">
      <alignment horizontal="center"/>
    </xf>
    <xf numFmtId="0" fontId="20" fillId="0" borderId="130" xfId="35" applyFont="1" applyBorder="1"/>
    <xf numFmtId="176" fontId="20" fillId="0" borderId="101" xfId="1" applyNumberFormat="1" applyFont="1" applyBorder="1"/>
    <xf numFmtId="176" fontId="20" fillId="0" borderId="88" xfId="1" applyNumberFormat="1" applyFont="1" applyBorder="1"/>
    <xf numFmtId="194" fontId="20" fillId="0" borderId="89" xfId="1" applyNumberFormat="1" applyFont="1" applyBorder="1"/>
    <xf numFmtId="176" fontId="20" fillId="0" borderId="89" xfId="1" applyNumberFormat="1" applyFont="1" applyBorder="1"/>
    <xf numFmtId="194" fontId="20" fillId="0" borderId="90" xfId="1" applyNumberFormat="1" applyFont="1" applyBorder="1"/>
    <xf numFmtId="0" fontId="20" fillId="0" borderId="0" xfId="35" applyFont="1"/>
    <xf numFmtId="0" fontId="34" fillId="0" borderId="88" xfId="35" applyFont="1" applyBorder="1" applyAlignment="1">
      <alignment horizontal="center" vertical="center"/>
    </xf>
    <xf numFmtId="0" fontId="20" fillId="0" borderId="130" xfId="35" applyFont="1" applyBorder="1" applyAlignment="1">
      <alignment horizontal="left" vertical="center"/>
    </xf>
    <xf numFmtId="176" fontId="20" fillId="0" borderId="101" xfId="1" applyNumberFormat="1" applyFont="1" applyFill="1" applyBorder="1" applyAlignment="1">
      <alignment vertical="center"/>
    </xf>
    <xf numFmtId="176" fontId="20" fillId="0" borderId="88" xfId="1" applyNumberFormat="1" applyFont="1" applyFill="1" applyBorder="1" applyAlignment="1">
      <alignment vertical="center"/>
    </xf>
    <xf numFmtId="191" fontId="20" fillId="0" borderId="89" xfId="1" applyNumberFormat="1" applyFont="1" applyFill="1" applyBorder="1" applyAlignment="1">
      <alignment vertical="center"/>
    </xf>
    <xf numFmtId="176" fontId="20" fillId="0" borderId="89" xfId="1" applyNumberFormat="1" applyFont="1" applyFill="1" applyBorder="1" applyAlignment="1">
      <alignment vertical="center"/>
    </xf>
    <xf numFmtId="194" fontId="20" fillId="0" borderId="89" xfId="1" applyNumberFormat="1" applyFont="1" applyFill="1" applyBorder="1" applyAlignment="1">
      <alignment vertical="center"/>
    </xf>
    <xf numFmtId="194" fontId="20" fillId="0" borderId="90" xfId="1" applyNumberFormat="1" applyFont="1" applyFill="1" applyBorder="1" applyAlignment="1">
      <alignment vertical="center"/>
    </xf>
    <xf numFmtId="0" fontId="34" fillId="0" borderId="0" xfId="35" applyFont="1" applyAlignment="1">
      <alignment vertical="center"/>
    </xf>
    <xf numFmtId="10" fontId="34" fillId="0" borderId="0" xfId="35" applyNumberFormat="1" applyFont="1" applyAlignment="1">
      <alignment vertical="center"/>
    </xf>
    <xf numFmtId="0" fontId="20" fillId="0" borderId="169" xfId="35" applyFont="1" applyBorder="1" applyAlignment="1">
      <alignment horizontal="center" vertical="center"/>
    </xf>
    <xf numFmtId="0" fontId="20" fillId="0" borderId="118" xfId="35" applyFont="1" applyBorder="1" applyAlignment="1">
      <alignment horizontal="center" vertical="center"/>
    </xf>
    <xf numFmtId="176" fontId="20" fillId="0" borderId="117" xfId="1" applyNumberFormat="1" applyFont="1" applyBorder="1" applyAlignment="1">
      <alignment vertical="center"/>
    </xf>
    <xf numFmtId="176" fontId="20" fillId="0" borderId="169" xfId="1" applyNumberFormat="1" applyFont="1" applyBorder="1" applyAlignment="1">
      <alignment vertical="center"/>
    </xf>
    <xf numFmtId="194" fontId="20" fillId="0" borderId="115" xfId="1" applyNumberFormat="1" applyFont="1" applyBorder="1" applyAlignment="1">
      <alignment vertical="center"/>
    </xf>
    <xf numFmtId="176" fontId="20" fillId="0" borderId="133" xfId="1" applyNumberFormat="1" applyFont="1" applyBorder="1" applyAlignment="1">
      <alignment vertical="center"/>
    </xf>
    <xf numFmtId="194" fontId="20" fillId="0" borderId="133" xfId="1" applyNumberFormat="1" applyFont="1" applyBorder="1" applyAlignment="1">
      <alignment vertical="center"/>
    </xf>
    <xf numFmtId="194" fontId="20" fillId="0" borderId="116" xfId="1" applyNumberFormat="1" applyFont="1" applyBorder="1" applyAlignment="1">
      <alignment vertical="center"/>
    </xf>
    <xf numFmtId="194" fontId="20" fillId="0" borderId="134" xfId="1" applyNumberFormat="1" applyFont="1" applyBorder="1" applyAlignment="1">
      <alignment vertical="center"/>
    </xf>
    <xf numFmtId="194" fontId="20" fillId="0" borderId="99" xfId="1" applyNumberFormat="1" applyFont="1" applyFill="1" applyBorder="1" applyAlignment="1">
      <alignment vertical="center"/>
    </xf>
    <xf numFmtId="0" fontId="20" fillId="0" borderId="118" xfId="35" applyFont="1" applyBorder="1" applyAlignment="1">
      <alignment vertical="center"/>
    </xf>
    <xf numFmtId="176" fontId="20" fillId="0" borderId="117" xfId="1" applyNumberFormat="1" applyFont="1" applyFill="1" applyBorder="1" applyAlignment="1">
      <alignment vertical="center"/>
    </xf>
    <xf numFmtId="176" fontId="20" fillId="0" borderId="169" xfId="1" applyNumberFormat="1" applyFont="1" applyFill="1" applyBorder="1" applyAlignment="1">
      <alignment vertical="center"/>
    </xf>
    <xf numFmtId="194" fontId="20" fillId="0" borderId="115" xfId="1" applyNumberFormat="1" applyFont="1" applyFill="1" applyBorder="1" applyAlignment="1">
      <alignment vertical="center"/>
    </xf>
    <xf numFmtId="176" fontId="20" fillId="0" borderId="133" xfId="1" applyNumberFormat="1" applyFont="1" applyFill="1" applyBorder="1" applyAlignment="1">
      <alignment vertical="center"/>
    </xf>
    <xf numFmtId="194" fontId="20" fillId="0" borderId="133" xfId="1" applyNumberFormat="1" applyFont="1" applyFill="1" applyBorder="1" applyAlignment="1">
      <alignment vertical="center"/>
    </xf>
    <xf numFmtId="194" fontId="20" fillId="0" borderId="134" xfId="1" applyNumberFormat="1" applyFont="1" applyFill="1" applyBorder="1" applyAlignment="1">
      <alignment vertical="center"/>
    </xf>
    <xf numFmtId="0" fontId="20" fillId="0" borderId="113" xfId="35" applyFont="1" applyBorder="1" applyAlignment="1">
      <alignment horizontal="center" vertical="center"/>
    </xf>
    <xf numFmtId="0" fontId="20" fillId="0" borderId="168" xfId="35" applyFont="1" applyBorder="1" applyAlignment="1">
      <alignment vertical="center"/>
    </xf>
    <xf numFmtId="176" fontId="20" fillId="0" borderId="173" xfId="1" applyNumberFormat="1" applyFont="1" applyFill="1" applyBorder="1" applyAlignment="1">
      <alignment vertical="center"/>
    </xf>
    <xf numFmtId="176" fontId="20" fillId="0" borderId="113" xfId="1" applyNumberFormat="1" applyFont="1" applyFill="1" applyBorder="1" applyAlignment="1">
      <alignment vertical="center"/>
    </xf>
    <xf numFmtId="194" fontId="20" fillId="0" borderId="167" xfId="1" applyNumberFormat="1" applyFont="1" applyFill="1" applyBorder="1" applyAlignment="1">
      <alignment vertical="center"/>
    </xf>
    <xf numFmtId="176" fontId="20" fillId="0" borderId="114" xfId="1" applyNumberFormat="1" applyFont="1" applyFill="1" applyBorder="1" applyAlignment="1">
      <alignment vertical="center"/>
    </xf>
    <xf numFmtId="194" fontId="20" fillId="0" borderId="114" xfId="1" applyNumberFormat="1" applyFont="1" applyFill="1" applyBorder="1" applyAlignment="1">
      <alignment vertical="center"/>
    </xf>
    <xf numFmtId="194" fontId="20" fillId="0" borderId="171" xfId="1" applyNumberFormat="1" applyFont="1" applyFill="1" applyBorder="1" applyAlignment="1">
      <alignment vertical="center"/>
    </xf>
    <xf numFmtId="0" fontId="20" fillId="0" borderId="0" xfId="35" applyFont="1" applyBorder="1" applyAlignment="1">
      <alignment vertical="center"/>
    </xf>
    <xf numFmtId="0" fontId="20" fillId="0" borderId="91" xfId="35" applyFont="1" applyBorder="1" applyAlignment="1">
      <alignment horizontal="center" vertical="center"/>
    </xf>
    <xf numFmtId="0" fontId="20" fillId="0" borderId="125" xfId="35" applyFont="1" applyBorder="1" applyAlignment="1">
      <alignment vertical="center"/>
    </xf>
    <xf numFmtId="176" fontId="20" fillId="0" borderId="124" xfId="1" applyNumberFormat="1" applyFont="1" applyFill="1" applyBorder="1" applyAlignment="1">
      <alignment vertical="center"/>
    </xf>
    <xf numFmtId="176" fontId="20" fillId="0" borderId="91" xfId="1" applyNumberFormat="1" applyFont="1" applyFill="1" applyBorder="1" applyAlignment="1">
      <alignment vertical="center"/>
    </xf>
    <xf numFmtId="194" fontId="20" fillId="0" borderId="123" xfId="1" applyNumberFormat="1" applyFont="1" applyFill="1" applyBorder="1" applyAlignment="1">
      <alignment vertical="center"/>
    </xf>
    <xf numFmtId="176" fontId="20" fillId="0" borderId="92" xfId="1" applyNumberFormat="1" applyFont="1" applyFill="1" applyBorder="1" applyAlignment="1">
      <alignment vertical="center"/>
    </xf>
    <xf numFmtId="194" fontId="20" fillId="0" borderId="92" xfId="1" applyNumberFormat="1" applyFont="1" applyFill="1" applyBorder="1" applyAlignment="1">
      <alignment vertical="center"/>
    </xf>
    <xf numFmtId="194" fontId="20" fillId="0" borderId="93" xfId="1" applyNumberFormat="1" applyFont="1" applyFill="1" applyBorder="1" applyAlignment="1">
      <alignment vertical="center"/>
    </xf>
    <xf numFmtId="0" fontId="69" fillId="0" borderId="130" xfId="35" applyFont="1" applyBorder="1" applyAlignment="1">
      <alignment vertical="center"/>
    </xf>
    <xf numFmtId="0" fontId="20" fillId="0" borderId="171" xfId="35" applyFont="1" applyBorder="1" applyAlignment="1">
      <alignment vertical="center"/>
    </xf>
    <xf numFmtId="0" fontId="20" fillId="0" borderId="90" xfId="35" applyFont="1" applyBorder="1" applyAlignment="1">
      <alignment vertical="center"/>
    </xf>
    <xf numFmtId="0" fontId="20" fillId="0" borderId="0" xfId="35" applyFont="1" applyAlignment="1">
      <alignment horizontal="center"/>
    </xf>
    <xf numFmtId="176" fontId="20" fillId="0" borderId="0" xfId="35" applyNumberFormat="1" applyFont="1"/>
    <xf numFmtId="194" fontId="20" fillId="0" borderId="0" xfId="35" applyNumberFormat="1" applyFont="1"/>
    <xf numFmtId="194" fontId="20" fillId="0" borderId="0" xfId="35" applyNumberFormat="1" applyFont="1" applyAlignment="1">
      <alignment horizontal="right"/>
    </xf>
    <xf numFmtId="0" fontId="28" fillId="0" borderId="0" xfId="35" applyFont="1" applyAlignment="1">
      <alignment horizontal="left" vertical="center"/>
    </xf>
    <xf numFmtId="0" fontId="14" fillId="0" borderId="90" xfId="0" applyFont="1" applyFill="1" applyBorder="1" applyAlignment="1" applyProtection="1">
      <alignment vertical="center" shrinkToFit="1"/>
    </xf>
    <xf numFmtId="0" fontId="14" fillId="0" borderId="171" xfId="0" applyFont="1" applyFill="1" applyBorder="1" applyAlignment="1" applyProtection="1">
      <alignment vertical="center" shrinkToFit="1"/>
    </xf>
    <xf numFmtId="0" fontId="14" fillId="0" borderId="90" xfId="0" applyFont="1" applyBorder="1" applyAlignment="1" applyProtection="1">
      <alignment vertical="center" shrinkToFit="1"/>
    </xf>
    <xf numFmtId="0" fontId="14" fillId="0" borderId="134" xfId="0" applyFont="1" applyFill="1" applyBorder="1" applyAlignment="1" applyProtection="1">
      <alignment vertical="center" shrinkToFit="1"/>
    </xf>
    <xf numFmtId="0" fontId="14" fillId="0" borderId="99" xfId="0" applyFont="1" applyFill="1" applyBorder="1" applyAlignment="1" applyProtection="1">
      <alignment vertical="center" shrinkToFit="1"/>
    </xf>
    <xf numFmtId="0" fontId="14" fillId="0" borderId="113" xfId="0" applyFont="1" applyFill="1" applyBorder="1" applyAlignment="1" applyProtection="1">
      <alignment horizontal="center" vertical="center" shrinkToFit="1"/>
    </xf>
    <xf numFmtId="0" fontId="14" fillId="0" borderId="88" xfId="0" quotePrefix="1" applyFont="1" applyFill="1" applyBorder="1" applyAlignment="1" applyProtection="1">
      <alignment horizontal="center" vertical="center" shrinkToFit="1"/>
    </xf>
    <xf numFmtId="0" fontId="14" fillId="0" borderId="30" xfId="7" applyFont="1" applyFill="1" applyBorder="1" applyAlignment="1" applyProtection="1">
      <alignment horizontal="center" vertical="center" shrinkToFit="1"/>
      <protection locked="0"/>
    </xf>
    <xf numFmtId="0" fontId="14" fillId="0" borderId="148" xfId="7" applyFont="1" applyFill="1" applyBorder="1" applyAlignment="1" applyProtection="1">
      <alignment vertical="center" shrinkToFit="1"/>
      <protection locked="0"/>
    </xf>
    <xf numFmtId="0" fontId="14" fillId="0" borderId="91" xfId="0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14" fillId="0" borderId="169" xfId="0" applyFont="1" applyFill="1" applyBorder="1" applyAlignment="1" applyProtection="1">
      <alignment horizontal="center" vertical="center"/>
    </xf>
    <xf numFmtId="0" fontId="14" fillId="0" borderId="91" xfId="0" applyFont="1" applyFill="1" applyBorder="1" applyAlignment="1" applyProtection="1">
      <alignment horizontal="center" vertical="center"/>
    </xf>
    <xf numFmtId="0" fontId="14" fillId="0" borderId="148" xfId="7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 shrinkToFit="1"/>
    </xf>
    <xf numFmtId="185" fontId="14" fillId="0" borderId="44" xfId="7" applyNumberFormat="1" applyFont="1" applyFill="1" applyBorder="1" applyAlignment="1" applyProtection="1">
      <alignment horizontal="center" vertical="center"/>
      <protection locked="0"/>
    </xf>
    <xf numFmtId="185" fontId="14" fillId="0" borderId="244" xfId="7" applyNumberFormat="1" applyFont="1" applyFill="1" applyBorder="1" applyAlignment="1" applyProtection="1">
      <alignment horizontal="center" vertical="center"/>
      <protection locked="0"/>
    </xf>
    <xf numFmtId="0" fontId="65" fillId="0" borderId="172" xfId="33" applyFont="1" applyBorder="1" applyAlignment="1">
      <alignment horizontal="center" vertical="center"/>
    </xf>
    <xf numFmtId="0" fontId="65" fillId="0" borderId="168" xfId="33" applyFont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14" fillId="0" borderId="169" xfId="0" applyFont="1" applyFill="1" applyBorder="1" applyAlignment="1" applyProtection="1">
      <alignment horizontal="center" vertical="center"/>
    </xf>
    <xf numFmtId="0" fontId="14" fillId="0" borderId="91" xfId="0" applyFont="1" applyFill="1" applyBorder="1" applyAlignment="1" applyProtection="1">
      <alignment horizontal="center" vertical="center"/>
    </xf>
    <xf numFmtId="0" fontId="14" fillId="0" borderId="14" xfId="7" applyFont="1" applyBorder="1" applyAlignment="1" applyProtection="1">
      <alignment horizontal="center" vertical="center"/>
      <protection locked="0"/>
    </xf>
    <xf numFmtId="0" fontId="14" fillId="3" borderId="150" xfId="7" applyFont="1" applyFill="1" applyBorder="1" applyAlignment="1" applyProtection="1">
      <alignment horizontal="center" vertical="center"/>
      <protection locked="0"/>
    </xf>
    <xf numFmtId="185" fontId="14" fillId="0" borderId="44" xfId="7" applyNumberFormat="1" applyFont="1" applyFill="1" applyBorder="1" applyAlignment="1" applyProtection="1">
      <alignment horizontal="center" vertical="center"/>
      <protection locked="0"/>
    </xf>
    <xf numFmtId="185" fontId="14" fillId="0" borderId="244" xfId="7" applyNumberFormat="1" applyFont="1" applyFill="1" applyBorder="1" applyAlignment="1" applyProtection="1">
      <alignment horizontal="center" vertical="center"/>
      <protection locked="0"/>
    </xf>
    <xf numFmtId="0" fontId="14" fillId="0" borderId="93" xfId="0" applyFont="1" applyFill="1" applyBorder="1" applyAlignment="1" applyProtection="1">
      <alignment vertical="center" shrinkToFit="1"/>
    </xf>
    <xf numFmtId="0" fontId="14" fillId="0" borderId="85" xfId="0" applyFont="1" applyBorder="1" applyAlignment="1" applyProtection="1">
      <alignment horizontal="center" vertical="center"/>
    </xf>
    <xf numFmtId="0" fontId="14" fillId="0" borderId="87" xfId="0" applyFont="1" applyBorder="1" applyAlignment="1" applyProtection="1">
      <alignment vertical="center"/>
    </xf>
    <xf numFmtId="3" fontId="14" fillId="0" borderId="86" xfId="0" applyNumberFormat="1" applyFont="1" applyFill="1" applyBorder="1" applyAlignment="1" applyProtection="1">
      <alignment horizontal="right" vertical="center" shrinkToFit="1"/>
    </xf>
    <xf numFmtId="0" fontId="14" fillId="0" borderId="73" xfId="0" applyFont="1" applyBorder="1" applyAlignment="1" applyProtection="1">
      <alignment horizontal="center" vertical="center"/>
    </xf>
    <xf numFmtId="3" fontId="14" fillId="0" borderId="85" xfId="0" applyNumberFormat="1" applyFont="1" applyFill="1" applyBorder="1" applyAlignment="1">
      <alignment horizontal="right" vertical="center" shrinkToFit="1"/>
    </xf>
    <xf numFmtId="0" fontId="14" fillId="0" borderId="86" xfId="0" applyFont="1" applyFill="1" applyBorder="1" applyAlignment="1">
      <alignment vertical="center" shrinkToFit="1"/>
    </xf>
    <xf numFmtId="0" fontId="14" fillId="0" borderId="217" xfId="0" applyFont="1" applyBorder="1" applyAlignment="1">
      <alignment horizontal="center" vertical="center"/>
    </xf>
    <xf numFmtId="0" fontId="14" fillId="0" borderId="272" xfId="0" applyFont="1" applyBorder="1" applyAlignment="1">
      <alignment horizontal="center" vertical="center"/>
    </xf>
    <xf numFmtId="0" fontId="14" fillId="0" borderId="227" xfId="0" applyFont="1" applyBorder="1" applyAlignment="1">
      <alignment horizontal="center" vertical="center" shrinkToFit="1"/>
    </xf>
    <xf numFmtId="0" fontId="14" fillId="0" borderId="224" xfId="0" applyFont="1" applyFill="1" applyBorder="1" applyAlignment="1">
      <alignment horizontal="center" vertical="center" shrinkToFit="1"/>
    </xf>
    <xf numFmtId="0" fontId="14" fillId="0" borderId="227" xfId="0" applyFont="1" applyFill="1" applyBorder="1" applyAlignment="1">
      <alignment horizontal="center" vertical="center" shrinkToFit="1"/>
    </xf>
    <xf numFmtId="0" fontId="14" fillId="0" borderId="231" xfId="0" applyFont="1" applyFill="1" applyBorder="1" applyAlignment="1">
      <alignment horizontal="center" vertical="center" shrinkToFit="1"/>
    </xf>
    <xf numFmtId="0" fontId="14" fillId="0" borderId="272" xfId="0" applyFont="1" applyFill="1" applyBorder="1" applyAlignment="1">
      <alignment horizontal="center" vertical="center" shrinkToFit="1"/>
    </xf>
    <xf numFmtId="0" fontId="14" fillId="0" borderId="273" xfId="0" applyFont="1" applyBorder="1" applyAlignment="1">
      <alignment horizontal="center" vertical="center"/>
    </xf>
    <xf numFmtId="0" fontId="14" fillId="0" borderId="274" xfId="0" applyFont="1" applyBorder="1" applyAlignment="1">
      <alignment horizontal="center" vertical="center"/>
    </xf>
    <xf numFmtId="0" fontId="14" fillId="0" borderId="275" xfId="0" quotePrefix="1" applyFont="1" applyFill="1" applyBorder="1" applyAlignment="1">
      <alignment horizontal="center" vertical="center" shrinkToFit="1"/>
    </xf>
    <xf numFmtId="0" fontId="14" fillId="0" borderId="276" xfId="0" quotePrefix="1" applyFont="1" applyFill="1" applyBorder="1" applyAlignment="1">
      <alignment horizontal="center" vertical="center" shrinkToFit="1"/>
    </xf>
    <xf numFmtId="0" fontId="14" fillId="0" borderId="277" xfId="0" applyFont="1" applyBorder="1" applyAlignment="1">
      <alignment horizontal="center" vertical="center" shrinkToFit="1"/>
    </xf>
    <xf numFmtId="0" fontId="14" fillId="0" borderId="275" xfId="0" applyFont="1" applyBorder="1" applyAlignment="1">
      <alignment horizontal="center" vertical="center" shrinkToFit="1"/>
    </xf>
    <xf numFmtId="0" fontId="14" fillId="0" borderId="276" xfId="0" applyFont="1" applyBorder="1" applyAlignment="1">
      <alignment horizontal="center" vertical="center" shrinkToFit="1"/>
    </xf>
    <xf numFmtId="0" fontId="14" fillId="0" borderId="275" xfId="0" applyFont="1" applyFill="1" applyBorder="1" applyAlignment="1">
      <alignment horizontal="center" vertical="center" shrinkToFit="1"/>
    </xf>
    <xf numFmtId="0" fontId="14" fillId="0" borderId="276" xfId="0" applyFont="1" applyFill="1" applyBorder="1" applyAlignment="1">
      <alignment horizontal="center" vertical="center" shrinkToFit="1"/>
    </xf>
    <xf numFmtId="0" fontId="14" fillId="0" borderId="277" xfId="0" applyFont="1" applyFill="1" applyBorder="1" applyAlignment="1">
      <alignment horizontal="center" vertical="center" shrinkToFit="1"/>
    </xf>
    <xf numFmtId="0" fontId="14" fillId="0" borderId="274" xfId="0" applyFont="1" applyFill="1" applyBorder="1" applyAlignment="1">
      <alignment horizontal="center" vertical="center" shrinkToFit="1"/>
    </xf>
    <xf numFmtId="0" fontId="14" fillId="0" borderId="272" xfId="0" applyFont="1" applyFill="1" applyBorder="1" applyAlignment="1">
      <alignment horizontal="center" vertical="center"/>
    </xf>
    <xf numFmtId="0" fontId="14" fillId="0" borderId="216" xfId="0" applyNumberFormat="1" applyFont="1" applyFill="1" applyBorder="1" applyAlignment="1">
      <alignment horizontal="right" vertical="center" shrinkToFit="1"/>
    </xf>
    <xf numFmtId="0" fontId="14" fillId="0" borderId="273" xfId="0" applyFont="1" applyFill="1" applyBorder="1" applyAlignment="1">
      <alignment horizontal="center" vertical="center"/>
    </xf>
    <xf numFmtId="0" fontId="14" fillId="0" borderId="274" xfId="0" applyFont="1" applyFill="1" applyBorder="1" applyAlignment="1">
      <alignment horizontal="center" vertical="center"/>
    </xf>
    <xf numFmtId="0" fontId="14" fillId="0" borderId="13" xfId="7" applyFont="1" applyFill="1" applyBorder="1" applyAlignment="1" applyProtection="1">
      <alignment horizontal="right" vertical="center"/>
      <protection locked="0"/>
    </xf>
    <xf numFmtId="185" fontId="14" fillId="0" borderId="252" xfId="7" applyNumberFormat="1" applyFont="1" applyFill="1" applyBorder="1" applyAlignment="1" applyProtection="1">
      <alignment vertical="center"/>
      <protection locked="0"/>
    </xf>
    <xf numFmtId="185" fontId="14" fillId="0" borderId="257" xfId="7" applyNumberFormat="1" applyFont="1" applyFill="1" applyBorder="1" applyAlignment="1" applyProtection="1">
      <alignment vertical="center"/>
      <protection locked="0"/>
    </xf>
    <xf numFmtId="185" fontId="14" fillId="0" borderId="246" xfId="7" applyNumberFormat="1" applyFont="1" applyFill="1" applyBorder="1" applyAlignment="1" applyProtection="1">
      <alignment vertical="center"/>
      <protection locked="0"/>
    </xf>
    <xf numFmtId="185" fontId="14" fillId="0" borderId="249" xfId="7" applyNumberFormat="1" applyFont="1" applyFill="1" applyBorder="1" applyAlignment="1" applyProtection="1">
      <alignment horizontal="center" vertical="center"/>
      <protection locked="0"/>
    </xf>
    <xf numFmtId="0" fontId="65" fillId="0" borderId="122" xfId="33" applyFont="1" applyBorder="1" applyAlignment="1">
      <alignment horizontal="center" vertical="center" wrapText="1"/>
    </xf>
    <xf numFmtId="0" fontId="13" fillId="0" borderId="128" xfId="33" applyFont="1" applyBorder="1" applyAlignment="1">
      <alignment horizontal="center" vertical="center" wrapText="1"/>
    </xf>
    <xf numFmtId="181" fontId="65" fillId="0" borderId="99" xfId="33" applyNumberFormat="1" applyFont="1" applyFill="1" applyBorder="1" applyAlignment="1" applyProtection="1">
      <alignment horizontal="right" vertical="center"/>
      <protection locked="0"/>
    </xf>
    <xf numFmtId="0" fontId="13" fillId="0" borderId="99" xfId="33" applyFont="1" applyBorder="1" applyAlignment="1">
      <alignment horizontal="center" vertical="center" wrapText="1"/>
    </xf>
    <xf numFmtId="181" fontId="65" fillId="0" borderId="99" xfId="33" applyNumberFormat="1" applyFont="1" applyBorder="1" applyAlignment="1">
      <alignment horizontal="right" vertical="center"/>
    </xf>
    <xf numFmtId="0" fontId="13" fillId="0" borderId="167" xfId="33" applyFont="1" applyBorder="1" applyAlignment="1">
      <alignment horizontal="center" vertical="center" wrapText="1"/>
    </xf>
    <xf numFmtId="181" fontId="65" fillId="0" borderId="167" xfId="33" applyNumberFormat="1" applyFont="1" applyFill="1" applyBorder="1" applyAlignment="1" applyProtection="1">
      <alignment horizontal="right" vertical="center"/>
      <protection locked="0"/>
    </xf>
    <xf numFmtId="191" fontId="65" fillId="0" borderId="167" xfId="33" applyNumberFormat="1" applyFont="1" applyFill="1" applyBorder="1" applyAlignment="1" applyProtection="1">
      <alignment horizontal="right" vertical="center"/>
      <protection locked="0"/>
    </xf>
    <xf numFmtId="181" fontId="65" fillId="0" borderId="172" xfId="33" applyNumberFormat="1" applyFont="1" applyFill="1" applyBorder="1" applyAlignment="1" applyProtection="1">
      <alignment horizontal="right" vertical="center"/>
      <protection locked="0"/>
    </xf>
    <xf numFmtId="181" fontId="65" fillId="0" borderId="123" xfId="33" applyNumberFormat="1" applyFont="1" applyFill="1" applyBorder="1" applyAlignment="1" applyProtection="1">
      <alignment horizontal="right" vertical="center"/>
      <protection locked="0"/>
    </xf>
    <xf numFmtId="0" fontId="65" fillId="0" borderId="279" xfId="33" applyFont="1" applyBorder="1" applyAlignment="1">
      <alignment vertical="center"/>
    </xf>
    <xf numFmtId="0" fontId="65" fillId="0" borderId="281" xfId="33" applyFont="1" applyBorder="1" applyAlignment="1">
      <alignment horizontal="center" vertical="center"/>
    </xf>
    <xf numFmtId="0" fontId="13" fillId="0" borderId="282" xfId="33" applyFont="1" applyBorder="1" applyAlignment="1">
      <alignment horizontal="center" vertical="center"/>
    </xf>
    <xf numFmtId="176" fontId="65" fillId="0" borderId="263" xfId="11" applyNumberFormat="1" applyFont="1" applyFill="1" applyBorder="1" applyAlignment="1" applyProtection="1">
      <alignment horizontal="right" vertical="center"/>
      <protection locked="0"/>
    </xf>
    <xf numFmtId="0" fontId="13" fillId="0" borderId="263" xfId="33" applyFont="1" applyBorder="1" applyAlignment="1">
      <alignment horizontal="center" vertical="center"/>
    </xf>
    <xf numFmtId="176" fontId="65" fillId="0" borderId="283" xfId="11" applyNumberFormat="1" applyFont="1" applyBorder="1" applyAlignment="1">
      <alignment horizontal="right" vertical="center"/>
    </xf>
    <xf numFmtId="0" fontId="13" fillId="0" borderId="264" xfId="33" applyFont="1" applyBorder="1" applyAlignment="1">
      <alignment horizontal="center" vertical="center"/>
    </xf>
    <xf numFmtId="177" fontId="65" fillId="0" borderId="264" xfId="11" applyNumberFormat="1" applyFont="1" applyFill="1" applyBorder="1" applyAlignment="1" applyProtection="1">
      <alignment horizontal="right"/>
      <protection locked="0"/>
    </xf>
    <xf numFmtId="0" fontId="14" fillId="0" borderId="50" xfId="0" applyFont="1" applyFill="1" applyBorder="1" applyAlignment="1">
      <alignment vertical="center"/>
    </xf>
    <xf numFmtId="0" fontId="14" fillId="0" borderId="50" xfId="0" applyFont="1" applyFill="1" applyBorder="1"/>
    <xf numFmtId="176" fontId="14" fillId="0" borderId="172" xfId="1" applyNumberFormat="1" applyFont="1" applyBorder="1" applyAlignment="1" applyProtection="1">
      <alignment horizontal="right" vertical="center" shrinkToFit="1"/>
    </xf>
    <xf numFmtId="182" fontId="14" fillId="0" borderId="115" xfId="1" applyNumberFormat="1" applyFont="1" applyFill="1" applyBorder="1" applyAlignment="1">
      <alignment horizontal="right" vertical="center" shrinkToFit="1"/>
    </xf>
    <xf numFmtId="182" fontId="14" fillId="0" borderId="167" xfId="1" applyNumberFormat="1" applyFont="1" applyFill="1" applyBorder="1" applyAlignment="1">
      <alignment horizontal="right" vertical="center" shrinkToFit="1"/>
    </xf>
    <xf numFmtId="176" fontId="14" fillId="0" borderId="115" xfId="1" applyNumberFormat="1" applyFont="1" applyBorder="1" applyAlignment="1" applyProtection="1">
      <alignment horizontal="right" vertical="center" shrinkToFit="1"/>
    </xf>
    <xf numFmtId="176" fontId="14" fillId="0" borderId="99" xfId="1" applyNumberFormat="1" applyFont="1" applyFill="1" applyBorder="1" applyAlignment="1" applyProtection="1">
      <alignment horizontal="right" vertical="center" shrinkToFit="1"/>
    </xf>
    <xf numFmtId="176" fontId="14" fillId="0" borderId="167" xfId="1" applyNumberFormat="1" applyFont="1" applyFill="1" applyBorder="1" applyAlignment="1" applyProtection="1">
      <alignment horizontal="right" vertical="center" shrinkToFit="1"/>
    </xf>
    <xf numFmtId="176" fontId="14" fillId="0" borderId="115" xfId="1" applyNumberFormat="1" applyFont="1" applyFill="1" applyBorder="1" applyAlignment="1" applyProtection="1">
      <alignment horizontal="right" vertical="center" shrinkToFit="1"/>
    </xf>
    <xf numFmtId="176" fontId="14" fillId="0" borderId="123" xfId="1" applyNumberFormat="1" applyFont="1" applyFill="1" applyBorder="1" applyAlignment="1" applyProtection="1">
      <alignment horizontal="right" vertical="center" shrinkToFit="1"/>
    </xf>
    <xf numFmtId="0" fontId="14" fillId="0" borderId="73" xfId="0" applyFont="1" applyFill="1" applyBorder="1"/>
    <xf numFmtId="0" fontId="14" fillId="0" borderId="77" xfId="0" applyFont="1" applyFill="1" applyBorder="1"/>
    <xf numFmtId="0" fontId="14" fillId="0" borderId="77" xfId="0" applyFont="1" applyBorder="1" applyAlignment="1">
      <alignment horizontal="distributed" vertical="center"/>
    </xf>
    <xf numFmtId="0" fontId="14" fillId="0" borderId="77" xfId="0" applyFont="1" applyBorder="1" applyAlignment="1">
      <alignment vertical="center"/>
    </xf>
    <xf numFmtId="0" fontId="14" fillId="0" borderId="77" xfId="0" applyFont="1" applyFill="1" applyBorder="1" applyAlignment="1">
      <alignment vertical="center"/>
    </xf>
    <xf numFmtId="0" fontId="14" fillId="0" borderId="77" xfId="0" applyFont="1" applyFill="1" applyBorder="1" applyAlignment="1">
      <alignment horizontal="distributed" vertical="center"/>
    </xf>
    <xf numFmtId="0" fontId="14" fillId="0" borderId="81" xfId="0" applyFont="1" applyFill="1" applyBorder="1" applyAlignment="1">
      <alignment vertical="center"/>
    </xf>
    <xf numFmtId="0" fontId="14" fillId="0" borderId="73" xfId="0" applyFont="1" applyBorder="1"/>
    <xf numFmtId="0" fontId="14" fillId="0" borderId="77" xfId="0" applyFont="1" applyBorder="1"/>
    <xf numFmtId="0" fontId="14" fillId="0" borderId="81" xfId="0" applyFont="1" applyFill="1" applyBorder="1"/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3" fontId="14" fillId="0" borderId="284" xfId="0" applyNumberFormat="1" applyFont="1" applyBorder="1" applyAlignment="1" applyProtection="1">
      <alignment horizontal="right" vertical="center" shrinkToFit="1"/>
    </xf>
    <xf numFmtId="0" fontId="14" fillId="0" borderId="106" xfId="0" applyFont="1" applyBorder="1" applyAlignment="1" applyProtection="1">
      <alignment vertical="center"/>
    </xf>
    <xf numFmtId="0" fontId="14" fillId="0" borderId="128" xfId="0" applyNumberFormat="1" applyFont="1" applyBorder="1" applyAlignment="1" applyProtection="1">
      <alignment horizontal="center" vertical="center" shrinkToFit="1"/>
    </xf>
    <xf numFmtId="0" fontId="14" fillId="0" borderId="179" xfId="0" applyNumberFormat="1" applyFont="1" applyFill="1" applyBorder="1" applyAlignment="1" applyProtection="1">
      <alignment horizontal="center" vertical="center" shrinkToFit="1"/>
    </xf>
    <xf numFmtId="3" fontId="14" fillId="0" borderId="179" xfId="0" applyNumberFormat="1" applyFont="1" applyBorder="1" applyAlignment="1" applyProtection="1">
      <alignment horizontal="right" vertical="center" shrinkToFit="1"/>
    </xf>
    <xf numFmtId="3" fontId="14" fillId="0" borderId="285" xfId="0" applyNumberFormat="1" applyFont="1" applyBorder="1" applyAlignment="1" applyProtection="1">
      <alignment horizontal="right" vertical="center" shrinkToFit="1"/>
    </xf>
    <xf numFmtId="3" fontId="14" fillId="0" borderId="286" xfId="0" applyNumberFormat="1" applyFont="1" applyBorder="1" applyAlignment="1" applyProtection="1">
      <alignment horizontal="right" vertical="center" shrinkToFit="1"/>
    </xf>
    <xf numFmtId="3" fontId="14" fillId="0" borderId="179" xfId="0" applyNumberFormat="1" applyFont="1" applyFill="1" applyBorder="1" applyAlignment="1" applyProtection="1">
      <alignment horizontal="right" vertical="center" shrinkToFit="1"/>
    </xf>
    <xf numFmtId="3" fontId="14" fillId="0" borderId="286" xfId="0" applyNumberFormat="1" applyFont="1" applyFill="1" applyBorder="1" applyAlignment="1" applyProtection="1">
      <alignment horizontal="right" vertical="center" shrinkToFit="1"/>
    </xf>
    <xf numFmtId="3" fontId="14" fillId="0" borderId="285" xfId="0" applyNumberFormat="1" applyFont="1" applyFill="1" applyBorder="1" applyAlignment="1" applyProtection="1">
      <alignment horizontal="right" vertical="center" shrinkToFit="1"/>
    </xf>
    <xf numFmtId="3" fontId="14" fillId="0" borderId="287" xfId="0" applyNumberFormat="1" applyFont="1" applyFill="1" applyBorder="1" applyAlignment="1" applyProtection="1">
      <alignment horizontal="right" vertical="center" shrinkToFit="1"/>
    </xf>
    <xf numFmtId="3" fontId="14" fillId="0" borderId="288" xfId="0" applyNumberFormat="1" applyFont="1" applyFill="1" applyBorder="1" applyAlignment="1" applyProtection="1">
      <alignment horizontal="right" vertical="center" shrinkToFit="1"/>
    </xf>
    <xf numFmtId="3" fontId="14" fillId="0" borderId="289" xfId="0" applyNumberFormat="1" applyFont="1" applyFill="1" applyBorder="1" applyAlignment="1" applyProtection="1">
      <alignment horizontal="right" vertical="center" shrinkToFit="1"/>
    </xf>
    <xf numFmtId="3" fontId="14" fillId="0" borderId="290" xfId="0" applyNumberFormat="1" applyFont="1" applyFill="1" applyBorder="1" applyAlignment="1" applyProtection="1">
      <alignment horizontal="right" vertical="center" shrinkToFit="1"/>
    </xf>
    <xf numFmtId="3" fontId="14" fillId="0" borderId="291" xfId="0" applyNumberFormat="1" applyFont="1" applyBorder="1" applyAlignment="1" applyProtection="1">
      <alignment horizontal="right" vertical="center" shrinkToFit="1"/>
    </xf>
    <xf numFmtId="3" fontId="14" fillId="0" borderId="115" xfId="0" applyNumberFormat="1" applyFont="1" applyBorder="1" applyAlignment="1" applyProtection="1">
      <alignment horizontal="right" vertical="center" shrinkToFit="1"/>
    </xf>
    <xf numFmtId="176" fontId="14" fillId="0" borderId="115" xfId="1" applyNumberFormat="1" applyFont="1" applyFill="1" applyBorder="1" applyAlignment="1">
      <alignment horizontal="right" vertical="center" shrinkToFit="1"/>
    </xf>
    <xf numFmtId="176" fontId="14" fillId="0" borderId="99" xfId="1" applyNumberFormat="1" applyFont="1" applyFill="1" applyBorder="1" applyAlignment="1">
      <alignment horizontal="right" vertical="center" shrinkToFit="1"/>
    </xf>
    <xf numFmtId="176" fontId="14" fillId="0" borderId="167" xfId="1" applyNumberFormat="1" applyFont="1" applyFill="1" applyBorder="1" applyAlignment="1">
      <alignment horizontal="right" vertical="center" shrinkToFit="1"/>
    </xf>
    <xf numFmtId="176" fontId="14" fillId="0" borderId="115" xfId="1" applyNumberFormat="1" applyFont="1" applyBorder="1" applyAlignment="1">
      <alignment horizontal="right" vertical="center" shrinkToFit="1"/>
    </xf>
    <xf numFmtId="176" fontId="14" fillId="0" borderId="123" xfId="1" applyNumberFormat="1" applyFont="1" applyFill="1" applyBorder="1" applyAlignment="1">
      <alignment horizontal="right" vertical="center" shrinkToFit="1"/>
    </xf>
    <xf numFmtId="176" fontId="14" fillId="0" borderId="128" xfId="1" applyNumberFormat="1" applyFont="1" applyFill="1" applyBorder="1" applyAlignment="1" applyProtection="1">
      <alignment horizontal="right" vertical="center" shrinkToFit="1"/>
    </xf>
    <xf numFmtId="0" fontId="14" fillId="0" borderId="137" xfId="0" applyFont="1" applyBorder="1"/>
    <xf numFmtId="0" fontId="14" fillId="0" borderId="4" xfId="0" applyFont="1" applyBorder="1"/>
    <xf numFmtId="0" fontId="14" fillId="0" borderId="4" xfId="0" applyFont="1" applyFill="1" applyBorder="1"/>
    <xf numFmtId="0" fontId="14" fillId="0" borderId="292" xfId="0" applyFont="1" applyFill="1" applyBorder="1"/>
    <xf numFmtId="176" fontId="14" fillId="0" borderId="117" xfId="1" applyNumberFormat="1" applyFont="1" applyFill="1" applyBorder="1" applyAlignment="1">
      <alignment horizontal="distributed" vertical="center"/>
    </xf>
    <xf numFmtId="176" fontId="14" fillId="0" borderId="117" xfId="1" applyNumberFormat="1" applyFont="1" applyFill="1" applyBorder="1" applyAlignment="1" applyProtection="1">
      <alignment horizontal="right" vertical="center" shrinkToFit="1"/>
    </xf>
    <xf numFmtId="176" fontId="14" fillId="0" borderId="101" xfId="1" applyNumberFormat="1" applyFont="1" applyFill="1" applyBorder="1" applyAlignment="1" applyProtection="1">
      <alignment horizontal="right" vertical="center" shrinkToFit="1"/>
    </xf>
    <xf numFmtId="176" fontId="14" fillId="0" borderId="173" xfId="1" applyNumberFormat="1" applyFont="1" applyFill="1" applyBorder="1" applyAlignment="1" applyProtection="1">
      <alignment horizontal="right" vertical="center" shrinkToFit="1"/>
    </xf>
    <xf numFmtId="176" fontId="14" fillId="0" borderId="124" xfId="1" applyNumberFormat="1" applyFont="1" applyFill="1" applyBorder="1" applyAlignment="1" applyProtection="1">
      <alignment horizontal="right" vertical="center" shrinkToFit="1"/>
    </xf>
    <xf numFmtId="176" fontId="14" fillId="0" borderId="127" xfId="1" applyNumberFormat="1" applyFont="1" applyFill="1" applyBorder="1" applyAlignment="1" applyProtection="1">
      <alignment horizontal="right" vertical="center" shrinkToFit="1"/>
    </xf>
    <xf numFmtId="176" fontId="14" fillId="0" borderId="293" xfId="1" applyNumberFormat="1" applyFont="1" applyFill="1" applyBorder="1" applyAlignment="1">
      <alignment horizontal="centerContinuous" vertical="center"/>
    </xf>
    <xf numFmtId="176" fontId="14" fillId="0" borderId="77" xfId="1" applyNumberFormat="1" applyFont="1" applyBorder="1" applyAlignment="1" applyProtection="1">
      <alignment horizontal="center" vertical="center" shrinkToFit="1"/>
    </xf>
    <xf numFmtId="176" fontId="14" fillId="0" borderId="174" xfId="1" applyNumberFormat="1" applyFont="1" applyBorder="1" applyAlignment="1" applyProtection="1">
      <alignment horizontal="right" vertical="center" shrinkToFit="1"/>
    </xf>
    <xf numFmtId="182" fontId="14" fillId="0" borderId="170" xfId="1" applyNumberFormat="1" applyFont="1" applyFill="1" applyBorder="1" applyAlignment="1">
      <alignment horizontal="right" vertical="center" shrinkToFit="1"/>
    </xf>
    <xf numFmtId="182" fontId="14" fillId="0" borderId="77" xfId="1" applyNumberFormat="1" applyFont="1" applyFill="1" applyBorder="1" applyAlignment="1">
      <alignment horizontal="right" vertical="center" shrinkToFit="1"/>
    </xf>
    <xf numFmtId="182" fontId="14" fillId="0" borderId="174" xfId="1" applyNumberFormat="1" applyFont="1" applyFill="1" applyBorder="1" applyAlignment="1">
      <alignment horizontal="right" vertical="center" shrinkToFit="1"/>
    </xf>
    <xf numFmtId="176" fontId="14" fillId="0" borderId="170" xfId="1" applyNumberFormat="1" applyFont="1" applyBorder="1" applyAlignment="1" applyProtection="1">
      <alignment horizontal="right" vertical="center" shrinkToFit="1"/>
    </xf>
    <xf numFmtId="176" fontId="14" fillId="0" borderId="77" xfId="1" applyNumberFormat="1" applyFont="1" applyBorder="1" applyAlignment="1" applyProtection="1">
      <alignment horizontal="right" vertical="center" shrinkToFit="1"/>
    </xf>
    <xf numFmtId="176" fontId="14" fillId="0" borderId="77" xfId="1" applyNumberFormat="1" applyFont="1" applyFill="1" applyBorder="1" applyAlignment="1" applyProtection="1">
      <alignment horizontal="right" vertical="center" shrinkToFit="1"/>
    </xf>
    <xf numFmtId="176" fontId="14" fillId="0" borderId="174" xfId="1" applyNumberFormat="1" applyFont="1" applyFill="1" applyBorder="1" applyAlignment="1" applyProtection="1">
      <alignment horizontal="right" vertical="center" shrinkToFit="1"/>
    </xf>
    <xf numFmtId="176" fontId="14" fillId="0" borderId="170" xfId="1" applyNumberFormat="1" applyFont="1" applyFill="1" applyBorder="1" applyAlignment="1" applyProtection="1">
      <alignment horizontal="right" vertical="center" shrinkToFit="1"/>
    </xf>
    <xf numFmtId="176" fontId="14" fillId="0" borderId="81" xfId="1" applyNumberFormat="1" applyFont="1" applyFill="1" applyBorder="1" applyAlignment="1" applyProtection="1">
      <alignment horizontal="right" vertical="center" shrinkToFit="1"/>
    </xf>
    <xf numFmtId="176" fontId="14" fillId="0" borderId="170" xfId="1" applyNumberFormat="1" applyFont="1" applyFill="1" applyBorder="1" applyAlignment="1">
      <alignment horizontal="center" vertical="center"/>
    </xf>
    <xf numFmtId="176" fontId="14" fillId="0" borderId="77" xfId="1" applyNumberFormat="1" applyFont="1" applyFill="1" applyBorder="1" applyAlignment="1">
      <alignment horizontal="center" vertical="center"/>
    </xf>
    <xf numFmtId="176" fontId="14" fillId="0" borderId="81" xfId="1" applyNumberFormat="1" applyFont="1" applyFill="1" applyBorder="1" applyAlignment="1">
      <alignment horizontal="center" vertical="center"/>
    </xf>
    <xf numFmtId="176" fontId="14" fillId="0" borderId="73" xfId="1" applyNumberFormat="1" applyFont="1" applyFill="1" applyBorder="1" applyAlignment="1" applyProtection="1">
      <alignment horizontal="right" vertical="center" shrinkToFit="1"/>
    </xf>
    <xf numFmtId="0" fontId="29" fillId="0" borderId="0" xfId="0" applyFont="1" applyAlignment="1">
      <alignment horizontal="left" vertical="center"/>
    </xf>
    <xf numFmtId="194" fontId="20" fillId="0" borderId="99" xfId="35" applyNumberFormat="1" applyFont="1" applyBorder="1" applyAlignment="1">
      <alignment horizontal="right" vertical="center"/>
    </xf>
    <xf numFmtId="194" fontId="20" fillId="0" borderId="99" xfId="1" applyNumberFormat="1" applyFont="1" applyBorder="1"/>
    <xf numFmtId="194" fontId="20" fillId="0" borderId="101" xfId="35" applyNumberFormat="1" applyFont="1" applyBorder="1" applyAlignment="1">
      <alignment horizontal="right" vertical="center"/>
    </xf>
    <xf numFmtId="194" fontId="20" fillId="0" borderId="96" xfId="35" applyNumberFormat="1" applyFont="1" applyBorder="1"/>
    <xf numFmtId="0" fontId="20" fillId="0" borderId="85" xfId="35" applyFont="1" applyBorder="1" applyAlignment="1">
      <alignment horizontal="center" vertical="center"/>
    </xf>
    <xf numFmtId="0" fontId="20" fillId="0" borderId="129" xfId="35" applyFont="1" applyBorder="1" applyAlignment="1">
      <alignment vertical="center"/>
    </xf>
    <xf numFmtId="176" fontId="20" fillId="0" borderId="127" xfId="1" applyNumberFormat="1" applyFont="1" applyFill="1" applyBorder="1" applyAlignment="1">
      <alignment vertical="center"/>
    </xf>
    <xf numFmtId="176" fontId="20" fillId="0" borderId="85" xfId="1" applyNumberFormat="1" applyFont="1" applyFill="1" applyBorder="1" applyAlignment="1">
      <alignment vertical="center"/>
    </xf>
    <xf numFmtId="194" fontId="20" fillId="0" borderId="128" xfId="1" applyNumberFormat="1" applyFont="1" applyFill="1" applyBorder="1" applyAlignment="1">
      <alignment vertical="center"/>
    </xf>
    <xf numFmtId="176" fontId="20" fillId="0" borderId="86" xfId="1" applyNumberFormat="1" applyFont="1" applyFill="1" applyBorder="1" applyAlignment="1">
      <alignment vertical="center"/>
    </xf>
    <xf numFmtId="194" fontId="20" fillId="0" borderId="86" xfId="1" applyNumberFormat="1" applyFont="1" applyFill="1" applyBorder="1" applyAlignment="1">
      <alignment vertical="center"/>
    </xf>
    <xf numFmtId="194" fontId="20" fillId="0" borderId="87" xfId="1" applyNumberFormat="1" applyFont="1" applyFill="1" applyBorder="1" applyAlignment="1">
      <alignment vertical="center"/>
    </xf>
    <xf numFmtId="0" fontId="44" fillId="0" borderId="257" xfId="9" applyFont="1" applyFill="1" applyBorder="1" applyAlignment="1" applyProtection="1">
      <alignment vertical="center"/>
      <protection locked="0"/>
    </xf>
    <xf numFmtId="0" fontId="44" fillId="0" borderId="236" xfId="9" applyFont="1" applyFill="1" applyBorder="1" applyAlignment="1" applyProtection="1">
      <alignment vertical="center"/>
      <protection locked="0"/>
    </xf>
    <xf numFmtId="0" fontId="44" fillId="0" borderId="99" xfId="9" applyFont="1" applyFill="1" applyBorder="1" applyAlignment="1" applyProtection="1">
      <alignment vertical="center"/>
      <protection locked="0"/>
    </xf>
    <xf numFmtId="0" fontId="44" fillId="0" borderId="243" xfId="9" applyFont="1" applyFill="1" applyBorder="1" applyAlignment="1" applyProtection="1">
      <alignment vertical="center"/>
      <protection locked="0"/>
    </xf>
    <xf numFmtId="185" fontId="14" fillId="0" borderId="295" xfId="7" applyNumberFormat="1" applyFont="1" applyBorder="1" applyAlignment="1" applyProtection="1">
      <alignment vertical="center"/>
      <protection locked="0"/>
    </xf>
    <xf numFmtId="185" fontId="14" fillId="2" borderId="29" xfId="7" applyNumberFormat="1" applyFont="1" applyFill="1" applyBorder="1" applyAlignment="1" applyProtection="1">
      <alignment vertical="center"/>
      <protection locked="0"/>
    </xf>
    <xf numFmtId="185" fontId="14" fillId="2" borderId="295" xfId="7" applyNumberFormat="1" applyFont="1" applyFill="1" applyBorder="1" applyAlignment="1" applyProtection="1">
      <alignment vertical="center"/>
      <protection locked="0"/>
    </xf>
    <xf numFmtId="186" fontId="14" fillId="2" borderId="29" xfId="7" applyNumberFormat="1" applyFont="1" applyFill="1" applyBorder="1" applyAlignment="1" applyProtection="1">
      <alignment vertical="center"/>
      <protection locked="0"/>
    </xf>
    <xf numFmtId="185" fontId="14" fillId="0" borderId="296" xfId="7" applyNumberFormat="1" applyFont="1" applyBorder="1" applyAlignment="1" applyProtection="1">
      <alignment vertical="center"/>
      <protection locked="0"/>
    </xf>
    <xf numFmtId="185" fontId="14" fillId="0" borderId="297" xfId="7" applyNumberFormat="1" applyFont="1" applyBorder="1" applyAlignment="1" applyProtection="1">
      <alignment vertical="center"/>
      <protection locked="0"/>
    </xf>
    <xf numFmtId="185" fontId="14" fillId="0" borderId="12" xfId="7" applyNumberFormat="1" applyFont="1" applyBorder="1" applyAlignment="1" applyProtection="1">
      <alignment vertical="center"/>
      <protection locked="0"/>
    </xf>
    <xf numFmtId="186" fontId="14" fillId="2" borderId="244" xfId="7" applyNumberFormat="1" applyFont="1" applyFill="1" applyBorder="1" applyAlignment="1" applyProtection="1">
      <alignment vertical="center"/>
      <protection locked="0"/>
    </xf>
    <xf numFmtId="185" fontId="14" fillId="0" borderId="299" xfId="7" applyNumberFormat="1" applyFont="1" applyBorder="1" applyAlignment="1" applyProtection="1">
      <alignment vertical="center"/>
      <protection locked="0"/>
    </xf>
    <xf numFmtId="185" fontId="14" fillId="0" borderId="300" xfId="7" applyNumberFormat="1" applyFont="1" applyBorder="1" applyAlignment="1" applyProtection="1">
      <alignment vertical="center"/>
      <protection locked="0"/>
    </xf>
    <xf numFmtId="185" fontId="14" fillId="0" borderId="298" xfId="7" applyNumberFormat="1" applyFont="1" applyBorder="1" applyAlignment="1" applyProtection="1">
      <alignment vertical="center"/>
      <protection locked="0"/>
    </xf>
    <xf numFmtId="3" fontId="14" fillId="3" borderId="12" xfId="7" applyNumberFormat="1" applyFont="1" applyFill="1" applyBorder="1" applyAlignment="1" applyProtection="1">
      <alignment vertical="center"/>
      <protection locked="0"/>
    </xf>
    <xf numFmtId="185" fontId="14" fillId="3" borderId="12" xfId="7" applyNumberFormat="1" applyFont="1" applyFill="1" applyBorder="1" applyAlignment="1" applyProtection="1">
      <alignment vertical="center"/>
      <protection locked="0"/>
    </xf>
    <xf numFmtId="176" fontId="14" fillId="3" borderId="12" xfId="7" applyNumberFormat="1" applyFont="1" applyFill="1" applyBorder="1" applyAlignment="1" applyProtection="1">
      <alignment vertical="center"/>
      <protection locked="0"/>
    </xf>
    <xf numFmtId="176" fontId="14" fillId="3" borderId="14" xfId="7" applyNumberFormat="1" applyFont="1" applyFill="1" applyBorder="1" applyAlignment="1" applyProtection="1">
      <alignment vertical="center"/>
      <protection locked="0"/>
    </xf>
    <xf numFmtId="176" fontId="14" fillId="3" borderId="299" xfId="7" applyNumberFormat="1" applyFont="1" applyFill="1" applyBorder="1" applyAlignment="1" applyProtection="1">
      <alignment vertical="center"/>
      <protection locked="0"/>
    </xf>
    <xf numFmtId="176" fontId="14" fillId="3" borderId="244" xfId="7" applyNumberFormat="1" applyFont="1" applyFill="1" applyBorder="1" applyAlignment="1" applyProtection="1">
      <alignment vertical="center"/>
      <protection locked="0"/>
    </xf>
    <xf numFmtId="176" fontId="14" fillId="3" borderId="300" xfId="7" applyNumberFormat="1" applyFont="1" applyFill="1" applyBorder="1" applyAlignment="1" applyProtection="1">
      <alignment vertical="center"/>
      <protection locked="0"/>
    </xf>
    <xf numFmtId="176" fontId="14" fillId="3" borderId="298" xfId="7" applyNumberFormat="1" applyFont="1" applyFill="1" applyBorder="1" applyAlignment="1" applyProtection="1">
      <alignment vertical="center"/>
      <protection locked="0"/>
    </xf>
    <xf numFmtId="177" fontId="14" fillId="3" borderId="14" xfId="7" applyNumberFormat="1" applyFont="1" applyFill="1" applyBorder="1" applyAlignment="1" applyProtection="1">
      <alignment vertical="center"/>
      <protection locked="0"/>
    </xf>
    <xf numFmtId="177" fontId="14" fillId="3" borderId="300" xfId="7" applyNumberFormat="1" applyFont="1" applyFill="1" applyBorder="1" applyAlignment="1" applyProtection="1">
      <alignment vertical="center"/>
      <protection locked="0"/>
    </xf>
    <xf numFmtId="3" fontId="14" fillId="3" borderId="301" xfId="7" applyNumberFormat="1" applyFont="1" applyFill="1" applyBorder="1" applyAlignment="1" applyProtection="1">
      <alignment vertical="center"/>
      <protection locked="0"/>
    </xf>
    <xf numFmtId="185" fontId="14" fillId="3" borderId="302" xfId="7" applyNumberFormat="1" applyFont="1" applyFill="1" applyBorder="1" applyAlignment="1" applyProtection="1">
      <alignment vertical="center"/>
      <protection locked="0"/>
    </xf>
    <xf numFmtId="185" fontId="14" fillId="0" borderId="303" xfId="7" applyNumberFormat="1" applyFont="1" applyFill="1" applyBorder="1" applyAlignment="1" applyProtection="1">
      <alignment vertical="center"/>
      <protection locked="0"/>
    </xf>
    <xf numFmtId="185" fontId="14" fillId="3" borderId="303" xfId="7" applyNumberFormat="1" applyFont="1" applyFill="1" applyBorder="1" applyAlignment="1" applyProtection="1">
      <alignment vertical="center"/>
      <protection locked="0"/>
    </xf>
    <xf numFmtId="0" fontId="14" fillId="0" borderId="150" xfId="7" applyFont="1" applyBorder="1" applyAlignment="1" applyProtection="1">
      <alignment horizontal="centerContinuous" vertical="center"/>
      <protection locked="0"/>
    </xf>
    <xf numFmtId="0" fontId="14" fillId="0" borderId="151" xfId="7" applyFont="1" applyBorder="1" applyAlignment="1" applyProtection="1">
      <alignment horizontal="centerContinuous" vertical="center"/>
      <protection locked="0"/>
    </xf>
    <xf numFmtId="0" fontId="14" fillId="0" borderId="13" xfId="12" applyFont="1" applyBorder="1" applyAlignment="1" applyProtection="1">
      <alignment horizontal="center" vertical="center"/>
    </xf>
    <xf numFmtId="0" fontId="14" fillId="0" borderId="29" xfId="12" applyFont="1" applyBorder="1" applyAlignment="1" applyProtection="1">
      <alignment horizontal="distributed" vertical="center"/>
    </xf>
    <xf numFmtId="0" fontId="14" fillId="0" borderId="29" xfId="12" applyFont="1" applyBorder="1" applyAlignment="1" applyProtection="1">
      <alignment horizontal="left" vertical="center"/>
    </xf>
    <xf numFmtId="0" fontId="14" fillId="0" borderId="51" xfId="12" applyFont="1" applyBorder="1" applyAlignment="1" applyProtection="1">
      <alignment horizontal="distributed" vertical="center"/>
    </xf>
    <xf numFmtId="176" fontId="14" fillId="0" borderId="127" xfId="12" applyNumberFormat="1" applyFont="1" applyBorder="1" applyAlignment="1">
      <alignment vertical="center"/>
    </xf>
    <xf numFmtId="176" fontId="14" fillId="0" borderId="101" xfId="12" applyNumberFormat="1" applyFont="1" applyBorder="1" applyAlignment="1">
      <alignment horizontal="right" vertical="center"/>
    </xf>
    <xf numFmtId="176" fontId="14" fillId="0" borderId="101" xfId="12" applyNumberFormat="1" applyFont="1" applyBorder="1" applyAlignment="1">
      <alignment vertical="center"/>
    </xf>
    <xf numFmtId="176" fontId="14" fillId="0" borderId="117" xfId="12" applyNumberFormat="1" applyFont="1" applyBorder="1" applyAlignment="1">
      <alignment horizontal="center" vertical="center"/>
    </xf>
    <xf numFmtId="176" fontId="14" fillId="0" borderId="101" xfId="12" applyNumberFormat="1" applyFont="1" applyBorder="1" applyAlignment="1">
      <alignment horizontal="center" vertical="center"/>
    </xf>
    <xf numFmtId="176" fontId="14" fillId="0" borderId="173" xfId="12" applyNumberFormat="1" applyFont="1" applyBorder="1" applyAlignment="1">
      <alignment horizontal="center" vertical="center"/>
    </xf>
    <xf numFmtId="176" fontId="14" fillId="0" borderId="124" xfId="12" applyNumberFormat="1" applyFont="1" applyBorder="1" applyAlignment="1">
      <alignment horizontal="center" vertical="center"/>
    </xf>
    <xf numFmtId="189" fontId="14" fillId="0" borderId="101" xfId="12" applyNumberFormat="1" applyFont="1" applyBorder="1" applyAlignment="1">
      <alignment vertical="center"/>
    </xf>
    <xf numFmtId="176" fontId="9" fillId="0" borderId="124" xfId="12" applyNumberFormat="1" applyFont="1" applyBorder="1" applyAlignment="1">
      <alignment horizontal="center" vertical="center"/>
    </xf>
    <xf numFmtId="176" fontId="14" fillId="0" borderId="304" xfId="12" applyNumberFormat="1" applyFont="1" applyBorder="1" applyAlignment="1">
      <alignment vertical="center"/>
    </xf>
    <xf numFmtId="176" fontId="14" fillId="0" borderId="249" xfId="12" applyNumberFormat="1" applyFont="1" applyBorder="1" applyAlignment="1">
      <alignment horizontal="right" vertical="center"/>
    </xf>
    <xf numFmtId="176" fontId="14" fillId="0" borderId="249" xfId="12" applyNumberFormat="1" applyFont="1" applyBorder="1" applyAlignment="1">
      <alignment vertical="center"/>
    </xf>
    <xf numFmtId="176" fontId="14" fillId="0" borderId="305" xfId="12" applyNumberFormat="1" applyFont="1" applyBorder="1" applyAlignment="1">
      <alignment horizontal="center" vertical="center"/>
    </xf>
    <xf numFmtId="176" fontId="14" fillId="0" borderId="249" xfId="12" applyNumberFormat="1" applyFont="1" applyBorder="1" applyAlignment="1">
      <alignment horizontal="center" vertical="center"/>
    </xf>
    <xf numFmtId="176" fontId="14" fillId="0" borderId="306" xfId="11" applyNumberFormat="1" applyFont="1" applyFill="1" applyBorder="1" applyAlignment="1">
      <alignment vertical="center"/>
    </xf>
    <xf numFmtId="176" fontId="14" fillId="0" borderId="305" xfId="11" applyNumberFormat="1" applyFont="1" applyFill="1" applyBorder="1" applyAlignment="1">
      <alignment vertical="center"/>
    </xf>
    <xf numFmtId="176" fontId="14" fillId="0" borderId="306" xfId="12" applyNumberFormat="1" applyFont="1" applyBorder="1" applyAlignment="1">
      <alignment horizontal="center" vertical="center"/>
    </xf>
    <xf numFmtId="176" fontId="14" fillId="0" borderId="307" xfId="12" applyNumberFormat="1" applyFont="1" applyBorder="1" applyAlignment="1">
      <alignment horizontal="center" vertical="center"/>
    </xf>
    <xf numFmtId="176" fontId="14" fillId="0" borderId="249" xfId="11" applyNumberFormat="1" applyFont="1" applyFill="1" applyBorder="1" applyAlignment="1">
      <alignment vertical="center"/>
    </xf>
    <xf numFmtId="176" fontId="14" fillId="0" borderId="248" xfId="11" applyNumberFormat="1" applyFont="1" applyFill="1" applyBorder="1" applyAlignment="1">
      <alignment vertical="center"/>
    </xf>
    <xf numFmtId="176" fontId="9" fillId="0" borderId="308" xfId="12" applyNumberFormat="1" applyFont="1" applyBorder="1" applyAlignment="1">
      <alignment horizontal="center" vertical="center"/>
    </xf>
    <xf numFmtId="49" fontId="14" fillId="0" borderId="73" xfId="4" applyNumberFormat="1" applyFont="1" applyBorder="1" applyAlignment="1">
      <alignment horizontal="center" vertical="center"/>
    </xf>
    <xf numFmtId="49" fontId="14" fillId="0" borderId="77" xfId="4" applyNumberFormat="1" applyFont="1" applyBorder="1" applyAlignment="1">
      <alignment horizontal="center" vertical="center"/>
    </xf>
    <xf numFmtId="49" fontId="14" fillId="0" borderId="81" xfId="4" applyNumberFormat="1" applyFont="1" applyBorder="1" applyAlignment="1">
      <alignment horizontal="center" vertical="center"/>
    </xf>
    <xf numFmtId="0" fontId="9" fillId="0" borderId="0" xfId="4" applyFont="1" applyAlignment="1">
      <alignment vertical="center"/>
    </xf>
    <xf numFmtId="0" fontId="1" fillId="0" borderId="0" xfId="4" applyAlignment="1">
      <alignment vertical="center"/>
    </xf>
    <xf numFmtId="0" fontId="14" fillId="0" borderId="91" xfId="0" applyFont="1" applyFill="1" applyBorder="1" applyAlignment="1" applyProtection="1">
      <alignment horizontal="center" vertical="center"/>
    </xf>
    <xf numFmtId="0" fontId="14" fillId="3" borderId="252" xfId="10" applyFont="1" applyFill="1" applyBorder="1" applyAlignment="1" applyProtection="1">
      <alignment horizontal="center" vertical="center"/>
      <protection locked="0"/>
    </xf>
    <xf numFmtId="0" fontId="14" fillId="3" borderId="89" xfId="10" applyFont="1" applyFill="1" applyBorder="1" applyAlignment="1" applyProtection="1">
      <alignment horizontal="center" vertical="center"/>
      <protection locked="0"/>
    </xf>
    <xf numFmtId="0" fontId="14" fillId="3" borderId="258" xfId="10" applyFont="1" applyFill="1" applyBorder="1" applyAlignment="1" applyProtection="1">
      <alignment horizontal="center" vertical="center"/>
      <protection locked="0"/>
    </xf>
    <xf numFmtId="0" fontId="14" fillId="3" borderId="258" xfId="10" applyFont="1" applyFill="1" applyBorder="1" applyAlignment="1" applyProtection="1">
      <alignment vertical="center"/>
      <protection locked="0"/>
    </xf>
    <xf numFmtId="0" fontId="14" fillId="3" borderId="0" xfId="7" applyFont="1" applyFill="1" applyBorder="1" applyAlignment="1" applyProtection="1">
      <alignment vertical="center"/>
      <protection locked="0"/>
    </xf>
    <xf numFmtId="185" fontId="14" fillId="3" borderId="235" xfId="7" applyNumberFormat="1" applyFont="1" applyFill="1" applyBorder="1" applyAlignment="1" applyProtection="1">
      <alignment horizontal="center" vertical="center"/>
      <protection locked="0"/>
    </xf>
    <xf numFmtId="185" fontId="14" fillId="3" borderId="240" xfId="7" applyNumberFormat="1" applyFont="1" applyFill="1" applyBorder="1" applyAlignment="1" applyProtection="1">
      <alignment horizontal="center" vertical="center"/>
      <protection locked="0"/>
    </xf>
    <xf numFmtId="185" fontId="14" fillId="3" borderId="242" xfId="7" applyNumberFormat="1" applyFont="1" applyFill="1" applyBorder="1" applyAlignment="1" applyProtection="1">
      <alignment horizontal="center" vertical="center"/>
      <protection locked="0"/>
    </xf>
    <xf numFmtId="186" fontId="14" fillId="3" borderId="242" xfId="7" applyNumberFormat="1" applyFont="1" applyFill="1" applyBorder="1" applyAlignment="1" applyProtection="1">
      <alignment horizontal="center" vertical="center"/>
      <protection locked="0"/>
    </xf>
    <xf numFmtId="186" fontId="14" fillId="3" borderId="240" xfId="7" applyNumberFormat="1" applyFont="1" applyFill="1" applyBorder="1" applyAlignment="1" applyProtection="1">
      <alignment horizontal="center" vertical="center"/>
      <protection locked="0"/>
    </xf>
    <xf numFmtId="185" fontId="14" fillId="3" borderId="242" xfId="7" applyNumberFormat="1" applyFont="1" applyFill="1" applyBorder="1" applyAlignment="1" applyProtection="1">
      <alignment vertical="center"/>
      <protection locked="0"/>
    </xf>
    <xf numFmtId="0" fontId="14" fillId="3" borderId="235" xfId="7" applyFont="1" applyFill="1" applyBorder="1" applyAlignment="1" applyProtection="1">
      <alignment horizontal="center" vertical="center"/>
      <protection locked="0"/>
    </xf>
    <xf numFmtId="0" fontId="14" fillId="3" borderId="240" xfId="7" applyFont="1" applyFill="1" applyBorder="1" applyAlignment="1" applyProtection="1">
      <alignment horizontal="center" vertical="center"/>
      <protection locked="0"/>
    </xf>
    <xf numFmtId="0" fontId="14" fillId="3" borderId="242" xfId="7" applyFont="1" applyFill="1" applyBorder="1" applyAlignment="1" applyProtection="1">
      <alignment horizontal="center" vertical="center"/>
      <protection locked="0"/>
    </xf>
    <xf numFmtId="0" fontId="14" fillId="3" borderId="242" xfId="7" applyFont="1" applyFill="1" applyBorder="1" applyAlignment="1" applyProtection="1">
      <alignment vertical="center"/>
      <protection locked="0"/>
    </xf>
    <xf numFmtId="0" fontId="14" fillId="3" borderId="240" xfId="7" applyFont="1" applyFill="1" applyBorder="1" applyAlignment="1" applyProtection="1">
      <alignment vertical="center"/>
      <protection locked="0"/>
    </xf>
    <xf numFmtId="0" fontId="50" fillId="0" borderId="235" xfId="7" applyFont="1" applyBorder="1" applyAlignment="1" applyProtection="1">
      <alignment horizontal="center" vertical="center"/>
      <protection locked="0"/>
    </xf>
    <xf numFmtId="0" fontId="50" fillId="0" borderId="240" xfId="7" applyFont="1" applyBorder="1" applyAlignment="1" applyProtection="1">
      <alignment vertical="center"/>
      <protection locked="0"/>
    </xf>
    <xf numFmtId="0" fontId="50" fillId="0" borderId="240" xfId="7" applyFont="1" applyBorder="1" applyAlignment="1" applyProtection="1">
      <alignment horizontal="center" vertical="center"/>
      <protection locked="0"/>
    </xf>
    <xf numFmtId="0" fontId="50" fillId="0" borderId="245" xfId="7" applyFont="1" applyBorder="1" applyAlignment="1" applyProtection="1">
      <alignment vertical="center"/>
      <protection locked="0"/>
    </xf>
    <xf numFmtId="0" fontId="50" fillId="0" borderId="235" xfId="7" applyFont="1" applyBorder="1" applyAlignment="1" applyProtection="1">
      <alignment vertical="center"/>
      <protection locked="0"/>
    </xf>
    <xf numFmtId="0" fontId="14" fillId="0" borderId="245" xfId="7" applyFont="1" applyBorder="1" applyAlignment="1" applyProtection="1">
      <alignment vertical="center"/>
      <protection locked="0"/>
    </xf>
    <xf numFmtId="0" fontId="14" fillId="0" borderId="235" xfId="7" applyFont="1" applyBorder="1" applyAlignment="1" applyProtection="1">
      <alignment vertical="center"/>
      <protection locked="0"/>
    </xf>
    <xf numFmtId="0" fontId="42" fillId="0" borderId="101" xfId="9" applyFont="1" applyFill="1" applyBorder="1" applyAlignment="1" applyProtection="1">
      <alignment vertical="center"/>
      <protection locked="0"/>
    </xf>
    <xf numFmtId="0" fontId="42" fillId="0" borderId="309" xfId="9" applyFont="1" applyFill="1" applyBorder="1" applyAlignment="1" applyProtection="1">
      <alignment vertical="center"/>
      <protection locked="0"/>
    </xf>
    <xf numFmtId="0" fontId="44" fillId="0" borderId="242" xfId="9" applyFont="1" applyFill="1" applyBorder="1" applyAlignment="1" applyProtection="1">
      <alignment vertical="center"/>
      <protection locked="0"/>
    </xf>
    <xf numFmtId="0" fontId="44" fillId="0" borderId="240" xfId="9" applyFont="1" applyFill="1" applyBorder="1" applyAlignment="1" applyProtection="1">
      <alignment vertical="center"/>
      <protection locked="0"/>
    </xf>
    <xf numFmtId="0" fontId="44" fillId="0" borderId="101" xfId="9" applyFont="1" applyFill="1" applyBorder="1" applyAlignment="1" applyProtection="1">
      <alignment vertical="center"/>
      <protection locked="0"/>
    </xf>
    <xf numFmtId="0" fontId="46" fillId="0" borderId="101" xfId="9" applyFont="1" applyFill="1" applyBorder="1" applyAlignment="1" applyProtection="1">
      <alignment vertical="center"/>
      <protection locked="0"/>
    </xf>
    <xf numFmtId="0" fontId="20" fillId="0" borderId="101" xfId="9" applyFont="1" applyFill="1" applyBorder="1" applyAlignment="1">
      <alignment vertical="center"/>
    </xf>
    <xf numFmtId="0" fontId="0" fillId="0" borderId="101" xfId="9" applyFont="1" applyFill="1" applyBorder="1" applyAlignment="1">
      <alignment vertical="center"/>
    </xf>
    <xf numFmtId="0" fontId="20" fillId="0" borderId="0" xfId="9" applyFont="1" applyFill="1" applyBorder="1" applyAlignment="1">
      <alignment vertical="center"/>
    </xf>
    <xf numFmtId="0" fontId="14" fillId="0" borderId="91" xfId="0" applyFont="1" applyFill="1" applyBorder="1" applyAlignment="1" applyProtection="1">
      <alignment horizontal="center" vertical="center"/>
    </xf>
    <xf numFmtId="0" fontId="14" fillId="0" borderId="123" xfId="0" applyFont="1" applyFill="1" applyBorder="1" applyAlignment="1" applyProtection="1">
      <alignment horizontal="right" vertical="center" shrinkToFit="1"/>
    </xf>
    <xf numFmtId="0" fontId="14" fillId="0" borderId="206" xfId="0" applyFont="1" applyBorder="1" applyAlignment="1" applyProtection="1">
      <alignment horizontal="center" vertical="center"/>
    </xf>
    <xf numFmtId="0" fontId="14" fillId="0" borderId="202" xfId="0" applyFont="1" applyBorder="1" applyAlignment="1" applyProtection="1">
      <alignment vertical="center"/>
    </xf>
    <xf numFmtId="3" fontId="14" fillId="0" borderId="310" xfId="0" applyNumberFormat="1" applyFont="1" applyBorder="1" applyAlignment="1" applyProtection="1">
      <alignment horizontal="right" vertical="center" shrinkToFit="1"/>
    </xf>
    <xf numFmtId="3" fontId="14" fillId="0" borderId="311" xfId="0" applyNumberFormat="1" applyFont="1" applyBorder="1" applyAlignment="1" applyProtection="1">
      <alignment horizontal="right" vertical="center" shrinkToFit="1"/>
    </xf>
    <xf numFmtId="0" fontId="14" fillId="0" borderId="207" xfId="0" applyFont="1" applyBorder="1" applyAlignment="1" applyProtection="1">
      <alignment horizontal="center" vertical="center"/>
    </xf>
    <xf numFmtId="0" fontId="14" fillId="0" borderId="91" xfId="0" applyFont="1" applyBorder="1" applyAlignment="1" applyProtection="1">
      <alignment horizontal="center" vertical="center"/>
    </xf>
    <xf numFmtId="0" fontId="14" fillId="0" borderId="93" xfId="0" applyFont="1" applyBorder="1" applyAlignment="1" applyProtection="1">
      <alignment vertical="center"/>
    </xf>
    <xf numFmtId="3" fontId="14" fillId="0" borderId="123" xfId="0" applyNumberFormat="1" applyFont="1" applyBorder="1" applyAlignment="1" applyProtection="1">
      <alignment horizontal="right" vertical="center" shrinkToFit="1"/>
    </xf>
    <xf numFmtId="0" fontId="14" fillId="0" borderId="81" xfId="0" applyFont="1" applyBorder="1" applyAlignment="1" applyProtection="1">
      <alignment horizontal="center" vertical="center"/>
    </xf>
    <xf numFmtId="182" fontId="14" fillId="0" borderId="92" xfId="1" applyNumberFormat="1" applyFont="1" applyBorder="1" applyAlignment="1">
      <alignment horizontal="right" vertical="center" shrinkToFit="1"/>
    </xf>
    <xf numFmtId="38" fontId="14" fillId="0" borderId="92" xfId="1" applyFont="1" applyBorder="1" applyAlignment="1">
      <alignment horizontal="right" vertical="center" shrinkToFit="1"/>
    </xf>
    <xf numFmtId="38" fontId="14" fillId="0" borderId="123" xfId="1" applyFont="1" applyBorder="1" applyAlignment="1">
      <alignment horizontal="right" vertical="center" shrinkToFit="1"/>
    </xf>
    <xf numFmtId="38" fontId="14" fillId="0" borderId="92" xfId="1" applyFont="1" applyBorder="1" applyAlignment="1" applyProtection="1">
      <alignment horizontal="right" vertical="center" shrinkToFit="1"/>
    </xf>
    <xf numFmtId="38" fontId="14" fillId="0" borderId="123" xfId="1" applyFont="1" applyBorder="1" applyAlignment="1" applyProtection="1">
      <alignment horizontal="right" vertical="center" shrinkToFit="1"/>
    </xf>
    <xf numFmtId="38" fontId="14" fillId="0" borderId="124" xfId="1" applyFont="1" applyBorder="1" applyAlignment="1" applyProtection="1">
      <alignment horizontal="right" vertical="center" shrinkToFit="1"/>
    </xf>
    <xf numFmtId="0" fontId="8" fillId="0" borderId="3" xfId="2" applyFont="1" applyBorder="1" applyAlignment="1">
      <alignment horizontal="right" vertical="center"/>
    </xf>
    <xf numFmtId="0" fontId="9" fillId="0" borderId="6" xfId="2" applyFont="1" applyBorder="1" applyAlignment="1">
      <alignment horizontal="center" vertical="center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9" fillId="0" borderId="9" xfId="2" applyFont="1" applyBorder="1" applyAlignment="1">
      <alignment horizontal="center" vertical="center"/>
    </xf>
    <xf numFmtId="0" fontId="9" fillId="0" borderId="11" xfId="2" applyFont="1" applyBorder="1" applyAlignment="1">
      <alignment horizontal="center" vertical="center"/>
    </xf>
    <xf numFmtId="0" fontId="9" fillId="0" borderId="12" xfId="2" applyFont="1" applyBorder="1" applyAlignment="1">
      <alignment horizontal="center" vertical="center"/>
    </xf>
    <xf numFmtId="0" fontId="9" fillId="0" borderId="18" xfId="2" applyFont="1" applyBorder="1" applyAlignment="1">
      <alignment horizontal="center" vertical="center"/>
    </xf>
    <xf numFmtId="0" fontId="9" fillId="0" borderId="19" xfId="2" applyFont="1" applyBorder="1" applyAlignment="1">
      <alignment horizontal="center" vertical="center"/>
    </xf>
    <xf numFmtId="0" fontId="9" fillId="0" borderId="13" xfId="2" applyFont="1" applyBorder="1" applyAlignment="1">
      <alignment horizontal="center" vertical="center"/>
    </xf>
    <xf numFmtId="0" fontId="9" fillId="0" borderId="14" xfId="2" applyFont="1" applyBorder="1" applyAlignment="1">
      <alignment horizontal="center" vertical="center"/>
    </xf>
    <xf numFmtId="0" fontId="9" fillId="0" borderId="15" xfId="2" applyFont="1" applyBorder="1" applyAlignment="1">
      <alignment horizontal="center" vertical="center"/>
    </xf>
    <xf numFmtId="0" fontId="9" fillId="0" borderId="20" xfId="2" applyFont="1" applyBorder="1" applyAlignment="1">
      <alignment horizontal="center" vertical="center"/>
    </xf>
    <xf numFmtId="0" fontId="9" fillId="0" borderId="16" xfId="2" applyFont="1" applyBorder="1" applyAlignment="1">
      <alignment horizontal="center" vertical="center"/>
    </xf>
    <xf numFmtId="0" fontId="9" fillId="0" borderId="22" xfId="2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/>
    </xf>
    <xf numFmtId="0" fontId="9" fillId="0" borderId="24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176" fontId="9" fillId="0" borderId="28" xfId="2" applyNumberFormat="1" applyFont="1" applyBorder="1" applyAlignment="1">
      <alignment horizontal="right" vertical="center"/>
    </xf>
    <xf numFmtId="176" fontId="9" fillId="0" borderId="0" xfId="2" applyNumberFormat="1" applyFont="1" applyBorder="1" applyAlignment="1">
      <alignment horizontal="right" vertical="center"/>
    </xf>
    <xf numFmtId="176" fontId="9" fillId="0" borderId="29" xfId="2" applyNumberFormat="1" applyFont="1" applyBorder="1" applyAlignment="1">
      <alignment horizontal="right" vertical="center"/>
    </xf>
    <xf numFmtId="176" fontId="9" fillId="0" borderId="30" xfId="2" applyNumberFormat="1" applyFont="1" applyBorder="1" applyAlignment="1">
      <alignment horizontal="right" vertical="center"/>
    </xf>
    <xf numFmtId="176" fontId="9" fillId="0" borderId="30" xfId="3" applyNumberFormat="1" applyFont="1" applyBorder="1" applyAlignment="1">
      <alignment horizontal="right" vertical="center"/>
    </xf>
    <xf numFmtId="176" fontId="9" fillId="0" borderId="0" xfId="3" applyNumberFormat="1" applyFont="1" applyBorder="1" applyAlignment="1">
      <alignment horizontal="right" vertical="center"/>
    </xf>
    <xf numFmtId="176" fontId="9" fillId="0" borderId="29" xfId="3" applyNumberFormat="1" applyFont="1" applyBorder="1" applyAlignment="1">
      <alignment horizontal="right" vertical="center"/>
    </xf>
    <xf numFmtId="176" fontId="9" fillId="0" borderId="31" xfId="3" applyNumberFormat="1" applyFont="1" applyBorder="1" applyAlignment="1">
      <alignment horizontal="right" vertical="center"/>
    </xf>
    <xf numFmtId="176" fontId="9" fillId="0" borderId="36" xfId="2" applyNumberFormat="1" applyFont="1" applyBorder="1" applyAlignment="1">
      <alignment horizontal="right" vertical="center"/>
    </xf>
    <xf numFmtId="176" fontId="9" fillId="0" borderId="34" xfId="2" applyNumberFormat="1" applyFont="1" applyBorder="1" applyAlignment="1">
      <alignment horizontal="right" vertical="center"/>
    </xf>
    <xf numFmtId="176" fontId="9" fillId="0" borderId="35" xfId="2" applyNumberFormat="1" applyFont="1" applyBorder="1" applyAlignment="1">
      <alignment horizontal="right" vertical="center"/>
    </xf>
    <xf numFmtId="176" fontId="9" fillId="0" borderId="37" xfId="2" applyNumberFormat="1" applyFont="1" applyBorder="1" applyAlignment="1">
      <alignment horizontal="right" vertical="center"/>
    </xf>
    <xf numFmtId="176" fontId="9" fillId="0" borderId="33" xfId="2" applyNumberFormat="1" applyFont="1" applyBorder="1" applyAlignment="1">
      <alignment horizontal="right" vertical="center"/>
    </xf>
    <xf numFmtId="0" fontId="9" fillId="0" borderId="40" xfId="2" applyFont="1" applyBorder="1" applyAlignment="1">
      <alignment horizontal="center" vertical="center"/>
    </xf>
    <xf numFmtId="0" fontId="9" fillId="0" borderId="41" xfId="2" applyFont="1" applyBorder="1" applyAlignment="1">
      <alignment horizontal="center" vertical="center"/>
    </xf>
    <xf numFmtId="0" fontId="9" fillId="0" borderId="42" xfId="2" applyFont="1" applyBorder="1" applyAlignment="1">
      <alignment horizontal="center" vertical="center"/>
    </xf>
    <xf numFmtId="176" fontId="9" fillId="0" borderId="44" xfId="2" applyNumberFormat="1" applyFont="1" applyBorder="1" applyAlignment="1">
      <alignment horizontal="right" vertical="center"/>
    </xf>
    <xf numFmtId="176" fontId="9" fillId="0" borderId="45" xfId="2" applyNumberFormat="1" applyFont="1" applyBorder="1" applyAlignment="1">
      <alignment horizontal="right" vertical="center"/>
    </xf>
    <xf numFmtId="176" fontId="9" fillId="0" borderId="43" xfId="2" applyNumberFormat="1" applyFont="1" applyBorder="1" applyAlignment="1">
      <alignment horizontal="right" vertical="center"/>
    </xf>
    <xf numFmtId="176" fontId="9" fillId="0" borderId="44" xfId="2" applyNumberFormat="1" applyFont="1" applyFill="1" applyBorder="1" applyAlignment="1">
      <alignment horizontal="center" vertical="center"/>
    </xf>
    <xf numFmtId="176" fontId="9" fillId="0" borderId="47" xfId="2" applyNumberFormat="1" applyFont="1" applyBorder="1" applyAlignment="1">
      <alignment horizontal="right" vertical="center"/>
    </xf>
    <xf numFmtId="176" fontId="9" fillId="0" borderId="48" xfId="2" applyNumberFormat="1" applyFont="1" applyBorder="1" applyAlignment="1">
      <alignment horizontal="right" vertical="center"/>
    </xf>
    <xf numFmtId="176" fontId="9" fillId="0" borderId="46" xfId="2" applyNumberFormat="1" applyFont="1" applyBorder="1" applyAlignment="1">
      <alignment horizontal="right" vertical="center"/>
    </xf>
    <xf numFmtId="176" fontId="9" fillId="0" borderId="47" xfId="2" applyNumberFormat="1" applyFont="1" applyFill="1" applyBorder="1" applyAlignment="1">
      <alignment horizontal="center" vertical="center"/>
    </xf>
    <xf numFmtId="176" fontId="9" fillId="0" borderId="33" xfId="2" quotePrefix="1" applyNumberFormat="1" applyFont="1" applyBorder="1" applyAlignment="1">
      <alignment horizontal="center" vertical="center"/>
    </xf>
    <xf numFmtId="176" fontId="9" fillId="0" borderId="34" xfId="2" applyNumberFormat="1" applyFont="1" applyBorder="1" applyAlignment="1">
      <alignment horizontal="center" vertical="center"/>
    </xf>
    <xf numFmtId="176" fontId="9" fillId="0" borderId="35" xfId="2" applyNumberFormat="1" applyFont="1" applyBorder="1" applyAlignment="1">
      <alignment horizontal="center" vertical="center"/>
    </xf>
    <xf numFmtId="176" fontId="9" fillId="0" borderId="47" xfId="2" applyNumberFormat="1" applyFont="1" applyBorder="1" applyAlignment="1">
      <alignment horizontal="center" vertical="center"/>
    </xf>
    <xf numFmtId="176" fontId="9" fillId="0" borderId="36" xfId="2" applyNumberFormat="1" applyFont="1" applyBorder="1" applyAlignment="1">
      <alignment horizontal="center" vertical="center"/>
    </xf>
    <xf numFmtId="176" fontId="9" fillId="0" borderId="36" xfId="2" quotePrefix="1" applyNumberFormat="1" applyFont="1" applyBorder="1" applyAlignment="1">
      <alignment horizontal="center" vertical="center"/>
    </xf>
    <xf numFmtId="176" fontId="9" fillId="0" borderId="28" xfId="2" applyNumberFormat="1" applyFont="1" applyBorder="1" applyAlignment="1">
      <alignment horizontal="center" vertical="center"/>
    </xf>
    <xf numFmtId="176" fontId="9" fillId="0" borderId="0" xfId="2" applyNumberFormat="1" applyFont="1" applyBorder="1" applyAlignment="1">
      <alignment horizontal="center" vertical="center"/>
    </xf>
    <xf numFmtId="176" fontId="9" fillId="0" borderId="29" xfId="2" applyNumberFormat="1" applyFont="1" applyBorder="1" applyAlignment="1">
      <alignment horizontal="center" vertical="center"/>
    </xf>
    <xf numFmtId="176" fontId="9" fillId="0" borderId="44" xfId="2" applyNumberFormat="1" applyFont="1" applyBorder="1" applyAlignment="1">
      <alignment horizontal="center" vertical="center"/>
    </xf>
    <xf numFmtId="176" fontId="9" fillId="0" borderId="30" xfId="2" applyNumberFormat="1" applyFont="1" applyBorder="1" applyAlignment="1">
      <alignment horizontal="center" vertical="center"/>
    </xf>
    <xf numFmtId="0" fontId="9" fillId="0" borderId="61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62" xfId="2" applyFont="1" applyBorder="1" applyAlignment="1">
      <alignment horizontal="center" vertical="center"/>
    </xf>
    <xf numFmtId="0" fontId="9" fillId="0" borderId="63" xfId="2" applyFont="1" applyBorder="1" applyAlignment="1">
      <alignment horizontal="center" vertical="center"/>
    </xf>
    <xf numFmtId="0" fontId="9" fillId="0" borderId="64" xfId="2" applyFont="1" applyBorder="1" applyAlignment="1">
      <alignment horizontal="center" vertical="center"/>
    </xf>
    <xf numFmtId="0" fontId="9" fillId="0" borderId="65" xfId="2" applyFont="1" applyBorder="1" applyAlignment="1">
      <alignment horizontal="center" vertical="center"/>
    </xf>
    <xf numFmtId="0" fontId="9" fillId="0" borderId="66" xfId="2" applyFont="1" applyBorder="1" applyAlignment="1">
      <alignment horizontal="center" vertical="center"/>
    </xf>
    <xf numFmtId="0" fontId="9" fillId="0" borderId="67" xfId="2" applyFont="1" applyBorder="1" applyAlignment="1">
      <alignment horizontal="center" vertical="center"/>
    </xf>
    <xf numFmtId="176" fontId="9" fillId="0" borderId="52" xfId="2" applyNumberFormat="1" applyFont="1" applyBorder="1" applyAlignment="1">
      <alignment horizontal="right" vertical="center"/>
    </xf>
    <xf numFmtId="176" fontId="9" fillId="0" borderId="53" xfId="2" applyNumberFormat="1" applyFont="1" applyBorder="1" applyAlignment="1">
      <alignment horizontal="right" vertical="center"/>
    </xf>
    <xf numFmtId="0" fontId="9" fillId="0" borderId="54" xfId="2" applyFont="1" applyBorder="1" applyAlignment="1">
      <alignment horizontal="center" vertical="center"/>
    </xf>
    <xf numFmtId="0" fontId="9" fillId="0" borderId="55" xfId="2" applyFont="1" applyBorder="1" applyAlignment="1">
      <alignment horizontal="center" vertical="center"/>
    </xf>
    <xf numFmtId="0" fontId="9" fillId="0" borderId="56" xfId="2" applyFont="1" applyBorder="1" applyAlignment="1">
      <alignment horizontal="center" vertical="center"/>
    </xf>
    <xf numFmtId="0" fontId="9" fillId="0" borderId="57" xfId="2" applyFont="1" applyBorder="1" applyAlignment="1">
      <alignment horizontal="center" vertical="center"/>
    </xf>
    <xf numFmtId="0" fontId="9" fillId="0" borderId="58" xfId="2" applyFont="1" applyBorder="1" applyAlignment="1">
      <alignment horizontal="center" vertical="center"/>
    </xf>
    <xf numFmtId="0" fontId="9" fillId="0" borderId="59" xfId="2" applyFont="1" applyBorder="1" applyAlignment="1">
      <alignment horizontal="center" vertical="center"/>
    </xf>
    <xf numFmtId="0" fontId="9" fillId="0" borderId="60" xfId="2" applyFont="1" applyBorder="1" applyAlignment="1">
      <alignment horizontal="center" vertical="center"/>
    </xf>
    <xf numFmtId="176" fontId="9" fillId="0" borderId="49" xfId="2" applyNumberFormat="1" applyFont="1" applyBorder="1" applyAlignment="1">
      <alignment horizontal="center" vertical="center"/>
    </xf>
    <xf numFmtId="176" fontId="9" fillId="0" borderId="50" xfId="2" applyNumberFormat="1" applyFont="1" applyBorder="1" applyAlignment="1">
      <alignment horizontal="center" vertical="center"/>
    </xf>
    <xf numFmtId="176" fontId="9" fillId="0" borderId="51" xfId="2" applyNumberFormat="1" applyFont="1" applyBorder="1" applyAlignment="1">
      <alignment horizontal="center" vertical="center"/>
    </xf>
    <xf numFmtId="176" fontId="9" fillId="0" borderId="52" xfId="2" applyNumberFormat="1" applyFont="1" applyBorder="1" applyAlignment="1">
      <alignment horizontal="center" vertical="center"/>
    </xf>
    <xf numFmtId="49" fontId="9" fillId="0" borderId="28" xfId="2" applyNumberFormat="1" applyFont="1" applyBorder="1" applyAlignment="1">
      <alignment horizontal="center" vertical="center"/>
    </xf>
    <xf numFmtId="49" fontId="9" fillId="0" borderId="0" xfId="2" applyNumberFormat="1" applyFont="1" applyBorder="1" applyAlignment="1">
      <alignment horizontal="center" vertical="center"/>
    </xf>
    <xf numFmtId="49" fontId="9" fillId="0" borderId="30" xfId="2" applyNumberFormat="1" applyFont="1" applyBorder="1" applyAlignment="1">
      <alignment horizontal="center" vertical="center"/>
    </xf>
    <xf numFmtId="176" fontId="9" fillId="0" borderId="22" xfId="2" applyNumberFormat="1" applyFont="1" applyBorder="1" applyAlignment="1">
      <alignment horizontal="center" vertical="center"/>
    </xf>
    <xf numFmtId="176" fontId="9" fillId="0" borderId="23" xfId="2" applyNumberFormat="1" applyFont="1" applyBorder="1" applyAlignment="1">
      <alignment horizontal="center" vertical="center"/>
    </xf>
    <xf numFmtId="176" fontId="9" fillId="0" borderId="24" xfId="2" applyNumberFormat="1" applyFont="1" applyBorder="1" applyAlignment="1">
      <alignment horizontal="center" vertical="center"/>
    </xf>
    <xf numFmtId="176" fontId="9" fillId="0" borderId="25" xfId="2" applyNumberFormat="1" applyFont="1" applyBorder="1" applyAlignment="1">
      <alignment horizontal="center" vertical="center"/>
    </xf>
    <xf numFmtId="10" fontId="9" fillId="0" borderId="44" xfId="2" applyNumberFormat="1" applyFont="1" applyBorder="1" applyAlignment="1">
      <alignment horizontal="right" vertical="center"/>
    </xf>
    <xf numFmtId="10" fontId="9" fillId="0" borderId="45" xfId="2" applyNumberFormat="1" applyFont="1" applyBorder="1" applyAlignment="1">
      <alignment horizontal="right" vertical="center"/>
    </xf>
    <xf numFmtId="176" fontId="9" fillId="0" borderId="41" xfId="2" applyNumberFormat="1" applyFont="1" applyBorder="1" applyAlignment="1">
      <alignment horizontal="center" vertical="center"/>
    </xf>
    <xf numFmtId="176" fontId="9" fillId="0" borderId="42" xfId="2" applyNumberFormat="1" applyFont="1" applyBorder="1" applyAlignment="1">
      <alignment horizontal="center" vertical="center"/>
    </xf>
    <xf numFmtId="49" fontId="9" fillId="0" borderId="33" xfId="2" applyNumberFormat="1" applyFont="1" applyBorder="1" applyAlignment="1">
      <alignment horizontal="center" vertical="center"/>
    </xf>
    <xf numFmtId="49" fontId="9" fillId="0" borderId="34" xfId="2" applyNumberFormat="1" applyFont="1" applyBorder="1" applyAlignment="1">
      <alignment horizontal="center" vertical="center"/>
    </xf>
    <xf numFmtId="49" fontId="9" fillId="0" borderId="36" xfId="2" applyNumberFormat="1" applyFont="1" applyBorder="1" applyAlignment="1">
      <alignment horizontal="center" vertical="center"/>
    </xf>
    <xf numFmtId="49" fontId="9" fillId="0" borderId="36" xfId="2" quotePrefix="1" applyNumberFormat="1" applyFont="1" applyBorder="1" applyAlignment="1">
      <alignment horizontal="center" vertical="center"/>
    </xf>
    <xf numFmtId="49" fontId="9" fillId="0" borderId="35" xfId="2" applyNumberFormat="1" applyFont="1" applyBorder="1" applyAlignment="1">
      <alignment horizontal="center" vertical="center"/>
    </xf>
    <xf numFmtId="49" fontId="9" fillId="0" borderId="47" xfId="2" applyNumberFormat="1" applyFont="1" applyBorder="1" applyAlignment="1">
      <alignment horizontal="right" vertical="center"/>
    </xf>
    <xf numFmtId="49" fontId="9" fillId="0" borderId="48" xfId="2" applyNumberFormat="1" applyFont="1" applyBorder="1" applyAlignment="1">
      <alignment horizontal="right" vertical="center"/>
    </xf>
    <xf numFmtId="49" fontId="14" fillId="0" borderId="73" xfId="4" applyNumberFormat="1" applyFont="1" applyBorder="1" applyAlignment="1">
      <alignment horizontal="center" vertical="center"/>
    </xf>
    <xf numFmtId="49" fontId="14" fillId="0" borderId="77" xfId="4" applyNumberFormat="1" applyFont="1" applyBorder="1" applyAlignment="1">
      <alignment horizontal="center" vertical="center"/>
    </xf>
    <xf numFmtId="49" fontId="14" fillId="0" borderId="81" xfId="4" applyNumberFormat="1" applyFont="1" applyBorder="1" applyAlignment="1">
      <alignment horizontal="center" vertical="center"/>
    </xf>
    <xf numFmtId="0" fontId="2" fillId="0" borderId="71" xfId="4" applyFont="1" applyBorder="1" applyAlignment="1">
      <alignment horizontal="center" vertical="center"/>
    </xf>
    <xf numFmtId="0" fontId="2" fillId="0" borderId="72" xfId="4" applyFont="1" applyBorder="1" applyAlignment="1">
      <alignment horizontal="center" vertical="center"/>
    </xf>
    <xf numFmtId="49" fontId="14" fillId="0" borderId="74" xfId="4" applyNumberFormat="1" applyFont="1" applyBorder="1" applyAlignment="1">
      <alignment horizontal="center" vertical="center"/>
    </xf>
    <xf numFmtId="49" fontId="14" fillId="0" borderId="75" xfId="4" applyNumberFormat="1" applyFont="1" applyBorder="1" applyAlignment="1">
      <alignment horizontal="center" vertical="center"/>
    </xf>
    <xf numFmtId="49" fontId="14" fillId="0" borderId="76" xfId="4" applyNumberFormat="1" applyFont="1" applyBorder="1" applyAlignment="1">
      <alignment horizontal="center" vertical="center"/>
    </xf>
    <xf numFmtId="49" fontId="14" fillId="0" borderId="78" xfId="4" applyNumberFormat="1" applyFont="1" applyBorder="1" applyAlignment="1">
      <alignment horizontal="center" vertical="center"/>
    </xf>
    <xf numFmtId="49" fontId="14" fillId="0" borderId="79" xfId="4" applyNumberFormat="1" applyFont="1" applyBorder="1" applyAlignment="1">
      <alignment horizontal="center" vertical="center"/>
    </xf>
    <xf numFmtId="49" fontId="14" fillId="0" borderId="80" xfId="4" applyNumberFormat="1" applyFont="1" applyBorder="1" applyAlignment="1">
      <alignment horizontal="center" vertical="center"/>
    </xf>
    <xf numFmtId="49" fontId="14" fillId="0" borderId="82" xfId="4" applyNumberFormat="1" applyFont="1" applyBorder="1" applyAlignment="1">
      <alignment horizontal="center" vertical="center"/>
    </xf>
    <xf numFmtId="49" fontId="14" fillId="0" borderId="83" xfId="4" applyNumberFormat="1" applyFont="1" applyBorder="1" applyAlignment="1">
      <alignment horizontal="center" vertical="center"/>
    </xf>
    <xf numFmtId="0" fontId="9" fillId="0" borderId="85" xfId="4" applyFont="1" applyBorder="1" applyAlignment="1">
      <alignment horizontal="center" vertical="center"/>
    </xf>
    <xf numFmtId="0" fontId="9" fillId="0" borderId="86" xfId="4" applyFont="1" applyBorder="1" applyAlignment="1">
      <alignment horizontal="center" vertical="center"/>
    </xf>
    <xf numFmtId="0" fontId="9" fillId="0" borderId="87" xfId="4" applyFont="1" applyBorder="1" applyAlignment="1">
      <alignment horizontal="center" vertical="center"/>
    </xf>
    <xf numFmtId="49" fontId="14" fillId="0" borderId="84" xfId="4" applyNumberFormat="1" applyFont="1" applyBorder="1" applyAlignment="1">
      <alignment horizontal="center" vertical="center"/>
    </xf>
    <xf numFmtId="37" fontId="9" fillId="0" borderId="88" xfId="4" applyNumberFormat="1" applyFont="1" applyBorder="1" applyAlignment="1">
      <alignment horizontal="right" vertical="center" shrinkToFit="1"/>
    </xf>
    <xf numFmtId="0" fontId="9" fillId="0" borderId="89" xfId="4" applyFont="1" applyBorder="1" applyAlignment="1">
      <alignment horizontal="right" vertical="center" shrinkToFit="1"/>
    </xf>
    <xf numFmtId="37" fontId="9" fillId="0" borderId="89" xfId="4" applyNumberFormat="1" applyFont="1" applyBorder="1" applyAlignment="1">
      <alignment horizontal="right" vertical="center" shrinkToFit="1"/>
    </xf>
    <xf numFmtId="0" fontId="9" fillId="0" borderId="90" xfId="4" applyFont="1" applyBorder="1" applyAlignment="1">
      <alignment horizontal="right" vertical="center" shrinkToFit="1"/>
    </xf>
    <xf numFmtId="37" fontId="9" fillId="0" borderId="91" xfId="4" applyNumberFormat="1" applyFont="1" applyBorder="1" applyAlignment="1">
      <alignment horizontal="right" vertical="center" shrinkToFit="1"/>
    </xf>
    <xf numFmtId="0" fontId="9" fillId="0" borderId="92" xfId="4" applyFont="1" applyBorder="1" applyAlignment="1">
      <alignment horizontal="right" vertical="center" shrinkToFit="1"/>
    </xf>
    <xf numFmtId="37" fontId="9" fillId="0" borderId="92" xfId="4" applyNumberFormat="1" applyFont="1" applyBorder="1" applyAlignment="1">
      <alignment horizontal="right" vertical="center" shrinkToFit="1"/>
    </xf>
    <xf numFmtId="0" fontId="9" fillId="0" borderId="93" xfId="4" applyFont="1" applyBorder="1" applyAlignment="1">
      <alignment horizontal="right" vertical="center" shrinkToFit="1"/>
    </xf>
    <xf numFmtId="0" fontId="9" fillId="0" borderId="94" xfId="4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95" xfId="0" applyBorder="1" applyAlignment="1">
      <alignment vertical="center"/>
    </xf>
    <xf numFmtId="0" fontId="0" fillId="0" borderId="94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98" xfId="0" applyBorder="1" applyAlignment="1">
      <alignment vertical="center"/>
    </xf>
    <xf numFmtId="0" fontId="9" fillId="0" borderId="96" xfId="4" applyFont="1" applyBorder="1" applyAlignment="1">
      <alignment vertical="center"/>
    </xf>
    <xf numFmtId="0" fontId="9" fillId="0" borderId="0" xfId="4" applyFont="1" applyAlignment="1">
      <alignment vertical="center"/>
    </xf>
    <xf numFmtId="0" fontId="9" fillId="0" borderId="50" xfId="4" applyFont="1" applyBorder="1" applyAlignment="1">
      <alignment vertical="center"/>
    </xf>
    <xf numFmtId="49" fontId="14" fillId="0" borderId="79" xfId="4" applyNumberFormat="1" applyFont="1" applyFill="1" applyBorder="1" applyAlignment="1">
      <alignment horizontal="center" vertical="center"/>
    </xf>
    <xf numFmtId="49" fontId="14" fillId="0" borderId="80" xfId="4" applyNumberFormat="1" applyFont="1" applyFill="1" applyBorder="1" applyAlignment="1">
      <alignment horizontal="center" vertical="center"/>
    </xf>
    <xf numFmtId="0" fontId="9" fillId="0" borderId="85" xfId="4" applyFont="1" applyBorder="1" applyAlignment="1">
      <alignment horizontal="right" vertical="center"/>
    </xf>
    <xf numFmtId="0" fontId="9" fillId="0" borderId="86" xfId="4" applyFont="1" applyBorder="1" applyAlignment="1">
      <alignment horizontal="right" vertical="center"/>
    </xf>
    <xf numFmtId="37" fontId="9" fillId="0" borderId="89" xfId="4" quotePrefix="1" applyNumberFormat="1" applyFont="1" applyBorder="1" applyAlignment="1">
      <alignment horizontal="center" vertical="center"/>
    </xf>
    <xf numFmtId="0" fontId="9" fillId="0" borderId="89" xfId="4" applyFont="1" applyBorder="1" applyAlignment="1">
      <alignment horizontal="center" vertical="center"/>
    </xf>
    <xf numFmtId="0" fontId="9" fillId="0" borderId="90" xfId="4" applyFont="1" applyBorder="1" applyAlignment="1">
      <alignment horizontal="center" vertical="center"/>
    </xf>
    <xf numFmtId="37" fontId="9" fillId="0" borderId="100" xfId="4" applyNumberFormat="1" applyFont="1" applyBorder="1" applyAlignment="1">
      <alignment horizontal="right" vertical="center" shrinkToFit="1"/>
    </xf>
    <xf numFmtId="0" fontId="9" fillId="0" borderId="0" xfId="4" applyFont="1" applyBorder="1" applyAlignment="1">
      <alignment horizontal="right" vertical="center" shrinkToFit="1"/>
    </xf>
    <xf numFmtId="0" fontId="9" fillId="0" borderId="101" xfId="4" applyFont="1" applyBorder="1" applyAlignment="1">
      <alignment horizontal="right" vertical="center" shrinkToFit="1"/>
    </xf>
    <xf numFmtId="0" fontId="9" fillId="0" borderId="99" xfId="4" applyFont="1" applyBorder="1" applyAlignment="1">
      <alignment horizontal="right" vertical="center" shrinkToFit="1"/>
    </xf>
    <xf numFmtId="0" fontId="0" fillId="0" borderId="83" xfId="0" applyBorder="1" applyAlignment="1">
      <alignment horizontal="center" vertical="center"/>
    </xf>
    <xf numFmtId="0" fontId="0" fillId="0" borderId="83" xfId="0" applyBorder="1" applyAlignment="1">
      <alignment vertical="center"/>
    </xf>
    <xf numFmtId="0" fontId="14" fillId="0" borderId="103" xfId="4" applyFont="1" applyBorder="1" applyAlignment="1">
      <alignment horizontal="left" vertical="top" wrapText="1"/>
    </xf>
    <xf numFmtId="0" fontId="9" fillId="0" borderId="96" xfId="4" applyFont="1" applyBorder="1" applyAlignment="1">
      <alignment horizontal="left" vertical="top"/>
    </xf>
    <xf numFmtId="0" fontId="0" fillId="0" borderId="96" xfId="0" applyBorder="1" applyAlignment="1">
      <alignment vertical="top"/>
    </xf>
    <xf numFmtId="0" fontId="0" fillId="0" borderId="104" xfId="0" applyBorder="1" applyAlignment="1">
      <alignment vertical="top"/>
    </xf>
    <xf numFmtId="0" fontId="9" fillId="0" borderId="94" xfId="4" applyFont="1" applyBorder="1" applyAlignment="1">
      <alignment horizontal="left" vertical="top"/>
    </xf>
    <xf numFmtId="0" fontId="9" fillId="0" borderId="0" xfId="4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95" xfId="0" applyBorder="1" applyAlignment="1">
      <alignment vertical="top"/>
    </xf>
    <xf numFmtId="0" fontId="0" fillId="0" borderId="97" xfId="0" applyBorder="1" applyAlignment="1">
      <alignment vertical="top"/>
    </xf>
    <xf numFmtId="0" fontId="0" fillId="0" borderId="50" xfId="0" applyBorder="1" applyAlignment="1">
      <alignment vertical="top"/>
    </xf>
    <xf numFmtId="0" fontId="0" fillId="0" borderId="98" xfId="0" applyBorder="1" applyAlignment="1">
      <alignment vertical="top"/>
    </xf>
    <xf numFmtId="0" fontId="0" fillId="0" borderId="89" xfId="0" applyBorder="1" applyAlignment="1">
      <alignment horizontal="right" vertical="center" shrinkToFit="1"/>
    </xf>
    <xf numFmtId="49" fontId="14" fillId="0" borderId="105" xfId="4" applyNumberFormat="1" applyFont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49" fontId="14" fillId="0" borderId="108" xfId="4" applyNumberFormat="1" applyFont="1" applyBorder="1" applyAlignment="1">
      <alignment horizontal="center" vertical="center"/>
    </xf>
    <xf numFmtId="49" fontId="14" fillId="0" borderId="109" xfId="4" applyNumberFormat="1" applyFont="1" applyFill="1" applyBorder="1" applyAlignment="1">
      <alignment horizontal="center" vertical="center"/>
    </xf>
    <xf numFmtId="0" fontId="0" fillId="0" borderId="110" xfId="0" applyFill="1" applyBorder="1" applyAlignment="1">
      <alignment horizontal="center" vertical="center"/>
    </xf>
    <xf numFmtId="0" fontId="0" fillId="0" borderId="111" xfId="0" applyFill="1" applyBorder="1" applyAlignment="1">
      <alignment horizontal="center" vertical="center"/>
    </xf>
    <xf numFmtId="49" fontId="14" fillId="0" borderId="112" xfId="4" applyNumberFormat="1" applyFont="1" applyFill="1" applyBorder="1" applyAlignment="1">
      <alignment horizontal="center" vertical="center"/>
    </xf>
    <xf numFmtId="49" fontId="14" fillId="0" borderId="113" xfId="4" applyNumberFormat="1" applyFont="1" applyBorder="1" applyAlignment="1">
      <alignment horizontal="center" vertical="center"/>
    </xf>
    <xf numFmtId="49" fontId="14" fillId="0" borderId="114" xfId="4" applyNumberFormat="1" applyFont="1" applyBorder="1" applyAlignment="1">
      <alignment horizontal="center" vertical="center"/>
    </xf>
    <xf numFmtId="0" fontId="0" fillId="0" borderId="79" xfId="0" applyBorder="1" applyAlignment="1">
      <alignment vertical="center"/>
    </xf>
    <xf numFmtId="49" fontId="14" fillId="0" borderId="115" xfId="4" applyNumberFormat="1" applyFont="1" applyBorder="1" applyAlignment="1">
      <alignment horizontal="center" vertical="center"/>
    </xf>
    <xf numFmtId="0" fontId="0" fillId="0" borderId="116" xfId="0" applyBorder="1" applyAlignment="1">
      <alignment vertical="center"/>
    </xf>
    <xf numFmtId="0" fontId="0" fillId="0" borderId="117" xfId="0" applyBorder="1" applyAlignment="1">
      <alignment vertical="center"/>
    </xf>
    <xf numFmtId="0" fontId="0" fillId="0" borderId="123" xfId="0" applyBorder="1" applyAlignment="1">
      <alignment vertical="center"/>
    </xf>
    <xf numFmtId="0" fontId="0" fillId="0" borderId="124" xfId="0" applyBorder="1" applyAlignment="1">
      <alignment vertical="center"/>
    </xf>
    <xf numFmtId="0" fontId="0" fillId="0" borderId="116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9" fontId="14" fillId="0" borderId="119" xfId="4" applyNumberFormat="1" applyFont="1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49" fontId="14" fillId="0" borderId="122" xfId="4" applyNumberFormat="1" applyFont="1" applyBorder="1" applyAlignment="1">
      <alignment horizontal="center" vertical="center"/>
    </xf>
    <xf numFmtId="37" fontId="9" fillId="0" borderId="99" xfId="4" applyNumberFormat="1" applyFont="1" applyBorder="1" applyAlignment="1">
      <alignment horizontal="right" vertical="center" shrinkToFit="1"/>
    </xf>
    <xf numFmtId="0" fontId="0" fillId="0" borderId="0" xfId="0" applyAlignment="1">
      <alignment horizontal="right" vertical="center" shrinkToFit="1"/>
    </xf>
    <xf numFmtId="0" fontId="0" fillId="0" borderId="101" xfId="0" applyBorder="1" applyAlignment="1">
      <alignment horizontal="right" vertical="center" shrinkToFit="1"/>
    </xf>
    <xf numFmtId="0" fontId="0" fillId="0" borderId="130" xfId="0" applyBorder="1" applyAlignment="1">
      <alignment horizontal="right" vertical="center" shrinkToFit="1"/>
    </xf>
    <xf numFmtId="0" fontId="0" fillId="0" borderId="128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127" xfId="0" applyBorder="1" applyAlignment="1">
      <alignment vertical="center"/>
    </xf>
    <xf numFmtId="0" fontId="9" fillId="0" borderId="128" xfId="4" applyFont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37" fontId="9" fillId="0" borderId="99" xfId="4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37" fontId="9" fillId="0" borderId="89" xfId="4" applyNumberFormat="1" applyFont="1" applyBorder="1" applyAlignment="1">
      <alignment horizontal="center" vertical="center"/>
    </xf>
    <xf numFmtId="0" fontId="9" fillId="0" borderId="99" xfId="4" applyFont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9" fillId="0" borderId="126" xfId="4" applyFont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37" fontId="9" fillId="0" borderId="89" xfId="4" quotePrefix="1" applyNumberFormat="1" applyFont="1" applyBorder="1" applyAlignment="1">
      <alignment horizontal="right" vertical="center" shrinkToFit="1"/>
    </xf>
    <xf numFmtId="0" fontId="0" fillId="0" borderId="92" xfId="0" applyBorder="1" applyAlignment="1">
      <alignment horizontal="right" vertical="center" shrinkToFit="1"/>
    </xf>
    <xf numFmtId="37" fontId="9" fillId="0" borderId="123" xfId="4" applyNumberFormat="1" applyFont="1" applyBorder="1" applyAlignment="1">
      <alignment horizontal="right" vertical="center" shrinkToFit="1"/>
    </xf>
    <xf numFmtId="0" fontId="0" fillId="0" borderId="50" xfId="0" applyBorder="1" applyAlignment="1">
      <alignment horizontal="right" vertical="center" shrinkToFit="1"/>
    </xf>
    <xf numFmtId="0" fontId="0" fillId="0" borderId="124" xfId="0" applyBorder="1" applyAlignment="1">
      <alignment horizontal="right" vertical="center" shrinkToFit="1"/>
    </xf>
    <xf numFmtId="0" fontId="0" fillId="0" borderId="125" xfId="0" applyBorder="1" applyAlignment="1">
      <alignment horizontal="right" vertical="center" shrinkToFit="1"/>
    </xf>
    <xf numFmtId="37" fontId="9" fillId="0" borderId="33" xfId="4" applyNumberFormat="1" applyFont="1" applyBorder="1" applyAlignment="1">
      <alignment horizontal="right" vertical="center" shrinkToFit="1"/>
    </xf>
    <xf numFmtId="0" fontId="0" fillId="0" borderId="34" xfId="0" applyBorder="1" applyAlignment="1">
      <alignment horizontal="right" vertical="center" shrinkToFit="1"/>
    </xf>
    <xf numFmtId="0" fontId="0" fillId="0" borderId="131" xfId="0" applyBorder="1" applyAlignment="1">
      <alignment horizontal="right" vertical="center" shrinkToFit="1"/>
    </xf>
    <xf numFmtId="0" fontId="9" fillId="0" borderId="50" xfId="4" applyFont="1" applyBorder="1" applyAlignment="1">
      <alignment horizontal="right" vertical="center" shrinkToFit="1"/>
    </xf>
    <xf numFmtId="0" fontId="9" fillId="0" borderId="124" xfId="4" applyFont="1" applyBorder="1" applyAlignment="1">
      <alignment horizontal="right" vertical="center" shrinkToFit="1"/>
    </xf>
    <xf numFmtId="0" fontId="9" fillId="0" borderId="123" xfId="4" applyFont="1" applyBorder="1" applyAlignment="1">
      <alignment horizontal="right" vertical="center" shrinkToFit="1"/>
    </xf>
    <xf numFmtId="37" fontId="9" fillId="0" borderId="36" xfId="4" applyNumberFormat="1" applyFont="1" applyBorder="1" applyAlignment="1">
      <alignment horizontal="right" vertical="center" shrinkToFit="1"/>
    </xf>
    <xf numFmtId="49" fontId="14" fillId="0" borderId="105" xfId="4" applyNumberFormat="1" applyFont="1" applyFill="1" applyBorder="1" applyAlignment="1">
      <alignment horizontal="center" vertical="center"/>
    </xf>
    <xf numFmtId="0" fontId="0" fillId="0" borderId="106" xfId="0" applyFill="1" applyBorder="1" applyAlignment="1">
      <alignment horizontal="center" vertical="center"/>
    </xf>
    <xf numFmtId="0" fontId="0" fillId="0" borderId="107" xfId="0" applyFill="1" applyBorder="1" applyAlignment="1">
      <alignment horizontal="center" vertical="center"/>
    </xf>
    <xf numFmtId="49" fontId="14" fillId="0" borderId="74" xfId="4" applyNumberFormat="1" applyFont="1" applyFill="1" applyBorder="1" applyAlignment="1">
      <alignment horizontal="center" vertical="center"/>
    </xf>
    <xf numFmtId="49" fontId="14" fillId="0" borderId="75" xfId="4" applyNumberFormat="1" applyFont="1" applyFill="1" applyBorder="1" applyAlignment="1">
      <alignment horizontal="center" vertical="center"/>
    </xf>
    <xf numFmtId="0" fontId="14" fillId="0" borderId="108" xfId="4" applyFont="1" applyFill="1" applyBorder="1" applyAlignment="1">
      <alignment horizontal="center" vertical="center"/>
    </xf>
    <xf numFmtId="0" fontId="14" fillId="0" borderId="106" xfId="4" applyFont="1" applyFill="1" applyBorder="1" applyAlignment="1">
      <alignment horizontal="center" vertical="center"/>
    </xf>
    <xf numFmtId="0" fontId="14" fillId="0" borderId="107" xfId="4" applyFont="1" applyFill="1" applyBorder="1" applyAlignment="1">
      <alignment horizontal="center" vertical="center"/>
    </xf>
    <xf numFmtId="49" fontId="14" fillId="0" borderId="132" xfId="4" applyNumberFormat="1" applyFont="1" applyFill="1" applyBorder="1" applyAlignment="1">
      <alignment horizontal="center" vertical="center"/>
    </xf>
    <xf numFmtId="0" fontId="0" fillId="0" borderId="116" xfId="0" applyFill="1" applyBorder="1" applyAlignment="1">
      <alignment horizontal="center" vertical="center"/>
    </xf>
    <xf numFmtId="0" fontId="0" fillId="0" borderId="117" xfId="0" applyFill="1" applyBorder="1" applyAlignment="1">
      <alignment horizontal="center" vertical="center"/>
    </xf>
    <xf numFmtId="0" fontId="0" fillId="0" borderId="135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0" fillId="0" borderId="124" xfId="0" applyFill="1" applyBorder="1" applyAlignment="1">
      <alignment horizontal="center" vertical="center"/>
    </xf>
    <xf numFmtId="49" fontId="14" fillId="0" borderId="115" xfId="4" applyNumberFormat="1" applyFont="1" applyFill="1" applyBorder="1" applyAlignment="1">
      <alignment horizontal="center" vertical="center"/>
    </xf>
    <xf numFmtId="49" fontId="14" fillId="0" borderId="116" xfId="4" applyNumberFormat="1" applyFont="1" applyFill="1" applyBorder="1" applyAlignment="1">
      <alignment horizontal="center" vertical="center"/>
    </xf>
    <xf numFmtId="0" fontId="9" fillId="0" borderId="116" xfId="4" applyFont="1" applyFill="1" applyBorder="1" applyAlignment="1">
      <alignment horizontal="center" vertical="center"/>
    </xf>
    <xf numFmtId="49" fontId="14" fillId="0" borderId="117" xfId="4" applyNumberFormat="1" applyFont="1" applyFill="1" applyBorder="1" applyAlignment="1">
      <alignment horizontal="center" vertical="center"/>
    </xf>
    <xf numFmtId="0" fontId="0" fillId="0" borderId="123" xfId="0" applyFill="1" applyBorder="1" applyAlignment="1">
      <alignment horizontal="center" vertical="center"/>
    </xf>
    <xf numFmtId="0" fontId="0" fillId="0" borderId="118" xfId="0" applyFill="1" applyBorder="1" applyAlignment="1">
      <alignment horizontal="center" vertical="center"/>
    </xf>
    <xf numFmtId="0" fontId="0" fillId="0" borderId="125" xfId="0" applyFill="1" applyBorder="1" applyAlignment="1">
      <alignment horizontal="center" vertical="center"/>
    </xf>
    <xf numFmtId="49" fontId="14" fillId="0" borderId="78" xfId="4" applyNumberFormat="1" applyFont="1" applyFill="1" applyBorder="1" applyAlignment="1">
      <alignment horizontal="center" vertical="center"/>
    </xf>
    <xf numFmtId="49" fontId="14" fillId="0" borderId="82" xfId="4" applyNumberFormat="1" applyFont="1" applyFill="1" applyBorder="1" applyAlignment="1">
      <alignment horizontal="center" vertical="center"/>
    </xf>
    <xf numFmtId="49" fontId="14" fillId="0" borderId="83" xfId="4" applyNumberFormat="1" applyFont="1" applyFill="1" applyBorder="1" applyAlignment="1">
      <alignment horizontal="center" vertical="center"/>
    </xf>
    <xf numFmtId="0" fontId="14" fillId="0" borderId="133" xfId="4" applyFont="1" applyFill="1" applyBorder="1" applyAlignment="1">
      <alignment horizontal="center" vertical="center"/>
    </xf>
    <xf numFmtId="0" fontId="15" fillId="0" borderId="133" xfId="0" applyFont="1" applyFill="1" applyBorder="1" applyAlignment="1">
      <alignment horizontal="center" vertical="center"/>
    </xf>
    <xf numFmtId="0" fontId="15" fillId="0" borderId="92" xfId="0" applyFont="1" applyFill="1" applyBorder="1" applyAlignment="1">
      <alignment horizontal="center" vertical="center"/>
    </xf>
    <xf numFmtId="0" fontId="15" fillId="0" borderId="134" xfId="0" applyFont="1" applyFill="1" applyBorder="1" applyAlignment="1">
      <alignment horizontal="center" vertical="center"/>
    </xf>
    <xf numFmtId="0" fontId="15" fillId="0" borderId="93" xfId="0" applyFont="1" applyFill="1" applyBorder="1" applyAlignment="1">
      <alignment horizontal="center" vertical="center"/>
    </xf>
    <xf numFmtId="176" fontId="9" fillId="0" borderId="126" xfId="4" applyNumberFormat="1" applyFont="1" applyBorder="1" applyAlignment="1">
      <alignment horizontal="center" vertical="center"/>
    </xf>
    <xf numFmtId="176" fontId="0" fillId="0" borderId="96" xfId="0" applyNumberFormat="1" applyBorder="1" applyAlignment="1">
      <alignment horizontal="center" vertical="center"/>
    </xf>
    <xf numFmtId="176" fontId="0" fillId="0" borderId="127" xfId="0" applyNumberFormat="1" applyBorder="1" applyAlignment="1">
      <alignment horizontal="center" vertical="center"/>
    </xf>
    <xf numFmtId="176" fontId="9" fillId="0" borderId="128" xfId="4" applyNumberFormat="1" applyFont="1" applyBorder="1" applyAlignment="1">
      <alignment horizontal="right" vertical="center"/>
    </xf>
    <xf numFmtId="176" fontId="9" fillId="0" borderId="96" xfId="4" applyNumberFormat="1" applyFont="1" applyBorder="1" applyAlignment="1">
      <alignment horizontal="right" vertical="center"/>
    </xf>
    <xf numFmtId="176" fontId="9" fillId="0" borderId="127" xfId="4" applyNumberFormat="1" applyFont="1" applyBorder="1" applyAlignment="1">
      <alignment horizontal="right" vertical="center"/>
    </xf>
    <xf numFmtId="176" fontId="0" fillId="0" borderId="96" xfId="0" applyNumberFormat="1" applyBorder="1" applyAlignment="1">
      <alignment horizontal="right" vertical="center"/>
    </xf>
    <xf numFmtId="176" fontId="0" fillId="0" borderId="129" xfId="0" applyNumberFormat="1" applyBorder="1" applyAlignment="1">
      <alignment horizontal="right" vertical="center"/>
    </xf>
    <xf numFmtId="176" fontId="9" fillId="0" borderId="85" xfId="4" applyNumberFormat="1" applyFont="1" applyBorder="1" applyAlignment="1">
      <alignment horizontal="center" vertical="center"/>
    </xf>
    <xf numFmtId="176" fontId="9" fillId="0" borderId="86" xfId="4" applyNumberFormat="1" applyFont="1" applyBorder="1" applyAlignment="1">
      <alignment horizontal="center" vertical="center"/>
    </xf>
    <xf numFmtId="176" fontId="9" fillId="0" borderId="28" xfId="4" applyNumberFormat="1" applyFont="1" applyBorder="1" applyAlignment="1">
      <alignment horizontal="right" vertical="center" shrinkToFit="1"/>
    </xf>
    <xf numFmtId="176" fontId="0" fillId="0" borderId="0" xfId="0" applyNumberFormat="1" applyBorder="1" applyAlignment="1">
      <alignment horizontal="right" vertical="center" shrinkToFit="1"/>
    </xf>
    <xf numFmtId="176" fontId="0" fillId="0" borderId="101" xfId="0" applyNumberFormat="1" applyBorder="1" applyAlignment="1">
      <alignment horizontal="right" vertical="center" shrinkToFit="1"/>
    </xf>
    <xf numFmtId="176" fontId="9" fillId="0" borderId="99" xfId="4" applyNumberFormat="1" applyFont="1" applyBorder="1" applyAlignment="1">
      <alignment horizontal="right" vertical="center" shrinkToFit="1"/>
    </xf>
    <xf numFmtId="176" fontId="9" fillId="0" borderId="0" xfId="4" applyNumberFormat="1" applyFont="1" applyBorder="1" applyAlignment="1">
      <alignment horizontal="right" vertical="center" shrinkToFit="1"/>
    </xf>
    <xf numFmtId="176" fontId="9" fillId="0" borderId="101" xfId="4" applyNumberFormat="1" applyFont="1" applyBorder="1" applyAlignment="1">
      <alignment horizontal="right" vertical="center" shrinkToFit="1"/>
    </xf>
    <xf numFmtId="176" fontId="0" fillId="0" borderId="130" xfId="0" applyNumberFormat="1" applyBorder="1" applyAlignment="1">
      <alignment horizontal="right" vertical="center" shrinkToFit="1"/>
    </xf>
    <xf numFmtId="176" fontId="9" fillId="0" borderId="88" xfId="4" applyNumberFormat="1" applyFont="1" applyBorder="1" applyAlignment="1">
      <alignment horizontal="right" vertical="center" shrinkToFit="1"/>
    </xf>
    <xf numFmtId="176" fontId="9" fillId="0" borderId="89" xfId="4" applyNumberFormat="1" applyFont="1" applyBorder="1" applyAlignment="1">
      <alignment horizontal="right" vertical="center" shrinkToFit="1"/>
    </xf>
    <xf numFmtId="177" fontId="9" fillId="0" borderId="92" xfId="4" applyNumberFormat="1" applyFont="1" applyFill="1" applyBorder="1" applyAlignment="1">
      <alignment horizontal="right" vertical="center" shrinkToFit="1"/>
    </xf>
    <xf numFmtId="177" fontId="9" fillId="0" borderId="93" xfId="4" applyNumberFormat="1" applyFont="1" applyFill="1" applyBorder="1" applyAlignment="1">
      <alignment horizontal="right" vertical="center" shrinkToFit="1"/>
    </xf>
    <xf numFmtId="0" fontId="1" fillId="0" borderId="136" xfId="4" applyBorder="1" applyAlignment="1">
      <alignment vertical="center"/>
    </xf>
    <xf numFmtId="0" fontId="1" fillId="0" borderId="137" xfId="4" applyBorder="1" applyAlignment="1">
      <alignment vertical="center"/>
    </xf>
    <xf numFmtId="0" fontId="1" fillId="0" borderId="138" xfId="4" applyBorder="1" applyAlignment="1">
      <alignment vertical="center"/>
    </xf>
    <xf numFmtId="176" fontId="9" fillId="0" borderId="33" xfId="4" applyNumberFormat="1" applyFont="1" applyBorder="1" applyAlignment="1">
      <alignment horizontal="right" vertical="center" shrinkToFit="1"/>
    </xf>
    <xf numFmtId="176" fontId="0" fillId="0" borderId="34" xfId="0" applyNumberFormat="1" applyBorder="1" applyAlignment="1">
      <alignment horizontal="right" vertical="center" shrinkToFit="1"/>
    </xf>
    <xf numFmtId="176" fontId="0" fillId="0" borderId="131" xfId="0" applyNumberFormat="1" applyBorder="1" applyAlignment="1">
      <alignment horizontal="right" vertical="center" shrinkToFit="1"/>
    </xf>
    <xf numFmtId="176" fontId="9" fillId="0" borderId="123" xfId="4" applyNumberFormat="1" applyFont="1" applyBorder="1" applyAlignment="1">
      <alignment horizontal="right" vertical="center" shrinkToFit="1"/>
    </xf>
    <xf numFmtId="176" fontId="9" fillId="0" borderId="50" xfId="4" applyNumberFormat="1" applyFont="1" applyBorder="1" applyAlignment="1">
      <alignment horizontal="right" vertical="center" shrinkToFit="1"/>
    </xf>
    <xf numFmtId="176" fontId="9" fillId="0" borderId="124" xfId="4" applyNumberFormat="1" applyFont="1" applyBorder="1" applyAlignment="1">
      <alignment horizontal="right" vertical="center" shrinkToFit="1"/>
    </xf>
    <xf numFmtId="176" fontId="9" fillId="0" borderId="123" xfId="4" applyNumberFormat="1" applyFont="1" applyFill="1" applyBorder="1" applyAlignment="1">
      <alignment horizontal="right" vertical="center" shrinkToFit="1"/>
    </xf>
    <xf numFmtId="176" fontId="0" fillId="0" borderId="50" xfId="0" applyNumberFormat="1" applyFill="1" applyBorder="1" applyAlignment="1">
      <alignment horizontal="right" vertical="center" shrinkToFit="1"/>
    </xf>
    <xf numFmtId="176" fontId="0" fillId="0" borderId="125" xfId="0" applyNumberFormat="1" applyFill="1" applyBorder="1" applyAlignment="1">
      <alignment horizontal="right" vertical="center" shrinkToFit="1"/>
    </xf>
    <xf numFmtId="176" fontId="9" fillId="0" borderId="91" xfId="4" applyNumberFormat="1" applyFont="1" applyFill="1" applyBorder="1" applyAlignment="1">
      <alignment horizontal="right" vertical="center" shrinkToFit="1"/>
    </xf>
    <xf numFmtId="176" fontId="9" fillId="0" borderId="92" xfId="4" applyNumberFormat="1" applyFont="1" applyFill="1" applyBorder="1" applyAlignment="1">
      <alignment horizontal="right" vertical="center" shrinkToFit="1"/>
    </xf>
    <xf numFmtId="37" fontId="9" fillId="0" borderId="28" xfId="4" applyNumberFormat="1" applyFont="1" applyBorder="1" applyAlignment="1">
      <alignment horizontal="right" vertical="center" shrinkToFit="1"/>
    </xf>
    <xf numFmtId="37" fontId="9" fillId="0" borderId="0" xfId="4" applyNumberFormat="1" applyFont="1" applyBorder="1" applyAlignment="1">
      <alignment horizontal="right" vertical="center" shrinkToFit="1"/>
    </xf>
    <xf numFmtId="37" fontId="9" fillId="0" borderId="101" xfId="4" applyNumberFormat="1" applyFont="1" applyBorder="1" applyAlignment="1">
      <alignment horizontal="right" vertical="center" shrinkToFit="1"/>
    </xf>
    <xf numFmtId="0" fontId="9" fillId="0" borderId="0" xfId="4" applyFont="1" applyAlignment="1">
      <alignment horizontal="center" vertical="center"/>
    </xf>
    <xf numFmtId="0" fontId="0" fillId="0" borderId="0" xfId="0" applyBorder="1" applyAlignment="1">
      <alignment vertical="top"/>
    </xf>
    <xf numFmtId="49" fontId="14" fillId="0" borderId="132" xfId="4" applyNumberFormat="1" applyFont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76" fontId="9" fillId="0" borderId="126" xfId="4" applyNumberFormat="1" applyFont="1" applyBorder="1" applyAlignment="1">
      <alignment horizontal="right" vertical="center" shrinkToFit="1"/>
    </xf>
    <xf numFmtId="176" fontId="0" fillId="0" borderId="96" xfId="0" applyNumberFormat="1" applyBorder="1" applyAlignment="1">
      <alignment horizontal="right" vertical="center" shrinkToFit="1"/>
    </xf>
    <xf numFmtId="176" fontId="0" fillId="0" borderId="127" xfId="0" applyNumberFormat="1" applyBorder="1" applyAlignment="1">
      <alignment horizontal="right" vertical="center" shrinkToFit="1"/>
    </xf>
    <xf numFmtId="176" fontId="9" fillId="0" borderId="128" xfId="4" applyNumberFormat="1" applyFont="1" applyBorder="1" applyAlignment="1">
      <alignment horizontal="right" vertical="center" shrinkToFit="1"/>
    </xf>
    <xf numFmtId="176" fontId="9" fillId="0" borderId="96" xfId="4" applyNumberFormat="1" applyFont="1" applyBorder="1" applyAlignment="1">
      <alignment horizontal="right" vertical="center" shrinkToFit="1"/>
    </xf>
    <xf numFmtId="176" fontId="9" fillId="0" borderId="127" xfId="4" applyNumberFormat="1" applyFont="1" applyBorder="1" applyAlignment="1">
      <alignment horizontal="right" vertical="center" shrinkToFit="1"/>
    </xf>
    <xf numFmtId="176" fontId="0" fillId="0" borderId="129" xfId="0" applyNumberFormat="1" applyBorder="1" applyAlignment="1">
      <alignment horizontal="right" vertical="center" shrinkToFit="1"/>
    </xf>
    <xf numFmtId="176" fontId="9" fillId="0" borderId="85" xfId="4" applyNumberFormat="1" applyFont="1" applyBorder="1" applyAlignment="1">
      <alignment horizontal="right" vertical="center" shrinkToFit="1"/>
    </xf>
    <xf numFmtId="176" fontId="9" fillId="0" borderId="86" xfId="4" applyNumberFormat="1" applyFont="1" applyBorder="1" applyAlignment="1">
      <alignment horizontal="right" vertical="center" shrinkToFit="1"/>
    </xf>
    <xf numFmtId="0" fontId="9" fillId="0" borderId="86" xfId="4" applyFont="1" applyFill="1" applyBorder="1" applyAlignment="1">
      <alignment horizontal="center" vertical="center"/>
    </xf>
    <xf numFmtId="0" fontId="9" fillId="0" borderId="87" xfId="4" applyFont="1" applyFill="1" applyBorder="1" applyAlignment="1">
      <alignment horizontal="center" vertical="center"/>
    </xf>
    <xf numFmtId="0" fontId="9" fillId="0" borderId="89" xfId="4" applyFont="1" applyFill="1" applyBorder="1" applyAlignment="1">
      <alignment horizontal="center" vertical="center"/>
    </xf>
    <xf numFmtId="0" fontId="9" fillId="0" borderId="90" xfId="4" applyFont="1" applyFill="1" applyBorder="1" applyAlignment="1">
      <alignment horizontal="center" vertical="center"/>
    </xf>
    <xf numFmtId="0" fontId="1" fillId="0" borderId="0" xfId="4" applyAlignment="1">
      <alignment vertical="center"/>
    </xf>
    <xf numFmtId="176" fontId="9" fillId="0" borderId="91" xfId="4" applyNumberFormat="1" applyFont="1" applyBorder="1" applyAlignment="1">
      <alignment horizontal="right" vertical="center" shrinkToFit="1"/>
    </xf>
    <xf numFmtId="176" fontId="9" fillId="0" borderId="92" xfId="4" applyNumberFormat="1" applyFont="1" applyBorder="1" applyAlignment="1">
      <alignment horizontal="right" vertical="center" shrinkToFit="1"/>
    </xf>
    <xf numFmtId="0" fontId="9" fillId="0" borderId="130" xfId="4" applyFont="1" applyBorder="1" applyAlignment="1">
      <alignment horizontal="right" vertical="center" shrinkToFit="1"/>
    </xf>
    <xf numFmtId="37" fontId="9" fillId="0" borderId="34" xfId="4" applyNumberFormat="1" applyFont="1" applyBorder="1" applyAlignment="1">
      <alignment horizontal="right" vertical="center" shrinkToFit="1"/>
    </xf>
    <xf numFmtId="0" fontId="9" fillId="0" borderId="150" xfId="5" applyFont="1" applyBorder="1" applyAlignment="1" applyProtection="1">
      <alignment horizontal="center" vertical="center"/>
    </xf>
    <xf numFmtId="0" fontId="9" fillId="0" borderId="151" xfId="5" applyFont="1" applyBorder="1" applyAlignment="1" applyProtection="1">
      <alignment horizontal="center" vertical="center"/>
    </xf>
    <xf numFmtId="0" fontId="9" fillId="0" borderId="152" xfId="5" applyFont="1" applyBorder="1" applyAlignment="1" applyProtection="1">
      <alignment horizontal="center" vertical="center"/>
    </xf>
    <xf numFmtId="0" fontId="9" fillId="0" borderId="142" xfId="5" applyFont="1" applyBorder="1" applyAlignment="1" applyProtection="1">
      <alignment horizontal="center" vertical="center"/>
    </xf>
    <xf numFmtId="0" fontId="9" fillId="0" borderId="143" xfId="5" applyFont="1" applyBorder="1" applyAlignment="1" applyProtection="1">
      <alignment horizontal="center" vertical="center"/>
    </xf>
    <xf numFmtId="0" fontId="9" fillId="0" borderId="144" xfId="5" applyFont="1" applyBorder="1" applyAlignment="1" applyProtection="1">
      <alignment horizontal="center" vertical="center"/>
    </xf>
    <xf numFmtId="0" fontId="20" fillId="0" borderId="143" xfId="5" applyFont="1" applyBorder="1" applyAlignment="1">
      <alignment horizontal="center" vertical="center"/>
    </xf>
    <xf numFmtId="0" fontId="20" fillId="0" borderId="145" xfId="5" applyFont="1" applyBorder="1" applyAlignment="1">
      <alignment horizontal="center" vertical="center"/>
    </xf>
    <xf numFmtId="0" fontId="9" fillId="0" borderId="161" xfId="5" applyFont="1" applyBorder="1" applyAlignment="1" applyProtection="1">
      <alignment horizontal="center" vertical="center"/>
    </xf>
    <xf numFmtId="0" fontId="9" fillId="0" borderId="145" xfId="5" applyFont="1" applyBorder="1" applyAlignment="1" applyProtection="1">
      <alignment horizontal="center" vertical="center"/>
    </xf>
    <xf numFmtId="0" fontId="14" fillId="0" borderId="108" xfId="0" applyFont="1" applyFill="1" applyBorder="1" applyAlignment="1">
      <alignment horizontal="center" vertical="center"/>
    </xf>
    <xf numFmtId="0" fontId="14" fillId="0" borderId="166" xfId="0" applyFont="1" applyFill="1" applyBorder="1" applyAlignment="1">
      <alignment horizontal="center" vertical="center"/>
    </xf>
    <xf numFmtId="0" fontId="14" fillId="0" borderId="106" xfId="0" applyFont="1" applyFill="1" applyBorder="1" applyAlignment="1">
      <alignment horizontal="left" vertical="center"/>
    </xf>
    <xf numFmtId="0" fontId="14" fillId="0" borderId="166" xfId="0" applyFont="1" applyFill="1" applyBorder="1" applyAlignment="1">
      <alignment horizontal="left" vertical="center"/>
    </xf>
    <xf numFmtId="0" fontId="14" fillId="0" borderId="128" xfId="0" applyFont="1" applyFill="1" applyBorder="1" applyAlignment="1">
      <alignment horizontal="center" vertical="center" wrapText="1"/>
    </xf>
    <xf numFmtId="0" fontId="14" fillId="0" borderId="129" xfId="0" applyFont="1" applyFill="1" applyBorder="1" applyAlignment="1">
      <alignment horizontal="center" vertical="center"/>
    </xf>
    <xf numFmtId="0" fontId="14" fillId="0" borderId="167" xfId="0" applyFont="1" applyFill="1" applyBorder="1" applyAlignment="1">
      <alignment horizontal="center" vertical="center"/>
    </xf>
    <xf numFmtId="0" fontId="14" fillId="0" borderId="168" xfId="0" applyFont="1" applyFill="1" applyBorder="1" applyAlignment="1">
      <alignment horizontal="center" vertical="center"/>
    </xf>
    <xf numFmtId="0" fontId="14" fillId="0" borderId="110" xfId="0" applyFont="1" applyFill="1" applyBorder="1" applyAlignment="1">
      <alignment horizontal="left" vertical="center"/>
    </xf>
    <xf numFmtId="0" fontId="14" fillId="0" borderId="111" xfId="0" applyFont="1" applyFill="1" applyBorder="1" applyAlignment="1">
      <alignment horizontal="left" vertical="center"/>
    </xf>
    <xf numFmtId="0" fontId="9" fillId="0" borderId="133" xfId="0" applyFont="1" applyFill="1" applyBorder="1" applyAlignment="1" applyProtection="1">
      <alignment horizontal="distributed" vertical="center" wrapText="1"/>
    </xf>
    <xf numFmtId="0" fontId="9" fillId="0" borderId="92" xfId="0" applyFont="1" applyFill="1" applyBorder="1" applyAlignment="1" applyProtection="1">
      <alignment horizontal="distributed" vertical="center" wrapText="1"/>
    </xf>
    <xf numFmtId="0" fontId="0" fillId="0" borderId="92" xfId="0" applyFill="1" applyBorder="1" applyAlignment="1">
      <alignment horizontal="distributed" vertical="center"/>
    </xf>
    <xf numFmtId="0" fontId="9" fillId="0" borderId="115" xfId="0" applyFont="1" applyFill="1" applyBorder="1" applyAlignment="1" applyProtection="1">
      <alignment horizontal="distributed" vertical="center" wrapText="1"/>
    </xf>
    <xf numFmtId="0" fontId="9" fillId="0" borderId="123" xfId="0" applyFont="1" applyFill="1" applyBorder="1" applyAlignment="1" applyProtection="1">
      <alignment horizontal="distributed" vertical="center" wrapText="1"/>
    </xf>
    <xf numFmtId="0" fontId="14" fillId="0" borderId="110" xfId="0" applyFont="1" applyFill="1" applyBorder="1" applyAlignment="1">
      <alignment vertical="center"/>
    </xf>
    <xf numFmtId="0" fontId="0" fillId="0" borderId="110" xfId="0" applyFill="1" applyBorder="1" applyAlignment="1">
      <alignment vertical="center"/>
    </xf>
    <xf numFmtId="0" fontId="0" fillId="0" borderId="111" xfId="0" applyFill="1" applyBorder="1" applyAlignment="1">
      <alignment vertical="center"/>
    </xf>
    <xf numFmtId="0" fontId="59" fillId="0" borderId="0" xfId="0" applyFont="1" applyFill="1" applyAlignment="1">
      <alignment vertical="center" shrinkToFit="1"/>
    </xf>
    <xf numFmtId="0" fontId="60" fillId="0" borderId="0" xfId="0" applyFont="1" applyAlignment="1">
      <alignment vertical="center" shrinkToFit="1"/>
    </xf>
    <xf numFmtId="0" fontId="14" fillId="0" borderId="108" xfId="0" applyFont="1" applyFill="1" applyBorder="1" applyAlignment="1">
      <alignment horizontal="right" vertical="center"/>
    </xf>
    <xf numFmtId="0" fontId="14" fillId="0" borderId="106" xfId="0" applyFont="1" applyFill="1" applyBorder="1" applyAlignment="1">
      <alignment horizontal="right" vertical="center"/>
    </xf>
    <xf numFmtId="0" fontId="14" fillId="0" borderId="106" xfId="0" applyFont="1" applyFill="1" applyBorder="1" applyAlignment="1">
      <alignment horizontal="center" vertical="center"/>
    </xf>
    <xf numFmtId="0" fontId="14" fillId="0" borderId="87" xfId="0" applyFont="1" applyFill="1" applyBorder="1" applyAlignment="1">
      <alignment horizontal="center" vertical="center" wrapText="1"/>
    </xf>
    <xf numFmtId="0" fontId="0" fillId="0" borderId="90" xfId="0" applyFill="1" applyBorder="1" applyAlignment="1">
      <alignment vertical="center" wrapText="1"/>
    </xf>
    <xf numFmtId="0" fontId="0" fillId="0" borderId="171" xfId="0" applyFill="1" applyBorder="1" applyAlignment="1">
      <alignment vertical="center"/>
    </xf>
    <xf numFmtId="0" fontId="14" fillId="0" borderId="112" xfId="0" applyFont="1" applyFill="1" applyBorder="1" applyAlignment="1">
      <alignment horizontal="right" vertical="center"/>
    </xf>
    <xf numFmtId="0" fontId="14" fillId="0" borderId="110" xfId="0" applyFont="1" applyFill="1" applyBorder="1" applyAlignment="1">
      <alignment horizontal="right" vertical="center"/>
    </xf>
    <xf numFmtId="0" fontId="14" fillId="0" borderId="133" xfId="0" applyFont="1" applyFill="1" applyBorder="1" applyAlignment="1">
      <alignment horizontal="distributed" vertical="center"/>
    </xf>
    <xf numFmtId="0" fontId="14" fillId="0" borderId="114" xfId="0" applyFont="1" applyFill="1" applyBorder="1" applyAlignment="1">
      <alignment horizontal="distributed" vertical="center"/>
    </xf>
    <xf numFmtId="0" fontId="14" fillId="0" borderId="133" xfId="0" applyFont="1" applyFill="1" applyBorder="1" applyAlignment="1">
      <alignment horizontal="center" vertical="center"/>
    </xf>
    <xf numFmtId="0" fontId="14" fillId="0" borderId="89" xfId="0" applyFont="1" applyFill="1" applyBorder="1" applyAlignment="1">
      <alignment horizontal="center" vertical="center"/>
    </xf>
    <xf numFmtId="0" fontId="14" fillId="0" borderId="115" xfId="0" applyFont="1" applyFill="1" applyBorder="1" applyAlignment="1">
      <alignment horizontal="distributed" vertical="center"/>
    </xf>
    <xf numFmtId="0" fontId="14" fillId="0" borderId="167" xfId="0" applyFont="1" applyFill="1" applyBorder="1" applyAlignment="1">
      <alignment horizontal="distributed" vertical="center"/>
    </xf>
    <xf numFmtId="0" fontId="14" fillId="0" borderId="132" xfId="0" applyFont="1" applyFill="1" applyBorder="1" applyAlignment="1">
      <alignment vertical="center" wrapText="1"/>
    </xf>
    <xf numFmtId="0" fontId="0" fillId="0" borderId="116" xfId="0" applyFill="1" applyBorder="1" applyAlignment="1">
      <alignment vertical="center"/>
    </xf>
    <xf numFmtId="0" fontId="0" fillId="0" borderId="117" xfId="0" applyFill="1" applyBorder="1" applyAlignment="1">
      <alignment vertical="center"/>
    </xf>
    <xf numFmtId="0" fontId="14" fillId="0" borderId="134" xfId="0" applyFont="1" applyFill="1" applyBorder="1" applyAlignment="1">
      <alignment horizontal="distributed" vertical="center"/>
    </xf>
    <xf numFmtId="0" fontId="14" fillId="0" borderId="93" xfId="0" applyFont="1" applyFill="1" applyBorder="1" applyAlignment="1">
      <alignment horizontal="distributed" vertical="center"/>
    </xf>
    <xf numFmtId="0" fontId="14" fillId="0" borderId="128" xfId="0" applyFont="1" applyFill="1" applyBorder="1" applyAlignment="1">
      <alignment horizontal="center" vertical="center"/>
    </xf>
    <xf numFmtId="0" fontId="11" fillId="0" borderId="129" xfId="0" applyFont="1" applyFill="1" applyBorder="1" applyAlignment="1">
      <alignment horizontal="center" vertical="center"/>
    </xf>
    <xf numFmtId="0" fontId="11" fillId="0" borderId="167" xfId="0" applyFont="1" applyFill="1" applyBorder="1" applyAlignment="1">
      <alignment horizontal="center" vertical="center"/>
    </xf>
    <xf numFmtId="0" fontId="11" fillId="0" borderId="168" xfId="0" applyFont="1" applyFill="1" applyBorder="1" applyAlignment="1">
      <alignment horizontal="center" vertical="center"/>
    </xf>
    <xf numFmtId="0" fontId="14" fillId="0" borderId="109" xfId="0" applyFont="1" applyFill="1" applyBorder="1" applyAlignment="1">
      <alignment horizontal="center" vertical="center"/>
    </xf>
    <xf numFmtId="0" fontId="14" fillId="0" borderId="110" xfId="0" applyFont="1" applyFill="1" applyBorder="1" applyAlignment="1">
      <alignment horizontal="center" vertical="center"/>
    </xf>
    <xf numFmtId="0" fontId="14" fillId="0" borderId="111" xfId="0" applyFont="1" applyFill="1" applyBorder="1" applyAlignment="1">
      <alignment horizontal="center" vertical="center"/>
    </xf>
    <xf numFmtId="49" fontId="14" fillId="0" borderId="112" xfId="0" applyNumberFormat="1" applyFont="1" applyFill="1" applyBorder="1" applyAlignment="1">
      <alignment horizontal="center" vertical="center"/>
    </xf>
    <xf numFmtId="49" fontId="14" fillId="0" borderId="110" xfId="0" applyNumberFormat="1" applyFont="1" applyFill="1" applyBorder="1" applyAlignment="1">
      <alignment horizontal="center" vertical="center"/>
    </xf>
    <xf numFmtId="0" fontId="14" fillId="0" borderId="133" xfId="0" applyFont="1" applyFill="1" applyBorder="1" applyAlignment="1">
      <alignment horizontal="distributed" vertical="center" wrapText="1"/>
    </xf>
    <xf numFmtId="0" fontId="11" fillId="0" borderId="89" xfId="0" applyFont="1" applyFill="1" applyBorder="1" applyAlignment="1">
      <alignment horizontal="distributed" vertical="center"/>
    </xf>
    <xf numFmtId="0" fontId="11" fillId="0" borderId="92" xfId="0" applyFont="1" applyFill="1" applyBorder="1" applyAlignment="1">
      <alignment horizontal="distributed" vertical="center"/>
    </xf>
    <xf numFmtId="0" fontId="14" fillId="0" borderId="133" xfId="0" applyFont="1" applyFill="1" applyBorder="1" applyAlignment="1" applyProtection="1">
      <alignment horizontal="center" vertical="center"/>
    </xf>
    <xf numFmtId="0" fontId="14" fillId="0" borderId="92" xfId="0" applyFont="1" applyFill="1" applyBorder="1" applyAlignment="1" applyProtection="1">
      <alignment horizontal="center" vertical="center"/>
    </xf>
    <xf numFmtId="0" fontId="14" fillId="0" borderId="133" xfId="0" applyFont="1" applyFill="1" applyBorder="1" applyAlignment="1" applyProtection="1">
      <alignment horizontal="distributed" vertical="center" wrapText="1"/>
    </xf>
    <xf numFmtId="0" fontId="14" fillId="0" borderId="92" xfId="0" applyFont="1" applyFill="1" applyBorder="1" applyAlignment="1" applyProtection="1">
      <alignment horizontal="distributed" vertical="center" wrapText="1"/>
    </xf>
    <xf numFmtId="0" fontId="14" fillId="0" borderId="115" xfId="0" applyFont="1" applyFill="1" applyBorder="1" applyAlignment="1" applyProtection="1">
      <alignment horizontal="center" vertical="center"/>
    </xf>
    <xf numFmtId="0" fontId="14" fillId="0" borderId="123" xfId="0" applyFont="1" applyFill="1" applyBorder="1" applyAlignment="1" applyProtection="1">
      <alignment horizontal="center" vertical="center"/>
    </xf>
    <xf numFmtId="0" fontId="14" fillId="0" borderId="105" xfId="0" applyFont="1" applyBorder="1" applyAlignment="1" applyProtection="1">
      <alignment horizontal="center" vertical="center"/>
    </xf>
    <xf numFmtId="0" fontId="14" fillId="0" borderId="106" xfId="0" applyFont="1" applyBorder="1" applyAlignment="1" applyProtection="1">
      <alignment horizontal="center" vertical="center"/>
    </xf>
    <xf numFmtId="0" fontId="14" fillId="0" borderId="73" xfId="0" applyFont="1" applyBorder="1" applyAlignment="1" applyProtection="1">
      <alignment horizontal="center" vertical="distributed" textRotation="255"/>
    </xf>
    <xf numFmtId="0" fontId="14" fillId="0" borderId="77" xfId="0" applyFont="1" applyBorder="1" applyAlignment="1" applyProtection="1">
      <alignment horizontal="center" vertical="distributed" textRotation="255"/>
    </xf>
    <xf numFmtId="0" fontId="14" fillId="0" borderId="81" xfId="0" applyFont="1" applyBorder="1" applyAlignment="1" applyProtection="1">
      <alignment horizontal="center" vertical="distributed" textRotation="255"/>
    </xf>
    <xf numFmtId="0" fontId="14" fillId="0" borderId="109" xfId="0" applyFont="1" applyBorder="1" applyAlignment="1" applyProtection="1">
      <alignment horizontal="center" vertical="center"/>
    </xf>
    <xf numFmtId="0" fontId="14" fillId="0" borderId="110" xfId="0" applyFont="1" applyBorder="1" applyAlignment="1" applyProtection="1">
      <alignment horizontal="center" vertical="center"/>
    </xf>
    <xf numFmtId="0" fontId="14" fillId="0" borderId="111" xfId="0" applyFont="1" applyBorder="1" applyAlignment="1" applyProtection="1">
      <alignment horizontal="center" vertical="center"/>
    </xf>
    <xf numFmtId="0" fontId="14" fillId="0" borderId="112" xfId="0" applyFont="1" applyBorder="1" applyAlignment="1" applyProtection="1">
      <alignment horizontal="center" vertical="center"/>
    </xf>
    <xf numFmtId="0" fontId="14" fillId="0" borderId="169" xfId="0" applyFont="1" applyFill="1" applyBorder="1" applyAlignment="1" applyProtection="1">
      <alignment horizontal="center" vertical="center"/>
    </xf>
    <xf numFmtId="0" fontId="14" fillId="0" borderId="91" xfId="0" applyFont="1" applyFill="1" applyBorder="1" applyAlignment="1" applyProtection="1">
      <alignment horizontal="center" vertical="center"/>
    </xf>
    <xf numFmtId="176" fontId="14" fillId="0" borderId="133" xfId="1" applyNumberFormat="1" applyFont="1" applyFill="1" applyBorder="1" applyAlignment="1">
      <alignment horizontal="distributed" vertical="center" wrapText="1"/>
    </xf>
    <xf numFmtId="0" fontId="0" fillId="0" borderId="89" xfId="0" applyFill="1" applyBorder="1" applyAlignment="1">
      <alignment vertical="center"/>
    </xf>
    <xf numFmtId="0" fontId="0" fillId="0" borderId="92" xfId="0" applyFill="1" applyBorder="1" applyAlignment="1">
      <alignment vertical="center"/>
    </xf>
    <xf numFmtId="176" fontId="14" fillId="0" borderId="115" xfId="1" applyNumberFormat="1" applyFont="1" applyFill="1" applyBorder="1" applyAlignment="1">
      <alignment horizontal="distributed" vertical="center" wrapText="1"/>
    </xf>
    <xf numFmtId="0" fontId="0" fillId="0" borderId="123" xfId="0" applyFill="1" applyBorder="1" applyAlignment="1">
      <alignment horizontal="distributed" vertical="center"/>
    </xf>
    <xf numFmtId="0" fontId="0" fillId="0" borderId="89" xfId="0" applyFill="1" applyBorder="1" applyAlignment="1">
      <alignment horizontal="distributed" vertical="center"/>
    </xf>
    <xf numFmtId="176" fontId="14" fillId="0" borderId="115" xfId="1" applyNumberFormat="1" applyFont="1" applyFill="1" applyBorder="1" applyAlignment="1">
      <alignment vertical="center"/>
    </xf>
    <xf numFmtId="176" fontId="14" fillId="0" borderId="116" xfId="1" applyNumberFormat="1" applyFont="1" applyFill="1" applyBorder="1" applyAlignment="1">
      <alignment vertical="center"/>
    </xf>
    <xf numFmtId="176" fontId="14" fillId="0" borderId="117" xfId="1" applyNumberFormat="1" applyFont="1" applyFill="1" applyBorder="1" applyAlignment="1">
      <alignment vertical="center"/>
    </xf>
    <xf numFmtId="176" fontId="14" fillId="0" borderId="117" xfId="1" applyNumberFormat="1" applyFont="1" applyFill="1" applyBorder="1" applyAlignment="1">
      <alignment horizontal="distributed" vertical="center" wrapText="1"/>
    </xf>
    <xf numFmtId="0" fontId="0" fillId="0" borderId="101" xfId="0" applyFill="1" applyBorder="1" applyAlignment="1">
      <alignment vertical="center"/>
    </xf>
    <xf numFmtId="0" fontId="0" fillId="0" borderId="124" xfId="0" applyFill="1" applyBorder="1" applyAlignment="1">
      <alignment vertical="center"/>
    </xf>
    <xf numFmtId="0" fontId="0" fillId="0" borderId="99" xfId="0" applyFill="1" applyBorder="1" applyAlignment="1">
      <alignment vertical="center"/>
    </xf>
    <xf numFmtId="0" fontId="0" fillId="0" borderId="123" xfId="0" applyFill="1" applyBorder="1" applyAlignment="1">
      <alignment vertical="center"/>
    </xf>
    <xf numFmtId="176" fontId="14" fillId="0" borderId="115" xfId="1" applyNumberFormat="1" applyFont="1" applyFill="1" applyBorder="1" applyAlignment="1">
      <alignment horizontal="left" vertical="center"/>
    </xf>
    <xf numFmtId="0" fontId="0" fillId="0" borderId="116" xfId="0" applyFill="1" applyBorder="1" applyAlignment="1">
      <alignment horizontal="left" vertical="center"/>
    </xf>
    <xf numFmtId="0" fontId="0" fillId="0" borderId="117" xfId="0" applyFill="1" applyBorder="1" applyAlignment="1">
      <alignment horizontal="left" vertical="center"/>
    </xf>
    <xf numFmtId="176" fontId="14" fillId="0" borderId="170" xfId="1" applyNumberFormat="1" applyFont="1" applyFill="1" applyBorder="1" applyAlignment="1">
      <alignment vertical="center"/>
    </xf>
    <xf numFmtId="176" fontId="14" fillId="0" borderId="170" xfId="1" applyNumberFormat="1" applyFont="1" applyFill="1" applyBorder="1" applyAlignment="1">
      <alignment horizontal="distributed" vertical="center" wrapText="1"/>
    </xf>
    <xf numFmtId="0" fontId="0" fillId="0" borderId="77" xfId="0" applyFill="1" applyBorder="1" applyAlignment="1">
      <alignment vertical="center"/>
    </xf>
    <xf numFmtId="0" fontId="0" fillId="0" borderId="81" xfId="0" applyFill="1" applyBorder="1" applyAlignment="1">
      <alignment vertical="center"/>
    </xf>
    <xf numFmtId="38" fontId="14" fillId="0" borderId="128" xfId="1" applyFont="1" applyFill="1" applyBorder="1" applyAlignment="1">
      <alignment vertical="center"/>
    </xf>
    <xf numFmtId="0" fontId="11" fillId="0" borderId="96" xfId="0" applyFont="1" applyFill="1" applyBorder="1" applyAlignment="1">
      <alignment vertical="center"/>
    </xf>
    <xf numFmtId="0" fontId="11" fillId="0" borderId="99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4" fillId="0" borderId="96" xfId="0" applyFont="1" applyFill="1" applyBorder="1" applyAlignment="1">
      <alignment horizontal="center" vertical="center"/>
    </xf>
    <xf numFmtId="0" fontId="14" fillId="0" borderId="172" xfId="0" applyFont="1" applyFill="1" applyBorder="1" applyAlignment="1">
      <alignment horizontal="center" vertical="center"/>
    </xf>
    <xf numFmtId="38" fontId="14" fillId="0" borderId="108" xfId="1" applyFont="1" applyFill="1" applyBorder="1" applyAlignment="1">
      <alignment horizontal="center" vertical="center"/>
    </xf>
    <xf numFmtId="38" fontId="14" fillId="0" borderId="166" xfId="1" applyFont="1" applyFill="1" applyBorder="1" applyAlignment="1">
      <alignment horizontal="center" vertical="center"/>
    </xf>
    <xf numFmtId="0" fontId="11" fillId="0" borderId="106" xfId="0" applyFont="1" applyFill="1" applyBorder="1" applyAlignment="1">
      <alignment horizontal="center" vertical="center"/>
    </xf>
    <xf numFmtId="38" fontId="14" fillId="0" borderId="112" xfId="1" applyFont="1" applyFill="1" applyBorder="1" applyAlignment="1">
      <alignment horizontal="center" vertical="center"/>
    </xf>
    <xf numFmtId="0" fontId="11" fillId="0" borderId="110" xfId="0" applyFont="1" applyFill="1" applyBorder="1" applyAlignment="1">
      <alignment horizontal="center" vertical="center"/>
    </xf>
    <xf numFmtId="0" fontId="11" fillId="0" borderId="123" xfId="0" applyFont="1" applyFill="1" applyBorder="1" applyAlignment="1">
      <alignment vertical="center"/>
    </xf>
    <xf numFmtId="38" fontId="14" fillId="0" borderId="115" xfId="1" applyFont="1" applyFill="1" applyBorder="1" applyAlignment="1">
      <alignment vertical="center"/>
    </xf>
    <xf numFmtId="0" fontId="11" fillId="0" borderId="117" xfId="0" applyFont="1" applyFill="1" applyBorder="1" applyAlignment="1">
      <alignment vertical="center"/>
    </xf>
    <xf numFmtId="0" fontId="11" fillId="0" borderId="116" xfId="0" applyFont="1" applyFill="1" applyBorder="1" applyAlignment="1">
      <alignment vertical="center"/>
    </xf>
    <xf numFmtId="38" fontId="14" fillId="0" borderId="117" xfId="1" applyFont="1" applyFill="1" applyBorder="1" applyAlignment="1">
      <alignment vertical="center"/>
    </xf>
    <xf numFmtId="0" fontId="14" fillId="0" borderId="92" xfId="0" applyFont="1" applyFill="1" applyBorder="1" applyAlignment="1">
      <alignment horizontal="distributed" vertical="center"/>
    </xf>
    <xf numFmtId="38" fontId="14" fillId="0" borderId="106" xfId="1" applyFont="1" applyFill="1" applyBorder="1" applyAlignment="1">
      <alignment horizontal="center" vertical="center"/>
    </xf>
    <xf numFmtId="0" fontId="0" fillId="0" borderId="127" xfId="0" applyFill="1" applyBorder="1" applyAlignment="1">
      <alignment vertical="center"/>
    </xf>
    <xf numFmtId="176" fontId="14" fillId="0" borderId="128" xfId="1" applyNumberFormat="1" applyFont="1" applyFill="1" applyBorder="1" applyAlignment="1">
      <alignment vertical="center"/>
    </xf>
    <xf numFmtId="0" fontId="0" fillId="0" borderId="96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29" xfId="0" applyFill="1" applyBorder="1" applyAlignment="1">
      <alignment vertical="center"/>
    </xf>
    <xf numFmtId="0" fontId="0" fillId="0" borderId="130" xfId="0" applyFill="1" applyBorder="1" applyAlignment="1">
      <alignment vertical="center"/>
    </xf>
    <xf numFmtId="38" fontId="14" fillId="0" borderId="110" xfId="1" applyFont="1" applyFill="1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14" fillId="0" borderId="112" xfId="0" applyFont="1" applyFill="1" applyBorder="1" applyAlignment="1">
      <alignment vertical="center"/>
    </xf>
    <xf numFmtId="0" fontId="0" fillId="0" borderId="110" xfId="0" applyBorder="1" applyAlignment="1"/>
    <xf numFmtId="0" fontId="0" fillId="0" borderId="211" xfId="0" applyBorder="1" applyAlignment="1"/>
    <xf numFmtId="0" fontId="0" fillId="0" borderId="89" xfId="0" applyBorder="1" applyAlignment="1">
      <alignment horizontal="distributed" vertical="center"/>
    </xf>
    <xf numFmtId="0" fontId="0" fillId="0" borderId="92" xfId="0" applyBorder="1" applyAlignment="1">
      <alignment horizontal="distributed" vertical="center"/>
    </xf>
    <xf numFmtId="0" fontId="0" fillId="0" borderId="166" xfId="0" applyFill="1" applyBorder="1" applyAlignment="1">
      <alignment horizontal="center" vertical="center"/>
    </xf>
    <xf numFmtId="0" fontId="14" fillId="0" borderId="107" xfId="0" applyFont="1" applyFill="1" applyBorder="1" applyAlignment="1">
      <alignment horizontal="center" vertical="center"/>
    </xf>
    <xf numFmtId="0" fontId="14" fillId="0" borderId="112" xfId="0" applyFont="1" applyFill="1" applyBorder="1" applyAlignment="1">
      <alignment horizontal="center" vertical="center"/>
    </xf>
    <xf numFmtId="0" fontId="14" fillId="0" borderId="115" xfId="0" applyFont="1" applyFill="1" applyBorder="1" applyAlignment="1">
      <alignment horizontal="distributed" vertical="center" wrapText="1"/>
    </xf>
    <xf numFmtId="0" fontId="14" fillId="0" borderId="169" xfId="0" applyFont="1" applyFill="1" applyBorder="1" applyAlignment="1">
      <alignment horizontal="distributed" vertical="center" wrapText="1"/>
    </xf>
    <xf numFmtId="0" fontId="0" fillId="0" borderId="88" xfId="0" applyFill="1" applyBorder="1" applyAlignment="1">
      <alignment horizontal="distributed" vertical="center"/>
    </xf>
    <xf numFmtId="0" fontId="0" fillId="0" borderId="91" xfId="0" applyFill="1" applyBorder="1" applyAlignment="1">
      <alignment horizontal="distributed" vertical="center"/>
    </xf>
    <xf numFmtId="176" fontId="14" fillId="0" borderId="134" xfId="1" applyNumberFormat="1" applyFont="1" applyFill="1" applyBorder="1" applyAlignment="1">
      <alignment horizontal="distributed" vertical="center" wrapText="1"/>
    </xf>
    <xf numFmtId="0" fontId="11" fillId="0" borderId="90" xfId="0" applyFont="1" applyFill="1" applyBorder="1" applyAlignment="1">
      <alignment horizontal="distributed" vertical="center"/>
    </xf>
    <xf numFmtId="0" fontId="11" fillId="0" borderId="93" xfId="0" applyFont="1" applyFill="1" applyBorder="1" applyAlignment="1">
      <alignment horizontal="distributed" vertical="center"/>
    </xf>
    <xf numFmtId="0" fontId="14" fillId="0" borderId="105" xfId="0" applyFont="1" applyFill="1" applyBorder="1" applyAlignment="1">
      <alignment horizontal="center" vertical="center"/>
    </xf>
    <xf numFmtId="0" fontId="14" fillId="0" borderId="86" xfId="0" applyFont="1" applyFill="1" applyBorder="1" applyAlignment="1">
      <alignment horizontal="distributed" vertical="center"/>
    </xf>
    <xf numFmtId="0" fontId="14" fillId="0" borderId="128" xfId="0" applyFont="1" applyFill="1" applyBorder="1" applyAlignment="1">
      <alignment vertical="center"/>
    </xf>
    <xf numFmtId="0" fontId="14" fillId="0" borderId="96" xfId="0" applyFont="1" applyFill="1" applyBorder="1" applyAlignment="1">
      <alignment vertical="center"/>
    </xf>
    <xf numFmtId="0" fontId="11" fillId="0" borderId="89" xfId="0" applyFont="1" applyFill="1" applyBorder="1" applyAlignment="1">
      <alignment vertical="center"/>
    </xf>
    <xf numFmtId="0" fontId="11" fillId="0" borderId="92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127" xfId="0" applyFont="1" applyFill="1" applyBorder="1" applyAlignment="1">
      <alignment vertical="center"/>
    </xf>
    <xf numFmtId="0" fontId="11" fillId="0" borderId="101" xfId="0" applyFont="1" applyFill="1" applyBorder="1" applyAlignment="1">
      <alignment vertical="center"/>
    </xf>
    <xf numFmtId="0" fontId="14" fillId="0" borderId="89" xfId="0" applyFont="1" applyFill="1" applyBorder="1" applyAlignment="1">
      <alignment horizontal="distributed" vertical="center" wrapText="1"/>
    </xf>
    <xf numFmtId="0" fontId="14" fillId="0" borderId="92" xfId="0" applyFont="1" applyFill="1" applyBorder="1" applyAlignment="1">
      <alignment horizontal="distributed" vertical="center" wrapText="1"/>
    </xf>
    <xf numFmtId="0" fontId="14" fillId="0" borderId="99" xfId="0" applyFont="1" applyFill="1" applyBorder="1" applyAlignment="1">
      <alignment horizontal="distributed" vertical="center" wrapText="1"/>
    </xf>
    <xf numFmtId="0" fontId="14" fillId="0" borderId="123" xfId="0" applyFont="1" applyFill="1" applyBorder="1" applyAlignment="1">
      <alignment horizontal="distributed" vertical="center" wrapText="1"/>
    </xf>
    <xf numFmtId="176" fontId="14" fillId="0" borderId="88" xfId="1" applyNumberFormat="1" applyFont="1" applyFill="1" applyBorder="1" applyAlignment="1">
      <alignment horizontal="center" vertical="center"/>
    </xf>
    <xf numFmtId="0" fontId="11" fillId="0" borderId="91" xfId="0" applyFont="1" applyFill="1" applyBorder="1" applyAlignment="1">
      <alignment horizontal="center" vertical="center"/>
    </xf>
    <xf numFmtId="38" fontId="14" fillId="0" borderId="89" xfId="1" applyFont="1" applyFill="1" applyBorder="1" applyAlignment="1">
      <alignment horizontal="distributed" vertical="center"/>
    </xf>
    <xf numFmtId="38" fontId="14" fillId="0" borderId="99" xfId="1" applyFont="1" applyFill="1" applyBorder="1" applyAlignment="1">
      <alignment horizontal="center" vertical="center" shrinkToFit="1"/>
    </xf>
    <xf numFmtId="0" fontId="0" fillId="0" borderId="123" xfId="0" applyFill="1" applyBorder="1" applyAlignment="1">
      <alignment horizontal="center" vertical="center" shrinkToFit="1"/>
    </xf>
    <xf numFmtId="38" fontId="14" fillId="0" borderId="128" xfId="1" applyFont="1" applyFill="1" applyBorder="1" applyAlignment="1">
      <alignment horizontal="center" vertical="center"/>
    </xf>
    <xf numFmtId="0" fontId="0" fillId="0" borderId="127" xfId="0" applyFill="1" applyBorder="1" applyAlignment="1">
      <alignment horizontal="center" vertical="center"/>
    </xf>
    <xf numFmtId="38" fontId="14" fillId="0" borderId="115" xfId="1" applyFont="1" applyFill="1" applyBorder="1" applyAlignment="1">
      <alignment horizontal="distributed" vertical="center" wrapText="1"/>
    </xf>
    <xf numFmtId="38" fontId="14" fillId="0" borderId="133" xfId="1" applyFont="1" applyFill="1" applyBorder="1" applyAlignment="1">
      <alignment horizontal="distributed" vertical="center" wrapText="1"/>
    </xf>
    <xf numFmtId="38" fontId="14" fillId="0" borderId="88" xfId="1" applyFont="1" applyFill="1" applyBorder="1" applyAlignment="1">
      <alignment horizontal="distributed" vertical="center"/>
    </xf>
    <xf numFmtId="176" fontId="14" fillId="0" borderId="126" xfId="1" applyNumberFormat="1" applyFont="1" applyFill="1" applyBorder="1" applyAlignment="1">
      <alignment horizontal="center" vertical="center"/>
    </xf>
    <xf numFmtId="0" fontId="11" fillId="0" borderId="96" xfId="0" applyFont="1" applyFill="1" applyBorder="1" applyAlignment="1">
      <alignment horizontal="center" vertical="center"/>
    </xf>
    <xf numFmtId="0" fontId="11" fillId="0" borderId="166" xfId="0" applyFont="1" applyFill="1" applyBorder="1" applyAlignment="1">
      <alignment horizontal="center" vertical="center"/>
    </xf>
    <xf numFmtId="38" fontId="14" fillId="0" borderId="111" xfId="1" applyFont="1" applyFill="1" applyBorder="1" applyAlignment="1">
      <alignment horizontal="center" vertical="center"/>
    </xf>
    <xf numFmtId="38" fontId="14" fillId="0" borderId="115" xfId="1" applyFont="1" applyFill="1" applyBorder="1" applyAlignment="1">
      <alignment horizontal="center" vertical="center"/>
    </xf>
    <xf numFmtId="38" fontId="14" fillId="0" borderId="116" xfId="1" applyFont="1" applyFill="1" applyBorder="1" applyAlignment="1">
      <alignment horizontal="center" vertical="center"/>
    </xf>
    <xf numFmtId="0" fontId="13" fillId="0" borderId="110" xfId="0" applyFont="1" applyBorder="1" applyAlignment="1">
      <alignment horizontal="center" vertical="center"/>
    </xf>
    <xf numFmtId="0" fontId="13" fillId="0" borderId="109" xfId="0" applyFont="1" applyFill="1" applyBorder="1" applyAlignment="1">
      <alignment horizontal="center" vertical="center"/>
    </xf>
    <xf numFmtId="0" fontId="13" fillId="0" borderId="110" xfId="0" applyFont="1" applyFill="1" applyBorder="1" applyAlignment="1">
      <alignment horizontal="center" vertical="center"/>
    </xf>
    <xf numFmtId="0" fontId="13" fillId="0" borderId="111" xfId="0" applyFont="1" applyFill="1" applyBorder="1" applyAlignment="1">
      <alignment horizontal="center" vertical="center"/>
    </xf>
    <xf numFmtId="0" fontId="13" fillId="0" borderId="112" xfId="0" applyFont="1" applyFill="1" applyBorder="1" applyAlignment="1">
      <alignment horizontal="center" vertical="center"/>
    </xf>
    <xf numFmtId="0" fontId="13" fillId="0" borderId="132" xfId="0" applyFont="1" applyFill="1" applyBorder="1" applyAlignment="1">
      <alignment horizontal="center" vertical="center"/>
    </xf>
    <xf numFmtId="0" fontId="13" fillId="0" borderId="169" xfId="0" applyFont="1" applyFill="1" applyBorder="1" applyAlignment="1">
      <alignment horizontal="distributed" vertical="center" wrapText="1"/>
    </xf>
    <xf numFmtId="0" fontId="13" fillId="0" borderId="91" xfId="0" applyFont="1" applyFill="1" applyBorder="1" applyAlignment="1">
      <alignment horizontal="distributed" vertical="center"/>
    </xf>
    <xf numFmtId="0" fontId="13" fillId="0" borderId="89" xfId="0" applyFont="1" applyFill="1" applyBorder="1" applyAlignment="1">
      <alignment horizontal="distributed" vertical="center"/>
    </xf>
    <xf numFmtId="0" fontId="14" fillId="0" borderId="99" xfId="0" applyFont="1" applyFill="1" applyBorder="1" applyAlignment="1">
      <alignment vertical="center"/>
    </xf>
    <xf numFmtId="39" fontId="14" fillId="0" borderId="108" xfId="0" applyNumberFormat="1" applyFont="1" applyBorder="1" applyAlignment="1">
      <alignment horizontal="center" vertical="center"/>
    </xf>
    <xf numFmtId="39" fontId="14" fillId="0" borderId="106" xfId="0" applyNumberFormat="1" applyFont="1" applyBorder="1" applyAlignment="1">
      <alignment horizontal="center" vertical="center"/>
    </xf>
    <xf numFmtId="39" fontId="14" fillId="0" borderId="166" xfId="0" applyNumberFormat="1" applyFont="1" applyBorder="1" applyAlignment="1">
      <alignment horizontal="center" vertical="center"/>
    </xf>
    <xf numFmtId="39" fontId="14" fillId="0" borderId="105" xfId="0" applyNumberFormat="1" applyFont="1" applyBorder="1" applyAlignment="1">
      <alignment horizontal="center" vertical="center"/>
    </xf>
    <xf numFmtId="0" fontId="14" fillId="0" borderId="106" xfId="0" applyFont="1" applyBorder="1" applyAlignment="1">
      <alignment horizontal="center" vertical="center"/>
    </xf>
    <xf numFmtId="0" fontId="14" fillId="0" borderId="166" xfId="0" applyFont="1" applyBorder="1" applyAlignment="1">
      <alignment horizontal="center" vertical="center"/>
    </xf>
    <xf numFmtId="0" fontId="14" fillId="0" borderId="108" xfId="0" applyFont="1" applyBorder="1" applyAlignment="1">
      <alignment horizontal="center" vertical="center"/>
    </xf>
    <xf numFmtId="0" fontId="14" fillId="0" borderId="107" xfId="0" applyFont="1" applyBorder="1" applyAlignment="1">
      <alignment horizontal="center" vertical="center"/>
    </xf>
    <xf numFmtId="0" fontId="0" fillId="0" borderId="106" xfId="0" applyFill="1" applyBorder="1" applyAlignment="1">
      <alignment vertical="center"/>
    </xf>
    <xf numFmtId="0" fontId="0" fillId="0" borderId="166" xfId="0" applyFill="1" applyBorder="1" applyAlignment="1">
      <alignment vertical="center"/>
    </xf>
    <xf numFmtId="0" fontId="14" fillId="0" borderId="78" xfId="0" applyFont="1" applyFill="1" applyBorder="1" applyAlignment="1">
      <alignment horizontal="distributed" vertical="center"/>
    </xf>
    <xf numFmtId="0" fontId="0" fillId="0" borderId="79" xfId="0" applyFill="1" applyBorder="1" applyAlignment="1"/>
    <xf numFmtId="0" fontId="0" fillId="0" borderId="112" xfId="0" applyFill="1" applyBorder="1" applyAlignment="1"/>
    <xf numFmtId="0" fontId="0" fillId="0" borderId="110" xfId="0" applyFill="1" applyBorder="1" applyAlignment="1">
      <alignment horizontal="center"/>
    </xf>
    <xf numFmtId="0" fontId="0" fillId="0" borderId="111" xfId="0" applyFill="1" applyBorder="1" applyAlignment="1">
      <alignment horizontal="center"/>
    </xf>
    <xf numFmtId="0" fontId="14" fillId="0" borderId="111" xfId="0" applyFont="1" applyFill="1" applyBorder="1" applyAlignment="1">
      <alignment horizontal="distributed" vertical="center"/>
    </xf>
    <xf numFmtId="0" fontId="14" fillId="0" borderId="89" xfId="0" applyFont="1" applyFill="1" applyBorder="1" applyAlignment="1">
      <alignment horizontal="distributed" vertical="center"/>
    </xf>
    <xf numFmtId="0" fontId="14" fillId="0" borderId="88" xfId="0" applyFont="1" applyFill="1" applyBorder="1" applyAlignment="1">
      <alignment horizontal="distributed" vertical="center"/>
    </xf>
    <xf numFmtId="0" fontId="0" fillId="0" borderId="99" xfId="0" applyFill="1" applyBorder="1" applyAlignment="1">
      <alignment horizontal="distributed" vertical="center"/>
    </xf>
    <xf numFmtId="0" fontId="0" fillId="0" borderId="123" xfId="0" applyFill="1" applyBorder="1" applyAlignment="1">
      <alignment horizontal="distributed"/>
    </xf>
    <xf numFmtId="0" fontId="0" fillId="0" borderId="106" xfId="0" applyFill="1" applyBorder="1" applyAlignment="1">
      <alignment horizontal="right" vertical="center"/>
    </xf>
    <xf numFmtId="0" fontId="14" fillId="0" borderId="85" xfId="0" applyFont="1" applyBorder="1" applyAlignment="1" applyProtection="1">
      <alignment horizontal="center" vertical="distributed" textRotation="255"/>
    </xf>
    <xf numFmtId="0" fontId="14" fillId="0" borderId="88" xfId="0" applyFont="1" applyBorder="1" applyAlignment="1" applyProtection="1">
      <alignment horizontal="center" vertical="distributed" textRotation="255"/>
    </xf>
    <xf numFmtId="0" fontId="14" fillId="0" borderId="91" xfId="0" applyFont="1" applyBorder="1" applyAlignment="1" applyProtection="1">
      <alignment horizontal="center" vertical="distributed" textRotation="255"/>
    </xf>
    <xf numFmtId="0" fontId="14" fillId="0" borderId="106" xfId="0" applyFont="1" applyBorder="1" applyAlignment="1">
      <alignment vertical="center"/>
    </xf>
    <xf numFmtId="0" fontId="0" fillId="0" borderId="106" xfId="0" applyBorder="1" applyAlignment="1">
      <alignment vertical="center"/>
    </xf>
    <xf numFmtId="0" fontId="0" fillId="0" borderId="211" xfId="0" applyFill="1" applyBorder="1" applyAlignment="1">
      <alignment horizontal="center" vertical="center"/>
    </xf>
    <xf numFmtId="0" fontId="14" fillId="0" borderId="79" xfId="0" applyFont="1" applyFill="1" applyBorder="1" applyAlignment="1">
      <alignment horizontal="distributed" vertical="center"/>
    </xf>
    <xf numFmtId="0" fontId="0" fillId="0" borderId="211" xfId="0" applyFill="1" applyBorder="1" applyAlignment="1">
      <alignment horizontal="center"/>
    </xf>
    <xf numFmtId="0" fontId="14" fillId="0" borderId="90" xfId="0" applyFont="1" applyFill="1" applyBorder="1" applyAlignment="1">
      <alignment horizontal="distributed" vertical="center" wrapText="1"/>
    </xf>
    <xf numFmtId="0" fontId="0" fillId="0" borderId="93" xfId="0" applyFill="1" applyBorder="1" applyAlignment="1">
      <alignment horizontal="distributed" vertical="center"/>
    </xf>
    <xf numFmtId="0" fontId="14" fillId="0" borderId="126" xfId="0" applyFont="1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14" fillId="0" borderId="133" xfId="0" applyFont="1" applyBorder="1" applyAlignment="1">
      <alignment horizontal="distributed" vertical="center" wrapText="1"/>
    </xf>
    <xf numFmtId="0" fontId="14" fillId="0" borderId="89" xfId="0" applyFont="1" applyBorder="1" applyAlignment="1">
      <alignment horizontal="distributed" vertical="center" wrapText="1"/>
    </xf>
    <xf numFmtId="0" fontId="14" fillId="0" borderId="92" xfId="0" applyFont="1" applyBorder="1" applyAlignment="1">
      <alignment horizontal="distributed" vertical="center" wrapText="1"/>
    </xf>
    <xf numFmtId="0" fontId="14" fillId="0" borderId="106" xfId="0" applyFont="1" applyFill="1" applyBorder="1" applyAlignment="1" applyProtection="1">
      <alignment horizontal="center" vertical="center"/>
    </xf>
    <xf numFmtId="0" fontId="14" fillId="0" borderId="126" xfId="0" applyFont="1" applyFill="1" applyBorder="1" applyAlignment="1">
      <alignment horizontal="center" vertical="center"/>
    </xf>
    <xf numFmtId="0" fontId="11" fillId="0" borderId="127" xfId="0" applyFont="1" applyFill="1" applyBorder="1" applyAlignment="1">
      <alignment horizontal="center" vertical="center"/>
    </xf>
    <xf numFmtId="0" fontId="11" fillId="0" borderId="166" xfId="0" applyFont="1" applyFill="1" applyBorder="1" applyAlignment="1">
      <alignment vertical="center"/>
    </xf>
    <xf numFmtId="0" fontId="11" fillId="0" borderId="107" xfId="0" applyFont="1" applyFill="1" applyBorder="1" applyAlignment="1">
      <alignment horizontal="center" vertical="center"/>
    </xf>
    <xf numFmtId="0" fontId="14" fillId="0" borderId="115" xfId="0" applyFont="1" applyFill="1" applyBorder="1" applyAlignment="1">
      <alignment horizontal="center" vertical="center"/>
    </xf>
    <xf numFmtId="0" fontId="14" fillId="0" borderId="116" xfId="0" applyFont="1" applyFill="1" applyBorder="1" applyAlignment="1">
      <alignment horizontal="center" vertical="center"/>
    </xf>
    <xf numFmtId="0" fontId="14" fillId="0" borderId="127" xfId="0" applyFont="1" applyFill="1" applyBorder="1" applyAlignment="1">
      <alignment horizontal="center" vertical="center"/>
    </xf>
    <xf numFmtId="0" fontId="14" fillId="0" borderId="99" xfId="0" applyFont="1" applyFill="1" applyBorder="1" applyAlignment="1">
      <alignment horizontal="center" vertical="center"/>
    </xf>
    <xf numFmtId="0" fontId="14" fillId="0" borderId="101" xfId="0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167" xfId="0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129" xfId="0" applyFill="1" applyBorder="1" applyAlignment="1">
      <alignment horizontal="center" vertical="center"/>
    </xf>
    <xf numFmtId="0" fontId="0" fillId="0" borderId="99" xfId="0" applyFill="1" applyBorder="1" applyAlignment="1">
      <alignment horizontal="center" vertical="center"/>
    </xf>
    <xf numFmtId="0" fontId="0" fillId="0" borderId="130" xfId="0" applyFill="1" applyBorder="1" applyAlignment="1">
      <alignment horizontal="center" vertical="center"/>
    </xf>
    <xf numFmtId="0" fontId="0" fillId="0" borderId="167" xfId="0" applyFill="1" applyBorder="1" applyAlignment="1">
      <alignment horizontal="center" vertical="center"/>
    </xf>
    <xf numFmtId="0" fontId="0" fillId="0" borderId="168" xfId="0" applyFill="1" applyBorder="1" applyAlignment="1">
      <alignment horizontal="center" vertical="center"/>
    </xf>
    <xf numFmtId="0" fontId="20" fillId="0" borderId="108" xfId="0" applyFont="1" applyFill="1" applyBorder="1" applyAlignment="1">
      <alignment horizontal="center" vertical="center"/>
    </xf>
    <xf numFmtId="0" fontId="20" fillId="0" borderId="106" xfId="0" applyFont="1" applyFill="1" applyBorder="1" applyAlignment="1">
      <alignment horizontal="center" vertical="center"/>
    </xf>
    <xf numFmtId="0" fontId="20" fillId="0" borderId="166" xfId="0" applyFont="1" applyFill="1" applyBorder="1" applyAlignment="1">
      <alignment horizontal="center" vertical="center"/>
    </xf>
    <xf numFmtId="0" fontId="23" fillId="0" borderId="50" xfId="0" applyFont="1" applyFill="1" applyBorder="1" applyAlignment="1">
      <alignment horizontal="right" vertical="center"/>
    </xf>
    <xf numFmtId="0" fontId="14" fillId="0" borderId="100" xfId="0" applyFont="1" applyFill="1" applyBorder="1" applyAlignment="1">
      <alignment horizontal="center" vertical="center"/>
    </xf>
    <xf numFmtId="0" fontId="0" fillId="0" borderId="101" xfId="0" applyFill="1" applyBorder="1" applyAlignment="1">
      <alignment horizontal="center" vertical="center"/>
    </xf>
    <xf numFmtId="194" fontId="9" fillId="0" borderId="271" xfId="35" applyNumberFormat="1" applyFont="1" applyBorder="1" applyAlignment="1">
      <alignment horizontal="center" vertical="center"/>
    </xf>
    <xf numFmtId="194" fontId="9" fillId="0" borderId="239" xfId="35" applyNumberFormat="1" applyFont="1" applyBorder="1" applyAlignment="1">
      <alignment horizontal="center" vertical="center"/>
    </xf>
    <xf numFmtId="194" fontId="9" fillId="0" borderId="50" xfId="35" applyNumberFormat="1" applyFont="1" applyBorder="1" applyAlignment="1">
      <alignment horizontal="right" vertical="center"/>
    </xf>
    <xf numFmtId="194" fontId="9" fillId="0" borderId="238" xfId="35" applyNumberFormat="1" applyFont="1" applyBorder="1" applyAlignment="1">
      <alignment horizontal="center" vertical="center"/>
    </xf>
    <xf numFmtId="194" fontId="9" fillId="0" borderId="270" xfId="35" applyNumberFormat="1" applyFont="1" applyBorder="1" applyAlignment="1">
      <alignment horizontal="center" vertical="center"/>
    </xf>
    <xf numFmtId="194" fontId="9" fillId="0" borderId="294" xfId="35" applyNumberFormat="1" applyFont="1" applyBorder="1" applyAlignment="1">
      <alignment horizontal="center" vertical="center"/>
    </xf>
    <xf numFmtId="0" fontId="44" fillId="2" borderId="238" xfId="9" applyFont="1" applyFill="1" applyBorder="1" applyAlignment="1" applyProtection="1">
      <alignment horizontal="center" vertical="center"/>
      <protection locked="0"/>
    </xf>
    <xf numFmtId="0" fontId="44" fillId="2" borderId="239" xfId="9" applyFont="1" applyFill="1" applyBorder="1" applyAlignment="1" applyProtection="1">
      <alignment horizontal="center" vertical="center"/>
      <protection locked="0"/>
    </xf>
    <xf numFmtId="0" fontId="44" fillId="0" borderId="14" xfId="9" applyFont="1" applyFill="1" applyBorder="1" applyAlignment="1" applyProtection="1">
      <alignment horizontal="center" vertical="center"/>
      <protection locked="0"/>
    </xf>
    <xf numFmtId="0" fontId="44" fillId="0" borderId="244" xfId="9" applyFont="1" applyFill="1" applyBorder="1" applyAlignment="1" applyProtection="1">
      <alignment horizontal="center" vertical="center"/>
      <protection locked="0"/>
    </xf>
    <xf numFmtId="0" fontId="44" fillId="0" borderId="44" xfId="9" applyFont="1" applyFill="1" applyBorder="1" applyAlignment="1" applyProtection="1">
      <alignment horizontal="center" vertical="center"/>
      <protection locked="0"/>
    </xf>
    <xf numFmtId="0" fontId="44" fillId="0" borderId="233" xfId="9" applyFont="1" applyFill="1" applyBorder="1" applyAlignment="1" applyProtection="1">
      <alignment horizontal="center" vertical="center"/>
      <protection locked="0"/>
    </xf>
    <xf numFmtId="0" fontId="44" fillId="0" borderId="30" xfId="9" applyFont="1" applyFill="1" applyBorder="1" applyAlignment="1" applyProtection="1">
      <alignment horizontal="center" vertical="center"/>
      <protection locked="0"/>
    </xf>
    <xf numFmtId="0" fontId="44" fillId="0" borderId="148" xfId="9" applyFont="1" applyFill="1" applyBorder="1" applyAlignment="1" applyProtection="1">
      <alignment horizontal="center" vertical="center"/>
      <protection locked="0"/>
    </xf>
    <xf numFmtId="0" fontId="44" fillId="0" borderId="234" xfId="9" applyFont="1" applyFill="1" applyBorder="1" applyAlignment="1" applyProtection="1">
      <alignment horizontal="distributed" vertical="center"/>
      <protection locked="0"/>
    </xf>
    <xf numFmtId="0" fontId="44" fillId="0" borderId="0" xfId="9" applyFont="1" applyFill="1" applyBorder="1" applyAlignment="1" applyProtection="1">
      <alignment horizontal="distributed" vertical="center"/>
      <protection locked="0"/>
    </xf>
    <xf numFmtId="0" fontId="44" fillId="0" borderId="147" xfId="9" applyFont="1" applyFill="1" applyBorder="1" applyAlignment="1" applyProtection="1">
      <alignment horizontal="distributed" vertical="center"/>
      <protection locked="0"/>
    </xf>
    <xf numFmtId="0" fontId="44" fillId="0" borderId="14" xfId="9" applyFont="1" applyFill="1" applyBorder="1" applyAlignment="1" applyProtection="1">
      <alignment horizontal="center" vertical="center" shrinkToFit="1"/>
      <protection locked="0"/>
    </xf>
    <xf numFmtId="0" fontId="44" fillId="0" borderId="244" xfId="9" applyFont="1" applyFill="1" applyBorder="1" applyAlignment="1" applyProtection="1">
      <alignment horizontal="center" vertical="center" shrinkToFit="1"/>
      <protection locked="0"/>
    </xf>
    <xf numFmtId="0" fontId="44" fillId="0" borderId="235" xfId="9" applyFont="1" applyFill="1" applyBorder="1" applyAlignment="1" applyProtection="1">
      <alignment horizontal="center" vertical="center"/>
      <protection locked="0"/>
    </xf>
    <xf numFmtId="0" fontId="44" fillId="0" borderId="240" xfId="9" applyFont="1" applyFill="1" applyBorder="1" applyAlignment="1" applyProtection="1">
      <alignment horizontal="center" vertical="center"/>
      <protection locked="0"/>
    </xf>
    <xf numFmtId="0" fontId="44" fillId="0" borderId="242" xfId="9" applyFont="1" applyFill="1" applyBorder="1" applyAlignment="1" applyProtection="1">
      <alignment horizontal="center" vertical="center"/>
      <protection locked="0"/>
    </xf>
    <xf numFmtId="0" fontId="45" fillId="0" borderId="14" xfId="9" applyFont="1" applyFill="1" applyBorder="1" applyAlignment="1" applyProtection="1">
      <alignment horizontal="center" vertical="center"/>
      <protection locked="0"/>
    </xf>
    <xf numFmtId="0" fontId="45" fillId="0" borderId="244" xfId="9" applyFont="1" applyFill="1" applyBorder="1" applyAlignment="1" applyProtection="1">
      <alignment horizontal="center" vertical="center"/>
      <protection locked="0"/>
    </xf>
    <xf numFmtId="0" fontId="50" fillId="0" borderId="150" xfId="7" applyFont="1" applyBorder="1" applyAlignment="1" applyProtection="1">
      <alignment horizontal="center" vertical="center"/>
      <protection locked="0"/>
    </xf>
    <xf numFmtId="0" fontId="20" fillId="0" borderId="151" xfId="7" applyFont="1" applyBorder="1" applyAlignment="1">
      <alignment horizontal="center" vertical="center"/>
    </xf>
    <xf numFmtId="0" fontId="20" fillId="0" borderId="237" xfId="7" applyFont="1" applyBorder="1" applyAlignment="1">
      <alignment horizontal="center" vertical="center"/>
    </xf>
    <xf numFmtId="0" fontId="14" fillId="0" borderId="14" xfId="7" applyFont="1" applyBorder="1" applyAlignment="1" applyProtection="1">
      <alignment horizontal="center" vertical="center"/>
      <protection locked="0"/>
    </xf>
    <xf numFmtId="0" fontId="14" fillId="0" borderId="44" xfId="7" applyFont="1" applyBorder="1" applyAlignment="1" applyProtection="1">
      <alignment horizontal="center" vertical="center"/>
      <protection locked="0"/>
    </xf>
    <xf numFmtId="0" fontId="14" fillId="0" borderId="244" xfId="7" applyFont="1" applyBorder="1" applyAlignment="1" applyProtection="1">
      <alignment horizontal="center" vertical="center"/>
      <protection locked="0"/>
    </xf>
    <xf numFmtId="0" fontId="14" fillId="0" borderId="234" xfId="7" applyFont="1" applyBorder="1" applyAlignment="1" applyProtection="1">
      <alignment horizontal="distributed" vertical="center"/>
      <protection locked="0"/>
    </xf>
    <xf numFmtId="0" fontId="14" fillId="0" borderId="0" xfId="7" applyFont="1" applyBorder="1" applyAlignment="1" applyProtection="1">
      <alignment horizontal="distributed" vertical="center"/>
      <protection locked="0"/>
    </xf>
    <xf numFmtId="0" fontId="14" fillId="0" borderId="147" xfId="7" applyFont="1" applyBorder="1" applyAlignment="1" applyProtection="1">
      <alignment horizontal="distributed" vertical="center"/>
      <protection locked="0"/>
    </xf>
    <xf numFmtId="176" fontId="14" fillId="0" borderId="14" xfId="7" applyNumberFormat="1" applyFont="1" applyBorder="1" applyAlignment="1" applyProtection="1">
      <alignment horizontal="right" vertical="center"/>
      <protection locked="0"/>
    </xf>
    <xf numFmtId="176" fontId="14" fillId="0" borderId="44" xfId="7" applyNumberFormat="1" applyFont="1" applyBorder="1" applyAlignment="1" applyProtection="1">
      <alignment horizontal="right" vertical="center"/>
      <protection locked="0"/>
    </xf>
    <xf numFmtId="176" fontId="14" fillId="0" borderId="244" xfId="7" applyNumberFormat="1" applyFont="1" applyBorder="1" applyAlignment="1" applyProtection="1">
      <alignment horizontal="right" vertical="center"/>
      <protection locked="0"/>
    </xf>
    <xf numFmtId="176" fontId="14" fillId="2" borderId="14" xfId="7" applyNumberFormat="1" applyFont="1" applyFill="1" applyBorder="1" applyAlignment="1" applyProtection="1">
      <alignment horizontal="right" vertical="center"/>
      <protection locked="0"/>
    </xf>
    <xf numFmtId="176" fontId="14" fillId="2" borderId="44" xfId="7" applyNumberFormat="1" applyFont="1" applyFill="1" applyBorder="1" applyAlignment="1" applyProtection="1">
      <alignment horizontal="right" vertical="center"/>
      <protection locked="0"/>
    </xf>
    <xf numFmtId="176" fontId="14" fillId="2" borderId="244" xfId="7" applyNumberFormat="1" applyFont="1" applyFill="1" applyBorder="1" applyAlignment="1" applyProtection="1">
      <alignment horizontal="right" vertical="center"/>
      <protection locked="0"/>
    </xf>
    <xf numFmtId="0" fontId="50" fillId="0" borderId="235" xfId="7" applyFont="1" applyBorder="1" applyAlignment="1" applyProtection="1">
      <alignment horizontal="center" vertical="center"/>
      <protection locked="0"/>
    </xf>
    <xf numFmtId="0" fontId="50" fillId="0" borderId="240" xfId="7" applyFont="1" applyBorder="1" applyAlignment="1" applyProtection="1">
      <alignment horizontal="center" vertical="center"/>
      <protection locked="0"/>
    </xf>
    <xf numFmtId="0" fontId="50" fillId="0" borderId="242" xfId="7" applyFont="1" applyBorder="1" applyAlignment="1" applyProtection="1">
      <alignment horizontal="center" vertical="center"/>
      <protection locked="0"/>
    </xf>
    <xf numFmtId="0" fontId="14" fillId="0" borderId="235" xfId="7" applyFont="1" applyBorder="1" applyAlignment="1" applyProtection="1">
      <alignment horizontal="center" vertical="center"/>
      <protection locked="0"/>
    </xf>
    <xf numFmtId="0" fontId="14" fillId="0" borderId="240" xfId="7" applyFont="1" applyBorder="1" applyAlignment="1" applyProtection="1">
      <alignment horizontal="center" vertical="center"/>
      <protection locked="0"/>
    </xf>
    <xf numFmtId="0" fontId="14" fillId="0" borderId="242" xfId="7" applyFont="1" applyBorder="1" applyAlignment="1" applyProtection="1">
      <alignment horizontal="center" vertical="center"/>
      <protection locked="0"/>
    </xf>
    <xf numFmtId="0" fontId="50" fillId="0" borderId="14" xfId="7" applyFont="1" applyBorder="1" applyAlignment="1" applyProtection="1">
      <alignment horizontal="center" vertical="center"/>
      <protection locked="0"/>
    </xf>
    <xf numFmtId="0" fontId="50" fillId="0" borderId="44" xfId="7" applyFont="1" applyBorder="1" applyAlignment="1" applyProtection="1">
      <alignment horizontal="center" vertical="center"/>
      <protection locked="0"/>
    </xf>
    <xf numFmtId="0" fontId="50" fillId="0" borderId="244" xfId="7" applyFont="1" applyBorder="1" applyAlignment="1" applyProtection="1">
      <alignment horizontal="center" vertical="center"/>
      <protection locked="0"/>
    </xf>
    <xf numFmtId="176" fontId="14" fillId="0" borderId="14" xfId="7" applyNumberFormat="1" applyFont="1" applyFill="1" applyBorder="1" applyAlignment="1" applyProtection="1">
      <alignment horizontal="right" vertical="center"/>
      <protection locked="0"/>
    </xf>
    <xf numFmtId="176" fontId="14" fillId="0" borderId="44" xfId="7" applyNumberFormat="1" applyFont="1" applyFill="1" applyBorder="1" applyAlignment="1" applyProtection="1">
      <alignment horizontal="right" vertical="center"/>
      <protection locked="0"/>
    </xf>
    <xf numFmtId="176" fontId="14" fillId="0" borderId="244" xfId="7" applyNumberFormat="1" applyFont="1" applyFill="1" applyBorder="1" applyAlignment="1" applyProtection="1">
      <alignment horizontal="right" vertical="center"/>
      <protection locked="0"/>
    </xf>
    <xf numFmtId="185" fontId="14" fillId="0" borderId="44" xfId="7" applyNumberFormat="1" applyFont="1" applyFill="1" applyBorder="1" applyAlignment="1" applyProtection="1">
      <alignment horizontal="right" vertical="center"/>
      <protection locked="0"/>
    </xf>
    <xf numFmtId="185" fontId="14" fillId="0" borderId="244" xfId="7" applyNumberFormat="1" applyFont="1" applyFill="1" applyBorder="1" applyAlignment="1" applyProtection="1">
      <alignment horizontal="right" vertical="center"/>
      <protection locked="0"/>
    </xf>
    <xf numFmtId="177" fontId="14" fillId="2" borderId="14" xfId="7" applyNumberFormat="1" applyFont="1" applyFill="1" applyBorder="1" applyAlignment="1" applyProtection="1">
      <alignment horizontal="right" vertical="center"/>
      <protection locked="0"/>
    </xf>
    <xf numFmtId="177" fontId="14" fillId="2" borderId="244" xfId="7" applyNumberFormat="1" applyFont="1" applyFill="1" applyBorder="1" applyAlignment="1" applyProtection="1">
      <alignment horizontal="right" vertical="center"/>
      <protection locked="0"/>
    </xf>
    <xf numFmtId="177" fontId="14" fillId="2" borderId="233" xfId="7" applyNumberFormat="1" applyFont="1" applyFill="1" applyBorder="1" applyAlignment="1" applyProtection="1">
      <alignment horizontal="right" vertical="center"/>
      <protection locked="0"/>
    </xf>
    <xf numFmtId="177" fontId="14" fillId="2" borderId="148" xfId="7" applyNumberFormat="1" applyFont="1" applyFill="1" applyBorder="1" applyAlignment="1" applyProtection="1">
      <alignment horizontal="right" vertical="center"/>
      <protection locked="0"/>
    </xf>
    <xf numFmtId="185" fontId="14" fillId="2" borderId="14" xfId="7" applyNumberFormat="1" applyFont="1" applyFill="1" applyBorder="1" applyAlignment="1" applyProtection="1">
      <alignment horizontal="right" vertical="center"/>
      <protection locked="0"/>
    </xf>
    <xf numFmtId="185" fontId="14" fillId="2" borderId="244" xfId="7" applyNumberFormat="1" applyFont="1" applyFill="1" applyBorder="1" applyAlignment="1" applyProtection="1">
      <alignment horizontal="right" vertical="center"/>
      <protection locked="0"/>
    </xf>
    <xf numFmtId="185" fontId="14" fillId="2" borderId="235" xfId="7" applyNumberFormat="1" applyFont="1" applyFill="1" applyBorder="1" applyAlignment="1" applyProtection="1">
      <alignment horizontal="right" vertical="center"/>
      <protection locked="0"/>
    </xf>
    <xf numFmtId="185" fontId="14" fillId="2" borderId="242" xfId="7" applyNumberFormat="1" applyFont="1" applyFill="1" applyBorder="1" applyAlignment="1" applyProtection="1">
      <alignment horizontal="right" vertical="center"/>
      <protection locked="0"/>
    </xf>
    <xf numFmtId="185" fontId="14" fillId="2" borderId="246" xfId="7" applyNumberFormat="1" applyFont="1" applyFill="1" applyBorder="1" applyAlignment="1" applyProtection="1">
      <alignment horizontal="right" vertical="center"/>
      <protection locked="0"/>
    </xf>
    <xf numFmtId="185" fontId="14" fillId="2" borderId="250" xfId="7" applyNumberFormat="1" applyFont="1" applyFill="1" applyBorder="1" applyAlignment="1" applyProtection="1">
      <alignment horizontal="right" vertical="center"/>
      <protection locked="0"/>
    </xf>
    <xf numFmtId="186" fontId="14" fillId="2" borderId="14" xfId="7" applyNumberFormat="1" applyFont="1" applyFill="1" applyBorder="1" applyAlignment="1" applyProtection="1">
      <alignment horizontal="right" vertical="center"/>
      <protection locked="0"/>
    </xf>
    <xf numFmtId="186" fontId="14" fillId="2" borderId="244" xfId="7" applyNumberFormat="1" applyFont="1" applyFill="1" applyBorder="1" applyAlignment="1" applyProtection="1">
      <alignment horizontal="right" vertical="center"/>
      <protection locked="0"/>
    </xf>
    <xf numFmtId="185" fontId="14" fillId="0" borderId="14" xfId="7" applyNumberFormat="1" applyFont="1" applyFill="1" applyBorder="1" applyAlignment="1" applyProtection="1">
      <alignment horizontal="right" vertical="center"/>
      <protection locked="0"/>
    </xf>
    <xf numFmtId="0" fontId="29" fillId="0" borderId="0" xfId="7" applyFont="1" applyAlignment="1" applyProtection="1">
      <alignment horizontal="center" vertical="center" wrapText="1"/>
      <protection locked="0"/>
    </xf>
    <xf numFmtId="177" fontId="14" fillId="2" borderId="29" xfId="7" applyNumberFormat="1" applyFont="1" applyFill="1" applyBorder="1" applyAlignment="1" applyProtection="1">
      <alignment horizontal="right" vertical="center"/>
      <protection locked="0"/>
    </xf>
    <xf numFmtId="177" fontId="14" fillId="2" borderId="241" xfId="7" applyNumberFormat="1" applyFont="1" applyFill="1" applyBorder="1" applyAlignment="1" applyProtection="1">
      <alignment horizontal="right" vertical="center"/>
      <protection locked="0"/>
    </xf>
    <xf numFmtId="0" fontId="14" fillId="0" borderId="148" xfId="7" applyFont="1" applyBorder="1" applyAlignment="1" applyProtection="1">
      <alignment horizontal="center" vertical="center"/>
      <protection locked="0"/>
    </xf>
    <xf numFmtId="0" fontId="20" fillId="0" borderId="147" xfId="7" applyFont="1" applyBorder="1" applyAlignment="1">
      <alignment vertical="center"/>
    </xf>
    <xf numFmtId="0" fontId="20" fillId="0" borderId="241" xfId="7" applyFont="1" applyBorder="1" applyAlignment="1">
      <alignment vertical="center"/>
    </xf>
    <xf numFmtId="0" fontId="14" fillId="0" borderId="150" xfId="7" applyFont="1" applyBorder="1" applyAlignment="1" applyProtection="1">
      <alignment horizontal="center" vertical="center"/>
      <protection locked="0"/>
    </xf>
    <xf numFmtId="0" fontId="14" fillId="0" borderId="151" xfId="7" applyFont="1" applyBorder="1" applyAlignment="1" applyProtection="1">
      <alignment horizontal="center" vertical="center"/>
      <protection locked="0"/>
    </xf>
    <xf numFmtId="0" fontId="14" fillId="0" borderId="237" xfId="7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 shrinkToFit="1"/>
    </xf>
    <xf numFmtId="0" fontId="36" fillId="0" borderId="0" xfId="7" applyFont="1" applyAlignment="1" applyProtection="1">
      <alignment horizontal="center" vertical="center" wrapText="1"/>
      <protection locked="0"/>
    </xf>
    <xf numFmtId="177" fontId="14" fillId="3" borderId="14" xfId="7" applyNumberFormat="1" applyFont="1" applyFill="1" applyBorder="1" applyAlignment="1" applyProtection="1">
      <alignment horizontal="right" vertical="center"/>
      <protection locked="0"/>
    </xf>
    <xf numFmtId="177" fontId="14" fillId="3" borderId="244" xfId="7" applyNumberFormat="1" applyFont="1" applyFill="1" applyBorder="1" applyAlignment="1" applyProtection="1">
      <alignment horizontal="right" vertical="center"/>
      <protection locked="0"/>
    </xf>
    <xf numFmtId="177" fontId="14" fillId="0" borderId="14" xfId="7" applyNumberFormat="1" applyFont="1" applyFill="1" applyBorder="1" applyAlignment="1" applyProtection="1">
      <alignment horizontal="right" vertical="center"/>
      <protection locked="0"/>
    </xf>
    <xf numFmtId="177" fontId="14" fillId="0" borderId="244" xfId="7" applyNumberFormat="1" applyFont="1" applyFill="1" applyBorder="1" applyAlignment="1" applyProtection="1">
      <alignment horizontal="right" vertical="center"/>
      <protection locked="0"/>
    </xf>
    <xf numFmtId="0" fontId="14" fillId="3" borderId="150" xfId="7" applyFont="1" applyFill="1" applyBorder="1" applyAlignment="1" applyProtection="1">
      <alignment horizontal="center" vertical="center"/>
      <protection locked="0"/>
    </xf>
    <xf numFmtId="0" fontId="14" fillId="3" borderId="151" xfId="7" applyFont="1" applyFill="1" applyBorder="1" applyAlignment="1" applyProtection="1">
      <alignment horizontal="center" vertical="center"/>
      <protection locked="0"/>
    </xf>
    <xf numFmtId="0" fontId="14" fillId="3" borderId="237" xfId="7" applyFont="1" applyFill="1" applyBorder="1" applyAlignment="1" applyProtection="1">
      <alignment horizontal="center" vertical="center"/>
      <protection locked="0"/>
    </xf>
    <xf numFmtId="3" fontId="14" fillId="2" borderId="14" xfId="7" applyNumberFormat="1" applyFont="1" applyFill="1" applyBorder="1" applyAlignment="1" applyProtection="1">
      <alignment horizontal="right" vertical="center"/>
      <protection locked="0"/>
    </xf>
    <xf numFmtId="3" fontId="14" fillId="2" borderId="244" xfId="7" applyNumberFormat="1" applyFont="1" applyFill="1" applyBorder="1" applyAlignment="1" applyProtection="1">
      <alignment horizontal="right" vertical="center"/>
      <protection locked="0"/>
    </xf>
    <xf numFmtId="185" fontId="14" fillId="2" borderId="233" xfId="7" applyNumberFormat="1" applyFont="1" applyFill="1" applyBorder="1" applyAlignment="1" applyProtection="1">
      <alignment horizontal="right" vertical="center"/>
      <protection locked="0"/>
    </xf>
    <xf numFmtId="185" fontId="14" fillId="2" borderId="148" xfId="7" applyNumberFormat="1" applyFont="1" applyFill="1" applyBorder="1" applyAlignment="1" applyProtection="1">
      <alignment horizontal="right" vertical="center"/>
      <protection locked="0"/>
    </xf>
    <xf numFmtId="0" fontId="28" fillId="3" borderId="0" xfId="7" applyFont="1" applyFill="1" applyAlignment="1" applyProtection="1">
      <alignment horizontal="center" vertical="center" wrapText="1"/>
      <protection locked="0"/>
    </xf>
    <xf numFmtId="0" fontId="14" fillId="3" borderId="14" xfId="7" applyFont="1" applyFill="1" applyBorder="1" applyAlignment="1" applyProtection="1">
      <alignment horizontal="center" vertical="center" wrapText="1"/>
      <protection locked="0"/>
    </xf>
    <xf numFmtId="0" fontId="20" fillId="0" borderId="244" xfId="7" applyFont="1" applyBorder="1" applyAlignment="1">
      <alignment horizontal="center" vertical="center" wrapText="1"/>
    </xf>
    <xf numFmtId="176" fontId="14" fillId="2" borderId="233" xfId="7" applyNumberFormat="1" applyFont="1" applyFill="1" applyBorder="1" applyAlignment="1" applyProtection="1">
      <alignment horizontal="right" vertical="center"/>
      <protection locked="0"/>
    </xf>
    <xf numFmtId="176" fontId="14" fillId="2" borderId="30" xfId="7" applyNumberFormat="1" applyFont="1" applyFill="1" applyBorder="1" applyAlignment="1" applyProtection="1">
      <alignment horizontal="right" vertical="center"/>
      <protection locked="0"/>
    </xf>
    <xf numFmtId="176" fontId="14" fillId="2" borderId="148" xfId="7" applyNumberFormat="1" applyFont="1" applyFill="1" applyBorder="1" applyAlignment="1" applyProtection="1">
      <alignment horizontal="right" vertical="center"/>
      <protection locked="0"/>
    </xf>
    <xf numFmtId="3" fontId="14" fillId="2" borderId="44" xfId="7" applyNumberFormat="1" applyFont="1" applyFill="1" applyBorder="1" applyAlignment="1" applyProtection="1">
      <alignment horizontal="right" vertical="center"/>
      <protection locked="0"/>
    </xf>
    <xf numFmtId="185" fontId="14" fillId="2" borderId="44" xfId="7" applyNumberFormat="1" applyFont="1" applyFill="1" applyBorder="1" applyAlignment="1" applyProtection="1">
      <alignment horizontal="right" vertical="center"/>
      <protection locked="0"/>
    </xf>
    <xf numFmtId="0" fontId="14" fillId="3" borderId="14" xfId="7" applyFont="1" applyFill="1" applyBorder="1" applyAlignment="1" applyProtection="1">
      <alignment horizontal="center" vertical="center"/>
      <protection locked="0"/>
    </xf>
    <xf numFmtId="0" fontId="14" fillId="3" borderId="44" xfId="7" applyFont="1" applyFill="1" applyBorder="1" applyAlignment="1" applyProtection="1">
      <alignment horizontal="center" vertical="center"/>
      <protection locked="0"/>
    </xf>
    <xf numFmtId="0" fontId="14" fillId="3" borderId="244" xfId="7" applyFont="1" applyFill="1" applyBorder="1" applyAlignment="1" applyProtection="1">
      <alignment horizontal="center" vertical="center"/>
      <protection locked="0"/>
    </xf>
    <xf numFmtId="0" fontId="14" fillId="3" borderId="14" xfId="7" applyFont="1" applyFill="1" applyBorder="1" applyAlignment="1" applyProtection="1">
      <alignment horizontal="left" vertical="center"/>
      <protection locked="0"/>
    </xf>
    <xf numFmtId="0" fontId="14" fillId="3" borderId="44" xfId="7" applyFont="1" applyFill="1" applyBorder="1" applyAlignment="1" applyProtection="1">
      <alignment horizontal="left" vertical="center"/>
      <protection locked="0"/>
    </xf>
    <xf numFmtId="0" fontId="14" fillId="3" borderId="244" xfId="7" applyFont="1" applyFill="1" applyBorder="1" applyAlignment="1" applyProtection="1">
      <alignment horizontal="left" vertical="center"/>
      <protection locked="0"/>
    </xf>
    <xf numFmtId="0" fontId="14" fillId="3" borderId="235" xfId="7" applyFont="1" applyFill="1" applyBorder="1" applyAlignment="1" applyProtection="1">
      <alignment horizontal="center" vertical="center"/>
      <protection locked="0"/>
    </xf>
    <xf numFmtId="0" fontId="14" fillId="3" borderId="240" xfId="7" applyFont="1" applyFill="1" applyBorder="1" applyAlignment="1" applyProtection="1">
      <alignment horizontal="center" vertical="center"/>
      <protection locked="0"/>
    </xf>
    <xf numFmtId="0" fontId="14" fillId="3" borderId="242" xfId="7" applyFont="1" applyFill="1" applyBorder="1" applyAlignment="1" applyProtection="1">
      <alignment horizontal="center" vertical="center"/>
      <protection locked="0"/>
    </xf>
    <xf numFmtId="0" fontId="20" fillId="0" borderId="244" xfId="7" applyFont="1" applyBorder="1" applyAlignment="1">
      <alignment vertical="center" wrapText="1"/>
    </xf>
    <xf numFmtId="185" fontId="14" fillId="3" borderId="14" xfId="7" applyNumberFormat="1" applyFont="1" applyFill="1" applyBorder="1" applyAlignment="1" applyProtection="1">
      <alignment horizontal="right" vertical="center"/>
      <protection locked="0"/>
    </xf>
    <xf numFmtId="185" fontId="14" fillId="3" borderId="44" xfId="7" applyNumberFormat="1" applyFont="1" applyFill="1" applyBorder="1" applyAlignment="1" applyProtection="1">
      <alignment horizontal="right" vertical="center"/>
      <protection locked="0"/>
    </xf>
    <xf numFmtId="185" fontId="14" fillId="3" borderId="244" xfId="7" applyNumberFormat="1" applyFont="1" applyFill="1" applyBorder="1" applyAlignment="1" applyProtection="1">
      <alignment horizontal="right" vertical="center"/>
      <protection locked="0"/>
    </xf>
    <xf numFmtId="0" fontId="14" fillId="3" borderId="150" xfId="10" applyFont="1" applyFill="1" applyBorder="1" applyAlignment="1" applyProtection="1">
      <alignment horizontal="center" vertical="center"/>
      <protection locked="0"/>
    </xf>
    <xf numFmtId="0" fontId="14" fillId="3" borderId="237" xfId="10" applyFont="1" applyFill="1" applyBorder="1" applyAlignment="1" applyProtection="1">
      <alignment horizontal="center" vertical="center"/>
      <protection locked="0"/>
    </xf>
    <xf numFmtId="185" fontId="14" fillId="2" borderId="14" xfId="10" applyNumberFormat="1" applyFont="1" applyFill="1" applyBorder="1" applyAlignment="1" applyProtection="1">
      <alignment horizontal="right" vertical="center"/>
      <protection locked="0"/>
    </xf>
    <xf numFmtId="185" fontId="14" fillId="2" borderId="44" xfId="10" applyNumberFormat="1" applyFont="1" applyFill="1" applyBorder="1" applyAlignment="1" applyProtection="1">
      <alignment horizontal="right" vertical="center"/>
      <protection locked="0"/>
    </xf>
    <xf numFmtId="185" fontId="14" fillId="2" borderId="244" xfId="10" applyNumberFormat="1" applyFont="1" applyFill="1" applyBorder="1" applyAlignment="1" applyProtection="1">
      <alignment horizontal="right" vertical="center"/>
      <protection locked="0"/>
    </xf>
    <xf numFmtId="0" fontId="14" fillId="3" borderId="14" xfId="10" applyFont="1" applyFill="1" applyBorder="1" applyAlignment="1" applyProtection="1">
      <alignment horizontal="center" vertical="center"/>
      <protection locked="0"/>
    </xf>
    <xf numFmtId="0" fontId="14" fillId="3" borderId="44" xfId="10" applyFont="1" applyFill="1" applyBorder="1" applyAlignment="1" applyProtection="1">
      <alignment horizontal="center" vertical="center"/>
      <protection locked="0"/>
    </xf>
    <xf numFmtId="0" fontId="14" fillId="3" borderId="244" xfId="10" applyFont="1" applyFill="1" applyBorder="1" applyAlignment="1" applyProtection="1">
      <alignment horizontal="center" vertical="center"/>
      <protection locked="0"/>
    </xf>
    <xf numFmtId="0" fontId="14" fillId="3" borderId="14" xfId="10" applyFont="1" applyFill="1" applyBorder="1" applyAlignment="1" applyProtection="1">
      <alignment horizontal="left" vertical="center"/>
      <protection locked="0"/>
    </xf>
    <xf numFmtId="0" fontId="14" fillId="3" borderId="44" xfId="10" applyFont="1" applyFill="1" applyBorder="1" applyAlignment="1" applyProtection="1">
      <alignment horizontal="left" vertical="center"/>
      <protection locked="0"/>
    </xf>
    <xf numFmtId="0" fontId="14" fillId="3" borderId="244" xfId="10" applyFont="1" applyFill="1" applyBorder="1" applyAlignment="1" applyProtection="1">
      <alignment horizontal="left" vertical="center"/>
      <protection locked="0"/>
    </xf>
    <xf numFmtId="176" fontId="14" fillId="2" borderId="14" xfId="10" applyNumberFormat="1" applyFont="1" applyFill="1" applyBorder="1" applyAlignment="1" applyProtection="1">
      <alignment horizontal="right" vertical="center"/>
      <protection locked="0"/>
    </xf>
    <xf numFmtId="176" fontId="14" fillId="2" borderId="44" xfId="10" applyNumberFormat="1" applyFont="1" applyFill="1" applyBorder="1" applyAlignment="1" applyProtection="1">
      <alignment horizontal="right" vertical="center"/>
      <protection locked="0"/>
    </xf>
    <xf numFmtId="176" fontId="14" fillId="2" borderId="244" xfId="10" applyNumberFormat="1" applyFont="1" applyFill="1" applyBorder="1" applyAlignment="1" applyProtection="1">
      <alignment horizontal="right" vertical="center"/>
      <protection locked="0"/>
    </xf>
    <xf numFmtId="0" fontId="14" fillId="3" borderId="252" xfId="10" applyFont="1" applyFill="1" applyBorder="1" applyAlignment="1" applyProtection="1">
      <alignment horizontal="center" vertical="center"/>
      <protection locked="0"/>
    </xf>
    <xf numFmtId="0" fontId="14" fillId="3" borderId="89" xfId="10" applyFont="1" applyFill="1" applyBorder="1" applyAlignment="1" applyProtection="1">
      <alignment horizontal="center" vertical="center"/>
      <protection locked="0"/>
    </xf>
    <xf numFmtId="0" fontId="14" fillId="3" borderId="258" xfId="10" applyFont="1" applyFill="1" applyBorder="1" applyAlignment="1" applyProtection="1">
      <alignment horizontal="center" vertical="center"/>
      <protection locked="0"/>
    </xf>
    <xf numFmtId="0" fontId="14" fillId="0" borderId="150" xfId="10" applyFont="1" applyBorder="1" applyAlignment="1">
      <alignment horizontal="center" vertical="center"/>
    </xf>
    <xf numFmtId="0" fontId="14" fillId="0" borderId="151" xfId="10" applyFont="1" applyBorder="1" applyAlignment="1">
      <alignment horizontal="center" vertical="center"/>
    </xf>
    <xf numFmtId="0" fontId="14" fillId="0" borderId="259" xfId="10" applyFont="1" applyBorder="1" applyAlignment="1">
      <alignment horizontal="center" vertical="center"/>
    </xf>
    <xf numFmtId="185" fontId="14" fillId="3" borderId="133" xfId="10" applyNumberFormat="1" applyFont="1" applyFill="1" applyBorder="1" applyAlignment="1" applyProtection="1">
      <alignment horizontal="center" vertical="center"/>
      <protection locked="0"/>
    </xf>
    <xf numFmtId="185" fontId="14" fillId="3" borderId="89" xfId="10" applyNumberFormat="1" applyFont="1" applyFill="1" applyBorder="1" applyAlignment="1" applyProtection="1">
      <alignment horizontal="center" vertical="center"/>
      <protection locked="0"/>
    </xf>
    <xf numFmtId="185" fontId="14" fillId="3" borderId="114" xfId="10" applyNumberFormat="1" applyFont="1" applyFill="1" applyBorder="1" applyAlignment="1" applyProtection="1">
      <alignment horizontal="center" vertical="center"/>
      <protection locked="0"/>
    </xf>
    <xf numFmtId="0" fontId="20" fillId="0" borderId="244" xfId="10" applyFont="1" applyBorder="1" applyAlignment="1">
      <alignment horizontal="center" vertical="center"/>
    </xf>
    <xf numFmtId="0" fontId="14" fillId="3" borderId="235" xfId="10" applyFont="1" applyFill="1" applyBorder="1" applyAlignment="1" applyProtection="1">
      <alignment horizontal="center" vertical="center"/>
      <protection locked="0"/>
    </xf>
    <xf numFmtId="0" fontId="14" fillId="3" borderId="242" xfId="10" applyFont="1" applyFill="1" applyBorder="1" applyAlignment="1" applyProtection="1">
      <alignment horizontal="center" vertical="center"/>
      <protection locked="0"/>
    </xf>
    <xf numFmtId="176" fontId="14" fillId="2" borderId="14" xfId="10" applyNumberFormat="1" applyFont="1" applyFill="1" applyBorder="1" applyAlignment="1">
      <alignment horizontal="right" vertical="center"/>
    </xf>
    <xf numFmtId="176" fontId="14" fillId="2" borderId="44" xfId="10" applyNumberFormat="1" applyFont="1" applyFill="1" applyBorder="1" applyAlignment="1">
      <alignment horizontal="right" vertical="center"/>
    </xf>
    <xf numFmtId="176" fontId="14" fillId="2" borderId="244" xfId="10" applyNumberFormat="1" applyFont="1" applyFill="1" applyBorder="1" applyAlignment="1">
      <alignment horizontal="right" vertical="center"/>
    </xf>
    <xf numFmtId="3" fontId="14" fillId="2" borderId="14" xfId="10" applyNumberFormat="1" applyFont="1" applyFill="1" applyBorder="1" applyAlignment="1" applyProtection="1">
      <alignment horizontal="right" vertical="center"/>
      <protection locked="0"/>
    </xf>
    <xf numFmtId="3" fontId="14" fillId="2" borderId="44" xfId="10" applyNumberFormat="1" applyFont="1" applyFill="1" applyBorder="1" applyAlignment="1" applyProtection="1">
      <alignment horizontal="right" vertical="center"/>
      <protection locked="0"/>
    </xf>
    <xf numFmtId="3" fontId="14" fillId="2" borderId="244" xfId="10" applyNumberFormat="1" applyFont="1" applyFill="1" applyBorder="1" applyAlignment="1" applyProtection="1">
      <alignment horizontal="right" vertical="center"/>
      <protection locked="0"/>
    </xf>
    <xf numFmtId="185" fontId="14" fillId="0" borderId="235" xfId="10" applyNumberFormat="1" applyFont="1" applyBorder="1" applyAlignment="1">
      <alignment horizontal="right" vertical="center"/>
    </xf>
    <xf numFmtId="185" fontId="14" fillId="0" borderId="240" xfId="10" applyNumberFormat="1" applyFont="1" applyBorder="1" applyAlignment="1">
      <alignment horizontal="right" vertical="center"/>
    </xf>
    <xf numFmtId="185" fontId="14" fillId="0" borderId="242" xfId="10" applyNumberFormat="1" applyFont="1" applyBorder="1" applyAlignment="1">
      <alignment horizontal="right" vertical="center"/>
    </xf>
    <xf numFmtId="185" fontId="14" fillId="0" borderId="133" xfId="10" applyNumberFormat="1" applyFont="1" applyBorder="1" applyAlignment="1">
      <alignment horizontal="right" vertical="center"/>
    </xf>
    <xf numFmtId="185" fontId="14" fillId="0" borderId="89" xfId="10" applyNumberFormat="1" applyFont="1" applyBorder="1" applyAlignment="1">
      <alignment horizontal="right" vertical="center"/>
    </xf>
    <xf numFmtId="185" fontId="14" fillId="0" borderId="114" xfId="10" applyNumberFormat="1" applyFont="1" applyBorder="1" applyAlignment="1">
      <alignment horizontal="right" vertical="center"/>
    </xf>
    <xf numFmtId="185" fontId="14" fillId="3" borderId="150" xfId="7" applyNumberFormat="1" applyFont="1" applyFill="1" applyBorder="1" applyAlignment="1" applyProtection="1">
      <alignment horizontal="center" vertical="center"/>
      <protection locked="0"/>
    </xf>
    <xf numFmtId="185" fontId="14" fillId="3" borderId="237" xfId="7" applyNumberFormat="1" applyFont="1" applyFill="1" applyBorder="1" applyAlignment="1" applyProtection="1">
      <alignment horizontal="center" vertical="center"/>
      <protection locked="0"/>
    </xf>
    <xf numFmtId="3" fontId="14" fillId="0" borderId="14" xfId="7" applyNumberFormat="1" applyFont="1" applyFill="1" applyBorder="1" applyAlignment="1" applyProtection="1">
      <alignment horizontal="right" vertical="center"/>
      <protection locked="0"/>
    </xf>
    <xf numFmtId="3" fontId="14" fillId="0" borderId="44" xfId="7" applyNumberFormat="1" applyFont="1" applyFill="1" applyBorder="1" applyAlignment="1" applyProtection="1">
      <alignment horizontal="right" vertical="center"/>
      <protection locked="0"/>
    </xf>
    <xf numFmtId="3" fontId="14" fillId="0" borderId="244" xfId="7" applyNumberFormat="1" applyFont="1" applyFill="1" applyBorder="1" applyAlignment="1" applyProtection="1">
      <alignment horizontal="right" vertical="center"/>
      <protection locked="0"/>
    </xf>
    <xf numFmtId="185" fontId="14" fillId="0" borderId="14" xfId="7" applyNumberFormat="1" applyFont="1" applyFill="1" applyBorder="1" applyAlignment="1" applyProtection="1">
      <alignment horizontal="center" vertical="center"/>
      <protection locked="0"/>
    </xf>
    <xf numFmtId="185" fontId="14" fillId="0" borderId="44" xfId="7" applyNumberFormat="1" applyFont="1" applyFill="1" applyBorder="1" applyAlignment="1" applyProtection="1">
      <alignment horizontal="center" vertical="center"/>
      <protection locked="0"/>
    </xf>
    <xf numFmtId="185" fontId="14" fillId="0" borderId="244" xfId="7" applyNumberFormat="1" applyFont="1" applyFill="1" applyBorder="1" applyAlignment="1" applyProtection="1">
      <alignment horizontal="center" vertical="center"/>
      <protection locked="0"/>
    </xf>
    <xf numFmtId="0" fontId="14" fillId="3" borderId="14" xfId="7" applyNumberFormat="1" applyFont="1" applyFill="1" applyBorder="1" applyAlignment="1" applyProtection="1">
      <alignment horizontal="center" vertical="center"/>
      <protection locked="0"/>
    </xf>
    <xf numFmtId="0" fontId="14" fillId="3" borderId="44" xfId="7" applyNumberFormat="1" applyFont="1" applyFill="1" applyBorder="1" applyAlignment="1" applyProtection="1">
      <alignment horizontal="center" vertical="center"/>
      <protection locked="0"/>
    </xf>
    <xf numFmtId="0" fontId="14" fillId="3" borderId="244" xfId="7" applyNumberFormat="1" applyFont="1" applyFill="1" applyBorder="1" applyAlignment="1" applyProtection="1">
      <alignment horizontal="center" vertical="center"/>
      <protection locked="0"/>
    </xf>
    <xf numFmtId="185" fontId="14" fillId="3" borderId="14" xfId="7" applyNumberFormat="1" applyFont="1" applyFill="1" applyBorder="1" applyAlignment="1" applyProtection="1">
      <alignment horizontal="left" vertical="center"/>
      <protection locked="0"/>
    </xf>
    <xf numFmtId="185" fontId="14" fillId="3" borderId="44" xfId="7" applyNumberFormat="1" applyFont="1" applyFill="1" applyBorder="1" applyAlignment="1" applyProtection="1">
      <alignment horizontal="left" vertical="center"/>
      <protection locked="0"/>
    </xf>
    <xf numFmtId="185" fontId="14" fillId="3" borderId="244" xfId="7" applyNumberFormat="1" applyFont="1" applyFill="1" applyBorder="1" applyAlignment="1" applyProtection="1">
      <alignment horizontal="left" vertical="center"/>
      <protection locked="0"/>
    </xf>
    <xf numFmtId="0" fontId="14" fillId="3" borderId="235" xfId="7" applyNumberFormat="1" applyFont="1" applyFill="1" applyBorder="1" applyAlignment="1" applyProtection="1">
      <alignment horizontal="center" vertical="center"/>
      <protection locked="0"/>
    </xf>
    <xf numFmtId="0" fontId="14" fillId="3" borderId="240" xfId="7" applyNumberFormat="1" applyFont="1" applyFill="1" applyBorder="1" applyAlignment="1" applyProtection="1">
      <alignment horizontal="center" vertical="center"/>
      <protection locked="0"/>
    </xf>
    <xf numFmtId="0" fontId="14" fillId="3" borderId="242" xfId="7" applyNumberFormat="1" applyFont="1" applyFill="1" applyBorder="1" applyAlignment="1" applyProtection="1">
      <alignment horizontal="center" vertical="center"/>
      <protection locked="0"/>
    </xf>
    <xf numFmtId="185" fontId="9" fillId="3" borderId="150" xfId="7" applyNumberFormat="1" applyFont="1" applyFill="1" applyBorder="1" applyAlignment="1" applyProtection="1">
      <alignment horizontal="center" vertical="center"/>
      <protection locked="0"/>
    </xf>
    <xf numFmtId="186" fontId="14" fillId="2" borderId="44" xfId="7" applyNumberFormat="1" applyFont="1" applyFill="1" applyBorder="1" applyAlignment="1" applyProtection="1">
      <alignment horizontal="right" vertical="center"/>
      <protection locked="0"/>
    </xf>
    <xf numFmtId="0" fontId="14" fillId="0" borderId="50" xfId="12" applyFont="1" applyBorder="1" applyAlignment="1">
      <alignment horizontal="right" vertical="center"/>
    </xf>
    <xf numFmtId="0" fontId="14" fillId="0" borderId="126" xfId="12" applyFont="1" applyBorder="1" applyAlignment="1">
      <alignment horizontal="center" vertical="center" textRotation="255"/>
    </xf>
    <xf numFmtId="0" fontId="14" fillId="0" borderId="100" xfId="12" applyFont="1" applyBorder="1" applyAlignment="1">
      <alignment horizontal="center" vertical="center" textRotation="255"/>
    </xf>
    <xf numFmtId="0" fontId="14" fillId="0" borderId="135" xfId="12" applyFont="1" applyBorder="1" applyAlignment="1">
      <alignment horizontal="center" vertical="center" textRotation="255"/>
    </xf>
    <xf numFmtId="0" fontId="14" fillId="0" borderId="86" xfId="12" applyFont="1" applyBorder="1" applyAlignment="1" applyProtection="1">
      <alignment horizontal="center" vertical="center"/>
    </xf>
    <xf numFmtId="0" fontId="14" fillId="0" borderId="89" xfId="12" applyFont="1" applyBorder="1" applyAlignment="1" applyProtection="1">
      <alignment horizontal="center" vertical="center"/>
    </xf>
    <xf numFmtId="0" fontId="14" fillId="0" borderId="92" xfId="12" applyFont="1" applyBorder="1" applyAlignment="1" applyProtection="1">
      <alignment horizontal="center" vertical="center"/>
    </xf>
    <xf numFmtId="0" fontId="14" fillId="0" borderId="87" xfId="12" applyFont="1" applyBorder="1" applyAlignment="1" applyProtection="1">
      <alignment horizontal="center" vertical="center"/>
    </xf>
    <xf numFmtId="0" fontId="14" fillId="0" borderId="90" xfId="12" applyFont="1" applyBorder="1" applyAlignment="1" applyProtection="1">
      <alignment horizontal="center" vertical="center"/>
    </xf>
    <xf numFmtId="0" fontId="14" fillId="0" borderId="93" xfId="12" applyFont="1" applyBorder="1" applyAlignment="1" applyProtection="1">
      <alignment horizontal="center" vertical="center"/>
    </xf>
    <xf numFmtId="0" fontId="14" fillId="0" borderId="73" xfId="12" applyFont="1" applyBorder="1" applyAlignment="1">
      <alignment horizontal="center" vertical="center" textRotation="255"/>
    </xf>
    <xf numFmtId="0" fontId="14" fillId="0" borderId="77" xfId="12" applyFont="1" applyBorder="1" applyAlignment="1">
      <alignment horizontal="center" vertical="center" textRotation="255"/>
    </xf>
    <xf numFmtId="0" fontId="14" fillId="0" borderId="81" xfId="12" applyFont="1" applyBorder="1" applyAlignment="1">
      <alignment horizontal="center" vertical="center" textRotation="255"/>
    </xf>
    <xf numFmtId="0" fontId="14" fillId="0" borderId="30" xfId="12" applyFont="1" applyBorder="1" applyAlignment="1" applyProtection="1">
      <alignment horizontal="center" vertical="center"/>
    </xf>
    <xf numFmtId="0" fontId="14" fillId="0" borderId="0" xfId="12" applyFont="1" applyBorder="1" applyAlignment="1" applyProtection="1">
      <alignment horizontal="center" vertical="center"/>
    </xf>
    <xf numFmtId="0" fontId="14" fillId="0" borderId="29" xfId="12" applyFont="1" applyBorder="1" applyAlignment="1" applyProtection="1">
      <alignment horizontal="center" vertical="center"/>
    </xf>
    <xf numFmtId="180" fontId="14" fillId="0" borderId="14" xfId="12" applyNumberFormat="1" applyFont="1" applyBorder="1" applyAlignment="1" applyProtection="1">
      <alignment horizontal="center" vertical="center"/>
    </xf>
    <xf numFmtId="180" fontId="14" fillId="0" borderId="44" xfId="12" applyNumberFormat="1" applyFont="1" applyBorder="1" applyAlignment="1" applyProtection="1">
      <alignment horizontal="center" vertical="center"/>
    </xf>
    <xf numFmtId="49" fontId="50" fillId="0" borderId="0" xfId="33" applyNumberFormat="1" applyFont="1" applyBorder="1" applyAlignment="1">
      <alignment horizontal="left" wrapText="1"/>
    </xf>
    <xf numFmtId="0" fontId="65" fillId="0" borderId="0" xfId="33" applyFont="1" applyBorder="1" applyAlignment="1">
      <alignment horizontal="center" vertical="center" wrapText="1"/>
    </xf>
    <xf numFmtId="0" fontId="63" fillId="0" borderId="0" xfId="33" applyFont="1" applyAlignment="1">
      <alignment horizontal="center" vertical="center"/>
    </xf>
    <xf numFmtId="0" fontId="14" fillId="0" borderId="0" xfId="34" applyFont="1" applyAlignment="1">
      <alignment horizontal="left" vertical="center"/>
    </xf>
    <xf numFmtId="0" fontId="65" fillId="0" borderId="126" xfId="33" applyFont="1" applyBorder="1" applyAlignment="1">
      <alignment horizontal="center" vertical="center"/>
    </xf>
    <xf numFmtId="0" fontId="65" fillId="0" borderId="96" xfId="33" applyFont="1" applyBorder="1" applyAlignment="1">
      <alignment horizontal="center" vertical="center"/>
    </xf>
    <xf numFmtId="0" fontId="65" fillId="0" borderId="212" xfId="33" applyFont="1" applyBorder="1" applyAlignment="1">
      <alignment horizontal="center" vertical="center"/>
    </xf>
    <xf numFmtId="0" fontId="65" fillId="0" borderId="172" xfId="33" applyFont="1" applyBorder="1" applyAlignment="1">
      <alignment horizontal="center" vertical="center"/>
    </xf>
    <xf numFmtId="0" fontId="65" fillId="0" borderId="278" xfId="33" applyFont="1" applyBorder="1" applyAlignment="1">
      <alignment horizontal="center" vertical="center"/>
    </xf>
    <xf numFmtId="0" fontId="65" fillId="0" borderId="129" xfId="33" applyFont="1" applyBorder="1" applyAlignment="1">
      <alignment horizontal="center" vertical="center"/>
    </xf>
    <xf numFmtId="0" fontId="65" fillId="0" borderId="279" xfId="33" applyFont="1" applyBorder="1" applyAlignment="1">
      <alignment horizontal="center" vertical="center"/>
    </xf>
    <xf numFmtId="0" fontId="65" fillId="0" borderId="168" xfId="33" applyFont="1" applyBorder="1" applyAlignment="1">
      <alignment horizontal="center" vertical="center"/>
    </xf>
    <xf numFmtId="0" fontId="65" fillId="0" borderId="132" xfId="33" applyFont="1" applyBorder="1" applyAlignment="1">
      <alignment horizontal="center" vertical="center"/>
    </xf>
    <xf numFmtId="0" fontId="65" fillId="0" borderId="116" xfId="33" applyFont="1" applyBorder="1" applyAlignment="1">
      <alignment horizontal="center" vertical="center"/>
    </xf>
    <xf numFmtId="0" fontId="65" fillId="0" borderId="117" xfId="33" applyFont="1" applyBorder="1" applyAlignment="1">
      <alignment horizontal="center" vertical="center"/>
    </xf>
    <xf numFmtId="0" fontId="65" fillId="0" borderId="115" xfId="33" applyFont="1" applyBorder="1" applyAlignment="1">
      <alignment horizontal="center" vertical="center"/>
    </xf>
    <xf numFmtId="0" fontId="65" fillId="0" borderId="280" xfId="33" applyFont="1" applyBorder="1" applyAlignment="1">
      <alignment horizontal="center" vertical="center"/>
    </xf>
    <xf numFmtId="0" fontId="65" fillId="0" borderId="118" xfId="33" applyFont="1" applyBorder="1" applyAlignment="1">
      <alignment horizontal="center" vertical="center"/>
    </xf>
    <xf numFmtId="3" fontId="14" fillId="0" borderId="92" xfId="0" applyNumberFormat="1" applyFont="1" applyBorder="1" applyAlignment="1">
      <alignment horizontal="right" vertical="center" shrinkToFit="1"/>
    </xf>
    <xf numFmtId="3" fontId="14" fillId="0" borderId="123" xfId="0" applyNumberFormat="1" applyFont="1" applyBorder="1" applyAlignment="1">
      <alignment horizontal="right" vertical="center" shrinkToFit="1"/>
    </xf>
    <xf numFmtId="0" fontId="14" fillId="0" borderId="123" xfId="0" applyFont="1" applyFill="1" applyBorder="1" applyAlignment="1">
      <alignment vertical="center" shrinkToFit="1"/>
    </xf>
    <xf numFmtId="3" fontId="9" fillId="0" borderId="92" xfId="0" applyNumberFormat="1" applyFont="1" applyFill="1" applyBorder="1" applyAlignment="1" applyProtection="1">
      <alignment vertical="center"/>
    </xf>
    <xf numFmtId="3" fontId="9" fillId="0" borderId="92" xfId="0" applyNumberFormat="1" applyFont="1" applyFill="1" applyBorder="1" applyAlignment="1" applyProtection="1">
      <alignment horizontal="right" vertical="center"/>
    </xf>
    <xf numFmtId="0" fontId="14" fillId="0" borderId="123" xfId="0" applyFont="1" applyFill="1" applyBorder="1" applyAlignment="1" applyProtection="1">
      <alignment vertical="center" shrinkToFit="1"/>
    </xf>
    <xf numFmtId="0" fontId="44" fillId="2" borderId="312" xfId="9" applyFont="1" applyFill="1" applyBorder="1" applyAlignment="1" applyProtection="1">
      <alignment vertical="center"/>
      <protection locked="0"/>
    </xf>
  </cellXfs>
  <cellStyles count="36">
    <cellStyle name="桁区切り" xfId="1" builtinId="6"/>
    <cellStyle name="桁区切り 2" xfId="11"/>
    <cellStyle name="標準" xfId="0" builtinId="0"/>
    <cellStyle name="標準 10" xfId="17"/>
    <cellStyle name="標準 11" xfId="18"/>
    <cellStyle name="標準 12" xfId="13"/>
    <cellStyle name="標準 13" xfId="19"/>
    <cellStyle name="標準 14" xfId="20"/>
    <cellStyle name="標準 15" xfId="21"/>
    <cellStyle name="標準 16" xfId="22"/>
    <cellStyle name="標準 17" xfId="14"/>
    <cellStyle name="標準 18" xfId="15"/>
    <cellStyle name="標準 19" xfId="23"/>
    <cellStyle name="標準 2" xfId="7"/>
    <cellStyle name="標準 20" xfId="16"/>
    <cellStyle name="標準 21" xfId="24"/>
    <cellStyle name="標準 22" xfId="25"/>
    <cellStyle name="標準 23" xfId="26"/>
    <cellStyle name="標準 24" xfId="27"/>
    <cellStyle name="標準 25" xfId="35"/>
    <cellStyle name="標準 3" xfId="8"/>
    <cellStyle name="標準 4" xfId="9"/>
    <cellStyle name="標準 5" xfId="10"/>
    <cellStyle name="標準 6" xfId="28"/>
    <cellStyle name="標準 7" xfId="29"/>
    <cellStyle name="標準 8" xfId="30"/>
    <cellStyle name="標準 9" xfId="31"/>
    <cellStyle name="標準_◆表41　保険者別の保健事業の状況" xfId="12"/>
    <cellStyle name="標準_15年11月号原稿の表１～8" xfId="34"/>
    <cellStyle name="標準_１９年報：統計表（第1表）印刷用" xfId="2"/>
    <cellStyle name="標準_１９年報：統計表（第2表）印刷用" xfId="4"/>
    <cellStyle name="標準_⑭レセプト" xfId="32"/>
    <cellStyle name="標準_H19事業状況報告書sav" xfId="3"/>
    <cellStyle name="標準_転記一覧表" xfId="5"/>
    <cellStyle name="標準_房総の国保　表4M" xfId="33"/>
    <cellStyle name="未定義" xfId="6"/>
  </cellStyles>
  <dxfs count="0"/>
  <tableStyles count="0" defaultTableStyle="TableStyleMedium9" defaultPivotStyle="PivotStyleLight16"/>
  <colors>
    <mruColors>
      <color rgb="FF00FF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0000"/>
  </sheetPr>
  <dimension ref="A1:BU64"/>
  <sheetViews>
    <sheetView view="pageBreakPreview" zoomScale="85" zoomScaleNormal="100" workbookViewId="0">
      <selection activeCell="CA17" sqref="CA17:CE17"/>
    </sheetView>
  </sheetViews>
  <sheetFormatPr defaultRowHeight="14.25"/>
  <cols>
    <col min="1" max="1" width="9" style="3"/>
    <col min="2" max="2" width="9" style="27"/>
    <col min="3" max="76" width="1.25" style="3" customWidth="1"/>
    <col min="77" max="16384" width="9" style="3"/>
  </cols>
  <sheetData>
    <row r="1" spans="1:73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</row>
    <row r="2" spans="1:73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</row>
    <row r="3" spans="1:73" ht="22.5" customHeight="1">
      <c r="A3" s="1"/>
      <c r="B3" s="4" t="s">
        <v>1337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</row>
    <row r="4" spans="1:73" ht="15" thickBot="1">
      <c r="A4" s="6"/>
      <c r="B4" s="7"/>
      <c r="C4" s="8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2400" t="s">
        <v>0</v>
      </c>
      <c r="BK4" s="2400"/>
      <c r="BL4" s="2400"/>
      <c r="BM4" s="2400"/>
      <c r="BN4" s="2400"/>
      <c r="BO4" s="2400"/>
      <c r="BP4" s="2400"/>
      <c r="BQ4" s="2400"/>
      <c r="BR4" s="2400"/>
      <c r="BS4" s="2400"/>
      <c r="BT4" s="2400"/>
      <c r="BU4" s="2400"/>
    </row>
    <row r="5" spans="1:73" s="11" customFormat="1" ht="17.25" customHeight="1" thickBot="1">
      <c r="A5" s="9"/>
      <c r="B5" s="10"/>
      <c r="C5" s="2401" t="s">
        <v>1</v>
      </c>
      <c r="D5" s="2402"/>
      <c r="E5" s="2402"/>
      <c r="F5" s="2402"/>
      <c r="G5" s="2402"/>
      <c r="H5" s="2402"/>
      <c r="I5" s="2402"/>
      <c r="J5" s="2402"/>
      <c r="K5" s="2402"/>
      <c r="L5" s="2402"/>
      <c r="M5" s="2402"/>
      <c r="N5" s="2402"/>
      <c r="O5" s="2402"/>
      <c r="P5" s="2402"/>
      <c r="Q5" s="2403" t="s">
        <v>2</v>
      </c>
      <c r="R5" s="2402"/>
      <c r="S5" s="2402"/>
      <c r="T5" s="2402"/>
      <c r="U5" s="2402"/>
      <c r="V5" s="2402"/>
      <c r="W5" s="2402"/>
      <c r="X5" s="2402"/>
      <c r="Y5" s="2402"/>
      <c r="Z5" s="2402"/>
      <c r="AA5" s="2402"/>
      <c r="AB5" s="2402"/>
      <c r="AC5" s="2402"/>
      <c r="AD5" s="2402"/>
      <c r="AE5" s="2402"/>
      <c r="AF5" s="2402"/>
      <c r="AG5" s="2402"/>
      <c r="AH5" s="2402"/>
      <c r="AI5" s="2402"/>
      <c r="AJ5" s="2402"/>
      <c r="AK5" s="2402"/>
      <c r="AL5" s="2402"/>
      <c r="AM5" s="2402"/>
      <c r="AN5" s="2402"/>
      <c r="AO5" s="2402"/>
      <c r="AP5" s="2402"/>
      <c r="AQ5" s="2402"/>
      <c r="AR5" s="2402"/>
      <c r="AS5" s="2402"/>
      <c r="AT5" s="2402"/>
      <c r="AU5" s="2402"/>
      <c r="AV5" s="2402"/>
      <c r="AW5" s="2402"/>
      <c r="AX5" s="2402"/>
      <c r="AY5" s="2402"/>
      <c r="AZ5" s="2402"/>
      <c r="BA5" s="2402"/>
      <c r="BB5" s="2402"/>
      <c r="BC5" s="2402"/>
      <c r="BD5" s="2402"/>
      <c r="BE5" s="2402"/>
      <c r="BF5" s="2402"/>
      <c r="BG5" s="2402"/>
      <c r="BH5" s="2402"/>
      <c r="BI5" s="2402"/>
      <c r="BJ5" s="2402"/>
      <c r="BK5" s="2402"/>
      <c r="BL5" s="2402"/>
      <c r="BM5" s="2402"/>
      <c r="BN5" s="2402"/>
      <c r="BO5" s="2402"/>
      <c r="BP5" s="2402"/>
      <c r="BQ5" s="2402"/>
      <c r="BR5" s="2402"/>
      <c r="BS5" s="2402"/>
      <c r="BT5" s="2402"/>
      <c r="BU5" s="2404"/>
    </row>
    <row r="6" spans="1:73" s="11" customFormat="1" ht="17.25" customHeight="1" thickBot="1">
      <c r="A6" s="9"/>
      <c r="B6" s="12" t="s">
        <v>3</v>
      </c>
      <c r="C6" s="2405" t="s">
        <v>4</v>
      </c>
      <c r="D6" s="2406"/>
      <c r="E6" s="2406"/>
      <c r="F6" s="2406"/>
      <c r="G6" s="2406"/>
      <c r="H6" s="2406"/>
      <c r="I6" s="2406" t="s">
        <v>5</v>
      </c>
      <c r="J6" s="2406"/>
      <c r="K6" s="2406"/>
      <c r="L6" s="2406"/>
      <c r="M6" s="2406" t="s">
        <v>6</v>
      </c>
      <c r="N6" s="2406"/>
      <c r="O6" s="2406"/>
      <c r="P6" s="2406"/>
      <c r="Q6" s="2409" t="s">
        <v>7</v>
      </c>
      <c r="R6" s="2410"/>
      <c r="S6" s="2410"/>
      <c r="T6" s="2410"/>
      <c r="U6" s="2410"/>
      <c r="V6" s="2410"/>
      <c r="W6" s="2410"/>
      <c r="X6" s="2410"/>
      <c r="Y6" s="2410"/>
      <c r="Z6" s="2410"/>
      <c r="AA6" s="2406"/>
      <c r="AB6" s="2406"/>
      <c r="AC6" s="2406"/>
      <c r="AD6" s="2406"/>
      <c r="AE6" s="2406"/>
      <c r="AF6" s="2406"/>
      <c r="AG6" s="2406"/>
      <c r="AH6" s="2406"/>
      <c r="AI6" s="2406"/>
      <c r="AJ6" s="2406"/>
      <c r="AK6" s="2406"/>
      <c r="AL6" s="2406"/>
      <c r="AM6" s="2406"/>
      <c r="AN6" s="2406"/>
      <c r="AO6" s="2406"/>
      <c r="AP6" s="2406"/>
      <c r="AQ6" s="2406"/>
      <c r="AR6" s="2406"/>
      <c r="AS6" s="2406"/>
      <c r="AT6" s="2406"/>
      <c r="AU6" s="2406"/>
      <c r="AV6" s="2406"/>
      <c r="AW6" s="2406"/>
      <c r="AX6" s="2406"/>
      <c r="AY6" s="2406"/>
      <c r="AZ6" s="2406"/>
      <c r="BA6" s="2406"/>
      <c r="BB6" s="2406" t="s">
        <v>5</v>
      </c>
      <c r="BC6" s="2406"/>
      <c r="BD6" s="2406"/>
      <c r="BE6" s="2406"/>
      <c r="BF6" s="2406"/>
      <c r="BG6" s="2406"/>
      <c r="BH6" s="2406"/>
      <c r="BI6" s="2406"/>
      <c r="BJ6" s="2406"/>
      <c r="BK6" s="2406"/>
      <c r="BL6" s="2406" t="s">
        <v>6</v>
      </c>
      <c r="BM6" s="2406"/>
      <c r="BN6" s="2406"/>
      <c r="BO6" s="2406"/>
      <c r="BP6" s="2406"/>
      <c r="BQ6" s="2406"/>
      <c r="BR6" s="2406"/>
      <c r="BS6" s="2406"/>
      <c r="BT6" s="2406"/>
      <c r="BU6" s="2411"/>
    </row>
    <row r="7" spans="1:73" s="11" customFormat="1" ht="17.25" customHeight="1" thickBot="1">
      <c r="A7" s="9"/>
      <c r="B7" s="12"/>
      <c r="C7" s="2405"/>
      <c r="D7" s="2406"/>
      <c r="E7" s="2406"/>
      <c r="F7" s="2406"/>
      <c r="G7" s="2406"/>
      <c r="H7" s="2406"/>
      <c r="I7" s="2406"/>
      <c r="J7" s="2406"/>
      <c r="K7" s="2406"/>
      <c r="L7" s="2406"/>
      <c r="M7" s="2406"/>
      <c r="N7" s="2406"/>
      <c r="O7" s="2406"/>
      <c r="P7" s="2406"/>
      <c r="Q7" s="2413"/>
      <c r="R7" s="2413"/>
      <c r="S7" s="2413"/>
      <c r="T7" s="2413"/>
      <c r="U7" s="2413"/>
      <c r="V7" s="2413"/>
      <c r="W7" s="2413"/>
      <c r="X7" s="2413"/>
      <c r="Y7" s="2413"/>
      <c r="Z7" s="2413"/>
      <c r="AA7" s="2406" t="s">
        <v>8</v>
      </c>
      <c r="AB7" s="2406"/>
      <c r="AC7" s="2406"/>
      <c r="AD7" s="2406"/>
      <c r="AE7" s="2406"/>
      <c r="AF7" s="2406"/>
      <c r="AG7" s="2406"/>
      <c r="AH7" s="2406"/>
      <c r="AI7" s="2406"/>
      <c r="AJ7" s="2406"/>
      <c r="AK7" s="2406"/>
      <c r="AL7" s="2406"/>
      <c r="AM7" s="2406"/>
      <c r="AN7" s="2406"/>
      <c r="AO7" s="2406"/>
      <c r="AP7" s="2406"/>
      <c r="AQ7" s="2406"/>
      <c r="AR7" s="2406"/>
      <c r="AS7" s="2406"/>
      <c r="AT7" s="2406"/>
      <c r="AU7" s="2406"/>
      <c r="AV7" s="2406"/>
      <c r="AW7" s="2406"/>
      <c r="AX7" s="2406"/>
      <c r="AY7" s="2406"/>
      <c r="AZ7" s="2406"/>
      <c r="BA7" s="2406"/>
      <c r="BB7" s="2406"/>
      <c r="BC7" s="2406"/>
      <c r="BD7" s="2406"/>
      <c r="BE7" s="2406"/>
      <c r="BF7" s="2406"/>
      <c r="BG7" s="2406"/>
      <c r="BH7" s="2406"/>
      <c r="BI7" s="2406"/>
      <c r="BJ7" s="2406"/>
      <c r="BK7" s="2406"/>
      <c r="BL7" s="2406"/>
      <c r="BM7" s="2406"/>
      <c r="BN7" s="2406"/>
      <c r="BO7" s="2406"/>
      <c r="BP7" s="2406"/>
      <c r="BQ7" s="2406"/>
      <c r="BR7" s="2406"/>
      <c r="BS7" s="2406"/>
      <c r="BT7" s="2406"/>
      <c r="BU7" s="2411"/>
    </row>
    <row r="8" spans="1:73" s="11" customFormat="1" ht="17.25" customHeight="1" thickBot="1">
      <c r="A8" s="9"/>
      <c r="B8" s="13"/>
      <c r="C8" s="2407"/>
      <c r="D8" s="2408"/>
      <c r="E8" s="2408"/>
      <c r="F8" s="2408"/>
      <c r="G8" s="2408"/>
      <c r="H8" s="2408"/>
      <c r="I8" s="2408"/>
      <c r="J8" s="2408"/>
      <c r="K8" s="2408"/>
      <c r="L8" s="2408"/>
      <c r="M8" s="2408"/>
      <c r="N8" s="2408"/>
      <c r="O8" s="2408"/>
      <c r="P8" s="2408"/>
      <c r="Q8" s="2408"/>
      <c r="R8" s="2408"/>
      <c r="S8" s="2408"/>
      <c r="T8" s="2408"/>
      <c r="U8" s="2408"/>
      <c r="V8" s="2408"/>
      <c r="W8" s="2408"/>
      <c r="X8" s="2408"/>
      <c r="Y8" s="2408"/>
      <c r="Z8" s="2408"/>
      <c r="AA8" s="2408" t="s">
        <v>9</v>
      </c>
      <c r="AB8" s="2408"/>
      <c r="AC8" s="2408"/>
      <c r="AD8" s="2408"/>
      <c r="AE8" s="2408"/>
      <c r="AF8" s="2408"/>
      <c r="AG8" s="2408"/>
      <c r="AH8" s="2408"/>
      <c r="AI8" s="2408"/>
      <c r="AJ8" s="2408" t="s">
        <v>10</v>
      </c>
      <c r="AK8" s="2408"/>
      <c r="AL8" s="2408"/>
      <c r="AM8" s="2408"/>
      <c r="AN8" s="2408"/>
      <c r="AO8" s="2408"/>
      <c r="AP8" s="2408"/>
      <c r="AQ8" s="2408"/>
      <c r="AR8" s="2408"/>
      <c r="AS8" s="2408" t="s">
        <v>6</v>
      </c>
      <c r="AT8" s="2408"/>
      <c r="AU8" s="2408"/>
      <c r="AV8" s="2408"/>
      <c r="AW8" s="2408"/>
      <c r="AX8" s="2408"/>
      <c r="AY8" s="2408"/>
      <c r="AZ8" s="2408"/>
      <c r="BA8" s="2408"/>
      <c r="BB8" s="2408"/>
      <c r="BC8" s="2408"/>
      <c r="BD8" s="2408"/>
      <c r="BE8" s="2408"/>
      <c r="BF8" s="2408"/>
      <c r="BG8" s="2408"/>
      <c r="BH8" s="2408"/>
      <c r="BI8" s="2408"/>
      <c r="BJ8" s="2408"/>
      <c r="BK8" s="2408"/>
      <c r="BL8" s="2408"/>
      <c r="BM8" s="2408"/>
      <c r="BN8" s="2408"/>
      <c r="BO8" s="2408"/>
      <c r="BP8" s="2408"/>
      <c r="BQ8" s="2408"/>
      <c r="BR8" s="2408"/>
      <c r="BS8" s="2408"/>
      <c r="BT8" s="2408"/>
      <c r="BU8" s="2412"/>
    </row>
    <row r="9" spans="1:73" s="11" customFormat="1" ht="17.25" customHeight="1">
      <c r="A9" s="9"/>
      <c r="B9" s="14"/>
      <c r="C9" s="2414"/>
      <c r="D9" s="2415"/>
      <c r="E9" s="2415"/>
      <c r="F9" s="2415"/>
      <c r="G9" s="2415"/>
      <c r="H9" s="2416"/>
      <c r="I9" s="2417"/>
      <c r="J9" s="2415"/>
      <c r="K9" s="2415"/>
      <c r="L9" s="2416"/>
      <c r="M9" s="2417"/>
      <c r="N9" s="2415"/>
      <c r="O9" s="2415"/>
      <c r="P9" s="2416"/>
      <c r="Q9" s="2417"/>
      <c r="R9" s="2415"/>
      <c r="S9" s="2415"/>
      <c r="T9" s="2415"/>
      <c r="U9" s="2415"/>
      <c r="V9" s="2415"/>
      <c r="W9" s="2415"/>
      <c r="X9" s="2415"/>
      <c r="Y9" s="2415"/>
      <c r="Z9" s="2416"/>
      <c r="AA9" s="2417"/>
      <c r="AB9" s="2415"/>
      <c r="AC9" s="2415"/>
      <c r="AD9" s="2415"/>
      <c r="AE9" s="2415"/>
      <c r="AF9" s="2415"/>
      <c r="AG9" s="2415"/>
      <c r="AH9" s="2415"/>
      <c r="AI9" s="2416"/>
      <c r="AJ9" s="2417"/>
      <c r="AK9" s="2415"/>
      <c r="AL9" s="2415"/>
      <c r="AM9" s="2415"/>
      <c r="AN9" s="2415"/>
      <c r="AO9" s="2415"/>
      <c r="AP9" s="2415"/>
      <c r="AQ9" s="2415"/>
      <c r="AR9" s="2416"/>
      <c r="AS9" s="2417"/>
      <c r="AT9" s="2415"/>
      <c r="AU9" s="2415"/>
      <c r="AV9" s="2415"/>
      <c r="AW9" s="2415"/>
      <c r="AX9" s="2415"/>
      <c r="AY9" s="2415"/>
      <c r="AZ9" s="2415"/>
      <c r="BA9" s="2416"/>
      <c r="BB9" s="2417"/>
      <c r="BC9" s="2415"/>
      <c r="BD9" s="2415"/>
      <c r="BE9" s="2415"/>
      <c r="BF9" s="2415"/>
      <c r="BG9" s="2415"/>
      <c r="BH9" s="2415"/>
      <c r="BI9" s="2415"/>
      <c r="BJ9" s="2415"/>
      <c r="BK9" s="2416"/>
      <c r="BL9" s="2417"/>
      <c r="BM9" s="2415"/>
      <c r="BN9" s="2415"/>
      <c r="BO9" s="2415"/>
      <c r="BP9" s="2415"/>
      <c r="BQ9" s="2415"/>
      <c r="BR9" s="2415"/>
      <c r="BS9" s="2415"/>
      <c r="BT9" s="2415"/>
      <c r="BU9" s="2418"/>
    </row>
    <row r="10" spans="1:73" s="11" customFormat="1" ht="17.25" customHeight="1">
      <c r="A10" s="9"/>
      <c r="B10" s="15" t="s">
        <v>11</v>
      </c>
      <c r="C10" s="2419">
        <v>77</v>
      </c>
      <c r="D10" s="2420"/>
      <c r="E10" s="2420"/>
      <c r="F10" s="2420"/>
      <c r="G10" s="2420"/>
      <c r="H10" s="2421"/>
      <c r="I10" s="2422">
        <v>3</v>
      </c>
      <c r="J10" s="2420"/>
      <c r="K10" s="2420"/>
      <c r="L10" s="2421"/>
      <c r="M10" s="2422">
        <v>80</v>
      </c>
      <c r="N10" s="2420"/>
      <c r="O10" s="2420"/>
      <c r="P10" s="2421"/>
      <c r="Q10" s="2423">
        <v>1160278</v>
      </c>
      <c r="R10" s="2424"/>
      <c r="S10" s="2424"/>
      <c r="T10" s="2424"/>
      <c r="U10" s="2424"/>
      <c r="V10" s="2424"/>
      <c r="W10" s="2424"/>
      <c r="X10" s="2424"/>
      <c r="Y10" s="2424"/>
      <c r="Z10" s="2425"/>
      <c r="AA10" s="2423">
        <v>163212</v>
      </c>
      <c r="AB10" s="2424"/>
      <c r="AC10" s="2424"/>
      <c r="AD10" s="2424"/>
      <c r="AE10" s="2424"/>
      <c r="AF10" s="2424"/>
      <c r="AG10" s="2424"/>
      <c r="AH10" s="2424"/>
      <c r="AI10" s="2425"/>
      <c r="AJ10" s="2423">
        <v>55215</v>
      </c>
      <c r="AK10" s="2424"/>
      <c r="AL10" s="2424"/>
      <c r="AM10" s="2424"/>
      <c r="AN10" s="2424"/>
      <c r="AO10" s="2424"/>
      <c r="AP10" s="2424"/>
      <c r="AQ10" s="2424"/>
      <c r="AR10" s="2425"/>
      <c r="AS10" s="2423">
        <v>218427</v>
      </c>
      <c r="AT10" s="2424"/>
      <c r="AU10" s="2424"/>
      <c r="AV10" s="2424"/>
      <c r="AW10" s="2424"/>
      <c r="AX10" s="2424"/>
      <c r="AY10" s="2424"/>
      <c r="AZ10" s="2424"/>
      <c r="BA10" s="2425"/>
      <c r="BB10" s="2423">
        <v>13120</v>
      </c>
      <c r="BC10" s="2424"/>
      <c r="BD10" s="2424"/>
      <c r="BE10" s="2424"/>
      <c r="BF10" s="2424"/>
      <c r="BG10" s="2424"/>
      <c r="BH10" s="2424"/>
      <c r="BI10" s="2424"/>
      <c r="BJ10" s="2424"/>
      <c r="BK10" s="2425"/>
      <c r="BL10" s="2423">
        <v>1173398</v>
      </c>
      <c r="BM10" s="2424"/>
      <c r="BN10" s="2424"/>
      <c r="BO10" s="2424"/>
      <c r="BP10" s="2424"/>
      <c r="BQ10" s="2424"/>
      <c r="BR10" s="2424"/>
      <c r="BS10" s="2424"/>
      <c r="BT10" s="2424"/>
      <c r="BU10" s="2426"/>
    </row>
    <row r="11" spans="1:73" s="11" customFormat="1" ht="17.25" customHeight="1">
      <c r="A11" s="9"/>
      <c r="B11" s="15" t="s">
        <v>12</v>
      </c>
      <c r="C11" s="2419">
        <v>56</v>
      </c>
      <c r="D11" s="2420"/>
      <c r="E11" s="2420"/>
      <c r="F11" s="2420"/>
      <c r="G11" s="2420"/>
      <c r="H11" s="2421"/>
      <c r="I11" s="2422">
        <v>3</v>
      </c>
      <c r="J11" s="2420"/>
      <c r="K11" s="2420"/>
      <c r="L11" s="2421"/>
      <c r="M11" s="2422">
        <v>59</v>
      </c>
      <c r="N11" s="2420"/>
      <c r="O11" s="2420"/>
      <c r="P11" s="2421"/>
      <c r="Q11" s="2423">
        <v>1180356</v>
      </c>
      <c r="R11" s="2424"/>
      <c r="S11" s="2424"/>
      <c r="T11" s="2424"/>
      <c r="U11" s="2424"/>
      <c r="V11" s="2424"/>
      <c r="W11" s="2424"/>
      <c r="X11" s="2424"/>
      <c r="Y11" s="2424"/>
      <c r="Z11" s="2425"/>
      <c r="AA11" s="2423">
        <v>180360</v>
      </c>
      <c r="AB11" s="2424"/>
      <c r="AC11" s="2424"/>
      <c r="AD11" s="2424"/>
      <c r="AE11" s="2424"/>
      <c r="AF11" s="2424"/>
      <c r="AG11" s="2424"/>
      <c r="AH11" s="2424"/>
      <c r="AI11" s="2425"/>
      <c r="AJ11" s="2423">
        <v>61727</v>
      </c>
      <c r="AK11" s="2424"/>
      <c r="AL11" s="2424"/>
      <c r="AM11" s="2424"/>
      <c r="AN11" s="2424"/>
      <c r="AO11" s="2424"/>
      <c r="AP11" s="2424"/>
      <c r="AQ11" s="2424"/>
      <c r="AR11" s="2425"/>
      <c r="AS11" s="2423">
        <v>242087</v>
      </c>
      <c r="AT11" s="2424"/>
      <c r="AU11" s="2424"/>
      <c r="AV11" s="2424"/>
      <c r="AW11" s="2424"/>
      <c r="AX11" s="2424"/>
      <c r="AY11" s="2424"/>
      <c r="AZ11" s="2424"/>
      <c r="BA11" s="2425"/>
      <c r="BB11" s="2423">
        <v>13361</v>
      </c>
      <c r="BC11" s="2424"/>
      <c r="BD11" s="2424"/>
      <c r="BE11" s="2424"/>
      <c r="BF11" s="2424"/>
      <c r="BG11" s="2424"/>
      <c r="BH11" s="2424"/>
      <c r="BI11" s="2424"/>
      <c r="BJ11" s="2424"/>
      <c r="BK11" s="2425"/>
      <c r="BL11" s="2423">
        <v>1193717</v>
      </c>
      <c r="BM11" s="2424"/>
      <c r="BN11" s="2424"/>
      <c r="BO11" s="2424"/>
      <c r="BP11" s="2424"/>
      <c r="BQ11" s="2424"/>
      <c r="BR11" s="2424"/>
      <c r="BS11" s="2424"/>
      <c r="BT11" s="2424"/>
      <c r="BU11" s="2426"/>
    </row>
    <row r="12" spans="1:73" s="11" customFormat="1" ht="17.25" customHeight="1">
      <c r="A12" s="9"/>
      <c r="B12" s="15" t="s">
        <v>13</v>
      </c>
      <c r="C12" s="2419">
        <v>56</v>
      </c>
      <c r="D12" s="2420"/>
      <c r="E12" s="2420"/>
      <c r="F12" s="2420"/>
      <c r="G12" s="2420"/>
      <c r="H12" s="2421"/>
      <c r="I12" s="2422">
        <v>3</v>
      </c>
      <c r="J12" s="2420"/>
      <c r="K12" s="2420"/>
      <c r="L12" s="2421"/>
      <c r="M12" s="2422">
        <v>59</v>
      </c>
      <c r="N12" s="2420"/>
      <c r="O12" s="2420"/>
      <c r="P12" s="2421"/>
      <c r="Q12" s="2423">
        <v>1192621</v>
      </c>
      <c r="R12" s="2424"/>
      <c r="S12" s="2424"/>
      <c r="T12" s="2424"/>
      <c r="U12" s="2424"/>
      <c r="V12" s="2424"/>
      <c r="W12" s="2424"/>
      <c r="X12" s="2424"/>
      <c r="Y12" s="2424"/>
      <c r="Z12" s="2425"/>
      <c r="AA12" s="2423">
        <v>197772</v>
      </c>
      <c r="AB12" s="2424"/>
      <c r="AC12" s="2424"/>
      <c r="AD12" s="2424"/>
      <c r="AE12" s="2424"/>
      <c r="AF12" s="2424"/>
      <c r="AG12" s="2424"/>
      <c r="AH12" s="2424"/>
      <c r="AI12" s="2425"/>
      <c r="AJ12" s="2423">
        <v>68064</v>
      </c>
      <c r="AK12" s="2424"/>
      <c r="AL12" s="2424"/>
      <c r="AM12" s="2424"/>
      <c r="AN12" s="2424"/>
      <c r="AO12" s="2424"/>
      <c r="AP12" s="2424"/>
      <c r="AQ12" s="2424"/>
      <c r="AR12" s="2425"/>
      <c r="AS12" s="2423">
        <v>265836</v>
      </c>
      <c r="AT12" s="2424"/>
      <c r="AU12" s="2424"/>
      <c r="AV12" s="2424"/>
      <c r="AW12" s="2424"/>
      <c r="AX12" s="2424"/>
      <c r="AY12" s="2424"/>
      <c r="AZ12" s="2424"/>
      <c r="BA12" s="2425"/>
      <c r="BB12" s="2423">
        <v>13424</v>
      </c>
      <c r="BC12" s="2424"/>
      <c r="BD12" s="2424"/>
      <c r="BE12" s="2424"/>
      <c r="BF12" s="2424"/>
      <c r="BG12" s="2424"/>
      <c r="BH12" s="2424"/>
      <c r="BI12" s="2424"/>
      <c r="BJ12" s="2424"/>
      <c r="BK12" s="2425"/>
      <c r="BL12" s="2423">
        <v>1206045</v>
      </c>
      <c r="BM12" s="2424"/>
      <c r="BN12" s="2424"/>
      <c r="BO12" s="2424"/>
      <c r="BP12" s="2424"/>
      <c r="BQ12" s="2424"/>
      <c r="BR12" s="2424"/>
      <c r="BS12" s="2424"/>
      <c r="BT12" s="2424"/>
      <c r="BU12" s="2426"/>
    </row>
    <row r="13" spans="1:73" s="11" customFormat="1" ht="17.25" customHeight="1">
      <c r="A13" s="9"/>
      <c r="B13" s="15" t="s">
        <v>14</v>
      </c>
      <c r="C13" s="2419">
        <v>56</v>
      </c>
      <c r="D13" s="2420"/>
      <c r="E13" s="2420"/>
      <c r="F13" s="2420"/>
      <c r="G13" s="2420"/>
      <c r="H13" s="2421"/>
      <c r="I13" s="2422">
        <v>3</v>
      </c>
      <c r="J13" s="2420"/>
      <c r="K13" s="2420"/>
      <c r="L13" s="2421"/>
      <c r="M13" s="2422">
        <v>59</v>
      </c>
      <c r="N13" s="2420"/>
      <c r="O13" s="2420"/>
      <c r="P13" s="2421"/>
      <c r="Q13" s="2423">
        <v>1198913</v>
      </c>
      <c r="R13" s="2424"/>
      <c r="S13" s="2424"/>
      <c r="T13" s="2424"/>
      <c r="U13" s="2424"/>
      <c r="V13" s="2424"/>
      <c r="W13" s="2424"/>
      <c r="X13" s="2424"/>
      <c r="Y13" s="2424"/>
      <c r="Z13" s="2425"/>
      <c r="AA13" s="2423">
        <v>202604</v>
      </c>
      <c r="AB13" s="2424"/>
      <c r="AC13" s="2424"/>
      <c r="AD13" s="2424"/>
      <c r="AE13" s="2424"/>
      <c r="AF13" s="2424"/>
      <c r="AG13" s="2424"/>
      <c r="AH13" s="2424"/>
      <c r="AI13" s="2425"/>
      <c r="AJ13" s="2423">
        <v>70548</v>
      </c>
      <c r="AK13" s="2424"/>
      <c r="AL13" s="2424"/>
      <c r="AM13" s="2424"/>
      <c r="AN13" s="2424"/>
      <c r="AO13" s="2424"/>
      <c r="AP13" s="2424"/>
      <c r="AQ13" s="2424"/>
      <c r="AR13" s="2425"/>
      <c r="AS13" s="2423">
        <v>273152</v>
      </c>
      <c r="AT13" s="2424"/>
      <c r="AU13" s="2424"/>
      <c r="AV13" s="2424"/>
      <c r="AW13" s="2424"/>
      <c r="AX13" s="2424"/>
      <c r="AY13" s="2424"/>
      <c r="AZ13" s="2424"/>
      <c r="BA13" s="2425"/>
      <c r="BB13" s="2423">
        <v>13821</v>
      </c>
      <c r="BC13" s="2424"/>
      <c r="BD13" s="2424"/>
      <c r="BE13" s="2424"/>
      <c r="BF13" s="2424"/>
      <c r="BG13" s="2424"/>
      <c r="BH13" s="2424"/>
      <c r="BI13" s="2424"/>
      <c r="BJ13" s="2424"/>
      <c r="BK13" s="2425"/>
      <c r="BL13" s="2423">
        <v>1212734</v>
      </c>
      <c r="BM13" s="2424"/>
      <c r="BN13" s="2424"/>
      <c r="BO13" s="2424"/>
      <c r="BP13" s="2424"/>
      <c r="BQ13" s="2424"/>
      <c r="BR13" s="2424"/>
      <c r="BS13" s="2424"/>
      <c r="BT13" s="2424"/>
      <c r="BU13" s="2426"/>
    </row>
    <row r="14" spans="1:73" s="11" customFormat="1" ht="17.25" customHeight="1" thickBot="1">
      <c r="A14" s="9"/>
      <c r="B14" s="16" t="s">
        <v>15</v>
      </c>
      <c r="C14" s="2431">
        <v>56</v>
      </c>
      <c r="D14" s="2428"/>
      <c r="E14" s="2428"/>
      <c r="F14" s="2428"/>
      <c r="G14" s="2428"/>
      <c r="H14" s="2429"/>
      <c r="I14" s="2427">
        <v>3</v>
      </c>
      <c r="J14" s="2428"/>
      <c r="K14" s="2428"/>
      <c r="L14" s="2429"/>
      <c r="M14" s="2427">
        <v>59</v>
      </c>
      <c r="N14" s="2428"/>
      <c r="O14" s="2428"/>
      <c r="P14" s="2429"/>
      <c r="Q14" s="2427">
        <v>1015972</v>
      </c>
      <c r="R14" s="2428"/>
      <c r="S14" s="2428"/>
      <c r="T14" s="2428"/>
      <c r="U14" s="2428"/>
      <c r="V14" s="2428"/>
      <c r="W14" s="2428"/>
      <c r="X14" s="2428"/>
      <c r="Y14" s="2428"/>
      <c r="Z14" s="2429"/>
      <c r="AA14" s="2427">
        <v>37431</v>
      </c>
      <c r="AB14" s="2428"/>
      <c r="AC14" s="2428"/>
      <c r="AD14" s="2428"/>
      <c r="AE14" s="2428"/>
      <c r="AF14" s="2428"/>
      <c r="AG14" s="2428"/>
      <c r="AH14" s="2428"/>
      <c r="AI14" s="2429"/>
      <c r="AJ14" s="2427">
        <v>20686</v>
      </c>
      <c r="AK14" s="2428"/>
      <c r="AL14" s="2428"/>
      <c r="AM14" s="2428"/>
      <c r="AN14" s="2428"/>
      <c r="AO14" s="2428"/>
      <c r="AP14" s="2428"/>
      <c r="AQ14" s="2428"/>
      <c r="AR14" s="2429"/>
      <c r="AS14" s="2427">
        <v>58117</v>
      </c>
      <c r="AT14" s="2428"/>
      <c r="AU14" s="2428"/>
      <c r="AV14" s="2428"/>
      <c r="AW14" s="2428"/>
      <c r="AX14" s="2428"/>
      <c r="AY14" s="2428"/>
      <c r="AZ14" s="2428"/>
      <c r="BA14" s="2429"/>
      <c r="BB14" s="2427">
        <v>13777</v>
      </c>
      <c r="BC14" s="2428"/>
      <c r="BD14" s="2428"/>
      <c r="BE14" s="2428"/>
      <c r="BF14" s="2428"/>
      <c r="BG14" s="2428"/>
      <c r="BH14" s="2428"/>
      <c r="BI14" s="2428"/>
      <c r="BJ14" s="2428"/>
      <c r="BK14" s="2429"/>
      <c r="BL14" s="2427">
        <v>1029749</v>
      </c>
      <c r="BM14" s="2428"/>
      <c r="BN14" s="2428"/>
      <c r="BO14" s="2428"/>
      <c r="BP14" s="2428"/>
      <c r="BQ14" s="2428"/>
      <c r="BR14" s="2428"/>
      <c r="BS14" s="2428"/>
      <c r="BT14" s="2428"/>
      <c r="BU14" s="2430"/>
    </row>
    <row r="15" spans="1:73" s="11" customFormat="1" ht="7.5" customHeight="1" thickBot="1">
      <c r="A15" s="9"/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</row>
    <row r="16" spans="1:73" s="11" customFormat="1" ht="15" thickBot="1">
      <c r="A16" s="9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</row>
    <row r="17" spans="1:73" s="11" customFormat="1" ht="17.25" customHeight="1" thickBot="1">
      <c r="A17" s="9"/>
      <c r="B17" s="10"/>
      <c r="C17" s="2401" t="s">
        <v>16</v>
      </c>
      <c r="D17" s="2402"/>
      <c r="E17" s="2402"/>
      <c r="F17" s="2402"/>
      <c r="G17" s="2402"/>
      <c r="H17" s="2402"/>
      <c r="I17" s="2402"/>
      <c r="J17" s="2402"/>
      <c r="K17" s="2402"/>
      <c r="L17" s="2402"/>
      <c r="M17" s="2402"/>
      <c r="N17" s="2402"/>
      <c r="O17" s="2402"/>
      <c r="P17" s="2402"/>
      <c r="Q17" s="2402"/>
      <c r="R17" s="2402"/>
      <c r="S17" s="2402"/>
      <c r="T17" s="2402"/>
      <c r="U17" s="2402"/>
      <c r="V17" s="2402"/>
      <c r="W17" s="2402"/>
      <c r="X17" s="2402"/>
      <c r="Y17" s="2402"/>
      <c r="Z17" s="2402"/>
      <c r="AA17" s="2402"/>
      <c r="AB17" s="2402"/>
      <c r="AC17" s="2402"/>
      <c r="AD17" s="2402"/>
      <c r="AE17" s="2402"/>
      <c r="AF17" s="2402"/>
      <c r="AG17" s="2402"/>
      <c r="AH17" s="2402"/>
      <c r="AI17" s="2402"/>
      <c r="AJ17" s="2402"/>
      <c r="AK17" s="2402"/>
      <c r="AL17" s="2402"/>
      <c r="AM17" s="2402"/>
      <c r="AN17" s="2402"/>
      <c r="AO17" s="2402"/>
      <c r="AP17" s="2402"/>
      <c r="AQ17" s="2402"/>
      <c r="AR17" s="2402"/>
      <c r="AS17" s="2402"/>
      <c r="AT17" s="2402"/>
      <c r="AU17" s="2402"/>
      <c r="AV17" s="2402"/>
      <c r="AW17" s="2402"/>
      <c r="AX17" s="2402"/>
      <c r="AY17" s="2402"/>
      <c r="AZ17" s="2402"/>
      <c r="BA17" s="2402"/>
      <c r="BB17" s="2402"/>
      <c r="BC17" s="2402"/>
      <c r="BD17" s="2402"/>
      <c r="BE17" s="2402"/>
      <c r="BF17" s="2402"/>
      <c r="BG17" s="2402"/>
      <c r="BH17" s="2402"/>
      <c r="BI17" s="2402"/>
      <c r="BJ17" s="2402"/>
      <c r="BK17" s="2402"/>
      <c r="BL17" s="2402"/>
      <c r="BM17" s="2402"/>
      <c r="BN17" s="2402"/>
      <c r="BO17" s="2402"/>
      <c r="BP17" s="2402"/>
      <c r="BQ17" s="2402"/>
      <c r="BR17" s="2402"/>
      <c r="BS17" s="2402"/>
      <c r="BT17" s="2402"/>
      <c r="BU17" s="2404"/>
    </row>
    <row r="18" spans="1:73" s="11" customFormat="1" ht="17.25" customHeight="1" thickBot="1">
      <c r="A18" s="9"/>
      <c r="B18" s="12" t="s">
        <v>3</v>
      </c>
      <c r="C18" s="2405" t="s">
        <v>17</v>
      </c>
      <c r="D18" s="2406"/>
      <c r="E18" s="2406"/>
      <c r="F18" s="2406"/>
      <c r="G18" s="2406"/>
      <c r="H18" s="2406"/>
      <c r="I18" s="2406"/>
      <c r="J18" s="2406"/>
      <c r="K18" s="2406"/>
      <c r="L18" s="2406"/>
      <c r="M18" s="2406"/>
      <c r="N18" s="2406"/>
      <c r="O18" s="2406"/>
      <c r="P18" s="2406"/>
      <c r="Q18" s="2406"/>
      <c r="R18" s="2406"/>
      <c r="S18" s="2406"/>
      <c r="T18" s="2406"/>
      <c r="U18" s="2406"/>
      <c r="V18" s="2406"/>
      <c r="W18" s="2406"/>
      <c r="X18" s="2406"/>
      <c r="Y18" s="2406"/>
      <c r="Z18" s="2406"/>
      <c r="AA18" s="2406"/>
      <c r="AB18" s="2406"/>
      <c r="AC18" s="2406"/>
      <c r="AD18" s="2406" t="s">
        <v>18</v>
      </c>
      <c r="AE18" s="2406"/>
      <c r="AF18" s="2406"/>
      <c r="AG18" s="2406"/>
      <c r="AH18" s="2406"/>
      <c r="AI18" s="2406"/>
      <c r="AJ18" s="2406"/>
      <c r="AK18" s="2406"/>
      <c r="AL18" s="2406"/>
      <c r="AM18" s="2406"/>
      <c r="AN18" s="2406"/>
      <c r="AO18" s="2406"/>
      <c r="AP18" s="2406"/>
      <c r="AQ18" s="2406"/>
      <c r="AR18" s="2406"/>
      <c r="AS18" s="2406"/>
      <c r="AT18" s="2406"/>
      <c r="AU18" s="2406"/>
      <c r="AV18" s="2406"/>
      <c r="AW18" s="2406"/>
      <c r="AX18" s="2406"/>
      <c r="AY18" s="2406"/>
      <c r="AZ18" s="2406" t="s">
        <v>19</v>
      </c>
      <c r="BA18" s="2406"/>
      <c r="BB18" s="2406"/>
      <c r="BC18" s="2406"/>
      <c r="BD18" s="2406"/>
      <c r="BE18" s="2406"/>
      <c r="BF18" s="2406"/>
      <c r="BG18" s="2406"/>
      <c r="BH18" s="2406"/>
      <c r="BI18" s="2406"/>
      <c r="BJ18" s="2406"/>
      <c r="BK18" s="2406"/>
      <c r="BL18" s="2406"/>
      <c r="BM18" s="2406"/>
      <c r="BN18" s="2406"/>
      <c r="BO18" s="2406"/>
      <c r="BP18" s="2406"/>
      <c r="BQ18" s="2406"/>
      <c r="BR18" s="2406"/>
      <c r="BS18" s="2406"/>
      <c r="BT18" s="2406"/>
      <c r="BU18" s="2411"/>
    </row>
    <row r="19" spans="1:73" s="11" customFormat="1" ht="17.25" customHeight="1" thickBot="1">
      <c r="A19" s="9"/>
      <c r="B19" s="12"/>
      <c r="C19" s="2405" t="s">
        <v>4</v>
      </c>
      <c r="D19" s="2406"/>
      <c r="E19" s="2406"/>
      <c r="F19" s="2406"/>
      <c r="G19" s="2406"/>
      <c r="H19" s="2406"/>
      <c r="I19" s="2406"/>
      <c r="J19" s="2406"/>
      <c r="K19" s="2406"/>
      <c r="L19" s="2406" t="s">
        <v>5</v>
      </c>
      <c r="M19" s="2406"/>
      <c r="N19" s="2406"/>
      <c r="O19" s="2406"/>
      <c r="P19" s="2406"/>
      <c r="Q19" s="2406"/>
      <c r="R19" s="2406"/>
      <c r="S19" s="2406"/>
      <c r="T19" s="2406"/>
      <c r="U19" s="2406" t="s">
        <v>6</v>
      </c>
      <c r="V19" s="2406"/>
      <c r="W19" s="2406"/>
      <c r="X19" s="2406"/>
      <c r="Y19" s="2406"/>
      <c r="Z19" s="2406"/>
      <c r="AA19" s="2406"/>
      <c r="AB19" s="2406"/>
      <c r="AC19" s="2406"/>
      <c r="AD19" s="2406" t="s">
        <v>4</v>
      </c>
      <c r="AE19" s="2406"/>
      <c r="AF19" s="2406"/>
      <c r="AG19" s="2406"/>
      <c r="AH19" s="2406"/>
      <c r="AI19" s="2406"/>
      <c r="AJ19" s="2406"/>
      <c r="AK19" s="2406"/>
      <c r="AL19" s="2406" t="s">
        <v>5</v>
      </c>
      <c r="AM19" s="2406"/>
      <c r="AN19" s="2406"/>
      <c r="AO19" s="2406"/>
      <c r="AP19" s="2406"/>
      <c r="AQ19" s="2406"/>
      <c r="AR19" s="2406" t="s">
        <v>6</v>
      </c>
      <c r="AS19" s="2406"/>
      <c r="AT19" s="2406"/>
      <c r="AU19" s="2406"/>
      <c r="AV19" s="2406"/>
      <c r="AW19" s="2406"/>
      <c r="AX19" s="2406"/>
      <c r="AY19" s="2406"/>
      <c r="AZ19" s="2406" t="s">
        <v>20</v>
      </c>
      <c r="BA19" s="2406"/>
      <c r="BB19" s="2406"/>
      <c r="BC19" s="2406"/>
      <c r="BD19" s="2406"/>
      <c r="BE19" s="2406"/>
      <c r="BF19" s="2406"/>
      <c r="BG19" s="2406"/>
      <c r="BH19" s="2406"/>
      <c r="BI19" s="2406"/>
      <c r="BJ19" s="2406"/>
      <c r="BK19" s="2406" t="s">
        <v>21</v>
      </c>
      <c r="BL19" s="2406"/>
      <c r="BM19" s="2406"/>
      <c r="BN19" s="2406"/>
      <c r="BO19" s="2406"/>
      <c r="BP19" s="2406"/>
      <c r="BQ19" s="2406"/>
      <c r="BR19" s="2406"/>
      <c r="BS19" s="2406"/>
      <c r="BT19" s="2406"/>
      <c r="BU19" s="2411"/>
    </row>
    <row r="20" spans="1:73" s="11" customFormat="1" ht="17.25" customHeight="1" thickBot="1">
      <c r="A20" s="9"/>
      <c r="B20" s="13"/>
      <c r="C20" s="2407"/>
      <c r="D20" s="2408"/>
      <c r="E20" s="2408"/>
      <c r="F20" s="2408"/>
      <c r="G20" s="2408"/>
      <c r="H20" s="2408"/>
      <c r="I20" s="2408"/>
      <c r="J20" s="2408"/>
      <c r="K20" s="2408"/>
      <c r="L20" s="2408"/>
      <c r="M20" s="2408"/>
      <c r="N20" s="2408"/>
      <c r="O20" s="2408"/>
      <c r="P20" s="2408"/>
      <c r="Q20" s="2408"/>
      <c r="R20" s="2408"/>
      <c r="S20" s="2408"/>
      <c r="T20" s="2408"/>
      <c r="U20" s="2408"/>
      <c r="V20" s="2408"/>
      <c r="W20" s="2408"/>
      <c r="X20" s="2408"/>
      <c r="Y20" s="2408"/>
      <c r="Z20" s="2408"/>
      <c r="AA20" s="2408"/>
      <c r="AB20" s="2408"/>
      <c r="AC20" s="2408"/>
      <c r="AD20" s="2408"/>
      <c r="AE20" s="2408"/>
      <c r="AF20" s="2408"/>
      <c r="AG20" s="2408"/>
      <c r="AH20" s="2408"/>
      <c r="AI20" s="2408"/>
      <c r="AJ20" s="2408"/>
      <c r="AK20" s="2408"/>
      <c r="AL20" s="2408"/>
      <c r="AM20" s="2408"/>
      <c r="AN20" s="2408"/>
      <c r="AO20" s="2408"/>
      <c r="AP20" s="2408"/>
      <c r="AQ20" s="2408"/>
      <c r="AR20" s="2408"/>
      <c r="AS20" s="2408"/>
      <c r="AT20" s="2408"/>
      <c r="AU20" s="2408"/>
      <c r="AV20" s="2408"/>
      <c r="AW20" s="2408"/>
      <c r="AX20" s="2408"/>
      <c r="AY20" s="2408"/>
      <c r="AZ20" s="2408"/>
      <c r="BA20" s="2408"/>
      <c r="BB20" s="2408"/>
      <c r="BC20" s="2408"/>
      <c r="BD20" s="2408"/>
      <c r="BE20" s="2408"/>
      <c r="BF20" s="2408"/>
      <c r="BG20" s="2408"/>
      <c r="BH20" s="2408"/>
      <c r="BI20" s="2408"/>
      <c r="BJ20" s="2408"/>
      <c r="BK20" s="2408"/>
      <c r="BL20" s="2408"/>
      <c r="BM20" s="2408"/>
      <c r="BN20" s="2408"/>
      <c r="BO20" s="2408"/>
      <c r="BP20" s="2408"/>
      <c r="BQ20" s="2408"/>
      <c r="BR20" s="2408"/>
      <c r="BS20" s="2408"/>
      <c r="BT20" s="2408"/>
      <c r="BU20" s="2412"/>
    </row>
    <row r="21" spans="1:73" s="11" customFormat="1" ht="17.25" customHeight="1">
      <c r="A21" s="9"/>
      <c r="B21" s="14"/>
      <c r="C21" s="2432"/>
      <c r="D21" s="2433"/>
      <c r="E21" s="2433"/>
      <c r="F21" s="2433"/>
      <c r="G21" s="2433"/>
      <c r="H21" s="2433"/>
      <c r="I21" s="2433"/>
      <c r="J21" s="2433"/>
      <c r="K21" s="2433"/>
      <c r="L21" s="2433"/>
      <c r="M21" s="2433"/>
      <c r="N21" s="2433"/>
      <c r="O21" s="2433"/>
      <c r="P21" s="2433"/>
      <c r="Q21" s="2433"/>
      <c r="R21" s="2433"/>
      <c r="S21" s="2433"/>
      <c r="T21" s="2433"/>
      <c r="U21" s="2433"/>
      <c r="V21" s="2433"/>
      <c r="W21" s="2433"/>
      <c r="X21" s="2433"/>
      <c r="Y21" s="2433"/>
      <c r="Z21" s="2433"/>
      <c r="AA21" s="2433"/>
      <c r="AB21" s="2433"/>
      <c r="AC21" s="2433"/>
      <c r="AD21" s="2433"/>
      <c r="AE21" s="2433"/>
      <c r="AF21" s="2433"/>
      <c r="AG21" s="2433"/>
      <c r="AH21" s="2433"/>
      <c r="AI21" s="2433"/>
      <c r="AJ21" s="2433"/>
      <c r="AK21" s="2433"/>
      <c r="AL21" s="2433"/>
      <c r="AM21" s="2433"/>
      <c r="AN21" s="2433"/>
      <c r="AO21" s="2433"/>
      <c r="AP21" s="2433"/>
      <c r="AQ21" s="2433"/>
      <c r="AR21" s="2433"/>
      <c r="AS21" s="2433"/>
      <c r="AT21" s="2433"/>
      <c r="AU21" s="2433"/>
      <c r="AV21" s="2433"/>
      <c r="AW21" s="2433"/>
      <c r="AX21" s="2433"/>
      <c r="AY21" s="2433"/>
      <c r="AZ21" s="2433"/>
      <c r="BA21" s="2433"/>
      <c r="BB21" s="2433"/>
      <c r="BC21" s="2433"/>
      <c r="BD21" s="2433"/>
      <c r="BE21" s="2433"/>
      <c r="BF21" s="2433"/>
      <c r="BG21" s="2433"/>
      <c r="BH21" s="2433"/>
      <c r="BI21" s="2433"/>
      <c r="BJ21" s="2433"/>
      <c r="BK21" s="2433"/>
      <c r="BL21" s="2433"/>
      <c r="BM21" s="2433"/>
      <c r="BN21" s="2433"/>
      <c r="BO21" s="2433"/>
      <c r="BP21" s="2433"/>
      <c r="BQ21" s="2433"/>
      <c r="BR21" s="2433"/>
      <c r="BS21" s="2433"/>
      <c r="BT21" s="2433"/>
      <c r="BU21" s="2434"/>
    </row>
    <row r="22" spans="1:73" s="11" customFormat="1" ht="17.25" customHeight="1">
      <c r="A22" s="9"/>
      <c r="B22" s="15" t="s">
        <v>11</v>
      </c>
      <c r="C22" s="2437">
        <v>2264724</v>
      </c>
      <c r="D22" s="2435"/>
      <c r="E22" s="2435"/>
      <c r="F22" s="2435"/>
      <c r="G22" s="2435"/>
      <c r="H22" s="2435"/>
      <c r="I22" s="2435"/>
      <c r="J22" s="2435"/>
      <c r="K22" s="2435"/>
      <c r="L22" s="2435">
        <v>24303</v>
      </c>
      <c r="M22" s="2435"/>
      <c r="N22" s="2435"/>
      <c r="O22" s="2435"/>
      <c r="P22" s="2435"/>
      <c r="Q22" s="2435"/>
      <c r="R22" s="2435"/>
      <c r="S22" s="2435"/>
      <c r="T22" s="2435"/>
      <c r="U22" s="2435">
        <v>2289027</v>
      </c>
      <c r="V22" s="2435"/>
      <c r="W22" s="2435"/>
      <c r="X22" s="2435"/>
      <c r="Y22" s="2435"/>
      <c r="Z22" s="2435"/>
      <c r="AA22" s="2435"/>
      <c r="AB22" s="2435"/>
      <c r="AC22" s="2435"/>
      <c r="AD22" s="2435">
        <v>369739</v>
      </c>
      <c r="AE22" s="2435"/>
      <c r="AF22" s="2435"/>
      <c r="AG22" s="2435"/>
      <c r="AH22" s="2435"/>
      <c r="AI22" s="2435"/>
      <c r="AJ22" s="2435"/>
      <c r="AK22" s="2435"/>
      <c r="AL22" s="2438" t="s">
        <v>22</v>
      </c>
      <c r="AM22" s="2438"/>
      <c r="AN22" s="2438"/>
      <c r="AO22" s="2438"/>
      <c r="AP22" s="2438"/>
      <c r="AQ22" s="2438"/>
      <c r="AR22" s="2435">
        <v>369739</v>
      </c>
      <c r="AS22" s="2435"/>
      <c r="AT22" s="2435"/>
      <c r="AU22" s="2435"/>
      <c r="AV22" s="2435"/>
      <c r="AW22" s="2435"/>
      <c r="AX22" s="2435"/>
      <c r="AY22" s="2435"/>
      <c r="AZ22" s="2435">
        <v>234770</v>
      </c>
      <c r="BA22" s="2435"/>
      <c r="BB22" s="2435"/>
      <c r="BC22" s="2435"/>
      <c r="BD22" s="2435"/>
      <c r="BE22" s="2435"/>
      <c r="BF22" s="2435"/>
      <c r="BG22" s="2435"/>
      <c r="BH22" s="2435"/>
      <c r="BI22" s="2435"/>
      <c r="BJ22" s="2435"/>
      <c r="BK22" s="2435">
        <v>134969</v>
      </c>
      <c r="BL22" s="2435"/>
      <c r="BM22" s="2435"/>
      <c r="BN22" s="2435"/>
      <c r="BO22" s="2435"/>
      <c r="BP22" s="2435"/>
      <c r="BQ22" s="2435"/>
      <c r="BR22" s="2435"/>
      <c r="BS22" s="2435"/>
      <c r="BT22" s="2435"/>
      <c r="BU22" s="2436"/>
    </row>
    <row r="23" spans="1:73" s="11" customFormat="1" ht="17.25" customHeight="1">
      <c r="A23" s="9"/>
      <c r="B23" s="15" t="s">
        <v>12</v>
      </c>
      <c r="C23" s="2437">
        <v>2272928</v>
      </c>
      <c r="D23" s="2435"/>
      <c r="E23" s="2435"/>
      <c r="F23" s="2435"/>
      <c r="G23" s="2435"/>
      <c r="H23" s="2435"/>
      <c r="I23" s="2435"/>
      <c r="J23" s="2435"/>
      <c r="K23" s="2435"/>
      <c r="L23" s="2435">
        <v>24597</v>
      </c>
      <c r="M23" s="2435"/>
      <c r="N23" s="2435"/>
      <c r="O23" s="2435"/>
      <c r="P23" s="2435"/>
      <c r="Q23" s="2435"/>
      <c r="R23" s="2435"/>
      <c r="S23" s="2435"/>
      <c r="T23" s="2435"/>
      <c r="U23" s="2435">
        <v>2297525</v>
      </c>
      <c r="V23" s="2435"/>
      <c r="W23" s="2435"/>
      <c r="X23" s="2435"/>
      <c r="Y23" s="2435"/>
      <c r="Z23" s="2435"/>
      <c r="AA23" s="2435"/>
      <c r="AB23" s="2435"/>
      <c r="AC23" s="2435"/>
      <c r="AD23" s="2435">
        <v>408406</v>
      </c>
      <c r="AE23" s="2435"/>
      <c r="AF23" s="2435"/>
      <c r="AG23" s="2435"/>
      <c r="AH23" s="2435"/>
      <c r="AI23" s="2435"/>
      <c r="AJ23" s="2435"/>
      <c r="AK23" s="2435"/>
      <c r="AL23" s="2438" t="s">
        <v>22</v>
      </c>
      <c r="AM23" s="2438"/>
      <c r="AN23" s="2438"/>
      <c r="AO23" s="2438"/>
      <c r="AP23" s="2438"/>
      <c r="AQ23" s="2438"/>
      <c r="AR23" s="2435">
        <v>408406</v>
      </c>
      <c r="AS23" s="2435"/>
      <c r="AT23" s="2435"/>
      <c r="AU23" s="2435"/>
      <c r="AV23" s="2435"/>
      <c r="AW23" s="2435"/>
      <c r="AX23" s="2435"/>
      <c r="AY23" s="2435"/>
      <c r="AZ23" s="2435">
        <v>262018</v>
      </c>
      <c r="BA23" s="2435"/>
      <c r="BB23" s="2435"/>
      <c r="BC23" s="2435"/>
      <c r="BD23" s="2435"/>
      <c r="BE23" s="2435"/>
      <c r="BF23" s="2435"/>
      <c r="BG23" s="2435"/>
      <c r="BH23" s="2435"/>
      <c r="BI23" s="2435"/>
      <c r="BJ23" s="2435"/>
      <c r="BK23" s="2435">
        <v>146388</v>
      </c>
      <c r="BL23" s="2435"/>
      <c r="BM23" s="2435"/>
      <c r="BN23" s="2435"/>
      <c r="BO23" s="2435"/>
      <c r="BP23" s="2435"/>
      <c r="BQ23" s="2435"/>
      <c r="BR23" s="2435"/>
      <c r="BS23" s="2435"/>
      <c r="BT23" s="2435"/>
      <c r="BU23" s="2436"/>
    </row>
    <row r="24" spans="1:73" s="11" customFormat="1" ht="17.25" customHeight="1">
      <c r="A24" s="9"/>
      <c r="B24" s="15" t="s">
        <v>13</v>
      </c>
      <c r="C24" s="2437">
        <v>2261941</v>
      </c>
      <c r="D24" s="2435"/>
      <c r="E24" s="2435"/>
      <c r="F24" s="2435"/>
      <c r="G24" s="2435"/>
      <c r="H24" s="2435"/>
      <c r="I24" s="2435"/>
      <c r="J24" s="2435"/>
      <c r="K24" s="2435"/>
      <c r="L24" s="2435">
        <v>24636</v>
      </c>
      <c r="M24" s="2435"/>
      <c r="N24" s="2435"/>
      <c r="O24" s="2435"/>
      <c r="P24" s="2435"/>
      <c r="Q24" s="2435"/>
      <c r="R24" s="2435"/>
      <c r="S24" s="2435"/>
      <c r="T24" s="2435"/>
      <c r="U24" s="2435">
        <v>2286577</v>
      </c>
      <c r="V24" s="2435"/>
      <c r="W24" s="2435"/>
      <c r="X24" s="2435"/>
      <c r="Y24" s="2435"/>
      <c r="Z24" s="2435"/>
      <c r="AA24" s="2435"/>
      <c r="AB24" s="2435"/>
      <c r="AC24" s="2435"/>
      <c r="AD24" s="2435">
        <v>443301</v>
      </c>
      <c r="AE24" s="2435"/>
      <c r="AF24" s="2435"/>
      <c r="AG24" s="2435"/>
      <c r="AH24" s="2435"/>
      <c r="AI24" s="2435"/>
      <c r="AJ24" s="2435"/>
      <c r="AK24" s="2435"/>
      <c r="AL24" s="2438" t="s">
        <v>22</v>
      </c>
      <c r="AM24" s="2438"/>
      <c r="AN24" s="2438"/>
      <c r="AO24" s="2438"/>
      <c r="AP24" s="2438"/>
      <c r="AQ24" s="2438"/>
      <c r="AR24" s="2435">
        <v>443301</v>
      </c>
      <c r="AS24" s="2435"/>
      <c r="AT24" s="2435"/>
      <c r="AU24" s="2435"/>
      <c r="AV24" s="2435"/>
      <c r="AW24" s="2435"/>
      <c r="AX24" s="2435"/>
      <c r="AY24" s="2435"/>
      <c r="AZ24" s="2435">
        <v>288216</v>
      </c>
      <c r="BA24" s="2435"/>
      <c r="BB24" s="2435"/>
      <c r="BC24" s="2435"/>
      <c r="BD24" s="2435"/>
      <c r="BE24" s="2435"/>
      <c r="BF24" s="2435"/>
      <c r="BG24" s="2435"/>
      <c r="BH24" s="2435"/>
      <c r="BI24" s="2435"/>
      <c r="BJ24" s="2435"/>
      <c r="BK24" s="2435">
        <v>155085</v>
      </c>
      <c r="BL24" s="2435"/>
      <c r="BM24" s="2435"/>
      <c r="BN24" s="2435"/>
      <c r="BO24" s="2435"/>
      <c r="BP24" s="2435"/>
      <c r="BQ24" s="2435"/>
      <c r="BR24" s="2435"/>
      <c r="BS24" s="2435"/>
      <c r="BT24" s="2435"/>
      <c r="BU24" s="2436"/>
    </row>
    <row r="25" spans="1:73" s="11" customFormat="1" ht="17.25" customHeight="1">
      <c r="A25" s="9"/>
      <c r="B25" s="15" t="s">
        <v>14</v>
      </c>
      <c r="C25" s="2437">
        <v>2244449</v>
      </c>
      <c r="D25" s="2435"/>
      <c r="E25" s="2435"/>
      <c r="F25" s="2435"/>
      <c r="G25" s="2435"/>
      <c r="H25" s="2435"/>
      <c r="I25" s="2435"/>
      <c r="J25" s="2435"/>
      <c r="K25" s="2435"/>
      <c r="L25" s="2435">
        <v>25134</v>
      </c>
      <c r="M25" s="2435"/>
      <c r="N25" s="2435"/>
      <c r="O25" s="2435"/>
      <c r="P25" s="2435"/>
      <c r="Q25" s="2435"/>
      <c r="R25" s="2435"/>
      <c r="S25" s="2435"/>
      <c r="T25" s="2435"/>
      <c r="U25" s="2435">
        <v>2269583</v>
      </c>
      <c r="V25" s="2435"/>
      <c r="W25" s="2435"/>
      <c r="X25" s="2435"/>
      <c r="Y25" s="2435"/>
      <c r="Z25" s="2435"/>
      <c r="AA25" s="2435"/>
      <c r="AB25" s="2435"/>
      <c r="AC25" s="2435"/>
      <c r="AD25" s="2435">
        <v>450904</v>
      </c>
      <c r="AE25" s="2435"/>
      <c r="AF25" s="2435"/>
      <c r="AG25" s="2435"/>
      <c r="AH25" s="2435"/>
      <c r="AI25" s="2435"/>
      <c r="AJ25" s="2435"/>
      <c r="AK25" s="2435"/>
      <c r="AL25" s="2438" t="s">
        <v>22</v>
      </c>
      <c r="AM25" s="2438"/>
      <c r="AN25" s="2438"/>
      <c r="AO25" s="2438"/>
      <c r="AP25" s="2438"/>
      <c r="AQ25" s="2438"/>
      <c r="AR25" s="2435">
        <v>450904</v>
      </c>
      <c r="AS25" s="2435"/>
      <c r="AT25" s="2435"/>
      <c r="AU25" s="2435"/>
      <c r="AV25" s="2435"/>
      <c r="AW25" s="2435"/>
      <c r="AX25" s="2435"/>
      <c r="AY25" s="2435"/>
      <c r="AZ25" s="2435">
        <v>296103</v>
      </c>
      <c r="BA25" s="2435"/>
      <c r="BB25" s="2435"/>
      <c r="BC25" s="2435"/>
      <c r="BD25" s="2435"/>
      <c r="BE25" s="2435"/>
      <c r="BF25" s="2435"/>
      <c r="BG25" s="2435"/>
      <c r="BH25" s="2435"/>
      <c r="BI25" s="2435"/>
      <c r="BJ25" s="2435"/>
      <c r="BK25" s="2435">
        <v>154801</v>
      </c>
      <c r="BL25" s="2435"/>
      <c r="BM25" s="2435"/>
      <c r="BN25" s="2435"/>
      <c r="BO25" s="2435"/>
      <c r="BP25" s="2435"/>
      <c r="BQ25" s="2435"/>
      <c r="BR25" s="2435"/>
      <c r="BS25" s="2435"/>
      <c r="BT25" s="2435"/>
      <c r="BU25" s="2436"/>
    </row>
    <row r="26" spans="1:73" s="11" customFormat="1" ht="17.25" customHeight="1" thickBot="1">
      <c r="A26" s="9"/>
      <c r="B26" s="16" t="s">
        <v>15</v>
      </c>
      <c r="C26" s="2441">
        <v>1822896</v>
      </c>
      <c r="D26" s="2439"/>
      <c r="E26" s="2439"/>
      <c r="F26" s="2439"/>
      <c r="G26" s="2439"/>
      <c r="H26" s="2439"/>
      <c r="I26" s="2439"/>
      <c r="J26" s="2439"/>
      <c r="K26" s="2439"/>
      <c r="L26" s="2439">
        <v>23655</v>
      </c>
      <c r="M26" s="2439"/>
      <c r="N26" s="2439"/>
      <c r="O26" s="2439"/>
      <c r="P26" s="2439"/>
      <c r="Q26" s="2439"/>
      <c r="R26" s="2439"/>
      <c r="S26" s="2439"/>
      <c r="T26" s="2439"/>
      <c r="U26" s="2439">
        <v>1846551</v>
      </c>
      <c r="V26" s="2439"/>
      <c r="W26" s="2439"/>
      <c r="X26" s="2439"/>
      <c r="Y26" s="2439"/>
      <c r="Z26" s="2439"/>
      <c r="AA26" s="2439"/>
      <c r="AB26" s="2439"/>
      <c r="AC26" s="2439"/>
      <c r="AD26" s="2439">
        <v>85854</v>
      </c>
      <c r="AE26" s="2439"/>
      <c r="AF26" s="2439"/>
      <c r="AG26" s="2439"/>
      <c r="AH26" s="2439"/>
      <c r="AI26" s="2439"/>
      <c r="AJ26" s="2439"/>
      <c r="AK26" s="2439"/>
      <c r="AL26" s="2442" t="s">
        <v>22</v>
      </c>
      <c r="AM26" s="2442"/>
      <c r="AN26" s="2442"/>
      <c r="AO26" s="2442"/>
      <c r="AP26" s="2442"/>
      <c r="AQ26" s="2442"/>
      <c r="AR26" s="2439">
        <v>85854</v>
      </c>
      <c r="AS26" s="2439"/>
      <c r="AT26" s="2439"/>
      <c r="AU26" s="2439"/>
      <c r="AV26" s="2439"/>
      <c r="AW26" s="2439"/>
      <c r="AX26" s="2439"/>
      <c r="AY26" s="2439"/>
      <c r="AZ26" s="2439">
        <v>60614</v>
      </c>
      <c r="BA26" s="2439"/>
      <c r="BB26" s="2439"/>
      <c r="BC26" s="2439"/>
      <c r="BD26" s="2439"/>
      <c r="BE26" s="2439"/>
      <c r="BF26" s="2439"/>
      <c r="BG26" s="2439"/>
      <c r="BH26" s="2439"/>
      <c r="BI26" s="2439"/>
      <c r="BJ26" s="2439"/>
      <c r="BK26" s="2439">
        <v>25240</v>
      </c>
      <c r="BL26" s="2439"/>
      <c r="BM26" s="2439"/>
      <c r="BN26" s="2439"/>
      <c r="BO26" s="2439"/>
      <c r="BP26" s="2439"/>
      <c r="BQ26" s="2439"/>
      <c r="BR26" s="2439"/>
      <c r="BS26" s="2439"/>
      <c r="BT26" s="2439"/>
      <c r="BU26" s="2440"/>
    </row>
    <row r="27" spans="1:73" s="11" customFormat="1" ht="7.5" customHeight="1" thickBot="1">
      <c r="A27" s="9"/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</row>
    <row r="28" spans="1:73" s="11" customFormat="1" ht="15" thickBot="1">
      <c r="A28" s="9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</row>
    <row r="29" spans="1:73" s="11" customFormat="1" ht="17.25" customHeight="1" thickBot="1">
      <c r="A29" s="9"/>
      <c r="B29" s="10"/>
      <c r="C29" s="2401" t="s">
        <v>23</v>
      </c>
      <c r="D29" s="2402"/>
      <c r="E29" s="2402"/>
      <c r="F29" s="2402"/>
      <c r="G29" s="2402"/>
      <c r="H29" s="2402"/>
      <c r="I29" s="2402"/>
      <c r="J29" s="2402"/>
      <c r="K29" s="2402"/>
      <c r="L29" s="2402"/>
      <c r="M29" s="2402"/>
      <c r="N29" s="2402"/>
      <c r="O29" s="2402"/>
      <c r="P29" s="2402"/>
      <c r="Q29" s="2402"/>
      <c r="R29" s="2402"/>
      <c r="S29" s="2402"/>
      <c r="T29" s="2402"/>
      <c r="U29" s="2402"/>
      <c r="V29" s="2402"/>
      <c r="W29" s="2402"/>
      <c r="X29" s="2402"/>
      <c r="Y29" s="2402"/>
      <c r="Z29" s="2402"/>
      <c r="AA29" s="2402"/>
      <c r="AB29" s="2402"/>
      <c r="AC29" s="2402"/>
      <c r="AD29" s="2402"/>
      <c r="AE29" s="2402"/>
      <c r="AF29" s="2402"/>
      <c r="AG29" s="2402"/>
      <c r="AH29" s="2402"/>
      <c r="AI29" s="2402"/>
      <c r="AJ29" s="2402"/>
      <c r="AK29" s="2402"/>
      <c r="AL29" s="2402"/>
      <c r="AM29" s="2402"/>
      <c r="AN29" s="2402"/>
      <c r="AO29" s="2402"/>
      <c r="AP29" s="2402"/>
      <c r="AQ29" s="2402"/>
      <c r="AR29" s="2402"/>
      <c r="AS29" s="2402"/>
      <c r="AT29" s="2402"/>
      <c r="AU29" s="2402"/>
      <c r="AV29" s="2402"/>
      <c r="AW29" s="2402"/>
      <c r="AX29" s="2402"/>
      <c r="AY29" s="2402"/>
      <c r="AZ29" s="2402"/>
      <c r="BA29" s="2402"/>
      <c r="BB29" s="2402"/>
      <c r="BC29" s="2402"/>
      <c r="BD29" s="2402"/>
      <c r="BE29" s="2402"/>
      <c r="BF29" s="2402"/>
      <c r="BG29" s="2402"/>
      <c r="BH29" s="2402"/>
      <c r="BI29" s="2402"/>
      <c r="BJ29" s="2402"/>
      <c r="BK29" s="2402"/>
      <c r="BL29" s="2402"/>
      <c r="BM29" s="2402"/>
      <c r="BN29" s="2402"/>
      <c r="BO29" s="2402"/>
      <c r="BP29" s="2402"/>
      <c r="BQ29" s="2402"/>
      <c r="BR29" s="2402"/>
      <c r="BS29" s="2402"/>
      <c r="BT29" s="2402"/>
      <c r="BU29" s="2404"/>
    </row>
    <row r="30" spans="1:73" s="11" customFormat="1" ht="17.25" customHeight="1" thickBot="1">
      <c r="A30" s="9"/>
      <c r="B30" s="12" t="s">
        <v>3</v>
      </c>
      <c r="C30" s="2405" t="s">
        <v>24</v>
      </c>
      <c r="D30" s="2406"/>
      <c r="E30" s="2406"/>
      <c r="F30" s="2406"/>
      <c r="G30" s="2406"/>
      <c r="H30" s="2406"/>
      <c r="I30" s="2406"/>
      <c r="J30" s="2406"/>
      <c r="K30" s="2406"/>
      <c r="L30" s="2406"/>
      <c r="M30" s="2406"/>
      <c r="N30" s="2406"/>
      <c r="O30" s="2406"/>
      <c r="P30" s="2406"/>
      <c r="Q30" s="2406"/>
      <c r="R30" s="2406"/>
      <c r="S30" s="2406"/>
      <c r="T30" s="2406"/>
      <c r="U30" s="2406"/>
      <c r="V30" s="2406"/>
      <c r="W30" s="2406"/>
      <c r="X30" s="2406"/>
      <c r="Y30" s="2406"/>
      <c r="Z30" s="2406"/>
      <c r="AA30" s="2406"/>
      <c r="AB30" s="2406"/>
      <c r="AC30" s="2406"/>
      <c r="AD30" s="2406"/>
      <c r="AE30" s="2406"/>
      <c r="AF30" s="2406"/>
      <c r="AG30" s="2406"/>
      <c r="AH30" s="2406"/>
      <c r="AI30" s="2406"/>
      <c r="AJ30" s="2406"/>
      <c r="AK30" s="2406"/>
      <c r="AL30" s="2406"/>
      <c r="AM30" s="2406"/>
      <c r="AN30" s="2406"/>
      <c r="AO30" s="2406"/>
      <c r="AP30" s="2406"/>
      <c r="AQ30" s="2406"/>
      <c r="AR30" s="2406"/>
      <c r="AS30" s="2406"/>
      <c r="AT30" s="2406"/>
      <c r="AU30" s="2406"/>
      <c r="AV30" s="2406"/>
      <c r="AW30" s="2406"/>
      <c r="AX30" s="2406"/>
      <c r="AY30" s="2406"/>
      <c r="AZ30" s="2406"/>
      <c r="BA30" s="2406"/>
      <c r="BB30" s="2406"/>
      <c r="BC30" s="2406"/>
      <c r="BD30" s="2406"/>
      <c r="BE30" s="2406"/>
      <c r="BF30" s="2406"/>
      <c r="BG30" s="2406"/>
      <c r="BH30" s="2406"/>
      <c r="BI30" s="2406"/>
      <c r="BJ30" s="2406"/>
      <c r="BK30" s="2406"/>
      <c r="BL30" s="2406"/>
      <c r="BM30" s="2406"/>
      <c r="BN30" s="2406"/>
      <c r="BO30" s="2406"/>
      <c r="BP30" s="2406"/>
      <c r="BQ30" s="2406"/>
      <c r="BR30" s="2406"/>
      <c r="BS30" s="2406"/>
      <c r="BT30" s="2406"/>
      <c r="BU30" s="2411"/>
    </row>
    <row r="31" spans="1:73" s="11" customFormat="1" ht="17.25" customHeight="1" thickBot="1">
      <c r="A31" s="9"/>
      <c r="B31" s="12"/>
      <c r="C31" s="2405" t="s">
        <v>25</v>
      </c>
      <c r="D31" s="2406"/>
      <c r="E31" s="2406"/>
      <c r="F31" s="2406"/>
      <c r="G31" s="2406"/>
      <c r="H31" s="2406"/>
      <c r="I31" s="2406"/>
      <c r="J31" s="2406"/>
      <c r="K31" s="2406"/>
      <c r="L31" s="2406"/>
      <c r="M31" s="2406"/>
      <c r="N31" s="2406"/>
      <c r="O31" s="2406"/>
      <c r="P31" s="2406"/>
      <c r="Q31" s="2406"/>
      <c r="R31" s="2406"/>
      <c r="S31" s="2406"/>
      <c r="T31" s="2406"/>
      <c r="U31" s="2406"/>
      <c r="V31" s="2406"/>
      <c r="W31" s="2406"/>
      <c r="X31" s="2406"/>
      <c r="Y31" s="2406"/>
      <c r="Z31" s="2406"/>
      <c r="AA31" s="2406"/>
      <c r="AB31" s="2406"/>
      <c r="AC31" s="2406"/>
      <c r="AD31" s="2406"/>
      <c r="AE31" s="2406"/>
      <c r="AF31" s="2406"/>
      <c r="AG31" s="2406"/>
      <c r="AH31" s="2406"/>
      <c r="AI31" s="2406"/>
      <c r="AJ31" s="2406"/>
      <c r="AK31" s="2406"/>
      <c r="AL31" s="2406" t="s">
        <v>26</v>
      </c>
      <c r="AM31" s="2406"/>
      <c r="AN31" s="2406"/>
      <c r="AO31" s="2406"/>
      <c r="AP31" s="2406"/>
      <c r="AQ31" s="2406"/>
      <c r="AR31" s="2406"/>
      <c r="AS31" s="2406"/>
      <c r="AT31" s="2406"/>
      <c r="AU31" s="2406"/>
      <c r="AV31" s="2406"/>
      <c r="AW31" s="2406"/>
      <c r="AX31" s="2406"/>
      <c r="AY31" s="2406"/>
      <c r="AZ31" s="2406"/>
      <c r="BA31" s="2406"/>
      <c r="BB31" s="2406"/>
      <c r="BC31" s="2406"/>
      <c r="BD31" s="2406"/>
      <c r="BE31" s="2406"/>
      <c r="BF31" s="2406"/>
      <c r="BG31" s="2406"/>
      <c r="BH31" s="2406"/>
      <c r="BI31" s="2406"/>
      <c r="BJ31" s="2406"/>
      <c r="BK31" s="2406"/>
      <c r="BL31" s="2406"/>
      <c r="BM31" s="2406"/>
      <c r="BN31" s="2406"/>
      <c r="BO31" s="2406"/>
      <c r="BP31" s="2406"/>
      <c r="BQ31" s="2406"/>
      <c r="BR31" s="2406"/>
      <c r="BS31" s="2406"/>
      <c r="BT31" s="2406"/>
      <c r="BU31" s="2411"/>
    </row>
    <row r="32" spans="1:73" s="11" customFormat="1" ht="17.25" customHeight="1" thickBot="1">
      <c r="A32" s="9"/>
      <c r="B32" s="13"/>
      <c r="C32" s="2407" t="s">
        <v>4</v>
      </c>
      <c r="D32" s="2408"/>
      <c r="E32" s="2408"/>
      <c r="F32" s="2408"/>
      <c r="G32" s="2408"/>
      <c r="H32" s="2408"/>
      <c r="I32" s="2408"/>
      <c r="J32" s="2408"/>
      <c r="K32" s="2408"/>
      <c r="L32" s="2408"/>
      <c r="M32" s="2408"/>
      <c r="N32" s="2408"/>
      <c r="O32" s="2408" t="s">
        <v>5</v>
      </c>
      <c r="P32" s="2408"/>
      <c r="Q32" s="2408"/>
      <c r="R32" s="2408"/>
      <c r="S32" s="2408"/>
      <c r="T32" s="2408"/>
      <c r="U32" s="2408"/>
      <c r="V32" s="2408"/>
      <c r="W32" s="2408"/>
      <c r="X32" s="2408"/>
      <c r="Y32" s="2408"/>
      <c r="Z32" s="2408" t="s">
        <v>6</v>
      </c>
      <c r="AA32" s="2408"/>
      <c r="AB32" s="2408"/>
      <c r="AC32" s="2408"/>
      <c r="AD32" s="2408"/>
      <c r="AE32" s="2408"/>
      <c r="AF32" s="2408"/>
      <c r="AG32" s="2408"/>
      <c r="AH32" s="2408"/>
      <c r="AI32" s="2408"/>
      <c r="AJ32" s="2408"/>
      <c r="AK32" s="2408"/>
      <c r="AL32" s="2408" t="s">
        <v>4</v>
      </c>
      <c r="AM32" s="2408"/>
      <c r="AN32" s="2408"/>
      <c r="AO32" s="2408"/>
      <c r="AP32" s="2408"/>
      <c r="AQ32" s="2408"/>
      <c r="AR32" s="2408"/>
      <c r="AS32" s="2408"/>
      <c r="AT32" s="2408"/>
      <c r="AU32" s="2408"/>
      <c r="AV32" s="2408"/>
      <c r="AW32" s="2408"/>
      <c r="AX32" s="2408" t="s">
        <v>5</v>
      </c>
      <c r="AY32" s="2408"/>
      <c r="AZ32" s="2408"/>
      <c r="BA32" s="2408"/>
      <c r="BB32" s="2408"/>
      <c r="BC32" s="2408"/>
      <c r="BD32" s="2408"/>
      <c r="BE32" s="2408"/>
      <c r="BF32" s="2408"/>
      <c r="BG32" s="2408"/>
      <c r="BH32" s="2408"/>
      <c r="BI32" s="2408"/>
      <c r="BJ32" s="2408" t="s">
        <v>6</v>
      </c>
      <c r="BK32" s="2408"/>
      <c r="BL32" s="2408"/>
      <c r="BM32" s="2408"/>
      <c r="BN32" s="2408"/>
      <c r="BO32" s="2408"/>
      <c r="BP32" s="2408"/>
      <c r="BQ32" s="2408"/>
      <c r="BR32" s="2408"/>
      <c r="BS32" s="2408"/>
      <c r="BT32" s="2408"/>
      <c r="BU32" s="2412"/>
    </row>
    <row r="33" spans="1:73" s="11" customFormat="1" ht="17.25" customHeight="1">
      <c r="A33" s="9"/>
      <c r="B33" s="21"/>
      <c r="C33" s="2432"/>
      <c r="D33" s="2433"/>
      <c r="E33" s="2433"/>
      <c r="F33" s="2433"/>
      <c r="G33" s="2433"/>
      <c r="H33" s="2433"/>
      <c r="I33" s="2433"/>
      <c r="J33" s="2433"/>
      <c r="K33" s="2433"/>
      <c r="L33" s="2433"/>
      <c r="M33" s="2433"/>
      <c r="N33" s="2433"/>
      <c r="O33" s="2433"/>
      <c r="P33" s="2433"/>
      <c r="Q33" s="2433"/>
      <c r="R33" s="2433"/>
      <c r="S33" s="2433"/>
      <c r="T33" s="2433"/>
      <c r="U33" s="2433"/>
      <c r="V33" s="2433"/>
      <c r="W33" s="2433"/>
      <c r="X33" s="2433"/>
      <c r="Y33" s="2433"/>
      <c r="Z33" s="2433"/>
      <c r="AA33" s="2433"/>
      <c r="AB33" s="2433"/>
      <c r="AC33" s="2433"/>
      <c r="AD33" s="2433"/>
      <c r="AE33" s="2433"/>
      <c r="AF33" s="2433"/>
      <c r="AG33" s="2433"/>
      <c r="AH33" s="2433"/>
      <c r="AI33" s="2433"/>
      <c r="AJ33" s="2433"/>
      <c r="AK33" s="2433"/>
      <c r="AL33" s="2433"/>
      <c r="AM33" s="2433"/>
      <c r="AN33" s="2433"/>
      <c r="AO33" s="2433"/>
      <c r="AP33" s="2433"/>
      <c r="AQ33" s="2433"/>
      <c r="AR33" s="2433"/>
      <c r="AS33" s="2433"/>
      <c r="AT33" s="2433"/>
      <c r="AU33" s="2433"/>
      <c r="AV33" s="2433"/>
      <c r="AW33" s="2433"/>
      <c r="AX33" s="2433"/>
      <c r="AY33" s="2433"/>
      <c r="AZ33" s="2433"/>
      <c r="BA33" s="2433"/>
      <c r="BB33" s="2433"/>
      <c r="BC33" s="2433"/>
      <c r="BD33" s="2433"/>
      <c r="BE33" s="2433"/>
      <c r="BF33" s="2433"/>
      <c r="BG33" s="2433"/>
      <c r="BH33" s="2433"/>
      <c r="BI33" s="2433"/>
      <c r="BJ33" s="2433"/>
      <c r="BK33" s="2433"/>
      <c r="BL33" s="2433"/>
      <c r="BM33" s="2433"/>
      <c r="BN33" s="2433"/>
      <c r="BO33" s="2433"/>
      <c r="BP33" s="2433"/>
      <c r="BQ33" s="2433"/>
      <c r="BR33" s="2433"/>
      <c r="BS33" s="2433"/>
      <c r="BT33" s="2433"/>
      <c r="BU33" s="2434"/>
    </row>
    <row r="34" spans="1:73" s="11" customFormat="1" ht="17.25" customHeight="1">
      <c r="A34" s="9"/>
      <c r="B34" s="15" t="s">
        <v>27</v>
      </c>
      <c r="C34" s="2437">
        <v>439383</v>
      </c>
      <c r="D34" s="2435"/>
      <c r="E34" s="2435"/>
      <c r="F34" s="2435"/>
      <c r="G34" s="2435"/>
      <c r="H34" s="2435"/>
      <c r="I34" s="2435"/>
      <c r="J34" s="2435"/>
      <c r="K34" s="2435"/>
      <c r="L34" s="2435"/>
      <c r="M34" s="2435"/>
      <c r="N34" s="2435"/>
      <c r="O34" s="2435">
        <v>1994</v>
      </c>
      <c r="P34" s="2435"/>
      <c r="Q34" s="2435"/>
      <c r="R34" s="2435"/>
      <c r="S34" s="2435"/>
      <c r="T34" s="2435"/>
      <c r="U34" s="2435"/>
      <c r="V34" s="2435"/>
      <c r="W34" s="2435"/>
      <c r="X34" s="2435"/>
      <c r="Y34" s="2435"/>
      <c r="Z34" s="2435">
        <v>441377</v>
      </c>
      <c r="AA34" s="2435"/>
      <c r="AB34" s="2435"/>
      <c r="AC34" s="2435"/>
      <c r="AD34" s="2435"/>
      <c r="AE34" s="2435"/>
      <c r="AF34" s="2435"/>
      <c r="AG34" s="2435"/>
      <c r="AH34" s="2435"/>
      <c r="AI34" s="2435"/>
      <c r="AJ34" s="2435"/>
      <c r="AK34" s="2435"/>
      <c r="AL34" s="2435">
        <v>1455602</v>
      </c>
      <c r="AM34" s="2435"/>
      <c r="AN34" s="2435"/>
      <c r="AO34" s="2435"/>
      <c r="AP34" s="2435"/>
      <c r="AQ34" s="2435"/>
      <c r="AR34" s="2435"/>
      <c r="AS34" s="2435"/>
      <c r="AT34" s="2435"/>
      <c r="AU34" s="2435"/>
      <c r="AV34" s="2435"/>
      <c r="AW34" s="2435"/>
      <c r="AX34" s="2435">
        <v>22309</v>
      </c>
      <c r="AY34" s="2435"/>
      <c r="AZ34" s="2435"/>
      <c r="BA34" s="2435"/>
      <c r="BB34" s="2435"/>
      <c r="BC34" s="2435"/>
      <c r="BD34" s="2435"/>
      <c r="BE34" s="2435"/>
      <c r="BF34" s="2435"/>
      <c r="BG34" s="2435"/>
      <c r="BH34" s="2435"/>
      <c r="BI34" s="2435"/>
      <c r="BJ34" s="2435">
        <v>1477911</v>
      </c>
      <c r="BK34" s="2435"/>
      <c r="BL34" s="2435"/>
      <c r="BM34" s="2435"/>
      <c r="BN34" s="2435"/>
      <c r="BO34" s="2435"/>
      <c r="BP34" s="2435"/>
      <c r="BQ34" s="2435"/>
      <c r="BR34" s="2435"/>
      <c r="BS34" s="2435"/>
      <c r="BT34" s="2435"/>
      <c r="BU34" s="2436"/>
    </row>
    <row r="35" spans="1:73" s="11" customFormat="1" ht="17.25" customHeight="1">
      <c r="A35" s="9"/>
      <c r="B35" s="15" t="s">
        <v>28</v>
      </c>
      <c r="C35" s="2437">
        <v>423446</v>
      </c>
      <c r="D35" s="2435"/>
      <c r="E35" s="2435"/>
      <c r="F35" s="2435"/>
      <c r="G35" s="2435"/>
      <c r="H35" s="2435"/>
      <c r="I35" s="2435"/>
      <c r="J35" s="2435"/>
      <c r="K35" s="2435"/>
      <c r="L35" s="2435"/>
      <c r="M35" s="2435"/>
      <c r="N35" s="2435"/>
      <c r="O35" s="2435">
        <v>1869</v>
      </c>
      <c r="P35" s="2435"/>
      <c r="Q35" s="2435"/>
      <c r="R35" s="2435"/>
      <c r="S35" s="2435"/>
      <c r="T35" s="2435"/>
      <c r="U35" s="2435"/>
      <c r="V35" s="2435"/>
      <c r="W35" s="2435"/>
      <c r="X35" s="2435"/>
      <c r="Y35" s="2435"/>
      <c r="Z35" s="2435">
        <v>425315</v>
      </c>
      <c r="AA35" s="2435"/>
      <c r="AB35" s="2435"/>
      <c r="AC35" s="2435"/>
      <c r="AD35" s="2435"/>
      <c r="AE35" s="2435"/>
      <c r="AF35" s="2435"/>
      <c r="AG35" s="2435"/>
      <c r="AH35" s="2435"/>
      <c r="AI35" s="2435"/>
      <c r="AJ35" s="2435"/>
      <c r="AK35" s="2435"/>
      <c r="AL35" s="2435">
        <v>1441076</v>
      </c>
      <c r="AM35" s="2435"/>
      <c r="AN35" s="2435"/>
      <c r="AO35" s="2435"/>
      <c r="AP35" s="2435"/>
      <c r="AQ35" s="2435"/>
      <c r="AR35" s="2435"/>
      <c r="AS35" s="2435"/>
      <c r="AT35" s="2435"/>
      <c r="AU35" s="2435"/>
      <c r="AV35" s="2435"/>
      <c r="AW35" s="2435"/>
      <c r="AX35" s="2435">
        <v>22728</v>
      </c>
      <c r="AY35" s="2435"/>
      <c r="AZ35" s="2435"/>
      <c r="BA35" s="2435"/>
      <c r="BB35" s="2435"/>
      <c r="BC35" s="2435"/>
      <c r="BD35" s="2435"/>
      <c r="BE35" s="2435"/>
      <c r="BF35" s="2435"/>
      <c r="BG35" s="2435"/>
      <c r="BH35" s="2435"/>
      <c r="BI35" s="2435"/>
      <c r="BJ35" s="2435">
        <v>1463804</v>
      </c>
      <c r="BK35" s="2435"/>
      <c r="BL35" s="2435"/>
      <c r="BM35" s="2435"/>
      <c r="BN35" s="2435"/>
      <c r="BO35" s="2435"/>
      <c r="BP35" s="2435"/>
      <c r="BQ35" s="2435"/>
      <c r="BR35" s="2435"/>
      <c r="BS35" s="2435"/>
      <c r="BT35" s="2435"/>
      <c r="BU35" s="2436"/>
    </row>
    <row r="36" spans="1:73" s="11" customFormat="1" ht="17.25" customHeight="1">
      <c r="A36" s="9"/>
      <c r="B36" s="15" t="s">
        <v>29</v>
      </c>
      <c r="C36" s="2437">
        <v>405588</v>
      </c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>
        <v>1730</v>
      </c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>
        <v>407318</v>
      </c>
      <c r="AA36" s="2435"/>
      <c r="AB36" s="2435"/>
      <c r="AC36" s="2435"/>
      <c r="AD36" s="2435"/>
      <c r="AE36" s="2435"/>
      <c r="AF36" s="2435"/>
      <c r="AG36" s="2435"/>
      <c r="AH36" s="2435"/>
      <c r="AI36" s="2435"/>
      <c r="AJ36" s="2435"/>
      <c r="AK36" s="2435"/>
      <c r="AL36" s="2435">
        <v>1413052</v>
      </c>
      <c r="AM36" s="2435"/>
      <c r="AN36" s="2435"/>
      <c r="AO36" s="2435"/>
      <c r="AP36" s="2435"/>
      <c r="AQ36" s="2435"/>
      <c r="AR36" s="2435"/>
      <c r="AS36" s="2435"/>
      <c r="AT36" s="2435"/>
      <c r="AU36" s="2435"/>
      <c r="AV36" s="2435"/>
      <c r="AW36" s="2435"/>
      <c r="AX36" s="2435">
        <v>22906</v>
      </c>
      <c r="AY36" s="2435"/>
      <c r="AZ36" s="2435"/>
      <c r="BA36" s="2435"/>
      <c r="BB36" s="2435"/>
      <c r="BC36" s="2435"/>
      <c r="BD36" s="2435"/>
      <c r="BE36" s="2435"/>
      <c r="BF36" s="2435"/>
      <c r="BG36" s="2435"/>
      <c r="BH36" s="2435"/>
      <c r="BI36" s="2435"/>
      <c r="BJ36" s="2435">
        <v>1435958</v>
      </c>
      <c r="BK36" s="2435"/>
      <c r="BL36" s="2435"/>
      <c r="BM36" s="2435"/>
      <c r="BN36" s="2435"/>
      <c r="BO36" s="2435"/>
      <c r="BP36" s="2435"/>
      <c r="BQ36" s="2435"/>
      <c r="BR36" s="2435"/>
      <c r="BS36" s="2435"/>
      <c r="BT36" s="2435"/>
      <c r="BU36" s="2436"/>
    </row>
    <row r="37" spans="1:73" s="11" customFormat="1" ht="17.25" customHeight="1">
      <c r="A37" s="9"/>
      <c r="B37" s="15" t="s">
        <v>30</v>
      </c>
      <c r="C37" s="2437">
        <v>408199</v>
      </c>
      <c r="D37" s="2435"/>
      <c r="E37" s="2435"/>
      <c r="F37" s="2435"/>
      <c r="G37" s="2435"/>
      <c r="H37" s="2435"/>
      <c r="I37" s="2435"/>
      <c r="J37" s="2435"/>
      <c r="K37" s="2435"/>
      <c r="L37" s="2435"/>
      <c r="M37" s="2435"/>
      <c r="N37" s="2435"/>
      <c r="O37" s="2435">
        <v>1644</v>
      </c>
      <c r="P37" s="2435"/>
      <c r="Q37" s="2435"/>
      <c r="R37" s="2435"/>
      <c r="S37" s="2435"/>
      <c r="T37" s="2435"/>
      <c r="U37" s="2435"/>
      <c r="V37" s="2435"/>
      <c r="W37" s="2435"/>
      <c r="X37" s="2435"/>
      <c r="Y37" s="2435"/>
      <c r="Z37" s="2435">
        <v>409843</v>
      </c>
      <c r="AA37" s="2435"/>
      <c r="AB37" s="2435"/>
      <c r="AC37" s="2435"/>
      <c r="AD37" s="2435"/>
      <c r="AE37" s="2435"/>
      <c r="AF37" s="2435"/>
      <c r="AG37" s="2435"/>
      <c r="AH37" s="2435"/>
      <c r="AI37" s="2435"/>
      <c r="AJ37" s="2435"/>
      <c r="AK37" s="2435"/>
      <c r="AL37" s="2435">
        <v>1385346</v>
      </c>
      <c r="AM37" s="2435"/>
      <c r="AN37" s="2435"/>
      <c r="AO37" s="2435"/>
      <c r="AP37" s="2435"/>
      <c r="AQ37" s="2435"/>
      <c r="AR37" s="2435"/>
      <c r="AS37" s="2435"/>
      <c r="AT37" s="2435"/>
      <c r="AU37" s="2435"/>
      <c r="AV37" s="2435"/>
      <c r="AW37" s="2435"/>
      <c r="AX37" s="2435">
        <v>23490</v>
      </c>
      <c r="AY37" s="2435"/>
      <c r="AZ37" s="2435"/>
      <c r="BA37" s="2435"/>
      <c r="BB37" s="2435"/>
      <c r="BC37" s="2435"/>
      <c r="BD37" s="2435"/>
      <c r="BE37" s="2435"/>
      <c r="BF37" s="2435"/>
      <c r="BG37" s="2435"/>
      <c r="BH37" s="2435"/>
      <c r="BI37" s="2435"/>
      <c r="BJ37" s="2435">
        <v>1408836</v>
      </c>
      <c r="BK37" s="2435"/>
      <c r="BL37" s="2435"/>
      <c r="BM37" s="2435"/>
      <c r="BN37" s="2435"/>
      <c r="BO37" s="2435"/>
      <c r="BP37" s="2435"/>
      <c r="BQ37" s="2435"/>
      <c r="BR37" s="2435"/>
      <c r="BS37" s="2435"/>
      <c r="BT37" s="2435"/>
      <c r="BU37" s="2436"/>
    </row>
    <row r="38" spans="1:73" s="11" customFormat="1" ht="17.25" customHeight="1" thickBot="1">
      <c r="A38" s="9"/>
      <c r="B38" s="16" t="s">
        <v>31</v>
      </c>
      <c r="C38" s="2443" t="s">
        <v>32</v>
      </c>
      <c r="D38" s="2444"/>
      <c r="E38" s="2444"/>
      <c r="F38" s="2444"/>
      <c r="G38" s="2444"/>
      <c r="H38" s="2444"/>
      <c r="I38" s="2444"/>
      <c r="J38" s="2444"/>
      <c r="K38" s="2444"/>
      <c r="L38" s="2444"/>
      <c r="M38" s="2444"/>
      <c r="N38" s="2445"/>
      <c r="O38" s="2446" t="s">
        <v>32</v>
      </c>
      <c r="P38" s="2446"/>
      <c r="Q38" s="2446"/>
      <c r="R38" s="2446"/>
      <c r="S38" s="2446"/>
      <c r="T38" s="2446"/>
      <c r="U38" s="2446"/>
      <c r="V38" s="2446"/>
      <c r="W38" s="2446"/>
      <c r="X38" s="2446"/>
      <c r="Y38" s="2447"/>
      <c r="Z38" s="2448" t="s">
        <v>32</v>
      </c>
      <c r="AA38" s="2444"/>
      <c r="AB38" s="2444"/>
      <c r="AC38" s="2444"/>
      <c r="AD38" s="2444"/>
      <c r="AE38" s="2444"/>
      <c r="AF38" s="2444"/>
      <c r="AG38" s="2444"/>
      <c r="AH38" s="2444"/>
      <c r="AI38" s="2444"/>
      <c r="AJ38" s="2444"/>
      <c r="AK38" s="2445"/>
      <c r="AL38" s="2439">
        <v>1737042</v>
      </c>
      <c r="AM38" s="2439"/>
      <c r="AN38" s="2439"/>
      <c r="AO38" s="2439"/>
      <c r="AP38" s="2439"/>
      <c r="AQ38" s="2439"/>
      <c r="AR38" s="2439"/>
      <c r="AS38" s="2439"/>
      <c r="AT38" s="2439"/>
      <c r="AU38" s="2439"/>
      <c r="AV38" s="2439"/>
      <c r="AW38" s="2439"/>
      <c r="AX38" s="2439">
        <v>23655</v>
      </c>
      <c r="AY38" s="2439"/>
      <c r="AZ38" s="2439"/>
      <c r="BA38" s="2439"/>
      <c r="BB38" s="2439"/>
      <c r="BC38" s="2439"/>
      <c r="BD38" s="2439"/>
      <c r="BE38" s="2439"/>
      <c r="BF38" s="2439"/>
      <c r="BG38" s="2439"/>
      <c r="BH38" s="2439"/>
      <c r="BI38" s="2439"/>
      <c r="BJ38" s="2439">
        <v>1760697</v>
      </c>
      <c r="BK38" s="2439"/>
      <c r="BL38" s="2439"/>
      <c r="BM38" s="2439"/>
      <c r="BN38" s="2439"/>
      <c r="BO38" s="2439"/>
      <c r="BP38" s="2439"/>
      <c r="BQ38" s="2439"/>
      <c r="BR38" s="2439"/>
      <c r="BS38" s="2439"/>
      <c r="BT38" s="2439"/>
      <c r="BU38" s="2440"/>
    </row>
    <row r="39" spans="1:73" s="11" customFormat="1" ht="8.25" customHeight="1" thickBot="1">
      <c r="A39" s="9"/>
      <c r="B39" s="17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</row>
    <row r="40" spans="1:73" s="11" customFormat="1" ht="15" customHeight="1" thickBot="1">
      <c r="A40" s="9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</row>
    <row r="41" spans="1:73" s="11" customFormat="1" ht="17.25" customHeight="1" thickBot="1">
      <c r="A41" s="9"/>
      <c r="B41" s="10"/>
      <c r="C41" s="2401" t="s">
        <v>33</v>
      </c>
      <c r="D41" s="2402"/>
      <c r="E41" s="2402"/>
      <c r="F41" s="2402"/>
      <c r="G41" s="2402"/>
      <c r="H41" s="2402"/>
      <c r="I41" s="2402"/>
      <c r="J41" s="2402"/>
      <c r="K41" s="2402"/>
      <c r="L41" s="2402"/>
      <c r="M41" s="2402"/>
      <c r="N41" s="2402"/>
      <c r="O41" s="2402"/>
      <c r="P41" s="2402"/>
      <c r="Q41" s="2402"/>
      <c r="R41" s="2402"/>
      <c r="S41" s="2402"/>
      <c r="T41" s="2402"/>
      <c r="U41" s="2402"/>
      <c r="V41" s="2402"/>
      <c r="W41" s="2402"/>
      <c r="X41" s="2402"/>
      <c r="Y41" s="2402"/>
      <c r="Z41" s="2402"/>
      <c r="AA41" s="2402"/>
      <c r="AB41" s="2402"/>
      <c r="AC41" s="2402"/>
      <c r="AD41" s="2402"/>
      <c r="AE41" s="2402"/>
      <c r="AF41" s="2402"/>
      <c r="AG41" s="2402"/>
      <c r="AH41" s="2402"/>
      <c r="AI41" s="2402"/>
      <c r="AJ41" s="2402"/>
      <c r="AK41" s="2402"/>
      <c r="AL41" s="2402"/>
      <c r="AM41" s="2402"/>
      <c r="AN41" s="2402"/>
      <c r="AO41" s="2402"/>
      <c r="AP41" s="2402"/>
      <c r="AQ41" s="2402"/>
      <c r="AR41" s="2402"/>
      <c r="AS41" s="2402"/>
      <c r="AT41" s="2402"/>
      <c r="AU41" s="2402"/>
      <c r="AV41" s="2402"/>
      <c r="AW41" s="2402"/>
      <c r="AX41" s="2402"/>
      <c r="AY41" s="2402"/>
      <c r="AZ41" s="2402"/>
      <c r="BA41" s="2402"/>
      <c r="BB41" s="2402"/>
      <c r="BC41" s="2402"/>
      <c r="BD41" s="2402"/>
      <c r="BE41" s="2402"/>
      <c r="BF41" s="2402"/>
      <c r="BG41" s="2402"/>
      <c r="BH41" s="2402"/>
      <c r="BI41" s="2402"/>
      <c r="BJ41" s="2402"/>
      <c r="BK41" s="2402"/>
      <c r="BL41" s="2402"/>
      <c r="BM41" s="2402"/>
      <c r="BN41" s="2402"/>
      <c r="BO41" s="2402"/>
      <c r="BP41" s="2402"/>
      <c r="BQ41" s="2402"/>
      <c r="BR41" s="2402"/>
      <c r="BS41" s="2402"/>
      <c r="BT41" s="2402"/>
      <c r="BU41" s="2404"/>
    </row>
    <row r="42" spans="1:73" s="11" customFormat="1" ht="17.25" customHeight="1" thickBot="1">
      <c r="A42" s="9"/>
      <c r="B42" s="12" t="s">
        <v>34</v>
      </c>
      <c r="C42" s="2405" t="s">
        <v>35</v>
      </c>
      <c r="D42" s="2406"/>
      <c r="E42" s="2406"/>
      <c r="F42" s="2406"/>
      <c r="G42" s="2406"/>
      <c r="H42" s="2406"/>
      <c r="I42" s="2406"/>
      <c r="J42" s="2406"/>
      <c r="K42" s="2406"/>
      <c r="L42" s="2406"/>
      <c r="M42" s="2406"/>
      <c r="N42" s="2406"/>
      <c r="O42" s="2406"/>
      <c r="P42" s="2406"/>
      <c r="Q42" s="2406"/>
      <c r="R42" s="2406"/>
      <c r="S42" s="2406"/>
      <c r="T42" s="2406"/>
      <c r="U42" s="2406"/>
      <c r="V42" s="2406"/>
      <c r="W42" s="2406"/>
      <c r="X42" s="2406"/>
      <c r="Y42" s="2406"/>
      <c r="Z42" s="2406"/>
      <c r="AA42" s="2406"/>
      <c r="AB42" s="2406"/>
      <c r="AC42" s="2406"/>
      <c r="AD42" s="2406"/>
      <c r="AE42" s="2406"/>
      <c r="AF42" s="2406"/>
      <c r="AG42" s="2406"/>
      <c r="AH42" s="2406"/>
      <c r="AI42" s="2406"/>
      <c r="AJ42" s="2406"/>
      <c r="AK42" s="2406"/>
      <c r="AL42" s="2406"/>
      <c r="AM42" s="2406"/>
      <c r="AN42" s="2406"/>
      <c r="AO42" s="2406"/>
      <c r="AP42" s="2406"/>
      <c r="AQ42" s="2406"/>
      <c r="AR42" s="2406"/>
      <c r="AS42" s="2406"/>
      <c r="AT42" s="2406"/>
      <c r="AU42" s="2406"/>
      <c r="AV42" s="2406"/>
      <c r="AW42" s="2406"/>
      <c r="AX42" s="2406"/>
      <c r="AY42" s="2406"/>
      <c r="AZ42" s="2406"/>
      <c r="BA42" s="2406"/>
      <c r="BB42" s="2406"/>
      <c r="BC42" s="2406"/>
      <c r="BD42" s="2406"/>
      <c r="BE42" s="2406"/>
      <c r="BF42" s="2406"/>
      <c r="BG42" s="2406"/>
      <c r="BH42" s="2406"/>
      <c r="BI42" s="2406"/>
      <c r="BJ42" s="2406"/>
      <c r="BK42" s="2406"/>
      <c r="BL42" s="2406"/>
      <c r="BM42" s="2406"/>
      <c r="BN42" s="2406"/>
      <c r="BO42" s="2406"/>
      <c r="BP42" s="2406"/>
      <c r="BQ42" s="2406"/>
      <c r="BR42" s="2406"/>
      <c r="BS42" s="2406"/>
      <c r="BT42" s="2406"/>
      <c r="BU42" s="2411"/>
    </row>
    <row r="43" spans="1:73" s="11" customFormat="1" ht="17.25" customHeight="1" thickBot="1">
      <c r="A43" s="9"/>
      <c r="B43" s="12"/>
      <c r="C43" s="2405" t="s">
        <v>4</v>
      </c>
      <c r="D43" s="2406"/>
      <c r="E43" s="2406"/>
      <c r="F43" s="2406"/>
      <c r="G43" s="2406"/>
      <c r="H43" s="2406"/>
      <c r="I43" s="2406"/>
      <c r="J43" s="2406"/>
      <c r="K43" s="2406"/>
      <c r="L43" s="2406"/>
      <c r="M43" s="2406"/>
      <c r="N43" s="2406"/>
      <c r="O43" s="2406"/>
      <c r="P43" s="2406"/>
      <c r="Q43" s="2406"/>
      <c r="R43" s="2406"/>
      <c r="S43" s="2406"/>
      <c r="T43" s="2406"/>
      <c r="U43" s="2406"/>
      <c r="V43" s="2406"/>
      <c r="W43" s="2406"/>
      <c r="X43" s="2406"/>
      <c r="Y43" s="2406"/>
      <c r="Z43" s="2406"/>
      <c r="AA43" s="2406"/>
      <c r="AB43" s="2406"/>
      <c r="AC43" s="2406"/>
      <c r="AD43" s="2406"/>
      <c r="AE43" s="2406"/>
      <c r="AF43" s="2406"/>
      <c r="AG43" s="2406" t="s">
        <v>5</v>
      </c>
      <c r="AH43" s="2406"/>
      <c r="AI43" s="2406"/>
      <c r="AJ43" s="2406"/>
      <c r="AK43" s="2406"/>
      <c r="AL43" s="2406"/>
      <c r="AM43" s="2406"/>
      <c r="AN43" s="2406"/>
      <c r="AO43" s="2406"/>
      <c r="AP43" s="2406"/>
      <c r="AQ43" s="2406"/>
      <c r="AR43" s="2406" t="s">
        <v>6</v>
      </c>
      <c r="AS43" s="2406"/>
      <c r="AT43" s="2406"/>
      <c r="AU43" s="2406"/>
      <c r="AV43" s="2406"/>
      <c r="AW43" s="2406"/>
      <c r="AX43" s="2406"/>
      <c r="AY43" s="2406"/>
      <c r="AZ43" s="2406"/>
      <c r="BA43" s="2406"/>
      <c r="BB43" s="2406"/>
      <c r="BC43" s="2406"/>
      <c r="BD43" s="2406"/>
      <c r="BE43" s="2406"/>
      <c r="BF43" s="2406"/>
      <c r="BG43" s="2406"/>
      <c r="BH43" s="2406"/>
      <c r="BI43" s="2406"/>
      <c r="BJ43" s="2406"/>
      <c r="BK43" s="2406"/>
      <c r="BL43" s="2406"/>
      <c r="BM43" s="2406"/>
      <c r="BN43" s="2406"/>
      <c r="BO43" s="2406"/>
      <c r="BP43" s="2406"/>
      <c r="BQ43" s="2406"/>
      <c r="BR43" s="2406"/>
      <c r="BS43" s="2406"/>
      <c r="BT43" s="2406"/>
      <c r="BU43" s="2411"/>
    </row>
    <row r="44" spans="1:73" s="11" customFormat="1" ht="17.25" customHeight="1" thickBot="1">
      <c r="A44" s="9"/>
      <c r="B44" s="13"/>
      <c r="C44" s="2407" t="s">
        <v>36</v>
      </c>
      <c r="D44" s="2408"/>
      <c r="E44" s="2408"/>
      <c r="F44" s="2408"/>
      <c r="G44" s="2408"/>
      <c r="H44" s="2408"/>
      <c r="I44" s="2408"/>
      <c r="J44" s="2408"/>
      <c r="K44" s="2408"/>
      <c r="L44" s="2408"/>
      <c r="M44" s="2408" t="s">
        <v>37</v>
      </c>
      <c r="N44" s="2408"/>
      <c r="O44" s="2408"/>
      <c r="P44" s="2408"/>
      <c r="Q44" s="2408"/>
      <c r="R44" s="2408"/>
      <c r="S44" s="2408"/>
      <c r="T44" s="2408"/>
      <c r="U44" s="2408"/>
      <c r="V44" s="2408"/>
      <c r="W44" s="2408" t="s">
        <v>6</v>
      </c>
      <c r="X44" s="2408"/>
      <c r="Y44" s="2408"/>
      <c r="Z44" s="2408"/>
      <c r="AA44" s="2408"/>
      <c r="AB44" s="2408"/>
      <c r="AC44" s="2408"/>
      <c r="AD44" s="2408"/>
      <c r="AE44" s="2408"/>
      <c r="AF44" s="2408"/>
      <c r="AG44" s="2408" t="s">
        <v>36</v>
      </c>
      <c r="AH44" s="2408"/>
      <c r="AI44" s="2408"/>
      <c r="AJ44" s="2408"/>
      <c r="AK44" s="2408"/>
      <c r="AL44" s="2408"/>
      <c r="AM44" s="2408"/>
      <c r="AN44" s="2408"/>
      <c r="AO44" s="2408"/>
      <c r="AP44" s="2408"/>
      <c r="AQ44" s="2408"/>
      <c r="AR44" s="2408" t="s">
        <v>36</v>
      </c>
      <c r="AS44" s="2408"/>
      <c r="AT44" s="2408"/>
      <c r="AU44" s="2408"/>
      <c r="AV44" s="2408"/>
      <c r="AW44" s="2408"/>
      <c r="AX44" s="2408"/>
      <c r="AY44" s="2408"/>
      <c r="AZ44" s="2408"/>
      <c r="BA44" s="2408"/>
      <c r="BB44" s="2408" t="s">
        <v>37</v>
      </c>
      <c r="BC44" s="2408"/>
      <c r="BD44" s="2408"/>
      <c r="BE44" s="2408"/>
      <c r="BF44" s="2408"/>
      <c r="BG44" s="2408"/>
      <c r="BH44" s="2408"/>
      <c r="BI44" s="2408"/>
      <c r="BJ44" s="2408"/>
      <c r="BK44" s="2408"/>
      <c r="BL44" s="2408" t="s">
        <v>6</v>
      </c>
      <c r="BM44" s="2408"/>
      <c r="BN44" s="2408"/>
      <c r="BO44" s="2408"/>
      <c r="BP44" s="2408"/>
      <c r="BQ44" s="2408"/>
      <c r="BR44" s="2408"/>
      <c r="BS44" s="2408"/>
      <c r="BT44" s="2408"/>
      <c r="BU44" s="2412"/>
    </row>
    <row r="45" spans="1:73" s="11" customFormat="1" ht="17.25" customHeight="1">
      <c r="A45" s="9"/>
      <c r="B45" s="21"/>
      <c r="C45" s="2432"/>
      <c r="D45" s="2433"/>
      <c r="E45" s="2433"/>
      <c r="F45" s="2433"/>
      <c r="G45" s="2433"/>
      <c r="H45" s="2433"/>
      <c r="I45" s="2433"/>
      <c r="J45" s="2433"/>
      <c r="K45" s="2433"/>
      <c r="L45" s="2433"/>
      <c r="M45" s="2433"/>
      <c r="N45" s="2433"/>
      <c r="O45" s="2433"/>
      <c r="P45" s="2433"/>
      <c r="Q45" s="2433"/>
      <c r="R45" s="2433"/>
      <c r="S45" s="2433"/>
      <c r="T45" s="2433"/>
      <c r="U45" s="2433"/>
      <c r="V45" s="2433"/>
      <c r="W45" s="2433"/>
      <c r="X45" s="2433"/>
      <c r="Y45" s="2433"/>
      <c r="Z45" s="2433"/>
      <c r="AA45" s="2433"/>
      <c r="AB45" s="2433"/>
      <c r="AC45" s="2433"/>
      <c r="AD45" s="2433"/>
      <c r="AE45" s="2433"/>
      <c r="AF45" s="2433"/>
      <c r="AG45" s="2433"/>
      <c r="AH45" s="2433"/>
      <c r="AI45" s="2433"/>
      <c r="AJ45" s="2433"/>
      <c r="AK45" s="2433"/>
      <c r="AL45" s="2433"/>
      <c r="AM45" s="2433"/>
      <c r="AN45" s="2433"/>
      <c r="AO45" s="2433"/>
      <c r="AP45" s="2433"/>
      <c r="AQ45" s="2433"/>
      <c r="AR45" s="2433"/>
      <c r="AS45" s="2433"/>
      <c r="AT45" s="2433"/>
      <c r="AU45" s="2433"/>
      <c r="AV45" s="2433"/>
      <c r="AW45" s="2433"/>
      <c r="AX45" s="2433"/>
      <c r="AY45" s="2433"/>
      <c r="AZ45" s="2433"/>
      <c r="BA45" s="2433"/>
      <c r="BB45" s="2433"/>
      <c r="BC45" s="2433"/>
      <c r="BD45" s="2433"/>
      <c r="BE45" s="2433"/>
      <c r="BF45" s="2433"/>
      <c r="BG45" s="2433"/>
      <c r="BH45" s="2433"/>
      <c r="BI45" s="2433"/>
      <c r="BJ45" s="2433"/>
      <c r="BK45" s="2433"/>
      <c r="BL45" s="2433"/>
      <c r="BM45" s="2433"/>
      <c r="BN45" s="2433"/>
      <c r="BO45" s="2433"/>
      <c r="BP45" s="2433"/>
      <c r="BQ45" s="2433"/>
      <c r="BR45" s="2433"/>
      <c r="BS45" s="2433"/>
      <c r="BT45" s="2433"/>
      <c r="BU45" s="2434"/>
    </row>
    <row r="46" spans="1:73" s="11" customFormat="1" ht="17.25" customHeight="1">
      <c r="A46" s="9"/>
      <c r="B46" s="15" t="s">
        <v>27</v>
      </c>
      <c r="C46" s="2449" t="s">
        <v>32</v>
      </c>
      <c r="D46" s="2450"/>
      <c r="E46" s="2450"/>
      <c r="F46" s="2450"/>
      <c r="G46" s="2450"/>
      <c r="H46" s="2450"/>
      <c r="I46" s="2450"/>
      <c r="J46" s="2450"/>
      <c r="K46" s="2450"/>
      <c r="L46" s="2451"/>
      <c r="M46" s="2453" t="s">
        <v>32</v>
      </c>
      <c r="N46" s="2450"/>
      <c r="O46" s="2450"/>
      <c r="P46" s="2450"/>
      <c r="Q46" s="2450"/>
      <c r="R46" s="2450"/>
      <c r="S46" s="2450"/>
      <c r="T46" s="2450"/>
      <c r="U46" s="2450"/>
      <c r="V46" s="2451"/>
      <c r="W46" s="2435">
        <v>737561</v>
      </c>
      <c r="X46" s="2435"/>
      <c r="Y46" s="2435"/>
      <c r="Z46" s="2435"/>
      <c r="AA46" s="2435"/>
      <c r="AB46" s="2435"/>
      <c r="AC46" s="2435"/>
      <c r="AD46" s="2435"/>
      <c r="AE46" s="2435"/>
      <c r="AF46" s="2435"/>
      <c r="AG46" s="2435">
        <v>8534</v>
      </c>
      <c r="AH46" s="2435"/>
      <c r="AI46" s="2435"/>
      <c r="AJ46" s="2435"/>
      <c r="AK46" s="2435"/>
      <c r="AL46" s="2435"/>
      <c r="AM46" s="2435"/>
      <c r="AN46" s="2435"/>
      <c r="AO46" s="2435"/>
      <c r="AP46" s="2435"/>
      <c r="AQ46" s="2435"/>
      <c r="AR46" s="2452" t="s">
        <v>32</v>
      </c>
      <c r="AS46" s="2452"/>
      <c r="AT46" s="2452"/>
      <c r="AU46" s="2452"/>
      <c r="AV46" s="2452"/>
      <c r="AW46" s="2452"/>
      <c r="AX46" s="2452"/>
      <c r="AY46" s="2452"/>
      <c r="AZ46" s="2452"/>
      <c r="BA46" s="2452"/>
      <c r="BB46" s="2452" t="s">
        <v>32</v>
      </c>
      <c r="BC46" s="2452"/>
      <c r="BD46" s="2452"/>
      <c r="BE46" s="2452"/>
      <c r="BF46" s="2452"/>
      <c r="BG46" s="2452"/>
      <c r="BH46" s="2452"/>
      <c r="BI46" s="2452"/>
      <c r="BJ46" s="2452"/>
      <c r="BK46" s="2452"/>
      <c r="BL46" s="2435">
        <v>746095</v>
      </c>
      <c r="BM46" s="2435"/>
      <c r="BN46" s="2435"/>
      <c r="BO46" s="2435"/>
      <c r="BP46" s="2435"/>
      <c r="BQ46" s="2435"/>
      <c r="BR46" s="2435"/>
      <c r="BS46" s="2435"/>
      <c r="BT46" s="2435"/>
      <c r="BU46" s="2436"/>
    </row>
    <row r="47" spans="1:73" s="11" customFormat="1" ht="17.25" customHeight="1">
      <c r="A47" s="9"/>
      <c r="B47" s="15" t="s">
        <v>28</v>
      </c>
      <c r="C47" s="2449" t="s">
        <v>32</v>
      </c>
      <c r="D47" s="2450"/>
      <c r="E47" s="2450"/>
      <c r="F47" s="2450"/>
      <c r="G47" s="2450"/>
      <c r="H47" s="2450"/>
      <c r="I47" s="2450"/>
      <c r="J47" s="2450"/>
      <c r="K47" s="2450"/>
      <c r="L47" s="2451"/>
      <c r="M47" s="2452" t="s">
        <v>32</v>
      </c>
      <c r="N47" s="2452"/>
      <c r="O47" s="2452"/>
      <c r="P47" s="2452"/>
      <c r="Q47" s="2452"/>
      <c r="R47" s="2452"/>
      <c r="S47" s="2452"/>
      <c r="T47" s="2452"/>
      <c r="U47" s="2452"/>
      <c r="V47" s="2452"/>
      <c r="W47" s="2435">
        <v>726245</v>
      </c>
      <c r="X47" s="2435"/>
      <c r="Y47" s="2435"/>
      <c r="Z47" s="2435"/>
      <c r="AA47" s="2435"/>
      <c r="AB47" s="2435"/>
      <c r="AC47" s="2435"/>
      <c r="AD47" s="2435"/>
      <c r="AE47" s="2435"/>
      <c r="AF47" s="2435"/>
      <c r="AG47" s="2435">
        <v>8680</v>
      </c>
      <c r="AH47" s="2435"/>
      <c r="AI47" s="2435"/>
      <c r="AJ47" s="2435"/>
      <c r="AK47" s="2435"/>
      <c r="AL47" s="2435"/>
      <c r="AM47" s="2435"/>
      <c r="AN47" s="2435"/>
      <c r="AO47" s="2435"/>
      <c r="AP47" s="2435"/>
      <c r="AQ47" s="2435"/>
      <c r="AR47" s="2452" t="s">
        <v>32</v>
      </c>
      <c r="AS47" s="2452"/>
      <c r="AT47" s="2452"/>
      <c r="AU47" s="2452"/>
      <c r="AV47" s="2452"/>
      <c r="AW47" s="2452"/>
      <c r="AX47" s="2452"/>
      <c r="AY47" s="2452"/>
      <c r="AZ47" s="2452"/>
      <c r="BA47" s="2452"/>
      <c r="BB47" s="2452" t="s">
        <v>32</v>
      </c>
      <c r="BC47" s="2452"/>
      <c r="BD47" s="2452"/>
      <c r="BE47" s="2452"/>
      <c r="BF47" s="2452"/>
      <c r="BG47" s="2452"/>
      <c r="BH47" s="2452"/>
      <c r="BI47" s="2452"/>
      <c r="BJ47" s="2452"/>
      <c r="BK47" s="2452"/>
      <c r="BL47" s="2435">
        <v>734925</v>
      </c>
      <c r="BM47" s="2435"/>
      <c r="BN47" s="2435"/>
      <c r="BO47" s="2435"/>
      <c r="BP47" s="2435"/>
      <c r="BQ47" s="2435"/>
      <c r="BR47" s="2435"/>
      <c r="BS47" s="2435"/>
      <c r="BT47" s="2435"/>
      <c r="BU47" s="2436"/>
    </row>
    <row r="48" spans="1:73" s="11" customFormat="1" ht="17.25" customHeight="1">
      <c r="A48" s="9"/>
      <c r="B48" s="15" t="s">
        <v>29</v>
      </c>
      <c r="C48" s="2449" t="s">
        <v>32</v>
      </c>
      <c r="D48" s="2450"/>
      <c r="E48" s="2450"/>
      <c r="F48" s="2450"/>
      <c r="G48" s="2450"/>
      <c r="H48" s="2450"/>
      <c r="I48" s="2450"/>
      <c r="J48" s="2450"/>
      <c r="K48" s="2450"/>
      <c r="L48" s="2451"/>
      <c r="M48" s="2452" t="s">
        <v>32</v>
      </c>
      <c r="N48" s="2452"/>
      <c r="O48" s="2452"/>
      <c r="P48" s="2452"/>
      <c r="Q48" s="2452"/>
      <c r="R48" s="2452"/>
      <c r="S48" s="2452"/>
      <c r="T48" s="2452"/>
      <c r="U48" s="2452"/>
      <c r="V48" s="2452"/>
      <c r="W48" s="2435">
        <v>698460</v>
      </c>
      <c r="X48" s="2435"/>
      <c r="Y48" s="2435"/>
      <c r="Z48" s="2435"/>
      <c r="AA48" s="2435"/>
      <c r="AB48" s="2435"/>
      <c r="AC48" s="2435"/>
      <c r="AD48" s="2435"/>
      <c r="AE48" s="2435"/>
      <c r="AF48" s="2435"/>
      <c r="AG48" s="2435">
        <v>8863</v>
      </c>
      <c r="AH48" s="2435"/>
      <c r="AI48" s="2435"/>
      <c r="AJ48" s="2435"/>
      <c r="AK48" s="2435"/>
      <c r="AL48" s="2435"/>
      <c r="AM48" s="2435"/>
      <c r="AN48" s="2435"/>
      <c r="AO48" s="2435"/>
      <c r="AP48" s="2435"/>
      <c r="AQ48" s="2435"/>
      <c r="AR48" s="2452" t="s">
        <v>32</v>
      </c>
      <c r="AS48" s="2452"/>
      <c r="AT48" s="2452"/>
      <c r="AU48" s="2452"/>
      <c r="AV48" s="2452"/>
      <c r="AW48" s="2452"/>
      <c r="AX48" s="2452"/>
      <c r="AY48" s="2452"/>
      <c r="AZ48" s="2452"/>
      <c r="BA48" s="2452"/>
      <c r="BB48" s="2452" t="s">
        <v>32</v>
      </c>
      <c r="BC48" s="2452"/>
      <c r="BD48" s="2452"/>
      <c r="BE48" s="2452"/>
      <c r="BF48" s="2452"/>
      <c r="BG48" s="2452"/>
      <c r="BH48" s="2452"/>
      <c r="BI48" s="2452"/>
      <c r="BJ48" s="2452"/>
      <c r="BK48" s="2452"/>
      <c r="BL48" s="2435">
        <v>707323</v>
      </c>
      <c r="BM48" s="2435"/>
      <c r="BN48" s="2435"/>
      <c r="BO48" s="2435"/>
      <c r="BP48" s="2435"/>
      <c r="BQ48" s="2435"/>
      <c r="BR48" s="2435"/>
      <c r="BS48" s="2435"/>
      <c r="BT48" s="2435"/>
      <c r="BU48" s="2436"/>
    </row>
    <row r="49" spans="1:73" s="11" customFormat="1" ht="17.25" customHeight="1">
      <c r="A49" s="9"/>
      <c r="B49" s="15" t="s">
        <v>30</v>
      </c>
      <c r="C49" s="2449" t="s">
        <v>32</v>
      </c>
      <c r="D49" s="2450"/>
      <c r="E49" s="2450"/>
      <c r="F49" s="2450"/>
      <c r="G49" s="2450"/>
      <c r="H49" s="2450"/>
      <c r="I49" s="2450"/>
      <c r="J49" s="2450"/>
      <c r="K49" s="2450"/>
      <c r="L49" s="2451"/>
      <c r="M49" s="2452" t="s">
        <v>32</v>
      </c>
      <c r="N49" s="2452"/>
      <c r="O49" s="2452"/>
      <c r="P49" s="2452"/>
      <c r="Q49" s="2452"/>
      <c r="R49" s="2452"/>
      <c r="S49" s="2452"/>
      <c r="T49" s="2452"/>
      <c r="U49" s="2452"/>
      <c r="V49" s="2452"/>
      <c r="W49" s="2435">
        <v>675464</v>
      </c>
      <c r="X49" s="2435"/>
      <c r="Y49" s="2435"/>
      <c r="Z49" s="2435"/>
      <c r="AA49" s="2435"/>
      <c r="AB49" s="2435"/>
      <c r="AC49" s="2435"/>
      <c r="AD49" s="2435"/>
      <c r="AE49" s="2435"/>
      <c r="AF49" s="2435"/>
      <c r="AG49" s="2435">
        <v>9191</v>
      </c>
      <c r="AH49" s="2435"/>
      <c r="AI49" s="2435"/>
      <c r="AJ49" s="2435"/>
      <c r="AK49" s="2435"/>
      <c r="AL49" s="2435"/>
      <c r="AM49" s="2435"/>
      <c r="AN49" s="2435"/>
      <c r="AO49" s="2435"/>
      <c r="AP49" s="2435"/>
      <c r="AQ49" s="2435"/>
      <c r="AR49" s="2452" t="s">
        <v>32</v>
      </c>
      <c r="AS49" s="2452"/>
      <c r="AT49" s="2452"/>
      <c r="AU49" s="2452"/>
      <c r="AV49" s="2452"/>
      <c r="AW49" s="2452"/>
      <c r="AX49" s="2452"/>
      <c r="AY49" s="2452"/>
      <c r="AZ49" s="2452"/>
      <c r="BA49" s="2452"/>
      <c r="BB49" s="2452" t="s">
        <v>32</v>
      </c>
      <c r="BC49" s="2452"/>
      <c r="BD49" s="2452"/>
      <c r="BE49" s="2452"/>
      <c r="BF49" s="2452"/>
      <c r="BG49" s="2452"/>
      <c r="BH49" s="2452"/>
      <c r="BI49" s="2452"/>
      <c r="BJ49" s="2452"/>
      <c r="BK49" s="2452"/>
      <c r="BL49" s="2435">
        <v>684655</v>
      </c>
      <c r="BM49" s="2435"/>
      <c r="BN49" s="2435"/>
      <c r="BO49" s="2435"/>
      <c r="BP49" s="2435"/>
      <c r="BQ49" s="2435"/>
      <c r="BR49" s="2435"/>
      <c r="BS49" s="2435"/>
      <c r="BT49" s="2435"/>
      <c r="BU49" s="2436"/>
    </row>
    <row r="50" spans="1:73" s="11" customFormat="1" ht="17.25" customHeight="1" thickBot="1">
      <c r="A50" s="9"/>
      <c r="B50" s="16" t="s">
        <v>31</v>
      </c>
      <c r="C50" s="2471" t="s">
        <v>38</v>
      </c>
      <c r="D50" s="2472"/>
      <c r="E50" s="2472"/>
      <c r="F50" s="2472"/>
      <c r="G50" s="2472"/>
      <c r="H50" s="2472"/>
      <c r="I50" s="2472"/>
      <c r="J50" s="2472"/>
      <c r="K50" s="2472"/>
      <c r="L50" s="2473"/>
      <c r="M50" s="2474" t="s">
        <v>38</v>
      </c>
      <c r="N50" s="2474"/>
      <c r="O50" s="2474"/>
      <c r="P50" s="2474"/>
      <c r="Q50" s="2474"/>
      <c r="R50" s="2474"/>
      <c r="S50" s="2474"/>
      <c r="T50" s="2474"/>
      <c r="U50" s="2474"/>
      <c r="V50" s="2474"/>
      <c r="W50" s="2462">
        <v>656699</v>
      </c>
      <c r="X50" s="2462"/>
      <c r="Y50" s="2462"/>
      <c r="Z50" s="2462"/>
      <c r="AA50" s="2462"/>
      <c r="AB50" s="2462"/>
      <c r="AC50" s="2462"/>
      <c r="AD50" s="2462"/>
      <c r="AE50" s="2462"/>
      <c r="AF50" s="2462"/>
      <c r="AG50" s="2462">
        <v>9427</v>
      </c>
      <c r="AH50" s="2462"/>
      <c r="AI50" s="2462"/>
      <c r="AJ50" s="2462"/>
      <c r="AK50" s="2462"/>
      <c r="AL50" s="2462"/>
      <c r="AM50" s="2462"/>
      <c r="AN50" s="2462"/>
      <c r="AO50" s="2462"/>
      <c r="AP50" s="2462"/>
      <c r="AQ50" s="2462"/>
      <c r="AR50" s="2474" t="s">
        <v>38</v>
      </c>
      <c r="AS50" s="2474"/>
      <c r="AT50" s="2474"/>
      <c r="AU50" s="2474"/>
      <c r="AV50" s="2474"/>
      <c r="AW50" s="2474"/>
      <c r="AX50" s="2474"/>
      <c r="AY50" s="2474"/>
      <c r="AZ50" s="2474"/>
      <c r="BA50" s="2474"/>
      <c r="BB50" s="2474" t="s">
        <v>38</v>
      </c>
      <c r="BC50" s="2474"/>
      <c r="BD50" s="2474"/>
      <c r="BE50" s="2474"/>
      <c r="BF50" s="2474"/>
      <c r="BG50" s="2474"/>
      <c r="BH50" s="2474"/>
      <c r="BI50" s="2474"/>
      <c r="BJ50" s="2474"/>
      <c r="BK50" s="2474"/>
      <c r="BL50" s="2462">
        <v>666126</v>
      </c>
      <c r="BM50" s="2462"/>
      <c r="BN50" s="2462"/>
      <c r="BO50" s="2462"/>
      <c r="BP50" s="2462"/>
      <c r="BQ50" s="2462"/>
      <c r="BR50" s="2462"/>
      <c r="BS50" s="2462"/>
      <c r="BT50" s="2462"/>
      <c r="BU50" s="2463"/>
    </row>
    <row r="51" spans="1:73" s="11" customFormat="1" ht="7.5" customHeight="1" thickBot="1">
      <c r="A51" s="9"/>
      <c r="B51" s="17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</row>
    <row r="52" spans="1:73" s="11" customFormat="1" ht="15" thickBot="1">
      <c r="A52" s="9"/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</row>
    <row r="53" spans="1:73" s="11" customFormat="1" ht="17.25" customHeight="1" thickBot="1">
      <c r="A53" s="9"/>
      <c r="B53" s="10"/>
      <c r="C53" s="2401" t="s">
        <v>39</v>
      </c>
      <c r="D53" s="2402"/>
      <c r="E53" s="2402"/>
      <c r="F53" s="2402"/>
      <c r="G53" s="2402"/>
      <c r="H53" s="2402"/>
      <c r="I53" s="2402"/>
      <c r="J53" s="2402"/>
      <c r="K53" s="2402"/>
      <c r="L53" s="2402"/>
      <c r="M53" s="2402"/>
      <c r="N53" s="2402"/>
      <c r="O53" s="2402"/>
      <c r="P53" s="2402"/>
      <c r="Q53" s="2402"/>
      <c r="R53" s="2402"/>
      <c r="S53" s="2402"/>
      <c r="T53" s="2402"/>
      <c r="U53" s="2402"/>
      <c r="V53" s="2402"/>
      <c r="W53" s="2402"/>
      <c r="X53" s="2402"/>
      <c r="Y53" s="2402"/>
      <c r="Z53" s="2402"/>
      <c r="AA53" s="2402"/>
      <c r="AB53" s="2402"/>
      <c r="AC53" s="2402"/>
      <c r="AD53" s="2402"/>
      <c r="AE53" s="2402" t="s">
        <v>40</v>
      </c>
      <c r="AF53" s="2402"/>
      <c r="AG53" s="2402"/>
      <c r="AH53" s="2402"/>
      <c r="AI53" s="2402"/>
      <c r="AJ53" s="2402"/>
      <c r="AK53" s="2402"/>
      <c r="AL53" s="2402"/>
      <c r="AM53" s="2402"/>
      <c r="AN53" s="2402"/>
      <c r="AO53" s="2402"/>
      <c r="AP53" s="2402"/>
      <c r="AQ53" s="2402"/>
      <c r="AR53" s="2402"/>
      <c r="AS53" s="2402"/>
      <c r="AT53" s="2402"/>
      <c r="AU53" s="2402"/>
      <c r="AV53" s="2402"/>
      <c r="AW53" s="2402"/>
      <c r="AX53" s="2402"/>
      <c r="AY53" s="2402"/>
      <c r="AZ53" s="2402"/>
      <c r="BA53" s="2402"/>
      <c r="BB53" s="2402"/>
      <c r="BC53" s="2402"/>
      <c r="BD53" s="2402"/>
      <c r="BE53" s="2402"/>
      <c r="BF53" s="2402"/>
      <c r="BG53" s="2402"/>
      <c r="BH53" s="2402"/>
      <c r="BI53" s="2402"/>
      <c r="BJ53" s="2402"/>
      <c r="BK53" s="2402"/>
      <c r="BL53" s="2402"/>
      <c r="BM53" s="2402"/>
      <c r="BN53" s="2402"/>
      <c r="BO53" s="2402"/>
      <c r="BP53" s="2402"/>
      <c r="BQ53" s="2402"/>
      <c r="BR53" s="2402"/>
      <c r="BS53" s="2402"/>
      <c r="BT53" s="2402"/>
      <c r="BU53" s="2404"/>
    </row>
    <row r="54" spans="1:73" s="11" customFormat="1" ht="17.25" customHeight="1" thickBot="1">
      <c r="A54" s="9"/>
      <c r="B54" s="12" t="s">
        <v>3</v>
      </c>
      <c r="C54" s="2405" t="s">
        <v>4</v>
      </c>
      <c r="D54" s="2406"/>
      <c r="E54" s="2406"/>
      <c r="F54" s="2406"/>
      <c r="G54" s="2406"/>
      <c r="H54" s="2406"/>
      <c r="I54" s="2406"/>
      <c r="J54" s="2406"/>
      <c r="K54" s="2406"/>
      <c r="L54" s="2406"/>
      <c r="M54" s="2406" t="s">
        <v>5</v>
      </c>
      <c r="N54" s="2406"/>
      <c r="O54" s="2406"/>
      <c r="P54" s="2406"/>
      <c r="Q54" s="2406"/>
      <c r="R54" s="2406"/>
      <c r="S54" s="2406"/>
      <c r="T54" s="2406"/>
      <c r="U54" s="2406" t="s">
        <v>6</v>
      </c>
      <c r="V54" s="2406"/>
      <c r="W54" s="2406"/>
      <c r="X54" s="2406"/>
      <c r="Y54" s="2406"/>
      <c r="Z54" s="2406"/>
      <c r="AA54" s="2406"/>
      <c r="AB54" s="2406"/>
      <c r="AC54" s="2406"/>
      <c r="AD54" s="2406"/>
      <c r="AE54" s="2464" t="s">
        <v>41</v>
      </c>
      <c r="AF54" s="2465"/>
      <c r="AG54" s="2465"/>
      <c r="AH54" s="2465"/>
      <c r="AI54" s="2465"/>
      <c r="AJ54" s="2465"/>
      <c r="AK54" s="2465"/>
      <c r="AL54" s="2465"/>
      <c r="AM54" s="2465"/>
      <c r="AN54" s="2465"/>
      <c r="AO54" s="2465"/>
      <c r="AP54" s="2465"/>
      <c r="AQ54" s="2465"/>
      <c r="AR54" s="2465"/>
      <c r="AS54" s="2465"/>
      <c r="AT54" s="2465"/>
      <c r="AU54" s="2465"/>
      <c r="AV54" s="2465"/>
      <c r="AW54" s="2465"/>
      <c r="AX54" s="2465"/>
      <c r="AY54" s="2465"/>
      <c r="AZ54" s="2465"/>
      <c r="BA54" s="2465"/>
      <c r="BB54" s="2466"/>
      <c r="BC54" s="2464" t="s">
        <v>42</v>
      </c>
      <c r="BD54" s="2465"/>
      <c r="BE54" s="2465"/>
      <c r="BF54" s="2465"/>
      <c r="BG54" s="2465"/>
      <c r="BH54" s="2465"/>
      <c r="BI54" s="2465"/>
      <c r="BJ54" s="2465"/>
      <c r="BK54" s="2465"/>
      <c r="BL54" s="2466"/>
      <c r="BM54" s="2464" t="s">
        <v>43</v>
      </c>
      <c r="BN54" s="2465"/>
      <c r="BO54" s="2465"/>
      <c r="BP54" s="2465"/>
      <c r="BQ54" s="2465"/>
      <c r="BR54" s="2465"/>
      <c r="BS54" s="2465"/>
      <c r="BT54" s="2465"/>
      <c r="BU54" s="2467"/>
    </row>
    <row r="55" spans="1:73" s="11" customFormat="1" ht="17.25" customHeight="1" thickBot="1">
      <c r="A55" s="9"/>
      <c r="B55" s="12"/>
      <c r="C55" s="2405"/>
      <c r="D55" s="2406"/>
      <c r="E55" s="2406"/>
      <c r="F55" s="2406"/>
      <c r="G55" s="2406"/>
      <c r="H55" s="2406"/>
      <c r="I55" s="2406"/>
      <c r="J55" s="2406"/>
      <c r="K55" s="2406"/>
      <c r="L55" s="2406"/>
      <c r="M55" s="2406"/>
      <c r="N55" s="2406"/>
      <c r="O55" s="2406"/>
      <c r="P55" s="2406"/>
      <c r="Q55" s="2406"/>
      <c r="R55" s="2406"/>
      <c r="S55" s="2406"/>
      <c r="T55" s="2406"/>
      <c r="U55" s="2406"/>
      <c r="V55" s="2406"/>
      <c r="W55" s="2406"/>
      <c r="X55" s="2406"/>
      <c r="Y55" s="2406"/>
      <c r="Z55" s="2406"/>
      <c r="AA55" s="2406"/>
      <c r="AB55" s="2406"/>
      <c r="AC55" s="2406"/>
      <c r="AD55" s="2406"/>
      <c r="AE55" s="2468" t="s">
        <v>44</v>
      </c>
      <c r="AF55" s="2469"/>
      <c r="AG55" s="2469"/>
      <c r="AH55" s="2469"/>
      <c r="AI55" s="2469"/>
      <c r="AJ55" s="2469"/>
      <c r="AK55" s="2469"/>
      <c r="AL55" s="2469"/>
      <c r="AM55" s="2469"/>
      <c r="AN55" s="2469"/>
      <c r="AO55" s="2469"/>
      <c r="AP55" s="2469"/>
      <c r="AQ55" s="2469"/>
      <c r="AR55" s="2469"/>
      <c r="AS55" s="2469"/>
      <c r="AT55" s="2469"/>
      <c r="AU55" s="2469"/>
      <c r="AV55" s="2469"/>
      <c r="AW55" s="2469"/>
      <c r="AX55" s="2469"/>
      <c r="AY55" s="2469"/>
      <c r="AZ55" s="2469"/>
      <c r="BA55" s="2469"/>
      <c r="BB55" s="2470"/>
      <c r="BC55" s="2454" t="s">
        <v>45</v>
      </c>
      <c r="BD55" s="2455"/>
      <c r="BE55" s="2455"/>
      <c r="BF55" s="2455"/>
      <c r="BG55" s="2455"/>
      <c r="BH55" s="2455"/>
      <c r="BI55" s="2455"/>
      <c r="BJ55" s="2455"/>
      <c r="BK55" s="2455"/>
      <c r="BL55" s="2456"/>
      <c r="BM55" s="2454" t="s">
        <v>46</v>
      </c>
      <c r="BN55" s="2455"/>
      <c r="BO55" s="2455"/>
      <c r="BP55" s="2455"/>
      <c r="BQ55" s="2455"/>
      <c r="BR55" s="2455"/>
      <c r="BS55" s="2455"/>
      <c r="BT55" s="2455"/>
      <c r="BU55" s="2457"/>
    </row>
    <row r="56" spans="1:73" s="11" customFormat="1" ht="17.25" customHeight="1" thickBot="1">
      <c r="A56" s="9"/>
      <c r="B56" s="13"/>
      <c r="C56" s="2407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 t="s">
        <v>4</v>
      </c>
      <c r="AF56" s="2408"/>
      <c r="AG56" s="2408"/>
      <c r="AH56" s="2408"/>
      <c r="AI56" s="2408"/>
      <c r="AJ56" s="2408"/>
      <c r="AK56" s="2408"/>
      <c r="AL56" s="2408"/>
      <c r="AM56" s="2408" t="s">
        <v>5</v>
      </c>
      <c r="AN56" s="2408"/>
      <c r="AO56" s="2408"/>
      <c r="AP56" s="2408"/>
      <c r="AQ56" s="2408"/>
      <c r="AR56" s="2408"/>
      <c r="AS56" s="2408"/>
      <c r="AT56" s="2408"/>
      <c r="AU56" s="2408" t="s">
        <v>6</v>
      </c>
      <c r="AV56" s="2408"/>
      <c r="AW56" s="2408"/>
      <c r="AX56" s="2408"/>
      <c r="AY56" s="2408"/>
      <c r="AZ56" s="2408"/>
      <c r="BA56" s="2408"/>
      <c r="BB56" s="2408"/>
      <c r="BC56" s="2458" t="s">
        <v>47</v>
      </c>
      <c r="BD56" s="2459"/>
      <c r="BE56" s="2459"/>
      <c r="BF56" s="2459"/>
      <c r="BG56" s="2459"/>
      <c r="BH56" s="2459"/>
      <c r="BI56" s="2459"/>
      <c r="BJ56" s="2459"/>
      <c r="BK56" s="2459"/>
      <c r="BL56" s="2460"/>
      <c r="BM56" s="2458" t="s">
        <v>48</v>
      </c>
      <c r="BN56" s="2459"/>
      <c r="BO56" s="2459"/>
      <c r="BP56" s="2459"/>
      <c r="BQ56" s="2459"/>
      <c r="BR56" s="2459"/>
      <c r="BS56" s="2459"/>
      <c r="BT56" s="2459"/>
      <c r="BU56" s="2461"/>
    </row>
    <row r="57" spans="1:73" s="11" customFormat="1" ht="17.25" customHeight="1">
      <c r="A57" s="9"/>
      <c r="B57" s="21"/>
      <c r="C57" s="2478" t="s">
        <v>49</v>
      </c>
      <c r="D57" s="2479"/>
      <c r="E57" s="2479"/>
      <c r="F57" s="2479"/>
      <c r="G57" s="2479"/>
      <c r="H57" s="2479"/>
      <c r="I57" s="2479"/>
      <c r="J57" s="2479"/>
      <c r="K57" s="2479"/>
      <c r="L57" s="2480"/>
      <c r="M57" s="2481" t="s">
        <v>49</v>
      </c>
      <c r="N57" s="2479"/>
      <c r="O57" s="2479"/>
      <c r="P57" s="2479"/>
      <c r="Q57" s="2479"/>
      <c r="R57" s="2479"/>
      <c r="S57" s="2479"/>
      <c r="T57" s="2480"/>
      <c r="U57" s="2481" t="s">
        <v>49</v>
      </c>
      <c r="V57" s="2479"/>
      <c r="W57" s="2479"/>
      <c r="X57" s="2479"/>
      <c r="Y57" s="2479"/>
      <c r="Z57" s="2479"/>
      <c r="AA57" s="2479"/>
      <c r="AB57" s="2479"/>
      <c r="AC57" s="2479"/>
      <c r="AD57" s="2480"/>
      <c r="AE57" s="2484"/>
      <c r="AF57" s="2484"/>
      <c r="AG57" s="2484"/>
      <c r="AH57" s="2484"/>
      <c r="AI57" s="2484"/>
      <c r="AJ57" s="2484"/>
      <c r="AK57" s="2484"/>
      <c r="AL57" s="2484"/>
      <c r="AM57" s="2484"/>
      <c r="AN57" s="2484"/>
      <c r="AO57" s="2484"/>
      <c r="AP57" s="2484"/>
      <c r="AQ57" s="2484"/>
      <c r="AR57" s="2484"/>
      <c r="AS57" s="2484"/>
      <c r="AT57" s="2484"/>
      <c r="AU57" s="2484"/>
      <c r="AV57" s="2484"/>
      <c r="AW57" s="2484"/>
      <c r="AX57" s="2484"/>
      <c r="AY57" s="2484"/>
      <c r="AZ57" s="2484"/>
      <c r="BA57" s="2484"/>
      <c r="BB57" s="2484"/>
      <c r="BC57" s="2484"/>
      <c r="BD57" s="2484"/>
      <c r="BE57" s="2484"/>
      <c r="BF57" s="2484"/>
      <c r="BG57" s="2484"/>
      <c r="BH57" s="2484"/>
      <c r="BI57" s="2484"/>
      <c r="BJ57" s="2484"/>
      <c r="BK57" s="2484"/>
      <c r="BL57" s="2484"/>
      <c r="BM57" s="2484"/>
      <c r="BN57" s="2484"/>
      <c r="BO57" s="2484"/>
      <c r="BP57" s="2484"/>
      <c r="BQ57" s="2484"/>
      <c r="BR57" s="2484"/>
      <c r="BS57" s="2484"/>
      <c r="BT57" s="2484"/>
      <c r="BU57" s="2485"/>
    </row>
    <row r="58" spans="1:73" s="11" customFormat="1" ht="17.25" customHeight="1">
      <c r="A58" s="9"/>
      <c r="B58" s="15" t="s">
        <v>11</v>
      </c>
      <c r="C58" s="2475" t="s">
        <v>50</v>
      </c>
      <c r="D58" s="2476"/>
      <c r="E58" s="2476"/>
      <c r="F58" s="2476"/>
      <c r="G58" s="2476"/>
      <c r="H58" s="2420">
        <v>647</v>
      </c>
      <c r="I58" s="2420"/>
      <c r="J58" s="2420"/>
      <c r="K58" s="2420"/>
      <c r="L58" s="2421"/>
      <c r="M58" s="2477" t="s">
        <v>51</v>
      </c>
      <c r="N58" s="2476"/>
      <c r="O58" s="2476"/>
      <c r="P58" s="2476"/>
      <c r="Q58" s="2420">
        <v>17</v>
      </c>
      <c r="R58" s="2420"/>
      <c r="S58" s="2420"/>
      <c r="T58" s="2421"/>
      <c r="U58" s="2477" t="s">
        <v>50</v>
      </c>
      <c r="V58" s="2476"/>
      <c r="W58" s="2476"/>
      <c r="X58" s="2476"/>
      <c r="Y58" s="2476"/>
      <c r="Z58" s="2420">
        <v>664</v>
      </c>
      <c r="AA58" s="2420"/>
      <c r="AB58" s="2420"/>
      <c r="AC58" s="2420"/>
      <c r="AD58" s="2421"/>
      <c r="AE58" s="2482">
        <v>0.19400000000000001</v>
      </c>
      <c r="AF58" s="2482"/>
      <c r="AG58" s="2482"/>
      <c r="AH58" s="2482"/>
      <c r="AI58" s="2482"/>
      <c r="AJ58" s="2482"/>
      <c r="AK58" s="2482"/>
      <c r="AL58" s="2482"/>
      <c r="AM58" s="2482">
        <v>8.2000000000000003E-2</v>
      </c>
      <c r="AN58" s="2482"/>
      <c r="AO58" s="2482"/>
      <c r="AP58" s="2482"/>
      <c r="AQ58" s="2482"/>
      <c r="AR58" s="2482"/>
      <c r="AS58" s="2482"/>
      <c r="AT58" s="2482"/>
      <c r="AU58" s="2482">
        <v>0.1928</v>
      </c>
      <c r="AV58" s="2482"/>
      <c r="AW58" s="2482"/>
      <c r="AX58" s="2482"/>
      <c r="AY58" s="2482"/>
      <c r="AZ58" s="2482"/>
      <c r="BA58" s="2482"/>
      <c r="BB58" s="2482"/>
      <c r="BC58" s="2482">
        <v>0.1633</v>
      </c>
      <c r="BD58" s="2482"/>
      <c r="BE58" s="2482"/>
      <c r="BF58" s="2482"/>
      <c r="BG58" s="2482"/>
      <c r="BH58" s="2482"/>
      <c r="BI58" s="2482"/>
      <c r="BJ58" s="2482"/>
      <c r="BK58" s="2482"/>
      <c r="BL58" s="2482"/>
      <c r="BM58" s="2482">
        <v>0.32590000000000002</v>
      </c>
      <c r="BN58" s="2482"/>
      <c r="BO58" s="2482"/>
      <c r="BP58" s="2482"/>
      <c r="BQ58" s="2482"/>
      <c r="BR58" s="2482"/>
      <c r="BS58" s="2482"/>
      <c r="BT58" s="2482"/>
      <c r="BU58" s="2483"/>
    </row>
    <row r="59" spans="1:73" s="11" customFormat="1" ht="17.25" customHeight="1">
      <c r="A59" s="9"/>
      <c r="B59" s="15" t="s">
        <v>12</v>
      </c>
      <c r="C59" s="2475" t="s">
        <v>52</v>
      </c>
      <c r="D59" s="2476"/>
      <c r="E59" s="2476"/>
      <c r="F59" s="2476"/>
      <c r="G59" s="2476"/>
      <c r="H59" s="2420">
        <v>630</v>
      </c>
      <c r="I59" s="2420"/>
      <c r="J59" s="2420"/>
      <c r="K59" s="2420"/>
      <c r="L59" s="2421"/>
      <c r="M59" s="2477" t="s">
        <v>51</v>
      </c>
      <c r="N59" s="2476"/>
      <c r="O59" s="2476"/>
      <c r="P59" s="2476"/>
      <c r="Q59" s="2420">
        <v>17</v>
      </c>
      <c r="R59" s="2420"/>
      <c r="S59" s="2420"/>
      <c r="T59" s="2421"/>
      <c r="U59" s="2477" t="s">
        <v>52</v>
      </c>
      <c r="V59" s="2476"/>
      <c r="W59" s="2476"/>
      <c r="X59" s="2476"/>
      <c r="Y59" s="2476"/>
      <c r="Z59" s="2420">
        <v>647</v>
      </c>
      <c r="AA59" s="2420"/>
      <c r="AB59" s="2420"/>
      <c r="AC59" s="2420"/>
      <c r="AD59" s="2421"/>
      <c r="AE59" s="2482">
        <v>0.18629999999999999</v>
      </c>
      <c r="AF59" s="2482"/>
      <c r="AG59" s="2482"/>
      <c r="AH59" s="2482"/>
      <c r="AI59" s="2482"/>
      <c r="AJ59" s="2482"/>
      <c r="AK59" s="2482"/>
      <c r="AL59" s="2482"/>
      <c r="AM59" s="2482">
        <v>7.5999999999999998E-2</v>
      </c>
      <c r="AN59" s="2482"/>
      <c r="AO59" s="2482"/>
      <c r="AP59" s="2482"/>
      <c r="AQ59" s="2482"/>
      <c r="AR59" s="2482"/>
      <c r="AS59" s="2482"/>
      <c r="AT59" s="2482"/>
      <c r="AU59" s="2482">
        <v>0.18509999999999999</v>
      </c>
      <c r="AV59" s="2482"/>
      <c r="AW59" s="2482"/>
      <c r="AX59" s="2482"/>
      <c r="AY59" s="2482"/>
      <c r="AZ59" s="2482"/>
      <c r="BA59" s="2482"/>
      <c r="BB59" s="2482"/>
      <c r="BC59" s="2482">
        <v>0.1797</v>
      </c>
      <c r="BD59" s="2482"/>
      <c r="BE59" s="2482"/>
      <c r="BF59" s="2482"/>
      <c r="BG59" s="2482"/>
      <c r="BH59" s="2482"/>
      <c r="BI59" s="2482"/>
      <c r="BJ59" s="2482"/>
      <c r="BK59" s="2482"/>
      <c r="BL59" s="2482"/>
      <c r="BM59" s="2482">
        <v>0.31990000000000002</v>
      </c>
      <c r="BN59" s="2482"/>
      <c r="BO59" s="2482"/>
      <c r="BP59" s="2482"/>
      <c r="BQ59" s="2482"/>
      <c r="BR59" s="2482"/>
      <c r="BS59" s="2482"/>
      <c r="BT59" s="2482"/>
      <c r="BU59" s="2483"/>
    </row>
    <row r="60" spans="1:73" s="11" customFormat="1" ht="17.25" customHeight="1">
      <c r="A60" s="9"/>
      <c r="B60" s="15" t="s">
        <v>13</v>
      </c>
      <c r="C60" s="2475" t="s">
        <v>53</v>
      </c>
      <c r="D60" s="2476"/>
      <c r="E60" s="2476"/>
      <c r="F60" s="2476"/>
      <c r="G60" s="2476"/>
      <c r="H60" s="2420">
        <v>618</v>
      </c>
      <c r="I60" s="2420"/>
      <c r="J60" s="2420"/>
      <c r="K60" s="2420"/>
      <c r="L60" s="2421"/>
      <c r="M60" s="2477" t="s">
        <v>51</v>
      </c>
      <c r="N60" s="2476"/>
      <c r="O60" s="2476"/>
      <c r="P60" s="2476"/>
      <c r="Q60" s="2420">
        <v>16</v>
      </c>
      <c r="R60" s="2420"/>
      <c r="S60" s="2420"/>
      <c r="T60" s="2421"/>
      <c r="U60" s="2477" t="s">
        <v>53</v>
      </c>
      <c r="V60" s="2476"/>
      <c r="W60" s="2476"/>
      <c r="X60" s="2476"/>
      <c r="Y60" s="2476"/>
      <c r="Z60" s="2420">
        <v>634</v>
      </c>
      <c r="AA60" s="2420"/>
      <c r="AB60" s="2420"/>
      <c r="AC60" s="2420"/>
      <c r="AD60" s="2421"/>
      <c r="AE60" s="2482">
        <v>0.17929999999999999</v>
      </c>
      <c r="AF60" s="2482"/>
      <c r="AG60" s="2482"/>
      <c r="AH60" s="2482"/>
      <c r="AI60" s="2482"/>
      <c r="AJ60" s="2482"/>
      <c r="AK60" s="2482"/>
      <c r="AL60" s="2482"/>
      <c r="AM60" s="2482">
        <v>7.0199999999999999E-2</v>
      </c>
      <c r="AN60" s="2482"/>
      <c r="AO60" s="2482"/>
      <c r="AP60" s="2482"/>
      <c r="AQ60" s="2482"/>
      <c r="AR60" s="2482"/>
      <c r="AS60" s="2482"/>
      <c r="AT60" s="2482"/>
      <c r="AU60" s="2482">
        <v>0.17810000000000001</v>
      </c>
      <c r="AV60" s="2482"/>
      <c r="AW60" s="2482"/>
      <c r="AX60" s="2482"/>
      <c r="AY60" s="2482"/>
      <c r="AZ60" s="2482"/>
      <c r="BA60" s="2482"/>
      <c r="BB60" s="2482"/>
      <c r="BC60" s="2482">
        <v>0.19600000000000001</v>
      </c>
      <c r="BD60" s="2482"/>
      <c r="BE60" s="2482"/>
      <c r="BF60" s="2482"/>
      <c r="BG60" s="2482"/>
      <c r="BH60" s="2482"/>
      <c r="BI60" s="2482"/>
      <c r="BJ60" s="2482"/>
      <c r="BK60" s="2482"/>
      <c r="BL60" s="2482"/>
      <c r="BM60" s="2482">
        <v>0.30930000000000002</v>
      </c>
      <c r="BN60" s="2482"/>
      <c r="BO60" s="2482"/>
      <c r="BP60" s="2482"/>
      <c r="BQ60" s="2482"/>
      <c r="BR60" s="2482"/>
      <c r="BS60" s="2482"/>
      <c r="BT60" s="2482"/>
      <c r="BU60" s="2483"/>
    </row>
    <row r="61" spans="1:73" s="11" customFormat="1" ht="17.25" customHeight="1">
      <c r="A61" s="9"/>
      <c r="B61" s="15" t="s">
        <v>14</v>
      </c>
      <c r="C61" s="2475" t="s">
        <v>54</v>
      </c>
      <c r="D61" s="2476"/>
      <c r="E61" s="2476"/>
      <c r="F61" s="2476"/>
      <c r="G61" s="2476"/>
      <c r="H61" s="2420">
        <v>628</v>
      </c>
      <c r="I61" s="2420"/>
      <c r="J61" s="2420"/>
      <c r="K61" s="2420"/>
      <c r="L61" s="2421"/>
      <c r="M61" s="2477" t="s">
        <v>51</v>
      </c>
      <c r="N61" s="2476"/>
      <c r="O61" s="2476"/>
      <c r="P61" s="2476"/>
      <c r="Q61" s="2420">
        <v>15</v>
      </c>
      <c r="R61" s="2420"/>
      <c r="S61" s="2420"/>
      <c r="T61" s="2421"/>
      <c r="U61" s="2477" t="s">
        <v>54</v>
      </c>
      <c r="V61" s="2476"/>
      <c r="W61" s="2476"/>
      <c r="X61" s="2476"/>
      <c r="Y61" s="2476"/>
      <c r="Z61" s="2420">
        <v>643</v>
      </c>
      <c r="AA61" s="2420"/>
      <c r="AB61" s="2420"/>
      <c r="AC61" s="2420"/>
      <c r="AD61" s="2421"/>
      <c r="AE61" s="2482">
        <v>0.18190000000000001</v>
      </c>
      <c r="AF61" s="2482"/>
      <c r="AG61" s="2482"/>
      <c r="AH61" s="2482"/>
      <c r="AI61" s="2482"/>
      <c r="AJ61" s="2482"/>
      <c r="AK61" s="2482"/>
      <c r="AL61" s="2482"/>
      <c r="AM61" s="2482">
        <v>6.54E-2</v>
      </c>
      <c r="AN61" s="2482"/>
      <c r="AO61" s="2482"/>
      <c r="AP61" s="2482"/>
      <c r="AQ61" s="2482"/>
      <c r="AR61" s="2482"/>
      <c r="AS61" s="2482"/>
      <c r="AT61" s="2482"/>
      <c r="AU61" s="2482">
        <v>0.18060000000000001</v>
      </c>
      <c r="AV61" s="2482"/>
      <c r="AW61" s="2482"/>
      <c r="AX61" s="2482"/>
      <c r="AY61" s="2482"/>
      <c r="AZ61" s="2482"/>
      <c r="BA61" s="2482"/>
      <c r="BB61" s="2482"/>
      <c r="BC61" s="2482">
        <v>0.2009</v>
      </c>
      <c r="BD61" s="2482"/>
      <c r="BE61" s="2482"/>
      <c r="BF61" s="2482"/>
      <c r="BG61" s="2482"/>
      <c r="BH61" s="2482"/>
      <c r="BI61" s="2482"/>
      <c r="BJ61" s="2482"/>
      <c r="BK61" s="2482"/>
      <c r="BL61" s="2482"/>
      <c r="BM61" s="2482">
        <v>0.30170000000000002</v>
      </c>
      <c r="BN61" s="2482"/>
      <c r="BO61" s="2482"/>
      <c r="BP61" s="2482"/>
      <c r="BQ61" s="2482"/>
      <c r="BR61" s="2482"/>
      <c r="BS61" s="2482"/>
      <c r="BT61" s="2482"/>
      <c r="BU61" s="2483"/>
    </row>
    <row r="62" spans="1:73" s="11" customFormat="1" ht="17.25" customHeight="1" thickBot="1">
      <c r="A62" s="9"/>
      <c r="B62" s="16" t="s">
        <v>15</v>
      </c>
      <c r="C62" s="2486" t="s">
        <v>55</v>
      </c>
      <c r="D62" s="2487"/>
      <c r="E62" s="2487"/>
      <c r="F62" s="2487"/>
      <c r="G62" s="2487"/>
      <c r="H62" s="2428">
        <v>641</v>
      </c>
      <c r="I62" s="2428"/>
      <c r="J62" s="2428"/>
      <c r="K62" s="2428"/>
      <c r="L62" s="2429"/>
      <c r="M62" s="2488" t="s">
        <v>51</v>
      </c>
      <c r="N62" s="2487"/>
      <c r="O62" s="2487"/>
      <c r="P62" s="2487"/>
      <c r="Q62" s="2428">
        <v>17</v>
      </c>
      <c r="R62" s="2428"/>
      <c r="S62" s="2428"/>
      <c r="T62" s="2429"/>
      <c r="U62" s="2488" t="s">
        <v>55</v>
      </c>
      <c r="V62" s="2487"/>
      <c r="W62" s="2487"/>
      <c r="X62" s="2487"/>
      <c r="Y62" s="2487"/>
      <c r="Z62" s="2428">
        <v>658</v>
      </c>
      <c r="AA62" s="2428"/>
      <c r="AB62" s="2428"/>
      <c r="AC62" s="2428"/>
      <c r="AD62" s="2429"/>
      <c r="AE62" s="2489" t="s">
        <v>38</v>
      </c>
      <c r="AF62" s="2487"/>
      <c r="AG62" s="2487"/>
      <c r="AH62" s="2487"/>
      <c r="AI62" s="2487"/>
      <c r="AJ62" s="2487"/>
      <c r="AK62" s="2487"/>
      <c r="AL62" s="2490"/>
      <c r="AM62" s="2489" t="s">
        <v>38</v>
      </c>
      <c r="AN62" s="2487"/>
      <c r="AO62" s="2487"/>
      <c r="AP62" s="2487"/>
      <c r="AQ62" s="2487"/>
      <c r="AR62" s="2487"/>
      <c r="AS62" s="2487"/>
      <c r="AT62" s="2490"/>
      <c r="AU62" s="2489" t="s">
        <v>38</v>
      </c>
      <c r="AV62" s="2487"/>
      <c r="AW62" s="2487"/>
      <c r="AX62" s="2487"/>
      <c r="AY62" s="2487"/>
      <c r="AZ62" s="2487"/>
      <c r="BA62" s="2487"/>
      <c r="BB62" s="2490"/>
      <c r="BC62" s="2491" t="s">
        <v>56</v>
      </c>
      <c r="BD62" s="2491"/>
      <c r="BE62" s="2491"/>
      <c r="BF62" s="2491"/>
      <c r="BG62" s="2491"/>
      <c r="BH62" s="2491"/>
      <c r="BI62" s="2491"/>
      <c r="BJ62" s="2491"/>
      <c r="BK62" s="2491"/>
      <c r="BL62" s="2491"/>
      <c r="BM62" s="2491" t="s">
        <v>57</v>
      </c>
      <c r="BN62" s="2491"/>
      <c r="BO62" s="2491"/>
      <c r="BP62" s="2491"/>
      <c r="BQ62" s="2491"/>
      <c r="BR62" s="2491"/>
      <c r="BS62" s="2491"/>
      <c r="BT62" s="2491"/>
      <c r="BU62" s="2492"/>
    </row>
    <row r="63" spans="1:73" s="11" customFormat="1" ht="15" thickBot="1">
      <c r="A63" s="9"/>
      <c r="B63" s="17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22"/>
    </row>
    <row r="64" spans="1:73" s="11" customFormat="1" ht="15" thickBot="1">
      <c r="A64" s="9"/>
      <c r="B64" s="23"/>
      <c r="C64" s="24"/>
      <c r="D64" s="24"/>
      <c r="E64" s="25" t="s">
        <v>58</v>
      </c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6"/>
    </row>
  </sheetData>
  <mergeCells count="310">
    <mergeCell ref="Z62:AD62"/>
    <mergeCell ref="AE62:AL62"/>
    <mergeCell ref="AM62:AT62"/>
    <mergeCell ref="AU62:BB62"/>
    <mergeCell ref="BC62:BL62"/>
    <mergeCell ref="BM62:BU62"/>
    <mergeCell ref="AE61:AL61"/>
    <mergeCell ref="AM61:AT61"/>
    <mergeCell ref="AU61:BB61"/>
    <mergeCell ref="BC61:BL61"/>
    <mergeCell ref="BM61:BU61"/>
    <mergeCell ref="Z61:AD61"/>
    <mergeCell ref="C62:G62"/>
    <mergeCell ref="H62:L62"/>
    <mergeCell ref="M62:P62"/>
    <mergeCell ref="Q62:T62"/>
    <mergeCell ref="U62:Y62"/>
    <mergeCell ref="C61:G61"/>
    <mergeCell ref="H61:L61"/>
    <mergeCell ref="M61:P61"/>
    <mergeCell ref="Q61:T61"/>
    <mergeCell ref="U61:Y61"/>
    <mergeCell ref="Z60:AD60"/>
    <mergeCell ref="AE60:AL60"/>
    <mergeCell ref="AM60:AT60"/>
    <mergeCell ref="AU60:BB60"/>
    <mergeCell ref="BC60:BL60"/>
    <mergeCell ref="BM60:BU60"/>
    <mergeCell ref="AE59:AL59"/>
    <mergeCell ref="AM59:AT59"/>
    <mergeCell ref="AU59:BB59"/>
    <mergeCell ref="BC59:BL59"/>
    <mergeCell ref="BM59:BU59"/>
    <mergeCell ref="Z59:AD59"/>
    <mergeCell ref="C60:G60"/>
    <mergeCell ref="H60:L60"/>
    <mergeCell ref="M60:P60"/>
    <mergeCell ref="Q60:T60"/>
    <mergeCell ref="U60:Y60"/>
    <mergeCell ref="C59:G59"/>
    <mergeCell ref="H59:L59"/>
    <mergeCell ref="M59:P59"/>
    <mergeCell ref="Q59:T59"/>
    <mergeCell ref="U59:Y59"/>
    <mergeCell ref="Z58:AD58"/>
    <mergeCell ref="AE58:AL58"/>
    <mergeCell ref="AM58:AT58"/>
    <mergeCell ref="AU58:BB58"/>
    <mergeCell ref="BC58:BL58"/>
    <mergeCell ref="BM58:BU58"/>
    <mergeCell ref="AE57:AL57"/>
    <mergeCell ref="AM57:AT57"/>
    <mergeCell ref="AU57:BB57"/>
    <mergeCell ref="BC57:BL57"/>
    <mergeCell ref="BM57:BU57"/>
    <mergeCell ref="Z57:AD57"/>
    <mergeCell ref="C58:G58"/>
    <mergeCell ref="H58:L58"/>
    <mergeCell ref="M58:P58"/>
    <mergeCell ref="Q58:T58"/>
    <mergeCell ref="U58:Y58"/>
    <mergeCell ref="C57:G57"/>
    <mergeCell ref="H57:L57"/>
    <mergeCell ref="M57:P57"/>
    <mergeCell ref="Q57:T57"/>
    <mergeCell ref="U57:Y57"/>
    <mergeCell ref="BC55:BL55"/>
    <mergeCell ref="BM55:BU55"/>
    <mergeCell ref="AE56:AL56"/>
    <mergeCell ref="AM56:AT56"/>
    <mergeCell ref="AU56:BB56"/>
    <mergeCell ref="BC56:BL56"/>
    <mergeCell ref="BM56:BU56"/>
    <mergeCell ref="BL50:BU50"/>
    <mergeCell ref="C53:AD53"/>
    <mergeCell ref="AE53:BU53"/>
    <mergeCell ref="C54:L56"/>
    <mergeCell ref="M54:T56"/>
    <mergeCell ref="U54:AD56"/>
    <mergeCell ref="AE54:BB54"/>
    <mergeCell ref="BC54:BL54"/>
    <mergeCell ref="BM54:BU54"/>
    <mergeCell ref="AE55:BB55"/>
    <mergeCell ref="C50:L50"/>
    <mergeCell ref="M50:V50"/>
    <mergeCell ref="W50:AF50"/>
    <mergeCell ref="AG50:AQ50"/>
    <mergeCell ref="AR50:BA50"/>
    <mergeCell ref="BB50:BK50"/>
    <mergeCell ref="BL48:BU48"/>
    <mergeCell ref="C49:L49"/>
    <mergeCell ref="M49:V49"/>
    <mergeCell ref="W49:AF49"/>
    <mergeCell ref="AG49:AQ49"/>
    <mergeCell ref="AR49:BA49"/>
    <mergeCell ref="BB49:BK49"/>
    <mergeCell ref="BL49:BU49"/>
    <mergeCell ref="C48:L48"/>
    <mergeCell ref="M48:V48"/>
    <mergeCell ref="W48:AF48"/>
    <mergeCell ref="AG48:AQ48"/>
    <mergeCell ref="AR48:BA48"/>
    <mergeCell ref="BB48:BK48"/>
    <mergeCell ref="C45:L45"/>
    <mergeCell ref="M45:V45"/>
    <mergeCell ref="W45:AF45"/>
    <mergeCell ref="AG45:AQ45"/>
    <mergeCell ref="AR45:BA45"/>
    <mergeCell ref="BB45:BK45"/>
    <mergeCell ref="BL45:BU45"/>
    <mergeCell ref="BL46:BU46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C41:BU41"/>
    <mergeCell ref="C42:BU42"/>
    <mergeCell ref="C43:AF43"/>
    <mergeCell ref="AG43:AQ43"/>
    <mergeCell ref="AR43:BU43"/>
    <mergeCell ref="C44:L44"/>
    <mergeCell ref="M44:V44"/>
    <mergeCell ref="W44:AF44"/>
    <mergeCell ref="AG44:AQ44"/>
    <mergeCell ref="AR44:BA44"/>
    <mergeCell ref="BB44:BK44"/>
    <mergeCell ref="BL44:BU44"/>
    <mergeCell ref="C38:N38"/>
    <mergeCell ref="O38:Y38"/>
    <mergeCell ref="Z38:AK38"/>
    <mergeCell ref="AL38:AW38"/>
    <mergeCell ref="AX38:BI38"/>
    <mergeCell ref="BJ38:BU38"/>
    <mergeCell ref="C37:N37"/>
    <mergeCell ref="O37:Y37"/>
    <mergeCell ref="Z37:AK37"/>
    <mergeCell ref="AL37:AW37"/>
    <mergeCell ref="AX37:BI37"/>
    <mergeCell ref="BJ37:BU37"/>
    <mergeCell ref="C36:N36"/>
    <mergeCell ref="O36:Y36"/>
    <mergeCell ref="Z36:AK36"/>
    <mergeCell ref="AL36:AW36"/>
    <mergeCell ref="AX36:BI36"/>
    <mergeCell ref="BJ36:BU36"/>
    <mergeCell ref="C35:N35"/>
    <mergeCell ref="O35:Y35"/>
    <mergeCell ref="Z35:AK35"/>
    <mergeCell ref="AL35:AW35"/>
    <mergeCell ref="AX35:BI35"/>
    <mergeCell ref="BJ35:BU35"/>
    <mergeCell ref="C34:N34"/>
    <mergeCell ref="O34:Y34"/>
    <mergeCell ref="Z34:AK34"/>
    <mergeCell ref="AL34:AW34"/>
    <mergeCell ref="AX34:BI34"/>
    <mergeCell ref="BJ34:BU34"/>
    <mergeCell ref="C33:N33"/>
    <mergeCell ref="O33:Y33"/>
    <mergeCell ref="Z33:AK33"/>
    <mergeCell ref="AL33:AW33"/>
    <mergeCell ref="AX33:BI33"/>
    <mergeCell ref="BJ33:BU33"/>
    <mergeCell ref="C32:N32"/>
    <mergeCell ref="O32:Y32"/>
    <mergeCell ref="Z32:AK32"/>
    <mergeCell ref="AL32:AW32"/>
    <mergeCell ref="AX32:BI32"/>
    <mergeCell ref="BJ32:BU32"/>
    <mergeCell ref="AZ26:BJ26"/>
    <mergeCell ref="BK26:BU26"/>
    <mergeCell ref="C29:BU29"/>
    <mergeCell ref="C30:BU30"/>
    <mergeCell ref="C31:AK31"/>
    <mergeCell ref="AL31:BU31"/>
    <mergeCell ref="C26:K26"/>
    <mergeCell ref="L26:T26"/>
    <mergeCell ref="U26:AC26"/>
    <mergeCell ref="AD26:AK26"/>
    <mergeCell ref="AL26:AQ26"/>
    <mergeCell ref="AR26:AY26"/>
    <mergeCell ref="AZ24:BJ24"/>
    <mergeCell ref="BK24:BU24"/>
    <mergeCell ref="C25:K25"/>
    <mergeCell ref="L25:T25"/>
    <mergeCell ref="U25:AC25"/>
    <mergeCell ref="AD25:AK25"/>
    <mergeCell ref="AL25:AQ25"/>
    <mergeCell ref="AR25:AY25"/>
    <mergeCell ref="AZ25:BJ25"/>
    <mergeCell ref="BK25:BU25"/>
    <mergeCell ref="C24:K24"/>
    <mergeCell ref="L24:T24"/>
    <mergeCell ref="U24:AC24"/>
    <mergeCell ref="AD24:AK24"/>
    <mergeCell ref="AL24:AQ24"/>
    <mergeCell ref="AR24:AY24"/>
    <mergeCell ref="AZ22:BJ22"/>
    <mergeCell ref="BK22:BU22"/>
    <mergeCell ref="C23:K23"/>
    <mergeCell ref="L23:T23"/>
    <mergeCell ref="U23:AC23"/>
    <mergeCell ref="AD23:AK23"/>
    <mergeCell ref="AL23:AQ23"/>
    <mergeCell ref="AR23:AY23"/>
    <mergeCell ref="AZ23:BJ23"/>
    <mergeCell ref="BK23:BU23"/>
    <mergeCell ref="C22:K22"/>
    <mergeCell ref="L22:T22"/>
    <mergeCell ref="U22:AC22"/>
    <mergeCell ref="AD22:AK22"/>
    <mergeCell ref="AL22:AQ22"/>
    <mergeCell ref="AR22:AY22"/>
    <mergeCell ref="AZ19:BJ20"/>
    <mergeCell ref="BK19:BU20"/>
    <mergeCell ref="C21:K21"/>
    <mergeCell ref="L21:T21"/>
    <mergeCell ref="U21:AC21"/>
    <mergeCell ref="AD21:AK21"/>
    <mergeCell ref="AL21:AQ21"/>
    <mergeCell ref="AR21:AY21"/>
    <mergeCell ref="AZ21:BJ21"/>
    <mergeCell ref="BK21:BU21"/>
    <mergeCell ref="C19:K20"/>
    <mergeCell ref="L19:T20"/>
    <mergeCell ref="U19:AC20"/>
    <mergeCell ref="AD19:AK20"/>
    <mergeCell ref="AL19:AQ20"/>
    <mergeCell ref="AR19:AY20"/>
    <mergeCell ref="BB14:BK14"/>
    <mergeCell ref="BL14:BU14"/>
    <mergeCell ref="C17:BU17"/>
    <mergeCell ref="C18:AC18"/>
    <mergeCell ref="AD18:AY18"/>
    <mergeCell ref="AZ18:BU18"/>
    <mergeCell ref="AS13:BA13"/>
    <mergeCell ref="BB13:BK13"/>
    <mergeCell ref="BL13:BU13"/>
    <mergeCell ref="C14:H14"/>
    <mergeCell ref="I14:L14"/>
    <mergeCell ref="M14:P14"/>
    <mergeCell ref="Q14:Z14"/>
    <mergeCell ref="AA14:AI14"/>
    <mergeCell ref="AJ14:AR14"/>
    <mergeCell ref="AS14:BA14"/>
    <mergeCell ref="C13:H13"/>
    <mergeCell ref="I13:L13"/>
    <mergeCell ref="M13:P13"/>
    <mergeCell ref="Q13:Z13"/>
    <mergeCell ref="AA13:AI13"/>
    <mergeCell ref="AJ13:AR13"/>
    <mergeCell ref="C12:H12"/>
    <mergeCell ref="I12:L12"/>
    <mergeCell ref="M12:P12"/>
    <mergeCell ref="Q12:Z12"/>
    <mergeCell ref="AA12:AI12"/>
    <mergeCell ref="AJ12:AR12"/>
    <mergeCell ref="AS12:BA12"/>
    <mergeCell ref="BB12:BK12"/>
    <mergeCell ref="BL12:BU12"/>
    <mergeCell ref="C11:H11"/>
    <mergeCell ref="I11:L11"/>
    <mergeCell ref="M11:P11"/>
    <mergeCell ref="Q11:Z11"/>
    <mergeCell ref="AA11:AI11"/>
    <mergeCell ref="AJ11:AR11"/>
    <mergeCell ref="AS11:BA11"/>
    <mergeCell ref="BB11:BK11"/>
    <mergeCell ref="BL11:BU11"/>
    <mergeCell ref="C10:H10"/>
    <mergeCell ref="I10:L10"/>
    <mergeCell ref="M10:P10"/>
    <mergeCell ref="Q10:Z10"/>
    <mergeCell ref="AA10:AI10"/>
    <mergeCell ref="AJ10:AR10"/>
    <mergeCell ref="AS10:BA10"/>
    <mergeCell ref="BB10:BK10"/>
    <mergeCell ref="BL10:BU10"/>
    <mergeCell ref="C9:H9"/>
    <mergeCell ref="I9:L9"/>
    <mergeCell ref="M9:P9"/>
    <mergeCell ref="Q9:Z9"/>
    <mergeCell ref="AA9:AI9"/>
    <mergeCell ref="AJ9:AR9"/>
    <mergeCell ref="AS9:BA9"/>
    <mergeCell ref="BB9:BK9"/>
    <mergeCell ref="BL9:BU9"/>
    <mergeCell ref="BJ4:BU4"/>
    <mergeCell ref="C5:P5"/>
    <mergeCell ref="Q5:BU5"/>
    <mergeCell ref="C6:H8"/>
    <mergeCell ref="I6:L8"/>
    <mergeCell ref="M6:P8"/>
    <mergeCell ref="Q6:BA6"/>
    <mergeCell ref="BB6:BK8"/>
    <mergeCell ref="BL6:BU8"/>
    <mergeCell ref="Q7:Z8"/>
    <mergeCell ref="AA7:BA7"/>
    <mergeCell ref="AA8:AI8"/>
    <mergeCell ref="AJ8:AR8"/>
    <mergeCell ref="AS8:BA8"/>
  </mergeCells>
  <phoneticPr fontId="3"/>
  <printOptions horizontalCentered="1"/>
  <pageMargins left="0.15748031496062992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FF0000"/>
  </sheetPr>
  <dimension ref="A1:W82"/>
  <sheetViews>
    <sheetView showGridLines="0" view="pageBreakPreview" zoomScale="53" zoomScaleNormal="75" zoomScaleSheetLayoutView="53" workbookViewId="0">
      <pane xSplit="2" ySplit="12" topLeftCell="C65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72" sqref="A72:R72"/>
    </sheetView>
  </sheetViews>
  <sheetFormatPr defaultRowHeight="23.1" customHeight="1"/>
  <cols>
    <col min="1" max="1" width="5.25" style="151" customWidth="1"/>
    <col min="2" max="2" width="15.75" style="149" customWidth="1"/>
    <col min="3" max="17" width="25.625" style="426" customWidth="1"/>
    <col min="18" max="18" width="5.625" style="151" customWidth="1"/>
    <col min="19" max="16384" width="9" style="149"/>
  </cols>
  <sheetData>
    <row r="1" spans="1:23" ht="37.15" customHeight="1">
      <c r="A1" s="1805" t="s">
        <v>1348</v>
      </c>
      <c r="R1" s="427"/>
    </row>
    <row r="2" spans="1:23" s="152" customFormat="1" ht="23.1" customHeight="1" thickBot="1"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154" t="s">
        <v>347</v>
      </c>
      <c r="R2" s="153"/>
    </row>
    <row r="3" spans="1:23" s="226" customFormat="1" ht="34.5" customHeight="1">
      <c r="A3" s="270" t="s">
        <v>138</v>
      </c>
      <c r="B3" s="271"/>
      <c r="C3" s="429" t="s">
        <v>348</v>
      </c>
      <c r="D3" s="430"/>
      <c r="E3" s="430"/>
      <c r="F3" s="431" t="s">
        <v>349</v>
      </c>
      <c r="G3" s="431"/>
      <c r="H3" s="431" t="s">
        <v>350</v>
      </c>
      <c r="I3" s="430"/>
      <c r="J3" s="430"/>
      <c r="K3" s="431" t="s">
        <v>351</v>
      </c>
      <c r="L3" s="430"/>
      <c r="M3" s="432" t="s">
        <v>352</v>
      </c>
      <c r="N3" s="430"/>
      <c r="O3" s="2260"/>
      <c r="P3" s="430"/>
      <c r="Q3" s="430"/>
      <c r="R3" s="163" t="s">
        <v>138</v>
      </c>
      <c r="W3" s="2216"/>
    </row>
    <row r="4" spans="1:23" s="226" customFormat="1" ht="34.5" customHeight="1">
      <c r="A4" s="274" t="s">
        <v>144</v>
      </c>
      <c r="B4" s="275"/>
      <c r="C4" s="433" t="s">
        <v>353</v>
      </c>
      <c r="D4" s="434"/>
      <c r="E4" s="434"/>
      <c r="F4" s="435"/>
      <c r="G4" s="434"/>
      <c r="H4" s="434"/>
      <c r="I4" s="433" t="s">
        <v>354</v>
      </c>
      <c r="J4" s="434"/>
      <c r="K4" s="434"/>
      <c r="L4" s="435"/>
      <c r="M4" s="434"/>
      <c r="N4" s="434"/>
      <c r="O4" s="2272" t="s">
        <v>343</v>
      </c>
      <c r="P4" s="434"/>
      <c r="Q4" s="434"/>
      <c r="R4" s="172" t="s">
        <v>144</v>
      </c>
      <c r="W4" s="2217"/>
    </row>
    <row r="5" spans="1:23" s="226" customFormat="1" ht="35.1" customHeight="1">
      <c r="A5" s="274" t="s">
        <v>151</v>
      </c>
      <c r="B5" s="275" t="s">
        <v>152</v>
      </c>
      <c r="C5" s="436"/>
      <c r="D5" s="2778" t="s">
        <v>355</v>
      </c>
      <c r="E5" s="437"/>
      <c r="F5" s="2784" t="s">
        <v>356</v>
      </c>
      <c r="G5" s="2785"/>
      <c r="H5" s="2786"/>
      <c r="I5" s="462"/>
      <c r="J5" s="2778" t="s">
        <v>355</v>
      </c>
      <c r="K5" s="437"/>
      <c r="L5" s="2784" t="s">
        <v>357</v>
      </c>
      <c r="M5" s="2785"/>
      <c r="N5" s="2785"/>
      <c r="O5" s="2273"/>
      <c r="P5" s="2787" t="s">
        <v>358</v>
      </c>
      <c r="Q5" s="2778" t="s">
        <v>359</v>
      </c>
      <c r="R5" s="172" t="s">
        <v>151</v>
      </c>
      <c r="W5" s="2217"/>
    </row>
    <row r="6" spans="1:23" s="226" customFormat="1" ht="35.1" customHeight="1">
      <c r="A6" s="274" t="s">
        <v>164</v>
      </c>
      <c r="B6" s="275"/>
      <c r="C6" s="436" t="s">
        <v>360</v>
      </c>
      <c r="D6" s="2783"/>
      <c r="E6" s="436" t="s">
        <v>361</v>
      </c>
      <c r="F6" s="436"/>
      <c r="G6" s="2778" t="s">
        <v>358</v>
      </c>
      <c r="H6" s="2778" t="s">
        <v>362</v>
      </c>
      <c r="I6" s="436" t="s">
        <v>360</v>
      </c>
      <c r="J6" s="2783"/>
      <c r="K6" s="436" t="s">
        <v>361</v>
      </c>
      <c r="L6" s="436"/>
      <c r="M6" s="2778" t="s">
        <v>358</v>
      </c>
      <c r="N6" s="2781" t="s">
        <v>362</v>
      </c>
      <c r="O6" s="2273"/>
      <c r="P6" s="2788"/>
      <c r="Q6" s="2779"/>
      <c r="R6" s="172" t="s">
        <v>164</v>
      </c>
      <c r="W6" s="2217"/>
    </row>
    <row r="7" spans="1:23" s="226" customFormat="1" ht="34.5" customHeight="1" thickBot="1">
      <c r="A7" s="274" t="s">
        <v>171</v>
      </c>
      <c r="B7" s="287"/>
      <c r="C7" s="438"/>
      <c r="D7" s="2722"/>
      <c r="E7" s="438"/>
      <c r="F7" s="438"/>
      <c r="G7" s="2722"/>
      <c r="H7" s="2722"/>
      <c r="I7" s="438"/>
      <c r="J7" s="2722"/>
      <c r="K7" s="438"/>
      <c r="L7" s="438"/>
      <c r="M7" s="2722"/>
      <c r="N7" s="2782"/>
      <c r="O7" s="2274"/>
      <c r="P7" s="2789"/>
      <c r="Q7" s="2780"/>
      <c r="R7" s="172" t="s">
        <v>171</v>
      </c>
      <c r="W7" s="2217"/>
    </row>
    <row r="8" spans="1:23" s="442" customFormat="1" ht="34.5" customHeight="1">
      <c r="A8" s="156"/>
      <c r="B8" s="166" t="s">
        <v>363</v>
      </c>
      <c r="C8" s="440">
        <v>135326244423</v>
      </c>
      <c r="D8" s="441" t="s">
        <v>364</v>
      </c>
      <c r="E8" s="440">
        <v>10451679565</v>
      </c>
      <c r="F8" s="440">
        <v>145777923988</v>
      </c>
      <c r="G8" s="440">
        <v>10451679565</v>
      </c>
      <c r="H8" s="441" t="s">
        <v>364</v>
      </c>
      <c r="I8" s="440">
        <v>33868995344</v>
      </c>
      <c r="J8" s="441" t="s">
        <v>364</v>
      </c>
      <c r="K8" s="440">
        <v>2826450222</v>
      </c>
      <c r="L8" s="440">
        <v>36695445566</v>
      </c>
      <c r="M8" s="440">
        <v>2826450222</v>
      </c>
      <c r="N8" s="503" t="s">
        <v>364</v>
      </c>
      <c r="O8" s="2267">
        <v>182473369554</v>
      </c>
      <c r="P8" s="473">
        <v>13278129787</v>
      </c>
      <c r="Q8" s="441" t="s">
        <v>364</v>
      </c>
      <c r="R8" s="319"/>
      <c r="W8" s="2218"/>
    </row>
    <row r="9" spans="1:23" s="442" customFormat="1" ht="34.5" customHeight="1">
      <c r="A9" s="165"/>
      <c r="B9" s="166" t="s">
        <v>365</v>
      </c>
      <c r="C9" s="440">
        <v>135745988620</v>
      </c>
      <c r="D9" s="441" t="s">
        <v>364</v>
      </c>
      <c r="E9" s="440">
        <v>11035730417</v>
      </c>
      <c r="F9" s="440">
        <v>146781719037</v>
      </c>
      <c r="G9" s="440">
        <v>11035730417</v>
      </c>
      <c r="H9" s="441" t="s">
        <v>364</v>
      </c>
      <c r="I9" s="440">
        <v>38007063582</v>
      </c>
      <c r="J9" s="441" t="s">
        <v>364</v>
      </c>
      <c r="K9" s="440">
        <v>3092536336</v>
      </c>
      <c r="L9" s="440">
        <v>41099599918</v>
      </c>
      <c r="M9" s="440">
        <v>3092536336</v>
      </c>
      <c r="N9" s="503" t="s">
        <v>364</v>
      </c>
      <c r="O9" s="2267">
        <v>187881318955</v>
      </c>
      <c r="P9" s="473">
        <v>14128266753</v>
      </c>
      <c r="Q9" s="441" t="s">
        <v>364</v>
      </c>
      <c r="R9" s="321"/>
      <c r="W9" s="2218"/>
    </row>
    <row r="10" spans="1:23" s="442" customFormat="1" ht="35.1" customHeight="1">
      <c r="A10" s="165"/>
      <c r="B10" s="166" t="s">
        <v>366</v>
      </c>
      <c r="C10" s="440">
        <v>134979646061</v>
      </c>
      <c r="D10" s="441" t="s">
        <v>364</v>
      </c>
      <c r="E10" s="440">
        <v>11245473898</v>
      </c>
      <c r="F10" s="440">
        <v>146225119959</v>
      </c>
      <c r="G10" s="440">
        <v>11245473898</v>
      </c>
      <c r="H10" s="441" t="s">
        <v>364</v>
      </c>
      <c r="I10" s="440">
        <v>43159918613</v>
      </c>
      <c r="J10" s="441" t="s">
        <v>364</v>
      </c>
      <c r="K10" s="440">
        <v>3087659190</v>
      </c>
      <c r="L10" s="440">
        <v>46247577803</v>
      </c>
      <c r="M10" s="440">
        <v>3087659190</v>
      </c>
      <c r="N10" s="503" t="s">
        <v>364</v>
      </c>
      <c r="O10" s="2267">
        <v>192472697762</v>
      </c>
      <c r="P10" s="473">
        <v>14333133088</v>
      </c>
      <c r="Q10" s="441" t="s">
        <v>364</v>
      </c>
      <c r="R10" s="321"/>
      <c r="W10" s="2218"/>
    </row>
    <row r="11" spans="1:23" s="442" customFormat="1" ht="35.1" customHeight="1">
      <c r="A11" s="165"/>
      <c r="B11" s="166" t="s">
        <v>367</v>
      </c>
      <c r="C11" s="443">
        <v>134388664108</v>
      </c>
      <c r="D11" s="444" t="s">
        <v>364</v>
      </c>
      <c r="E11" s="440">
        <v>11405183941</v>
      </c>
      <c r="F11" s="440">
        <v>145793848049</v>
      </c>
      <c r="G11" s="440">
        <v>11405183941</v>
      </c>
      <c r="H11" s="444" t="s">
        <v>364</v>
      </c>
      <c r="I11" s="440">
        <v>46394516523</v>
      </c>
      <c r="J11" s="441" t="s">
        <v>364</v>
      </c>
      <c r="K11" s="440">
        <v>2920301614</v>
      </c>
      <c r="L11" s="440">
        <v>49314818137</v>
      </c>
      <c r="M11" s="440">
        <v>2920301614</v>
      </c>
      <c r="N11" s="505" t="s">
        <v>364</v>
      </c>
      <c r="O11" s="2267">
        <v>195108666186</v>
      </c>
      <c r="P11" s="473">
        <v>14325485555</v>
      </c>
      <c r="Q11" s="444" t="s">
        <v>364</v>
      </c>
      <c r="R11" s="321"/>
      <c r="W11" s="2218"/>
    </row>
    <row r="12" spans="1:23" s="442" customFormat="1" ht="35.1" customHeight="1">
      <c r="A12" s="445"/>
      <c r="B12" s="446" t="s">
        <v>368</v>
      </c>
      <c r="C12" s="447">
        <v>113015718584</v>
      </c>
      <c r="D12" s="447">
        <v>28661877643</v>
      </c>
      <c r="E12" s="447">
        <v>11809403266</v>
      </c>
      <c r="F12" s="447">
        <v>153486999493</v>
      </c>
      <c r="G12" s="447">
        <v>11809403266</v>
      </c>
      <c r="H12" s="447">
        <v>28661877643</v>
      </c>
      <c r="I12" s="447">
        <v>8871484181</v>
      </c>
      <c r="J12" s="447">
        <v>2343827998</v>
      </c>
      <c r="K12" s="447">
        <v>2250342138</v>
      </c>
      <c r="L12" s="447">
        <v>13465654317</v>
      </c>
      <c r="M12" s="447">
        <v>2250342138</v>
      </c>
      <c r="N12" s="475">
        <v>2343827998</v>
      </c>
      <c r="O12" s="2262">
        <v>166952653810</v>
      </c>
      <c r="P12" s="476">
        <v>14059745404</v>
      </c>
      <c r="Q12" s="447">
        <v>31005705641</v>
      </c>
      <c r="R12" s="448"/>
      <c r="W12" s="2218"/>
    </row>
    <row r="13" spans="1:23" ht="26.1" customHeight="1">
      <c r="A13" s="211">
        <v>1</v>
      </c>
      <c r="B13" s="330" t="s">
        <v>181</v>
      </c>
      <c r="C13" s="449">
        <v>13621928293</v>
      </c>
      <c r="D13" s="449">
        <v>3910231098</v>
      </c>
      <c r="E13" s="449">
        <v>1553577006</v>
      </c>
      <c r="F13" s="449">
        <v>19085736397</v>
      </c>
      <c r="G13" s="449">
        <v>1553577006</v>
      </c>
      <c r="H13" s="449">
        <v>3910231098</v>
      </c>
      <c r="I13" s="449">
        <v>1147917783</v>
      </c>
      <c r="J13" s="449">
        <v>327261977</v>
      </c>
      <c r="K13" s="449">
        <v>344390712</v>
      </c>
      <c r="L13" s="449">
        <v>1819570472</v>
      </c>
      <c r="M13" s="449">
        <v>344390712</v>
      </c>
      <c r="N13" s="2214">
        <v>327261977</v>
      </c>
      <c r="O13" s="2270">
        <v>20905306869</v>
      </c>
      <c r="P13" s="2255">
        <v>1897967718</v>
      </c>
      <c r="Q13" s="449">
        <v>4237493075</v>
      </c>
      <c r="R13" s="216">
        <v>1</v>
      </c>
      <c r="W13" s="2219"/>
    </row>
    <row r="14" spans="1:23" ht="26.1" customHeight="1">
      <c r="A14" s="217">
        <v>2</v>
      </c>
      <c r="B14" s="332" t="s">
        <v>183</v>
      </c>
      <c r="C14" s="440">
        <v>1744525467</v>
      </c>
      <c r="D14" s="440">
        <v>443723863</v>
      </c>
      <c r="E14" s="440">
        <v>237154965</v>
      </c>
      <c r="F14" s="440">
        <v>2425404295</v>
      </c>
      <c r="G14" s="440">
        <v>237154965</v>
      </c>
      <c r="H14" s="440">
        <v>443723863</v>
      </c>
      <c r="I14" s="440">
        <v>115484643</v>
      </c>
      <c r="J14" s="440">
        <v>30893161</v>
      </c>
      <c r="K14" s="440">
        <v>30119144</v>
      </c>
      <c r="L14" s="440">
        <v>176496948</v>
      </c>
      <c r="M14" s="440">
        <v>30119144</v>
      </c>
      <c r="N14" s="474">
        <v>30893161</v>
      </c>
      <c r="O14" s="2267">
        <v>2601901243</v>
      </c>
      <c r="P14" s="473">
        <v>267274109</v>
      </c>
      <c r="Q14" s="440">
        <v>474617024</v>
      </c>
      <c r="R14" s="205">
        <v>2</v>
      </c>
      <c r="W14" s="2219"/>
    </row>
    <row r="15" spans="1:23" ht="25.5" customHeight="1">
      <c r="A15" s="217">
        <v>3</v>
      </c>
      <c r="B15" s="332" t="s">
        <v>185</v>
      </c>
      <c r="C15" s="440">
        <v>8657765547</v>
      </c>
      <c r="D15" s="440">
        <v>1646694975</v>
      </c>
      <c r="E15" s="440">
        <v>637061381</v>
      </c>
      <c r="F15" s="440">
        <v>10941521903</v>
      </c>
      <c r="G15" s="440">
        <v>637061381</v>
      </c>
      <c r="H15" s="440">
        <v>1646694975</v>
      </c>
      <c r="I15" s="440">
        <v>543342816</v>
      </c>
      <c r="J15" s="440">
        <v>104985530</v>
      </c>
      <c r="K15" s="440">
        <v>88663297</v>
      </c>
      <c r="L15" s="440">
        <v>736991643</v>
      </c>
      <c r="M15" s="440">
        <v>88663297</v>
      </c>
      <c r="N15" s="474">
        <v>104985530</v>
      </c>
      <c r="O15" s="2267">
        <v>11678513546</v>
      </c>
      <c r="P15" s="473">
        <v>725724678</v>
      </c>
      <c r="Q15" s="440">
        <v>1751680505</v>
      </c>
      <c r="R15" s="205">
        <v>3</v>
      </c>
      <c r="W15" s="2219"/>
    </row>
    <row r="16" spans="1:23" s="266" customFormat="1" ht="26.1" customHeight="1">
      <c r="A16" s="220">
        <v>4</v>
      </c>
      <c r="B16" s="218" t="s">
        <v>187</v>
      </c>
      <c r="C16" s="450">
        <v>8787594647</v>
      </c>
      <c r="D16" s="450">
        <v>2994004355</v>
      </c>
      <c r="E16" s="450">
        <v>805466358</v>
      </c>
      <c r="F16" s="450">
        <v>12587065360</v>
      </c>
      <c r="G16" s="450">
        <v>805466358</v>
      </c>
      <c r="H16" s="450">
        <v>2994004355</v>
      </c>
      <c r="I16" s="450">
        <v>692252448</v>
      </c>
      <c r="J16" s="450">
        <v>237937013</v>
      </c>
      <c r="K16" s="450">
        <v>158139873</v>
      </c>
      <c r="L16" s="450">
        <v>1088329334</v>
      </c>
      <c r="M16" s="450">
        <v>158139873</v>
      </c>
      <c r="N16" s="2212">
        <v>237937013</v>
      </c>
      <c r="O16" s="2268">
        <v>13675394694</v>
      </c>
      <c r="P16" s="2256">
        <v>963606231</v>
      </c>
      <c r="Q16" s="450">
        <v>3231941368</v>
      </c>
      <c r="R16" s="224">
        <v>4</v>
      </c>
      <c r="W16" s="2220"/>
    </row>
    <row r="17" spans="1:23" s="266" customFormat="1" ht="26.1" customHeight="1">
      <c r="A17" s="220">
        <v>5</v>
      </c>
      <c r="B17" s="218" t="s">
        <v>189</v>
      </c>
      <c r="C17" s="451">
        <v>1146662924</v>
      </c>
      <c r="D17" s="451">
        <v>221944513</v>
      </c>
      <c r="E17" s="451">
        <v>143239994</v>
      </c>
      <c r="F17" s="451">
        <v>1511847431</v>
      </c>
      <c r="G17" s="451">
        <v>143239994</v>
      </c>
      <c r="H17" s="451">
        <v>221944513</v>
      </c>
      <c r="I17" s="451">
        <v>99250569</v>
      </c>
      <c r="J17" s="451">
        <v>19499385</v>
      </c>
      <c r="K17" s="451">
        <v>26734191</v>
      </c>
      <c r="L17" s="451">
        <v>145484145</v>
      </c>
      <c r="M17" s="451">
        <v>26734191</v>
      </c>
      <c r="N17" s="2213">
        <v>19499385</v>
      </c>
      <c r="O17" s="2269">
        <v>1657331576</v>
      </c>
      <c r="P17" s="2257">
        <v>169974185</v>
      </c>
      <c r="Q17" s="451">
        <v>241443898</v>
      </c>
      <c r="R17" s="224">
        <v>5</v>
      </c>
      <c r="W17" s="2220"/>
    </row>
    <row r="18" spans="1:23" s="266" customFormat="1" ht="26.1" customHeight="1">
      <c r="A18" s="228">
        <v>6</v>
      </c>
      <c r="B18" s="212" t="s">
        <v>191</v>
      </c>
      <c r="C18" s="449">
        <v>2983975194</v>
      </c>
      <c r="D18" s="449">
        <v>669958081</v>
      </c>
      <c r="E18" s="449">
        <v>228534542</v>
      </c>
      <c r="F18" s="449">
        <v>3882467817</v>
      </c>
      <c r="G18" s="449">
        <v>228534542</v>
      </c>
      <c r="H18" s="449">
        <v>669958081</v>
      </c>
      <c r="I18" s="449">
        <v>270475324</v>
      </c>
      <c r="J18" s="449">
        <v>61454801</v>
      </c>
      <c r="K18" s="449">
        <v>45942396</v>
      </c>
      <c r="L18" s="449">
        <v>377872521</v>
      </c>
      <c r="M18" s="449">
        <v>45942396</v>
      </c>
      <c r="N18" s="2214">
        <v>61454801</v>
      </c>
      <c r="O18" s="2270">
        <v>4260340338</v>
      </c>
      <c r="P18" s="2255">
        <v>274476938</v>
      </c>
      <c r="Q18" s="449">
        <v>731412882</v>
      </c>
      <c r="R18" s="234">
        <v>6</v>
      </c>
      <c r="W18" s="2220"/>
    </row>
    <row r="19" spans="1:23" s="266" customFormat="1" ht="26.1" customHeight="1">
      <c r="A19" s="220">
        <v>7</v>
      </c>
      <c r="B19" s="218" t="s">
        <v>193</v>
      </c>
      <c r="C19" s="450">
        <v>9104415467</v>
      </c>
      <c r="D19" s="450">
        <v>2168927565</v>
      </c>
      <c r="E19" s="450">
        <v>964892884</v>
      </c>
      <c r="F19" s="450">
        <v>12238235916</v>
      </c>
      <c r="G19" s="450">
        <v>964892884</v>
      </c>
      <c r="H19" s="450">
        <v>2168927565</v>
      </c>
      <c r="I19" s="450">
        <v>495339051</v>
      </c>
      <c r="J19" s="450">
        <v>124013227</v>
      </c>
      <c r="K19" s="450">
        <v>127329581</v>
      </c>
      <c r="L19" s="450">
        <v>746681859</v>
      </c>
      <c r="M19" s="450">
        <v>127329581</v>
      </c>
      <c r="N19" s="2212">
        <v>124013227</v>
      </c>
      <c r="O19" s="2268">
        <v>12984917775</v>
      </c>
      <c r="P19" s="2256">
        <v>1092222465</v>
      </c>
      <c r="Q19" s="450">
        <v>2292940792</v>
      </c>
      <c r="R19" s="224">
        <v>7</v>
      </c>
      <c r="W19" s="2220"/>
    </row>
    <row r="20" spans="1:23" s="266" customFormat="1" ht="26.1" customHeight="1">
      <c r="A20" s="220">
        <v>8</v>
      </c>
      <c r="B20" s="218" t="s">
        <v>195</v>
      </c>
      <c r="C20" s="450">
        <v>3223395734</v>
      </c>
      <c r="D20" s="450">
        <v>701529498</v>
      </c>
      <c r="E20" s="450">
        <v>316085997</v>
      </c>
      <c r="F20" s="450">
        <v>4241011229</v>
      </c>
      <c r="G20" s="450">
        <v>316085997</v>
      </c>
      <c r="H20" s="450">
        <v>701529498</v>
      </c>
      <c r="I20" s="450">
        <v>324964303</v>
      </c>
      <c r="J20" s="450">
        <v>75925927</v>
      </c>
      <c r="K20" s="450">
        <v>79258303</v>
      </c>
      <c r="L20" s="450">
        <v>480148533</v>
      </c>
      <c r="M20" s="450">
        <v>79258303</v>
      </c>
      <c r="N20" s="2212">
        <v>75925927</v>
      </c>
      <c r="O20" s="2268">
        <v>4721159762</v>
      </c>
      <c r="P20" s="2256">
        <v>395344300</v>
      </c>
      <c r="Q20" s="450">
        <v>777455425</v>
      </c>
      <c r="R20" s="224">
        <v>8</v>
      </c>
      <c r="W20" s="2220"/>
    </row>
    <row r="21" spans="1:23" s="266" customFormat="1" ht="26.1" customHeight="1">
      <c r="A21" s="220">
        <v>9</v>
      </c>
      <c r="B21" s="218" t="s">
        <v>197</v>
      </c>
      <c r="C21" s="450">
        <v>2103869417</v>
      </c>
      <c r="D21" s="450">
        <v>555373455</v>
      </c>
      <c r="E21" s="450">
        <v>285890443</v>
      </c>
      <c r="F21" s="450">
        <v>2945133315</v>
      </c>
      <c r="G21" s="450">
        <v>285890443</v>
      </c>
      <c r="H21" s="450">
        <v>555373455</v>
      </c>
      <c r="I21" s="450">
        <v>141183043</v>
      </c>
      <c r="J21" s="450">
        <v>39550833</v>
      </c>
      <c r="K21" s="450">
        <v>39306035</v>
      </c>
      <c r="L21" s="450">
        <v>220039911</v>
      </c>
      <c r="M21" s="450">
        <v>39306035</v>
      </c>
      <c r="N21" s="2212">
        <v>39550833</v>
      </c>
      <c r="O21" s="2268">
        <v>3165173226</v>
      </c>
      <c r="P21" s="2256">
        <v>325196478</v>
      </c>
      <c r="Q21" s="450">
        <v>594924288</v>
      </c>
      <c r="R21" s="224">
        <v>9</v>
      </c>
      <c r="W21" s="2220"/>
    </row>
    <row r="22" spans="1:23" s="266" customFormat="1" ht="26.1" customHeight="1">
      <c r="A22" s="220">
        <v>10</v>
      </c>
      <c r="B22" s="218" t="s">
        <v>199</v>
      </c>
      <c r="C22" s="451">
        <v>1995184644</v>
      </c>
      <c r="D22" s="451">
        <v>516607589</v>
      </c>
      <c r="E22" s="451">
        <v>226908987</v>
      </c>
      <c r="F22" s="451">
        <v>2738701220</v>
      </c>
      <c r="G22" s="451">
        <v>226908987</v>
      </c>
      <c r="H22" s="451">
        <v>516607589</v>
      </c>
      <c r="I22" s="451">
        <v>201364002</v>
      </c>
      <c r="J22" s="451">
        <v>57872913</v>
      </c>
      <c r="K22" s="451">
        <v>58184670</v>
      </c>
      <c r="L22" s="451">
        <v>317421585</v>
      </c>
      <c r="M22" s="451">
        <v>58184670</v>
      </c>
      <c r="N22" s="2213">
        <v>57872913</v>
      </c>
      <c r="O22" s="2269">
        <v>3056122805</v>
      </c>
      <c r="P22" s="2257">
        <v>285093657</v>
      </c>
      <c r="Q22" s="451">
        <v>574480502</v>
      </c>
      <c r="R22" s="224">
        <v>10</v>
      </c>
      <c r="W22" s="2220"/>
    </row>
    <row r="23" spans="1:23" s="266" customFormat="1" ht="26.1" customHeight="1">
      <c r="A23" s="235">
        <v>11</v>
      </c>
      <c r="B23" s="212" t="s">
        <v>201</v>
      </c>
      <c r="C23" s="449">
        <v>1789540210</v>
      </c>
      <c r="D23" s="449">
        <v>356904785</v>
      </c>
      <c r="E23" s="449">
        <v>243799358</v>
      </c>
      <c r="F23" s="449">
        <v>2390244353</v>
      </c>
      <c r="G23" s="449">
        <v>243799358</v>
      </c>
      <c r="H23" s="449">
        <v>356904785</v>
      </c>
      <c r="I23" s="449">
        <v>149720935</v>
      </c>
      <c r="J23" s="449">
        <v>31767128</v>
      </c>
      <c r="K23" s="449">
        <v>47031236</v>
      </c>
      <c r="L23" s="449">
        <v>228519299</v>
      </c>
      <c r="M23" s="449">
        <v>47031236</v>
      </c>
      <c r="N23" s="2214">
        <v>31767128</v>
      </c>
      <c r="O23" s="2270">
        <v>2618763652</v>
      </c>
      <c r="P23" s="2255">
        <v>290830594</v>
      </c>
      <c r="Q23" s="449">
        <v>388671913</v>
      </c>
      <c r="R23" s="236">
        <v>11</v>
      </c>
      <c r="W23" s="2220"/>
    </row>
    <row r="24" spans="1:23" s="266" customFormat="1" ht="26.1" customHeight="1">
      <c r="A24" s="220">
        <v>12</v>
      </c>
      <c r="B24" s="218" t="s">
        <v>203</v>
      </c>
      <c r="C24" s="450">
        <v>3339399384</v>
      </c>
      <c r="D24" s="450">
        <v>701586123</v>
      </c>
      <c r="E24" s="450">
        <v>253455111</v>
      </c>
      <c r="F24" s="450">
        <v>4294440618</v>
      </c>
      <c r="G24" s="450">
        <v>253455111</v>
      </c>
      <c r="H24" s="450">
        <v>701586123</v>
      </c>
      <c r="I24" s="450">
        <v>359149479</v>
      </c>
      <c r="J24" s="450">
        <v>86492592</v>
      </c>
      <c r="K24" s="450">
        <v>73156678</v>
      </c>
      <c r="L24" s="450">
        <v>518798749</v>
      </c>
      <c r="M24" s="450">
        <v>73156678</v>
      </c>
      <c r="N24" s="2212">
        <v>86492592</v>
      </c>
      <c r="O24" s="2268">
        <v>4813239367</v>
      </c>
      <c r="P24" s="2256">
        <v>326611789</v>
      </c>
      <c r="Q24" s="450">
        <v>788078715</v>
      </c>
      <c r="R24" s="224">
        <v>12</v>
      </c>
      <c r="W24" s="2220"/>
    </row>
    <row r="25" spans="1:23" s="266" customFormat="1" ht="26.1" customHeight="1">
      <c r="A25" s="220">
        <v>13</v>
      </c>
      <c r="B25" s="218" t="s">
        <v>204</v>
      </c>
      <c r="C25" s="450">
        <v>1123523773</v>
      </c>
      <c r="D25" s="450">
        <v>342504114</v>
      </c>
      <c r="E25" s="450">
        <v>168820608</v>
      </c>
      <c r="F25" s="450">
        <v>1634848495</v>
      </c>
      <c r="G25" s="450">
        <v>168820608</v>
      </c>
      <c r="H25" s="450">
        <v>342504114</v>
      </c>
      <c r="I25" s="450">
        <v>84707247</v>
      </c>
      <c r="J25" s="450">
        <v>27287300</v>
      </c>
      <c r="K25" s="450">
        <v>26291386</v>
      </c>
      <c r="L25" s="450">
        <v>138285933</v>
      </c>
      <c r="M25" s="450">
        <v>26291386</v>
      </c>
      <c r="N25" s="2212">
        <v>27287300</v>
      </c>
      <c r="O25" s="2268">
        <v>1773134428</v>
      </c>
      <c r="P25" s="2256">
        <v>195111994</v>
      </c>
      <c r="Q25" s="450">
        <v>369791414</v>
      </c>
      <c r="R25" s="224">
        <v>13</v>
      </c>
      <c r="W25" s="2220"/>
    </row>
    <row r="26" spans="1:23" s="266" customFormat="1" ht="26.1" customHeight="1">
      <c r="A26" s="220">
        <v>14</v>
      </c>
      <c r="B26" s="218" t="s">
        <v>206</v>
      </c>
      <c r="C26" s="450">
        <v>846566760</v>
      </c>
      <c r="D26" s="450">
        <v>320569718</v>
      </c>
      <c r="E26" s="450">
        <v>127256549</v>
      </c>
      <c r="F26" s="450">
        <v>1294393027</v>
      </c>
      <c r="G26" s="450">
        <v>127256549</v>
      </c>
      <c r="H26" s="450">
        <v>320569718</v>
      </c>
      <c r="I26" s="450">
        <v>49184548</v>
      </c>
      <c r="J26" s="450">
        <v>19592541</v>
      </c>
      <c r="K26" s="450">
        <v>13334140</v>
      </c>
      <c r="L26" s="450">
        <v>82111229</v>
      </c>
      <c r="M26" s="450">
        <v>13334140</v>
      </c>
      <c r="N26" s="2212">
        <v>19592541</v>
      </c>
      <c r="O26" s="2268">
        <v>1376504256</v>
      </c>
      <c r="P26" s="2256">
        <v>140590689</v>
      </c>
      <c r="Q26" s="450">
        <v>340162259</v>
      </c>
      <c r="R26" s="224">
        <v>14</v>
      </c>
      <c r="W26" s="2220"/>
    </row>
    <row r="27" spans="1:23" s="266" customFormat="1" ht="26.1" customHeight="1">
      <c r="A27" s="220">
        <v>15</v>
      </c>
      <c r="B27" s="218" t="s">
        <v>208</v>
      </c>
      <c r="C27" s="451">
        <v>1770946628</v>
      </c>
      <c r="D27" s="451">
        <v>477197321</v>
      </c>
      <c r="E27" s="451">
        <v>237874601</v>
      </c>
      <c r="F27" s="451">
        <v>2486018550</v>
      </c>
      <c r="G27" s="451">
        <v>237874601</v>
      </c>
      <c r="H27" s="451">
        <v>477197321</v>
      </c>
      <c r="I27" s="451">
        <v>81348716</v>
      </c>
      <c r="J27" s="451">
        <v>21684237</v>
      </c>
      <c r="K27" s="451">
        <v>19378900</v>
      </c>
      <c r="L27" s="451">
        <v>122411853</v>
      </c>
      <c r="M27" s="451">
        <v>19378900</v>
      </c>
      <c r="N27" s="2213">
        <v>21684237</v>
      </c>
      <c r="O27" s="2269">
        <v>2608430403</v>
      </c>
      <c r="P27" s="2257">
        <v>257253501</v>
      </c>
      <c r="Q27" s="451">
        <v>498881558</v>
      </c>
      <c r="R27" s="224">
        <v>15</v>
      </c>
      <c r="W27" s="2220"/>
    </row>
    <row r="28" spans="1:23" s="266" customFormat="1" ht="26.1" customHeight="1">
      <c r="A28" s="228">
        <v>16</v>
      </c>
      <c r="B28" s="212" t="s">
        <v>210</v>
      </c>
      <c r="C28" s="449">
        <v>2474405502</v>
      </c>
      <c r="D28" s="449">
        <v>564543355</v>
      </c>
      <c r="E28" s="449">
        <v>256001523</v>
      </c>
      <c r="F28" s="449">
        <v>3294950380</v>
      </c>
      <c r="G28" s="449">
        <v>256001523</v>
      </c>
      <c r="H28" s="449">
        <v>564543355</v>
      </c>
      <c r="I28" s="449">
        <v>212953312</v>
      </c>
      <c r="J28" s="449">
        <v>49740098</v>
      </c>
      <c r="K28" s="449">
        <v>56572067</v>
      </c>
      <c r="L28" s="449">
        <v>319265477</v>
      </c>
      <c r="M28" s="449">
        <v>56572067</v>
      </c>
      <c r="N28" s="2214">
        <v>49740098</v>
      </c>
      <c r="O28" s="2270">
        <v>3614215857</v>
      </c>
      <c r="P28" s="2255">
        <v>312573590</v>
      </c>
      <c r="Q28" s="449">
        <v>614283453</v>
      </c>
      <c r="R28" s="234">
        <v>16</v>
      </c>
      <c r="W28" s="2220"/>
    </row>
    <row r="29" spans="1:23" s="266" customFormat="1" ht="26.1" customHeight="1">
      <c r="A29" s="220">
        <v>17</v>
      </c>
      <c r="B29" s="218" t="s">
        <v>212</v>
      </c>
      <c r="C29" s="450">
        <v>5807743417</v>
      </c>
      <c r="D29" s="450">
        <v>2014821057</v>
      </c>
      <c r="E29" s="450">
        <v>717946344</v>
      </c>
      <c r="F29" s="450">
        <v>8540510818</v>
      </c>
      <c r="G29" s="450">
        <v>717946344</v>
      </c>
      <c r="H29" s="450">
        <v>2014821057</v>
      </c>
      <c r="I29" s="450">
        <v>491780955</v>
      </c>
      <c r="J29" s="450">
        <v>185228427</v>
      </c>
      <c r="K29" s="450">
        <v>172370686</v>
      </c>
      <c r="L29" s="450">
        <v>849380068</v>
      </c>
      <c r="M29" s="450">
        <v>172370686</v>
      </c>
      <c r="N29" s="2212">
        <v>185228427</v>
      </c>
      <c r="O29" s="2268">
        <v>9389890886</v>
      </c>
      <c r="P29" s="2256">
        <v>890317030</v>
      </c>
      <c r="Q29" s="450">
        <v>2200049484</v>
      </c>
      <c r="R29" s="224">
        <v>17</v>
      </c>
      <c r="W29" s="2220"/>
    </row>
    <row r="30" spans="1:23" s="266" customFormat="1" ht="26.1" customHeight="1">
      <c r="A30" s="220">
        <v>18</v>
      </c>
      <c r="B30" s="218" t="s">
        <v>214</v>
      </c>
      <c r="C30" s="450">
        <v>477750132</v>
      </c>
      <c r="D30" s="450">
        <v>102686504</v>
      </c>
      <c r="E30" s="450">
        <v>58557575</v>
      </c>
      <c r="F30" s="450">
        <v>638994211</v>
      </c>
      <c r="G30" s="450">
        <v>58557575</v>
      </c>
      <c r="H30" s="450">
        <v>102686504</v>
      </c>
      <c r="I30" s="450">
        <v>24496999</v>
      </c>
      <c r="J30" s="450">
        <v>4864114</v>
      </c>
      <c r="K30" s="450">
        <v>5974993</v>
      </c>
      <c r="L30" s="450">
        <v>35336106</v>
      </c>
      <c r="M30" s="450">
        <v>5974993</v>
      </c>
      <c r="N30" s="2212">
        <v>4864114</v>
      </c>
      <c r="O30" s="2268">
        <v>674330317</v>
      </c>
      <c r="P30" s="2256">
        <v>64532568</v>
      </c>
      <c r="Q30" s="450">
        <v>107550618</v>
      </c>
      <c r="R30" s="224">
        <v>18</v>
      </c>
      <c r="W30" s="2220"/>
    </row>
    <row r="31" spans="1:23" s="266" customFormat="1" ht="26.1" customHeight="1">
      <c r="A31" s="220">
        <v>19</v>
      </c>
      <c r="B31" s="218" t="s">
        <v>216</v>
      </c>
      <c r="C31" s="450">
        <v>4879160753</v>
      </c>
      <c r="D31" s="450">
        <v>1366562008</v>
      </c>
      <c r="E31" s="450">
        <v>557539134</v>
      </c>
      <c r="F31" s="450">
        <v>6803261895</v>
      </c>
      <c r="G31" s="450">
        <v>557539134</v>
      </c>
      <c r="H31" s="450">
        <v>1366562008</v>
      </c>
      <c r="I31" s="450">
        <v>411546997</v>
      </c>
      <c r="J31" s="450">
        <v>126966827</v>
      </c>
      <c r="K31" s="450">
        <v>121792230</v>
      </c>
      <c r="L31" s="450">
        <v>660306054</v>
      </c>
      <c r="M31" s="450">
        <v>121792230</v>
      </c>
      <c r="N31" s="2212">
        <v>126966827</v>
      </c>
      <c r="O31" s="2268">
        <v>7463567949</v>
      </c>
      <c r="P31" s="2256">
        <v>679331364</v>
      </c>
      <c r="Q31" s="450">
        <v>1493528835</v>
      </c>
      <c r="R31" s="224">
        <v>19</v>
      </c>
      <c r="W31" s="2220"/>
    </row>
    <row r="32" spans="1:23" s="266" customFormat="1" ht="26.1" customHeight="1">
      <c r="A32" s="220">
        <v>20</v>
      </c>
      <c r="B32" s="218" t="s">
        <v>218</v>
      </c>
      <c r="C32" s="451">
        <v>2826940627</v>
      </c>
      <c r="D32" s="451">
        <v>593352146</v>
      </c>
      <c r="E32" s="451">
        <v>253910900</v>
      </c>
      <c r="F32" s="451">
        <v>3674203673</v>
      </c>
      <c r="G32" s="451">
        <v>253910900</v>
      </c>
      <c r="H32" s="451">
        <v>593352146</v>
      </c>
      <c r="I32" s="451">
        <v>288897161</v>
      </c>
      <c r="J32" s="451">
        <v>62746500</v>
      </c>
      <c r="K32" s="451">
        <v>69757684</v>
      </c>
      <c r="L32" s="451">
        <v>421401345</v>
      </c>
      <c r="M32" s="451">
        <v>69757684</v>
      </c>
      <c r="N32" s="2213">
        <v>62746500</v>
      </c>
      <c r="O32" s="2269">
        <v>4095605018</v>
      </c>
      <c r="P32" s="2257">
        <v>323668584</v>
      </c>
      <c r="Q32" s="451">
        <v>656098646</v>
      </c>
      <c r="R32" s="224">
        <v>20</v>
      </c>
      <c r="W32" s="2220"/>
    </row>
    <row r="33" spans="1:23" s="266" customFormat="1" ht="26.1" customHeight="1">
      <c r="A33" s="228">
        <v>21</v>
      </c>
      <c r="B33" s="212" t="s">
        <v>220</v>
      </c>
      <c r="C33" s="449">
        <v>3487654406</v>
      </c>
      <c r="D33" s="449">
        <v>763280528</v>
      </c>
      <c r="E33" s="449">
        <v>266238435</v>
      </c>
      <c r="F33" s="449">
        <v>4517173369</v>
      </c>
      <c r="G33" s="449">
        <v>266238435</v>
      </c>
      <c r="H33" s="449">
        <v>763280528</v>
      </c>
      <c r="I33" s="449">
        <v>306162237</v>
      </c>
      <c r="J33" s="449">
        <v>66865423</v>
      </c>
      <c r="K33" s="449">
        <v>66498937</v>
      </c>
      <c r="L33" s="449">
        <v>439526597</v>
      </c>
      <c r="M33" s="449">
        <v>66498937</v>
      </c>
      <c r="N33" s="2214">
        <v>66865423</v>
      </c>
      <c r="O33" s="2270">
        <v>4956699966</v>
      </c>
      <c r="P33" s="2255">
        <v>332737372</v>
      </c>
      <c r="Q33" s="449">
        <v>830145951</v>
      </c>
      <c r="R33" s="234">
        <v>21</v>
      </c>
      <c r="W33" s="2220"/>
    </row>
    <row r="34" spans="1:23" s="266" customFormat="1" ht="26.1" customHeight="1">
      <c r="A34" s="220">
        <v>22</v>
      </c>
      <c r="B34" s="218" t="s">
        <v>222</v>
      </c>
      <c r="C34" s="450">
        <v>2568326641</v>
      </c>
      <c r="D34" s="450">
        <v>562023084</v>
      </c>
      <c r="E34" s="450">
        <v>219965641</v>
      </c>
      <c r="F34" s="450">
        <v>3350315366</v>
      </c>
      <c r="G34" s="450">
        <v>219965641</v>
      </c>
      <c r="H34" s="450">
        <v>562023084</v>
      </c>
      <c r="I34" s="450">
        <v>242130062</v>
      </c>
      <c r="J34" s="450">
        <v>53761110</v>
      </c>
      <c r="K34" s="450">
        <v>59496800</v>
      </c>
      <c r="L34" s="450">
        <v>355387972</v>
      </c>
      <c r="M34" s="450">
        <v>59496800</v>
      </c>
      <c r="N34" s="2212">
        <v>53761110</v>
      </c>
      <c r="O34" s="2268">
        <v>3705703338</v>
      </c>
      <c r="P34" s="2256">
        <v>279462441</v>
      </c>
      <c r="Q34" s="450">
        <v>615784194</v>
      </c>
      <c r="R34" s="224">
        <v>22</v>
      </c>
      <c r="W34" s="2220"/>
    </row>
    <row r="35" spans="1:23" s="266" customFormat="1" ht="26.1" customHeight="1">
      <c r="A35" s="220">
        <v>23</v>
      </c>
      <c r="B35" s="218" t="s">
        <v>223</v>
      </c>
      <c r="C35" s="450">
        <v>670750391</v>
      </c>
      <c r="D35" s="450">
        <v>203305892</v>
      </c>
      <c r="E35" s="450">
        <v>90032337</v>
      </c>
      <c r="F35" s="450">
        <v>964088620</v>
      </c>
      <c r="G35" s="450">
        <v>90032337</v>
      </c>
      <c r="H35" s="450">
        <v>203305892</v>
      </c>
      <c r="I35" s="450">
        <v>62620698</v>
      </c>
      <c r="J35" s="450">
        <v>19788214</v>
      </c>
      <c r="K35" s="450">
        <v>18675161</v>
      </c>
      <c r="L35" s="450">
        <v>101084073</v>
      </c>
      <c r="M35" s="450">
        <v>18675161</v>
      </c>
      <c r="N35" s="2212">
        <v>19788214</v>
      </c>
      <c r="O35" s="2268">
        <v>1065172693</v>
      </c>
      <c r="P35" s="2256">
        <v>108707498</v>
      </c>
      <c r="Q35" s="450">
        <v>223094106</v>
      </c>
      <c r="R35" s="224">
        <v>23</v>
      </c>
      <c r="W35" s="2220"/>
    </row>
    <row r="36" spans="1:23" s="266" customFormat="1" ht="26.1" customHeight="1">
      <c r="A36" s="220">
        <v>24</v>
      </c>
      <c r="B36" s="218" t="s">
        <v>225</v>
      </c>
      <c r="C36" s="450">
        <v>2166473898</v>
      </c>
      <c r="D36" s="450">
        <v>475139915</v>
      </c>
      <c r="E36" s="450">
        <v>194529611</v>
      </c>
      <c r="F36" s="450">
        <v>2836143424</v>
      </c>
      <c r="G36" s="450">
        <v>194529611</v>
      </c>
      <c r="H36" s="450">
        <v>475139915</v>
      </c>
      <c r="I36" s="450">
        <v>214925880</v>
      </c>
      <c r="J36" s="450">
        <v>49306592</v>
      </c>
      <c r="K36" s="450">
        <v>53299254</v>
      </c>
      <c r="L36" s="450">
        <v>317531726</v>
      </c>
      <c r="M36" s="450">
        <v>53299254</v>
      </c>
      <c r="N36" s="2212">
        <v>49306592</v>
      </c>
      <c r="O36" s="2268">
        <v>3153675150</v>
      </c>
      <c r="P36" s="2256">
        <v>247828865</v>
      </c>
      <c r="Q36" s="450">
        <v>524446507</v>
      </c>
      <c r="R36" s="224">
        <v>24</v>
      </c>
      <c r="W36" s="2220"/>
    </row>
    <row r="37" spans="1:23" s="266" customFormat="1" ht="26.1" customHeight="1">
      <c r="A37" s="220">
        <v>25</v>
      </c>
      <c r="B37" s="244" t="s">
        <v>227</v>
      </c>
      <c r="C37" s="451">
        <v>1769522813</v>
      </c>
      <c r="D37" s="451">
        <v>304713246</v>
      </c>
      <c r="E37" s="451">
        <v>130809483</v>
      </c>
      <c r="F37" s="451">
        <v>2205045542</v>
      </c>
      <c r="G37" s="451">
        <v>130809483</v>
      </c>
      <c r="H37" s="451">
        <v>304713246</v>
      </c>
      <c r="I37" s="451">
        <v>167949688</v>
      </c>
      <c r="J37" s="451">
        <v>30087723</v>
      </c>
      <c r="K37" s="451">
        <v>31159908</v>
      </c>
      <c r="L37" s="451">
        <v>229197319</v>
      </c>
      <c r="M37" s="451">
        <v>31159908</v>
      </c>
      <c r="N37" s="2213">
        <v>30087723</v>
      </c>
      <c r="O37" s="2269">
        <v>2434242861</v>
      </c>
      <c r="P37" s="2257">
        <v>161969391</v>
      </c>
      <c r="Q37" s="451">
        <v>334800969</v>
      </c>
      <c r="R37" s="224">
        <v>25</v>
      </c>
      <c r="W37" s="2220"/>
    </row>
    <row r="38" spans="1:23" s="266" customFormat="1" ht="26.1" customHeight="1">
      <c r="A38" s="228">
        <v>26</v>
      </c>
      <c r="B38" s="212" t="s">
        <v>229</v>
      </c>
      <c r="C38" s="449">
        <v>1325186340</v>
      </c>
      <c r="D38" s="449">
        <v>331136695</v>
      </c>
      <c r="E38" s="449">
        <v>153094168</v>
      </c>
      <c r="F38" s="449">
        <v>1809417203</v>
      </c>
      <c r="G38" s="449">
        <v>153094168</v>
      </c>
      <c r="H38" s="449">
        <v>331136695</v>
      </c>
      <c r="I38" s="449">
        <v>101408314</v>
      </c>
      <c r="J38" s="449">
        <v>25894340</v>
      </c>
      <c r="K38" s="449">
        <v>24692237</v>
      </c>
      <c r="L38" s="449">
        <v>151994891</v>
      </c>
      <c r="M38" s="449">
        <v>24692237</v>
      </c>
      <c r="N38" s="2214">
        <v>25894340</v>
      </c>
      <c r="O38" s="2270">
        <v>1961412094</v>
      </c>
      <c r="P38" s="2255">
        <v>177786405</v>
      </c>
      <c r="Q38" s="449">
        <v>357031035</v>
      </c>
      <c r="R38" s="234">
        <v>26</v>
      </c>
      <c r="W38" s="2220"/>
    </row>
    <row r="39" spans="1:23" s="266" customFormat="1" ht="26.1" customHeight="1">
      <c r="A39" s="220">
        <v>27</v>
      </c>
      <c r="B39" s="218" t="s">
        <v>231</v>
      </c>
      <c r="C39" s="450">
        <v>2141935578</v>
      </c>
      <c r="D39" s="450">
        <v>476351327</v>
      </c>
      <c r="E39" s="450">
        <v>230536411</v>
      </c>
      <c r="F39" s="450">
        <v>2848823316</v>
      </c>
      <c r="G39" s="450">
        <v>230536411</v>
      </c>
      <c r="H39" s="450">
        <v>476351327</v>
      </c>
      <c r="I39" s="450">
        <v>174226193</v>
      </c>
      <c r="J39" s="450">
        <v>40933087</v>
      </c>
      <c r="K39" s="450">
        <v>42041809</v>
      </c>
      <c r="L39" s="450">
        <v>257201089</v>
      </c>
      <c r="M39" s="450">
        <v>42041809</v>
      </c>
      <c r="N39" s="2212">
        <v>40933087</v>
      </c>
      <c r="O39" s="2268">
        <v>3106024405</v>
      </c>
      <c r="P39" s="2256">
        <v>272578220</v>
      </c>
      <c r="Q39" s="450">
        <v>517284414</v>
      </c>
      <c r="R39" s="224">
        <v>27</v>
      </c>
      <c r="W39" s="2220"/>
    </row>
    <row r="40" spans="1:23" s="266" customFormat="1" ht="26.1" customHeight="1">
      <c r="A40" s="220">
        <v>30</v>
      </c>
      <c r="B40" s="218" t="s">
        <v>233</v>
      </c>
      <c r="C40" s="450">
        <v>1826929899</v>
      </c>
      <c r="D40" s="450">
        <v>423100508</v>
      </c>
      <c r="E40" s="450">
        <v>152441297</v>
      </c>
      <c r="F40" s="450">
        <v>2402471704</v>
      </c>
      <c r="G40" s="450">
        <v>152441297</v>
      </c>
      <c r="H40" s="450">
        <v>423100508</v>
      </c>
      <c r="I40" s="450">
        <v>196349454</v>
      </c>
      <c r="J40" s="450">
        <v>46998249</v>
      </c>
      <c r="K40" s="450">
        <v>49776383</v>
      </c>
      <c r="L40" s="450">
        <v>293124086</v>
      </c>
      <c r="M40" s="450">
        <v>49776383</v>
      </c>
      <c r="N40" s="2212">
        <v>46998249</v>
      </c>
      <c r="O40" s="2268">
        <v>2695595790</v>
      </c>
      <c r="P40" s="2256">
        <v>202217680</v>
      </c>
      <c r="Q40" s="450">
        <v>470098757</v>
      </c>
      <c r="R40" s="224">
        <v>30</v>
      </c>
      <c r="W40" s="2220"/>
    </row>
    <row r="41" spans="1:23" s="266" customFormat="1" ht="26.1" customHeight="1">
      <c r="A41" s="220">
        <v>31</v>
      </c>
      <c r="B41" s="218" t="s">
        <v>235</v>
      </c>
      <c r="C41" s="450">
        <v>417286979</v>
      </c>
      <c r="D41" s="450">
        <v>109628393</v>
      </c>
      <c r="E41" s="450">
        <v>34853009</v>
      </c>
      <c r="F41" s="450">
        <v>561768381</v>
      </c>
      <c r="G41" s="450">
        <v>34853009</v>
      </c>
      <c r="H41" s="450">
        <v>109628393</v>
      </c>
      <c r="I41" s="450">
        <v>43942297</v>
      </c>
      <c r="J41" s="450">
        <v>12966182</v>
      </c>
      <c r="K41" s="450">
        <v>10535307</v>
      </c>
      <c r="L41" s="450">
        <v>67443786</v>
      </c>
      <c r="M41" s="450">
        <v>10535307</v>
      </c>
      <c r="N41" s="2212">
        <v>12966182</v>
      </c>
      <c r="O41" s="2268">
        <v>629212167</v>
      </c>
      <c r="P41" s="2256">
        <v>45388316</v>
      </c>
      <c r="Q41" s="450">
        <v>122594575</v>
      </c>
      <c r="R41" s="224">
        <v>31</v>
      </c>
      <c r="W41" s="2220"/>
    </row>
    <row r="42" spans="1:23" s="266" customFormat="1" ht="26.1" customHeight="1">
      <c r="A42" s="220">
        <v>32</v>
      </c>
      <c r="B42" s="244" t="s">
        <v>237</v>
      </c>
      <c r="C42" s="451">
        <v>1773666050</v>
      </c>
      <c r="D42" s="451">
        <v>344978714</v>
      </c>
      <c r="E42" s="451">
        <v>157410115</v>
      </c>
      <c r="F42" s="451">
        <v>2276054879</v>
      </c>
      <c r="G42" s="451">
        <v>157410115</v>
      </c>
      <c r="H42" s="451">
        <v>344978714</v>
      </c>
      <c r="I42" s="451">
        <v>106960348</v>
      </c>
      <c r="J42" s="451">
        <v>22868712</v>
      </c>
      <c r="K42" s="451">
        <v>18001883</v>
      </c>
      <c r="L42" s="451">
        <v>147830943</v>
      </c>
      <c r="M42" s="451">
        <v>18001883</v>
      </c>
      <c r="N42" s="2213">
        <v>22868712</v>
      </c>
      <c r="O42" s="2269">
        <v>2423885822</v>
      </c>
      <c r="P42" s="2257">
        <v>175411998</v>
      </c>
      <c r="Q42" s="451">
        <v>367847426</v>
      </c>
      <c r="R42" s="224">
        <v>32</v>
      </c>
      <c r="W42" s="2220"/>
    </row>
    <row r="43" spans="1:23" s="266" customFormat="1" ht="26.1" customHeight="1">
      <c r="A43" s="228">
        <v>33</v>
      </c>
      <c r="B43" s="218" t="s">
        <v>239</v>
      </c>
      <c r="C43" s="449">
        <v>1122861038</v>
      </c>
      <c r="D43" s="449">
        <v>222386565</v>
      </c>
      <c r="E43" s="449">
        <v>126922534</v>
      </c>
      <c r="F43" s="449">
        <v>1472170137</v>
      </c>
      <c r="G43" s="449">
        <v>126922534</v>
      </c>
      <c r="H43" s="449">
        <v>222386565</v>
      </c>
      <c r="I43" s="449">
        <v>93371630</v>
      </c>
      <c r="J43" s="449">
        <v>19743976</v>
      </c>
      <c r="K43" s="449">
        <v>21404539</v>
      </c>
      <c r="L43" s="449">
        <v>134520145</v>
      </c>
      <c r="M43" s="449">
        <v>21404539</v>
      </c>
      <c r="N43" s="2214">
        <v>19743976</v>
      </c>
      <c r="O43" s="2270">
        <v>1606690282</v>
      </c>
      <c r="P43" s="2255">
        <v>148327073</v>
      </c>
      <c r="Q43" s="449">
        <v>242130541</v>
      </c>
      <c r="R43" s="234">
        <v>33</v>
      </c>
      <c r="W43" s="2220"/>
    </row>
    <row r="44" spans="1:23" s="266" customFormat="1" ht="26.1" customHeight="1">
      <c r="A44" s="220">
        <v>34</v>
      </c>
      <c r="B44" s="218" t="s">
        <v>241</v>
      </c>
      <c r="C44" s="450">
        <v>222465157</v>
      </c>
      <c r="D44" s="450">
        <v>50760545</v>
      </c>
      <c r="E44" s="450">
        <v>27482683</v>
      </c>
      <c r="F44" s="450">
        <v>300708385</v>
      </c>
      <c r="G44" s="450">
        <v>27482683</v>
      </c>
      <c r="H44" s="450">
        <v>50760545</v>
      </c>
      <c r="I44" s="450">
        <v>16084919</v>
      </c>
      <c r="J44" s="450">
        <v>3772440</v>
      </c>
      <c r="K44" s="450">
        <v>4433356</v>
      </c>
      <c r="L44" s="450">
        <v>24290715</v>
      </c>
      <c r="M44" s="450">
        <v>4433356</v>
      </c>
      <c r="N44" s="2212">
        <v>3772440</v>
      </c>
      <c r="O44" s="2268">
        <v>324999100</v>
      </c>
      <c r="P44" s="2256">
        <v>31916039</v>
      </c>
      <c r="Q44" s="450">
        <v>54532985</v>
      </c>
      <c r="R44" s="224">
        <v>34</v>
      </c>
      <c r="W44" s="2220"/>
    </row>
    <row r="45" spans="1:23" s="266" customFormat="1" ht="26.1" customHeight="1">
      <c r="A45" s="220">
        <v>35</v>
      </c>
      <c r="B45" s="218" t="s">
        <v>243</v>
      </c>
      <c r="C45" s="450">
        <v>1117583100</v>
      </c>
      <c r="D45" s="450">
        <v>246012595</v>
      </c>
      <c r="E45" s="450">
        <v>98692835</v>
      </c>
      <c r="F45" s="450">
        <v>1462288530</v>
      </c>
      <c r="G45" s="450">
        <v>98692835</v>
      </c>
      <c r="H45" s="450">
        <v>246012595</v>
      </c>
      <c r="I45" s="450">
        <v>73212339</v>
      </c>
      <c r="J45" s="450">
        <v>17325868</v>
      </c>
      <c r="K45" s="450">
        <v>15476394</v>
      </c>
      <c r="L45" s="450">
        <v>106014601</v>
      </c>
      <c r="M45" s="450">
        <v>15476394</v>
      </c>
      <c r="N45" s="2212">
        <v>17325868</v>
      </c>
      <c r="O45" s="2268">
        <v>1568303131</v>
      </c>
      <c r="P45" s="2256">
        <v>114169229</v>
      </c>
      <c r="Q45" s="450">
        <v>263338463</v>
      </c>
      <c r="R45" s="224">
        <v>35</v>
      </c>
      <c r="W45" s="2220"/>
    </row>
    <row r="46" spans="1:23" s="266" customFormat="1" ht="26.1" customHeight="1">
      <c r="A46" s="220">
        <v>36</v>
      </c>
      <c r="B46" s="218" t="s">
        <v>245</v>
      </c>
      <c r="C46" s="450">
        <v>823272972</v>
      </c>
      <c r="D46" s="450">
        <v>300107792</v>
      </c>
      <c r="E46" s="450">
        <v>109321130</v>
      </c>
      <c r="F46" s="450">
        <v>1232701894</v>
      </c>
      <c r="G46" s="450">
        <v>109321130</v>
      </c>
      <c r="H46" s="450">
        <v>300107792</v>
      </c>
      <c r="I46" s="450">
        <v>70668665</v>
      </c>
      <c r="J46" s="450">
        <v>29426709</v>
      </c>
      <c r="K46" s="450">
        <v>22089244</v>
      </c>
      <c r="L46" s="450">
        <v>122184618</v>
      </c>
      <c r="M46" s="450">
        <v>22089244</v>
      </c>
      <c r="N46" s="2212">
        <v>29426709</v>
      </c>
      <c r="O46" s="2268">
        <v>1354886512</v>
      </c>
      <c r="P46" s="2256">
        <v>131410374</v>
      </c>
      <c r="Q46" s="450">
        <v>329534501</v>
      </c>
      <c r="R46" s="224">
        <v>36</v>
      </c>
      <c r="W46" s="2220"/>
    </row>
    <row r="47" spans="1:23" s="266" customFormat="1" ht="26.1" customHeight="1">
      <c r="A47" s="243">
        <v>37</v>
      </c>
      <c r="B47" s="244" t="s">
        <v>247</v>
      </c>
      <c r="C47" s="451">
        <v>145488046</v>
      </c>
      <c r="D47" s="451">
        <v>35229242</v>
      </c>
      <c r="E47" s="451">
        <v>15776654</v>
      </c>
      <c r="F47" s="451">
        <v>196493942</v>
      </c>
      <c r="G47" s="451">
        <v>15776654</v>
      </c>
      <c r="H47" s="451">
        <v>35229242</v>
      </c>
      <c r="I47" s="451">
        <v>9753631</v>
      </c>
      <c r="J47" s="451">
        <v>2474986</v>
      </c>
      <c r="K47" s="451">
        <v>2272033</v>
      </c>
      <c r="L47" s="451">
        <v>14500650</v>
      </c>
      <c r="M47" s="451">
        <v>2272033</v>
      </c>
      <c r="N47" s="2213">
        <v>2474986</v>
      </c>
      <c r="O47" s="2269">
        <v>210994592</v>
      </c>
      <c r="P47" s="2257">
        <v>18048687</v>
      </c>
      <c r="Q47" s="451">
        <v>37704228</v>
      </c>
      <c r="R47" s="249">
        <v>37</v>
      </c>
      <c r="W47" s="2220"/>
    </row>
    <row r="48" spans="1:23" s="452" customFormat="1" ht="26.1" customHeight="1">
      <c r="A48" s="235">
        <v>38</v>
      </c>
      <c r="B48" s="212" t="s">
        <v>249</v>
      </c>
      <c r="C48" s="449">
        <v>427526374</v>
      </c>
      <c r="D48" s="449">
        <v>81152744</v>
      </c>
      <c r="E48" s="449">
        <v>40931065</v>
      </c>
      <c r="F48" s="449">
        <v>549610183</v>
      </c>
      <c r="G48" s="449">
        <v>40931065</v>
      </c>
      <c r="H48" s="449">
        <v>81152744</v>
      </c>
      <c r="I48" s="449">
        <v>55199825</v>
      </c>
      <c r="J48" s="449">
        <v>11213896</v>
      </c>
      <c r="K48" s="449">
        <v>13311830</v>
      </c>
      <c r="L48" s="449">
        <v>79725551</v>
      </c>
      <c r="M48" s="449">
        <v>13311830</v>
      </c>
      <c r="N48" s="2214">
        <v>11213896</v>
      </c>
      <c r="O48" s="2270">
        <v>629335734</v>
      </c>
      <c r="P48" s="2255">
        <v>54242895</v>
      </c>
      <c r="Q48" s="449">
        <v>92366640</v>
      </c>
      <c r="R48" s="236">
        <v>38</v>
      </c>
      <c r="W48" s="2221"/>
    </row>
    <row r="49" spans="1:23" s="452" customFormat="1" ht="26.1" customHeight="1">
      <c r="A49" s="220">
        <v>39</v>
      </c>
      <c r="B49" s="218" t="s">
        <v>251</v>
      </c>
      <c r="C49" s="450">
        <v>306347680</v>
      </c>
      <c r="D49" s="450">
        <v>95964583</v>
      </c>
      <c r="E49" s="450">
        <v>33495167</v>
      </c>
      <c r="F49" s="450">
        <v>435807430</v>
      </c>
      <c r="G49" s="450">
        <v>33495167</v>
      </c>
      <c r="H49" s="450">
        <v>95964583</v>
      </c>
      <c r="I49" s="450">
        <v>19531327</v>
      </c>
      <c r="J49" s="450">
        <v>6316030</v>
      </c>
      <c r="K49" s="450">
        <v>4520455</v>
      </c>
      <c r="L49" s="450">
        <v>30367812</v>
      </c>
      <c r="M49" s="450">
        <v>4520455</v>
      </c>
      <c r="N49" s="2212">
        <v>6316030</v>
      </c>
      <c r="O49" s="2268">
        <v>466175242</v>
      </c>
      <c r="P49" s="2256">
        <v>38015622</v>
      </c>
      <c r="Q49" s="450">
        <v>102280613</v>
      </c>
      <c r="R49" s="224">
        <v>39</v>
      </c>
      <c r="W49" s="2221"/>
    </row>
    <row r="50" spans="1:23" s="452" customFormat="1" ht="26.1" customHeight="1">
      <c r="A50" s="220">
        <v>40</v>
      </c>
      <c r="B50" s="218" t="s">
        <v>252</v>
      </c>
      <c r="C50" s="450">
        <v>151038427</v>
      </c>
      <c r="D50" s="450">
        <v>42561240</v>
      </c>
      <c r="E50" s="450">
        <v>19140069</v>
      </c>
      <c r="F50" s="450">
        <v>212739736</v>
      </c>
      <c r="G50" s="450">
        <v>19140069</v>
      </c>
      <c r="H50" s="450">
        <v>42561240</v>
      </c>
      <c r="I50" s="450">
        <v>17516151</v>
      </c>
      <c r="J50" s="450">
        <v>4938399</v>
      </c>
      <c r="K50" s="450">
        <v>4886375</v>
      </c>
      <c r="L50" s="450">
        <v>27340925</v>
      </c>
      <c r="M50" s="450">
        <v>4886375</v>
      </c>
      <c r="N50" s="2212">
        <v>4938399</v>
      </c>
      <c r="O50" s="2268">
        <v>240080661</v>
      </c>
      <c r="P50" s="2256">
        <v>24026444</v>
      </c>
      <c r="Q50" s="450">
        <v>47499639</v>
      </c>
      <c r="R50" s="224">
        <v>40</v>
      </c>
      <c r="W50" s="2221"/>
    </row>
    <row r="51" spans="1:23" s="452" customFormat="1" ht="26.1" customHeight="1">
      <c r="A51" s="220">
        <v>41</v>
      </c>
      <c r="B51" s="218" t="s">
        <v>254</v>
      </c>
      <c r="C51" s="450">
        <v>307822783</v>
      </c>
      <c r="D51" s="450">
        <v>109173664</v>
      </c>
      <c r="E51" s="450">
        <v>44686863</v>
      </c>
      <c r="F51" s="450">
        <v>461683310</v>
      </c>
      <c r="G51" s="450">
        <v>44686863</v>
      </c>
      <c r="H51" s="450">
        <v>109173664</v>
      </c>
      <c r="I51" s="450">
        <v>25469787</v>
      </c>
      <c r="J51" s="450">
        <v>9434646</v>
      </c>
      <c r="K51" s="450">
        <v>8165592</v>
      </c>
      <c r="L51" s="450">
        <v>43070025</v>
      </c>
      <c r="M51" s="450">
        <v>8165592</v>
      </c>
      <c r="N51" s="2212">
        <v>9434646</v>
      </c>
      <c r="O51" s="2268">
        <v>504753335</v>
      </c>
      <c r="P51" s="2256">
        <v>52852455</v>
      </c>
      <c r="Q51" s="450">
        <v>118608310</v>
      </c>
      <c r="R51" s="224">
        <v>41</v>
      </c>
      <c r="W51" s="2221"/>
    </row>
    <row r="52" spans="1:23" s="452" customFormat="1" ht="25.5" customHeight="1">
      <c r="A52" s="243">
        <v>42</v>
      </c>
      <c r="B52" s="244" t="s">
        <v>256</v>
      </c>
      <c r="C52" s="451">
        <v>375855612</v>
      </c>
      <c r="D52" s="451">
        <v>113574097</v>
      </c>
      <c r="E52" s="451">
        <v>48603738</v>
      </c>
      <c r="F52" s="451">
        <v>538033447</v>
      </c>
      <c r="G52" s="451">
        <v>48603738</v>
      </c>
      <c r="H52" s="451">
        <v>113574097</v>
      </c>
      <c r="I52" s="451">
        <v>25327543</v>
      </c>
      <c r="J52" s="451">
        <v>8990208</v>
      </c>
      <c r="K52" s="451">
        <v>6920846</v>
      </c>
      <c r="L52" s="451">
        <v>41238597</v>
      </c>
      <c r="M52" s="451">
        <v>6920846</v>
      </c>
      <c r="N52" s="2213">
        <v>8990208</v>
      </c>
      <c r="O52" s="2269">
        <v>579272044</v>
      </c>
      <c r="P52" s="2257">
        <v>55524584</v>
      </c>
      <c r="Q52" s="451">
        <v>122564305</v>
      </c>
      <c r="R52" s="249">
        <v>42</v>
      </c>
      <c r="W52" s="2221"/>
    </row>
    <row r="53" spans="1:23" ht="25.5" customHeight="1">
      <c r="A53" s="217">
        <v>43</v>
      </c>
      <c r="B53" s="332" t="s">
        <v>258</v>
      </c>
      <c r="C53" s="450">
        <v>176950104</v>
      </c>
      <c r="D53" s="453">
        <v>52865031</v>
      </c>
      <c r="E53" s="450">
        <v>20104583</v>
      </c>
      <c r="F53" s="450">
        <v>249919718</v>
      </c>
      <c r="G53" s="450">
        <v>20104583</v>
      </c>
      <c r="H53" s="453">
        <v>52865031</v>
      </c>
      <c r="I53" s="450">
        <v>13837876</v>
      </c>
      <c r="J53" s="453">
        <v>4292590</v>
      </c>
      <c r="K53" s="450">
        <v>3253209</v>
      </c>
      <c r="L53" s="450">
        <v>21383675</v>
      </c>
      <c r="M53" s="450">
        <v>3253209</v>
      </c>
      <c r="N53" s="597">
        <v>4292590</v>
      </c>
      <c r="O53" s="2268">
        <v>271303393</v>
      </c>
      <c r="P53" s="2256">
        <v>23357792</v>
      </c>
      <c r="Q53" s="453">
        <v>57157621</v>
      </c>
      <c r="R53" s="205">
        <v>43</v>
      </c>
      <c r="W53" s="2219"/>
    </row>
    <row r="54" spans="1:23" ht="26.1" customHeight="1">
      <c r="A54" s="217">
        <v>44</v>
      </c>
      <c r="B54" s="332" t="s">
        <v>260</v>
      </c>
      <c r="C54" s="450">
        <v>185932728</v>
      </c>
      <c r="D54" s="453">
        <v>56919557</v>
      </c>
      <c r="E54" s="450">
        <v>26872716</v>
      </c>
      <c r="F54" s="450">
        <v>269725001</v>
      </c>
      <c r="G54" s="450">
        <v>26872716</v>
      </c>
      <c r="H54" s="453">
        <v>56919557</v>
      </c>
      <c r="I54" s="450">
        <v>15101123</v>
      </c>
      <c r="J54" s="453">
        <v>4997815</v>
      </c>
      <c r="K54" s="450">
        <v>4974518</v>
      </c>
      <c r="L54" s="450">
        <v>25073456</v>
      </c>
      <c r="M54" s="450">
        <v>4974518</v>
      </c>
      <c r="N54" s="597">
        <v>4997815</v>
      </c>
      <c r="O54" s="2268">
        <v>294798457</v>
      </c>
      <c r="P54" s="2256">
        <v>31847234</v>
      </c>
      <c r="Q54" s="453">
        <v>61917372</v>
      </c>
      <c r="R54" s="205">
        <v>44</v>
      </c>
      <c r="W54" s="2219"/>
    </row>
    <row r="55" spans="1:23" ht="26.1" customHeight="1">
      <c r="A55" s="217">
        <v>45</v>
      </c>
      <c r="B55" s="332" t="s">
        <v>261</v>
      </c>
      <c r="C55" s="450">
        <v>1122725644</v>
      </c>
      <c r="D55" s="453">
        <v>211854539</v>
      </c>
      <c r="E55" s="450">
        <v>94011425</v>
      </c>
      <c r="F55" s="450">
        <v>1428591608</v>
      </c>
      <c r="G55" s="450">
        <v>94011425</v>
      </c>
      <c r="H55" s="453">
        <v>211854539</v>
      </c>
      <c r="I55" s="450">
        <v>78870028</v>
      </c>
      <c r="J55" s="453">
        <v>14284421</v>
      </c>
      <c r="K55" s="450">
        <v>14279588</v>
      </c>
      <c r="L55" s="450">
        <v>107434037</v>
      </c>
      <c r="M55" s="450">
        <v>14279588</v>
      </c>
      <c r="N55" s="597">
        <v>14284421</v>
      </c>
      <c r="O55" s="2268">
        <v>1536025645</v>
      </c>
      <c r="P55" s="2256">
        <v>108291013</v>
      </c>
      <c r="Q55" s="453">
        <v>226138960</v>
      </c>
      <c r="R55" s="205">
        <v>45</v>
      </c>
      <c r="W55" s="2219"/>
    </row>
    <row r="56" spans="1:23" ht="26.1" customHeight="1">
      <c r="A56" s="217">
        <v>46</v>
      </c>
      <c r="B56" s="332" t="s">
        <v>262</v>
      </c>
      <c r="C56" s="450">
        <v>506851101</v>
      </c>
      <c r="D56" s="453">
        <v>52667616</v>
      </c>
      <c r="E56" s="450">
        <v>56515518</v>
      </c>
      <c r="F56" s="450">
        <v>616034235</v>
      </c>
      <c r="G56" s="450">
        <v>56515518</v>
      </c>
      <c r="H56" s="453">
        <v>52667616</v>
      </c>
      <c r="I56" s="450">
        <v>35439279</v>
      </c>
      <c r="J56" s="453">
        <v>3686805</v>
      </c>
      <c r="K56" s="450">
        <v>7861841</v>
      </c>
      <c r="L56" s="450">
        <v>46987925</v>
      </c>
      <c r="M56" s="450">
        <v>7861841</v>
      </c>
      <c r="N56" s="597">
        <v>3686805</v>
      </c>
      <c r="O56" s="2268">
        <v>663022160</v>
      </c>
      <c r="P56" s="2256">
        <v>64377359</v>
      </c>
      <c r="Q56" s="453">
        <v>56354421</v>
      </c>
      <c r="R56" s="205">
        <v>46</v>
      </c>
      <c r="W56" s="2219"/>
    </row>
    <row r="57" spans="1:23" ht="26.1" customHeight="1">
      <c r="A57" s="217">
        <v>52</v>
      </c>
      <c r="B57" s="332" t="s">
        <v>263</v>
      </c>
      <c r="C57" s="451">
        <v>226294551</v>
      </c>
      <c r="D57" s="454">
        <v>33773810</v>
      </c>
      <c r="E57" s="451">
        <v>27221559</v>
      </c>
      <c r="F57" s="451">
        <v>287289920</v>
      </c>
      <c r="G57" s="451">
        <v>27221559</v>
      </c>
      <c r="H57" s="454">
        <v>33773810</v>
      </c>
      <c r="I57" s="451">
        <v>11373414</v>
      </c>
      <c r="J57" s="454">
        <v>1501396</v>
      </c>
      <c r="K57" s="451">
        <v>2278763</v>
      </c>
      <c r="L57" s="451">
        <v>15153573</v>
      </c>
      <c r="M57" s="451">
        <v>2278763</v>
      </c>
      <c r="N57" s="2210">
        <v>1501396</v>
      </c>
      <c r="O57" s="2269">
        <v>302443493</v>
      </c>
      <c r="P57" s="2257">
        <v>29500322</v>
      </c>
      <c r="Q57" s="454">
        <v>35275206</v>
      </c>
      <c r="R57" s="205">
        <v>52</v>
      </c>
      <c r="W57" s="2219"/>
    </row>
    <row r="58" spans="1:23" ht="26.1" customHeight="1">
      <c r="A58" s="211">
        <v>54</v>
      </c>
      <c r="B58" s="330" t="s">
        <v>264</v>
      </c>
      <c r="C58" s="449">
        <v>115619010</v>
      </c>
      <c r="D58" s="449">
        <v>42668229</v>
      </c>
      <c r="E58" s="449">
        <v>15364043</v>
      </c>
      <c r="F58" s="449">
        <v>173651282</v>
      </c>
      <c r="G58" s="449">
        <v>15364043</v>
      </c>
      <c r="H58" s="449">
        <v>42668229</v>
      </c>
      <c r="I58" s="449">
        <v>9036161</v>
      </c>
      <c r="J58" s="449">
        <v>3641123</v>
      </c>
      <c r="K58" s="449">
        <v>2794544</v>
      </c>
      <c r="L58" s="449">
        <v>15471828</v>
      </c>
      <c r="M58" s="449">
        <v>2794544</v>
      </c>
      <c r="N58" s="2214">
        <v>3641123</v>
      </c>
      <c r="O58" s="2270">
        <v>189123110</v>
      </c>
      <c r="P58" s="2255">
        <v>18158587</v>
      </c>
      <c r="Q58" s="449">
        <v>46309352</v>
      </c>
      <c r="R58" s="216">
        <v>54</v>
      </c>
      <c r="W58" s="2219"/>
    </row>
    <row r="59" spans="1:23" ht="26.1" customHeight="1">
      <c r="A59" s="217">
        <v>59</v>
      </c>
      <c r="B59" s="332" t="s">
        <v>266</v>
      </c>
      <c r="C59" s="440">
        <v>413752090</v>
      </c>
      <c r="D59" s="440">
        <v>102930558</v>
      </c>
      <c r="E59" s="440">
        <v>56920238</v>
      </c>
      <c r="F59" s="440">
        <v>573602886</v>
      </c>
      <c r="G59" s="440">
        <v>56920238</v>
      </c>
      <c r="H59" s="440">
        <v>102930558</v>
      </c>
      <c r="I59" s="440">
        <v>14998345</v>
      </c>
      <c r="J59" s="440">
        <v>3865653</v>
      </c>
      <c r="K59" s="440">
        <v>3940047</v>
      </c>
      <c r="L59" s="440">
        <v>22804045</v>
      </c>
      <c r="M59" s="440">
        <v>3940047</v>
      </c>
      <c r="N59" s="474">
        <v>3865653</v>
      </c>
      <c r="O59" s="2267">
        <v>596406931</v>
      </c>
      <c r="P59" s="473">
        <v>60860285</v>
      </c>
      <c r="Q59" s="440">
        <v>106796211</v>
      </c>
      <c r="R59" s="205">
        <v>59</v>
      </c>
      <c r="W59" s="2219"/>
    </row>
    <row r="60" spans="1:23" ht="25.5" customHeight="1">
      <c r="A60" s="217">
        <v>61</v>
      </c>
      <c r="B60" s="332" t="s">
        <v>268</v>
      </c>
      <c r="C60" s="440">
        <v>432897007</v>
      </c>
      <c r="D60" s="440">
        <v>55767298</v>
      </c>
      <c r="E60" s="440">
        <v>42694591</v>
      </c>
      <c r="F60" s="440">
        <v>531358896</v>
      </c>
      <c r="G60" s="440">
        <v>42694591</v>
      </c>
      <c r="H60" s="440">
        <v>55767298</v>
      </c>
      <c r="I60" s="440">
        <v>33689272</v>
      </c>
      <c r="J60" s="440">
        <v>4285276</v>
      </c>
      <c r="K60" s="440">
        <v>6132826</v>
      </c>
      <c r="L60" s="440">
        <v>44107374</v>
      </c>
      <c r="M60" s="440">
        <v>6132826</v>
      </c>
      <c r="N60" s="474">
        <v>4285276</v>
      </c>
      <c r="O60" s="2267">
        <v>575466270</v>
      </c>
      <c r="P60" s="473">
        <v>48827417</v>
      </c>
      <c r="Q60" s="440">
        <v>60052574</v>
      </c>
      <c r="R60" s="205">
        <v>61</v>
      </c>
      <c r="W60" s="2219"/>
    </row>
    <row r="61" spans="1:23" s="266" customFormat="1" ht="26.1" customHeight="1">
      <c r="A61" s="220">
        <v>66</v>
      </c>
      <c r="B61" s="218" t="s">
        <v>270</v>
      </c>
      <c r="C61" s="450">
        <v>1172847731</v>
      </c>
      <c r="D61" s="450">
        <v>228336878</v>
      </c>
      <c r="E61" s="450">
        <v>104082717</v>
      </c>
      <c r="F61" s="450">
        <v>1505267326</v>
      </c>
      <c r="G61" s="450">
        <v>104082717</v>
      </c>
      <c r="H61" s="450">
        <v>228336878</v>
      </c>
      <c r="I61" s="450">
        <v>100113951</v>
      </c>
      <c r="J61" s="450">
        <v>20649910</v>
      </c>
      <c r="K61" s="450">
        <v>21351575</v>
      </c>
      <c r="L61" s="450">
        <v>142115436</v>
      </c>
      <c r="M61" s="450">
        <v>21351575</v>
      </c>
      <c r="N61" s="2212">
        <v>20649910</v>
      </c>
      <c r="O61" s="2268">
        <v>1647382762</v>
      </c>
      <c r="P61" s="2256">
        <v>125434292</v>
      </c>
      <c r="Q61" s="450">
        <v>248986788</v>
      </c>
      <c r="R61" s="224">
        <v>66</v>
      </c>
      <c r="W61" s="2220"/>
    </row>
    <row r="62" spans="1:23" s="266" customFormat="1" ht="26.1" customHeight="1" thickBot="1">
      <c r="A62" s="220">
        <v>67</v>
      </c>
      <c r="B62" s="218" t="s">
        <v>272</v>
      </c>
      <c r="C62" s="450">
        <v>199833729</v>
      </c>
      <c r="D62" s="450">
        <v>73050060</v>
      </c>
      <c r="E62" s="450">
        <v>28549536</v>
      </c>
      <c r="F62" s="450">
        <v>301433325</v>
      </c>
      <c r="G62" s="450">
        <v>28549536</v>
      </c>
      <c r="H62" s="450">
        <v>73050060</v>
      </c>
      <c r="I62" s="450">
        <v>16959256</v>
      </c>
      <c r="J62" s="450">
        <v>5863020</v>
      </c>
      <c r="K62" s="450">
        <v>4630109</v>
      </c>
      <c r="L62" s="450">
        <v>27452385</v>
      </c>
      <c r="M62" s="450">
        <v>4630109</v>
      </c>
      <c r="N62" s="2212">
        <v>5863020</v>
      </c>
      <c r="O62" s="2268">
        <v>328885710</v>
      </c>
      <c r="P62" s="2258">
        <v>33179645</v>
      </c>
      <c r="Q62" s="459">
        <v>78913080</v>
      </c>
      <c r="R62" s="262">
        <v>67</v>
      </c>
      <c r="W62" s="2220"/>
    </row>
    <row r="63" spans="1:23" s="266" customFormat="1" ht="26.1" customHeight="1">
      <c r="A63" s="2148">
        <v>70</v>
      </c>
      <c r="B63" s="212" t="s">
        <v>274</v>
      </c>
      <c r="C63" s="449">
        <v>192151258</v>
      </c>
      <c r="D63" s="449">
        <v>51961372</v>
      </c>
      <c r="E63" s="449">
        <v>26564896</v>
      </c>
      <c r="F63" s="449">
        <v>270677526</v>
      </c>
      <c r="G63" s="449">
        <v>26564896</v>
      </c>
      <c r="H63" s="449">
        <v>51961372</v>
      </c>
      <c r="I63" s="449">
        <v>13305342</v>
      </c>
      <c r="J63" s="449">
        <v>3726130</v>
      </c>
      <c r="K63" s="449">
        <v>4276190</v>
      </c>
      <c r="L63" s="449">
        <v>21307662</v>
      </c>
      <c r="M63" s="449">
        <v>4276190</v>
      </c>
      <c r="N63" s="2214">
        <v>3726130</v>
      </c>
      <c r="O63" s="2270">
        <v>291985188</v>
      </c>
      <c r="P63" s="2259">
        <v>30841086</v>
      </c>
      <c r="Q63" s="457">
        <v>55687502</v>
      </c>
      <c r="R63" s="458">
        <v>70</v>
      </c>
      <c r="W63" s="2220"/>
    </row>
    <row r="64" spans="1:23" s="266" customFormat="1" ht="26.1" customHeight="1">
      <c r="A64" s="220">
        <v>72</v>
      </c>
      <c r="B64" s="218" t="s">
        <v>276</v>
      </c>
      <c r="C64" s="450">
        <v>852600948</v>
      </c>
      <c r="D64" s="450">
        <v>296396756</v>
      </c>
      <c r="E64" s="450">
        <v>137954758</v>
      </c>
      <c r="F64" s="450">
        <v>1286952462</v>
      </c>
      <c r="G64" s="450">
        <v>137954758</v>
      </c>
      <c r="H64" s="450">
        <v>296396756</v>
      </c>
      <c r="I64" s="450">
        <v>88251187</v>
      </c>
      <c r="J64" s="450">
        <v>32775100</v>
      </c>
      <c r="K64" s="450">
        <v>32750283</v>
      </c>
      <c r="L64" s="450">
        <v>153776570</v>
      </c>
      <c r="M64" s="450">
        <v>32750283</v>
      </c>
      <c r="N64" s="2212">
        <v>32775100</v>
      </c>
      <c r="O64" s="2268">
        <v>1440729032</v>
      </c>
      <c r="P64" s="2256">
        <v>170705041</v>
      </c>
      <c r="Q64" s="450">
        <v>329171856</v>
      </c>
      <c r="R64" s="224">
        <v>72</v>
      </c>
      <c r="W64" s="2220"/>
    </row>
    <row r="65" spans="1:23" s="266" customFormat="1" ht="26.1" customHeight="1">
      <c r="A65" s="220">
        <v>74</v>
      </c>
      <c r="B65" s="218" t="s">
        <v>278</v>
      </c>
      <c r="C65" s="450">
        <v>208953787</v>
      </c>
      <c r="D65" s="450">
        <v>58852374</v>
      </c>
      <c r="E65" s="450">
        <v>31289968</v>
      </c>
      <c r="F65" s="450">
        <v>299096129</v>
      </c>
      <c r="G65" s="450">
        <v>31289968</v>
      </c>
      <c r="H65" s="450">
        <v>58852374</v>
      </c>
      <c r="I65" s="450">
        <v>18463116</v>
      </c>
      <c r="J65" s="450">
        <v>5707528</v>
      </c>
      <c r="K65" s="450">
        <v>6232967</v>
      </c>
      <c r="L65" s="450">
        <v>30403611</v>
      </c>
      <c r="M65" s="450">
        <v>6232967</v>
      </c>
      <c r="N65" s="2212">
        <v>5707528</v>
      </c>
      <c r="O65" s="2268">
        <v>329499740</v>
      </c>
      <c r="P65" s="2256">
        <v>37522935</v>
      </c>
      <c r="Q65" s="450">
        <v>64559902</v>
      </c>
      <c r="R65" s="224">
        <v>74</v>
      </c>
      <c r="W65" s="2220"/>
    </row>
    <row r="66" spans="1:23" s="266" customFormat="1" ht="26.1" customHeight="1">
      <c r="A66" s="220">
        <v>81</v>
      </c>
      <c r="B66" s="218" t="s">
        <v>280</v>
      </c>
      <c r="C66" s="450">
        <v>832346285</v>
      </c>
      <c r="D66" s="450">
        <v>282857691</v>
      </c>
      <c r="E66" s="450">
        <v>115614251</v>
      </c>
      <c r="F66" s="450">
        <v>1230818227</v>
      </c>
      <c r="G66" s="450">
        <v>115614251</v>
      </c>
      <c r="H66" s="450">
        <v>282857691</v>
      </c>
      <c r="I66" s="450">
        <v>67326672</v>
      </c>
      <c r="J66" s="450">
        <v>24131048</v>
      </c>
      <c r="K66" s="450">
        <v>20423980</v>
      </c>
      <c r="L66" s="450">
        <v>111881700</v>
      </c>
      <c r="M66" s="450">
        <v>20423980</v>
      </c>
      <c r="N66" s="2212">
        <v>24131048</v>
      </c>
      <c r="O66" s="2268">
        <v>1342699927</v>
      </c>
      <c r="P66" s="2256">
        <v>136038231</v>
      </c>
      <c r="Q66" s="450">
        <v>306988739</v>
      </c>
      <c r="R66" s="224">
        <v>81</v>
      </c>
      <c r="W66" s="2220"/>
    </row>
    <row r="67" spans="1:23" s="266" customFormat="1" ht="26.1" customHeight="1">
      <c r="A67" s="243">
        <v>82</v>
      </c>
      <c r="B67" s="244" t="s">
        <v>282</v>
      </c>
      <c r="C67" s="451">
        <v>1468075450</v>
      </c>
      <c r="D67" s="451">
        <v>297553127</v>
      </c>
      <c r="E67" s="451">
        <v>158727831</v>
      </c>
      <c r="F67" s="451">
        <v>1924356408</v>
      </c>
      <c r="G67" s="451">
        <v>158727831</v>
      </c>
      <c r="H67" s="451">
        <v>297553127</v>
      </c>
      <c r="I67" s="451">
        <v>102879142</v>
      </c>
      <c r="J67" s="451">
        <v>20612084</v>
      </c>
      <c r="K67" s="451">
        <v>22510579</v>
      </c>
      <c r="L67" s="451">
        <v>146001805</v>
      </c>
      <c r="M67" s="451">
        <v>22510579</v>
      </c>
      <c r="N67" s="2213">
        <v>20612084</v>
      </c>
      <c r="O67" s="2269">
        <v>2070358213</v>
      </c>
      <c r="P67" s="2257">
        <v>181238410</v>
      </c>
      <c r="Q67" s="451">
        <v>318165211</v>
      </c>
      <c r="R67" s="249">
        <v>82</v>
      </c>
      <c r="W67" s="2220"/>
    </row>
    <row r="68" spans="1:23" s="266" customFormat="1" ht="26.1" customHeight="1">
      <c r="A68" s="220">
        <v>83</v>
      </c>
      <c r="B68" s="218" t="s">
        <v>283</v>
      </c>
      <c r="C68" s="450">
        <v>691384557</v>
      </c>
      <c r="D68" s="450">
        <v>174387855</v>
      </c>
      <c r="E68" s="450">
        <v>93765331</v>
      </c>
      <c r="F68" s="450">
        <v>959537743</v>
      </c>
      <c r="G68" s="450">
        <v>93765331</v>
      </c>
      <c r="H68" s="450">
        <v>174387855</v>
      </c>
      <c r="I68" s="450">
        <v>43668698</v>
      </c>
      <c r="J68" s="450">
        <v>10936778</v>
      </c>
      <c r="K68" s="450">
        <v>11264574</v>
      </c>
      <c r="L68" s="450">
        <v>65870050</v>
      </c>
      <c r="M68" s="450">
        <v>11264574</v>
      </c>
      <c r="N68" s="2212">
        <v>10936778</v>
      </c>
      <c r="O68" s="2268">
        <v>1025407793</v>
      </c>
      <c r="P68" s="2256">
        <v>105029905</v>
      </c>
      <c r="Q68" s="450">
        <v>185324633</v>
      </c>
      <c r="R68" s="251">
        <v>83</v>
      </c>
      <c r="W68" s="2220"/>
    </row>
    <row r="69" spans="1:23" s="266" customFormat="1" ht="26.1" customHeight="1">
      <c r="A69" s="220">
        <v>301</v>
      </c>
      <c r="B69" s="2128" t="s">
        <v>284</v>
      </c>
      <c r="C69" s="450">
        <v>1081405000</v>
      </c>
      <c r="D69" s="450">
        <v>256436000</v>
      </c>
      <c r="E69" s="450">
        <v>150969500</v>
      </c>
      <c r="F69" s="450">
        <v>1488810500</v>
      </c>
      <c r="G69" s="450">
        <v>150969500</v>
      </c>
      <c r="H69" s="450">
        <v>256436000</v>
      </c>
      <c r="I69" s="450">
        <v>0</v>
      </c>
      <c r="J69" s="450">
        <v>0</v>
      </c>
      <c r="K69" s="450">
        <v>0</v>
      </c>
      <c r="L69" s="450">
        <v>0</v>
      </c>
      <c r="M69" s="450">
        <v>0</v>
      </c>
      <c r="N69" s="2212">
        <v>0</v>
      </c>
      <c r="O69" s="2268">
        <v>1488810500</v>
      </c>
      <c r="P69" s="2256">
        <v>150969500</v>
      </c>
      <c r="Q69" s="450">
        <v>256436000</v>
      </c>
      <c r="R69" s="224">
        <v>301</v>
      </c>
      <c r="W69" s="2220"/>
    </row>
    <row r="70" spans="1:23" s="266" customFormat="1" ht="26.1" customHeight="1">
      <c r="A70" s="220">
        <v>302</v>
      </c>
      <c r="B70" s="2128" t="s">
        <v>286</v>
      </c>
      <c r="C70" s="450">
        <v>1116675900</v>
      </c>
      <c r="D70" s="450">
        <v>308908400</v>
      </c>
      <c r="E70" s="450">
        <v>130536700</v>
      </c>
      <c r="F70" s="450">
        <v>1556121000</v>
      </c>
      <c r="G70" s="450">
        <v>130536700</v>
      </c>
      <c r="H70" s="450">
        <v>308908400</v>
      </c>
      <c r="I70" s="450">
        <v>0</v>
      </c>
      <c r="J70" s="450">
        <v>0</v>
      </c>
      <c r="K70" s="450">
        <v>0</v>
      </c>
      <c r="L70" s="450">
        <v>0</v>
      </c>
      <c r="M70" s="450">
        <v>0</v>
      </c>
      <c r="N70" s="2212">
        <v>0</v>
      </c>
      <c r="O70" s="2268">
        <v>1556121000</v>
      </c>
      <c r="P70" s="2256">
        <v>130536700</v>
      </c>
      <c r="Q70" s="450">
        <v>308908400</v>
      </c>
      <c r="R70" s="224">
        <v>302</v>
      </c>
      <c r="W70" s="2220"/>
    </row>
    <row r="71" spans="1:23" s="266" customFormat="1" ht="26.1" customHeight="1">
      <c r="A71" s="220">
        <v>303</v>
      </c>
      <c r="B71" s="2128" t="s">
        <v>288</v>
      </c>
      <c r="C71" s="450">
        <v>165133000</v>
      </c>
      <c r="D71" s="450">
        <v>63387000</v>
      </c>
      <c r="E71" s="450">
        <v>22705600</v>
      </c>
      <c r="F71" s="450">
        <v>251225600</v>
      </c>
      <c r="G71" s="450">
        <v>22705600</v>
      </c>
      <c r="H71" s="450">
        <v>63387000</v>
      </c>
      <c r="I71" s="450">
        <v>0</v>
      </c>
      <c r="J71" s="450">
        <v>0</v>
      </c>
      <c r="K71" s="450">
        <v>0</v>
      </c>
      <c r="L71" s="450">
        <v>0</v>
      </c>
      <c r="M71" s="450">
        <v>0</v>
      </c>
      <c r="N71" s="2212">
        <v>0</v>
      </c>
      <c r="O71" s="2268">
        <v>251225600</v>
      </c>
      <c r="P71" s="2256">
        <v>22705600</v>
      </c>
      <c r="Q71" s="450">
        <v>63387000</v>
      </c>
      <c r="R71" s="224">
        <v>303</v>
      </c>
      <c r="W71" s="2220"/>
    </row>
    <row r="72" spans="1:23" s="266" customFormat="1" ht="26.1" customHeight="1" thickBot="1">
      <c r="A72" s="2350"/>
      <c r="B72" s="254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2215"/>
      <c r="O72" s="2271"/>
      <c r="P72" s="2258"/>
      <c r="Q72" s="459"/>
      <c r="R72" s="262"/>
      <c r="W72" s="2220"/>
    </row>
    <row r="73" spans="1:23" s="266" customFormat="1" ht="26.1" customHeight="1">
      <c r="A73" s="455"/>
      <c r="B73" s="456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  <c r="N73" s="2249"/>
      <c r="O73" s="2275"/>
      <c r="P73" s="2259"/>
      <c r="Q73" s="457"/>
      <c r="R73" s="458"/>
      <c r="W73" s="2220"/>
    </row>
    <row r="74" spans="1:23" s="266" customFormat="1" ht="26.1" customHeight="1">
      <c r="A74" s="220"/>
      <c r="B74" s="218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2212"/>
      <c r="O74" s="2268"/>
      <c r="P74" s="2256"/>
      <c r="Q74" s="450"/>
      <c r="R74" s="224"/>
      <c r="W74" s="2220"/>
    </row>
    <row r="75" spans="1:23" s="266" customFormat="1" ht="26.1" customHeight="1">
      <c r="A75" s="220"/>
      <c r="B75" s="218"/>
      <c r="C75" s="450"/>
      <c r="D75" s="450"/>
      <c r="E75" s="450"/>
      <c r="F75" s="450"/>
      <c r="G75" s="450"/>
      <c r="H75" s="450"/>
      <c r="I75" s="450"/>
      <c r="J75" s="450"/>
      <c r="K75" s="450"/>
      <c r="L75" s="450"/>
      <c r="M75" s="450"/>
      <c r="N75" s="2212"/>
      <c r="O75" s="2268"/>
      <c r="P75" s="2256"/>
      <c r="Q75" s="450"/>
      <c r="R75" s="224"/>
      <c r="W75" s="2220"/>
    </row>
    <row r="76" spans="1:23" s="266" customFormat="1" ht="26.1" customHeight="1">
      <c r="A76" s="220"/>
      <c r="B76" s="218"/>
      <c r="C76" s="450"/>
      <c r="D76" s="450"/>
      <c r="E76" s="450"/>
      <c r="F76" s="450"/>
      <c r="G76" s="450"/>
      <c r="H76" s="450"/>
      <c r="I76" s="450"/>
      <c r="J76" s="450"/>
      <c r="K76" s="450"/>
      <c r="L76" s="450"/>
      <c r="M76" s="450"/>
      <c r="N76" s="2212"/>
      <c r="O76" s="2268"/>
      <c r="P76" s="2256"/>
      <c r="Q76" s="450"/>
      <c r="R76" s="224"/>
      <c r="W76" s="2220"/>
    </row>
    <row r="77" spans="1:23" s="266" customFormat="1" ht="26.1" customHeight="1">
      <c r="A77" s="243"/>
      <c r="B77" s="244"/>
      <c r="C77" s="451"/>
      <c r="D77" s="451"/>
      <c r="E77" s="451"/>
      <c r="F77" s="451"/>
      <c r="G77" s="451"/>
      <c r="H77" s="451"/>
      <c r="I77" s="451"/>
      <c r="J77" s="451"/>
      <c r="K77" s="451"/>
      <c r="L77" s="451"/>
      <c r="M77" s="451"/>
      <c r="N77" s="2213"/>
      <c r="O77" s="2269"/>
      <c r="P77" s="2257"/>
      <c r="Q77" s="451"/>
      <c r="R77" s="249"/>
      <c r="W77" s="2220"/>
    </row>
    <row r="78" spans="1:23" s="266" customFormat="1" ht="26.1" customHeight="1">
      <c r="A78" s="250"/>
      <c r="B78" s="218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2212"/>
      <c r="O78" s="2268"/>
      <c r="P78" s="2256"/>
      <c r="Q78" s="450"/>
      <c r="R78" s="251"/>
      <c r="S78" s="1174"/>
      <c r="T78" s="1174"/>
      <c r="U78" s="1174"/>
      <c r="V78" s="1174"/>
      <c r="W78" s="2220"/>
    </row>
    <row r="79" spans="1:23" s="266" customFormat="1" ht="26.1" customHeight="1">
      <c r="A79" s="220"/>
      <c r="B79" s="218"/>
      <c r="C79" s="450"/>
      <c r="D79" s="450"/>
      <c r="E79" s="450"/>
      <c r="F79" s="450"/>
      <c r="G79" s="450"/>
      <c r="H79" s="450"/>
      <c r="I79" s="450"/>
      <c r="J79" s="450"/>
      <c r="K79" s="450"/>
      <c r="L79" s="450"/>
      <c r="M79" s="450"/>
      <c r="N79" s="2212"/>
      <c r="O79" s="2268"/>
      <c r="P79" s="2256"/>
      <c r="Q79" s="450"/>
      <c r="R79" s="224"/>
      <c r="S79" s="1174"/>
      <c r="T79" s="1174"/>
      <c r="U79" s="1174"/>
      <c r="V79" s="1174"/>
      <c r="W79" s="2220"/>
    </row>
    <row r="80" spans="1:23" s="266" customFormat="1" ht="26.1" customHeight="1">
      <c r="A80" s="220"/>
      <c r="B80" s="218"/>
      <c r="C80" s="450"/>
      <c r="D80" s="450"/>
      <c r="E80" s="450"/>
      <c r="F80" s="450"/>
      <c r="G80" s="450"/>
      <c r="H80" s="450"/>
      <c r="I80" s="450"/>
      <c r="J80" s="450"/>
      <c r="K80" s="450"/>
      <c r="L80" s="450"/>
      <c r="M80" s="450"/>
      <c r="N80" s="2212"/>
      <c r="O80" s="2268"/>
      <c r="P80" s="2256"/>
      <c r="Q80" s="450"/>
      <c r="R80" s="224"/>
      <c r="S80" s="1174"/>
      <c r="T80" s="1174"/>
      <c r="U80" s="1174"/>
      <c r="V80" s="1174"/>
      <c r="W80" s="2220"/>
    </row>
    <row r="81" spans="1:23" s="266" customFormat="1" ht="26.1" customHeight="1">
      <c r="A81" s="220"/>
      <c r="B81" s="218"/>
      <c r="C81" s="450"/>
      <c r="D81" s="450"/>
      <c r="E81" s="450"/>
      <c r="F81" s="450"/>
      <c r="G81" s="450"/>
      <c r="H81" s="450"/>
      <c r="I81" s="450"/>
      <c r="J81" s="450"/>
      <c r="K81" s="450"/>
      <c r="L81" s="450"/>
      <c r="M81" s="450"/>
      <c r="N81" s="2212"/>
      <c r="O81" s="2268"/>
      <c r="P81" s="2256"/>
      <c r="Q81" s="450"/>
      <c r="R81" s="224"/>
      <c r="S81" s="1174"/>
      <c r="T81" s="1174"/>
      <c r="U81" s="1174"/>
      <c r="V81" s="1174"/>
      <c r="W81" s="2220"/>
    </row>
    <row r="82" spans="1:23" s="266" customFormat="1" ht="26.1" customHeight="1" thickBot="1">
      <c r="A82" s="2140"/>
      <c r="B82" s="254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2215"/>
      <c r="O82" s="2271"/>
      <c r="P82" s="2258"/>
      <c r="Q82" s="459"/>
      <c r="R82" s="262"/>
      <c r="S82" s="2206"/>
      <c r="T82" s="2206"/>
      <c r="U82" s="2206"/>
      <c r="V82" s="2206"/>
      <c r="W82" s="2222"/>
    </row>
  </sheetData>
  <mergeCells count="10">
    <mergeCell ref="D5:D7"/>
    <mergeCell ref="F5:H5"/>
    <mergeCell ref="J5:J7"/>
    <mergeCell ref="L5:N5"/>
    <mergeCell ref="P5:P7"/>
    <mergeCell ref="Q5:Q7"/>
    <mergeCell ref="G6:G7"/>
    <mergeCell ref="H6:H7"/>
    <mergeCell ref="M6:M7"/>
    <mergeCell ref="N6:N7"/>
  </mergeCells>
  <phoneticPr fontId="16"/>
  <printOptions horizontalCentered="1"/>
  <pageMargins left="1.0236220472440944" right="0.59055118110236227" top="0.51181102362204722" bottom="0.6692913385826772" header="0.51181102362204722" footer="0.51181102362204722"/>
  <pageSetup paperSize="8" scale="45" pageOrder="overThenDown" orientation="landscape" r:id="rId1"/>
  <headerFooter alignWithMargins="0"/>
  <rowBreaks count="1" manualBreakCount="1">
    <brk id="52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rgb="FFFF0000"/>
  </sheetPr>
  <dimension ref="A1:W82"/>
  <sheetViews>
    <sheetView showGridLines="0" view="pageBreakPreview" zoomScale="50" zoomScaleNormal="75" zoomScaleSheetLayoutView="50" workbookViewId="0">
      <pane xSplit="2" ySplit="12" topLeftCell="J13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M68" sqref="M68"/>
    </sheetView>
  </sheetViews>
  <sheetFormatPr defaultRowHeight="23.1" customHeight="1"/>
  <cols>
    <col min="1" max="1" width="5.25" style="151" customWidth="1"/>
    <col min="2" max="2" width="16.25" style="149" customWidth="1"/>
    <col min="3" max="22" width="19.625" style="426" customWidth="1"/>
    <col min="23" max="23" width="5.625" style="151" customWidth="1"/>
    <col min="24" max="16384" width="9" style="149"/>
  </cols>
  <sheetData>
    <row r="1" spans="1:23" ht="37.15" customHeight="1">
      <c r="A1" s="1805" t="s">
        <v>1349</v>
      </c>
      <c r="W1" s="427"/>
    </row>
    <row r="2" spans="1:23" s="152" customFormat="1" ht="23.1" customHeight="1" thickBot="1"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154"/>
      <c r="U2" s="428"/>
      <c r="V2" s="154" t="s">
        <v>347</v>
      </c>
      <c r="W2" s="153"/>
    </row>
    <row r="3" spans="1:23" s="226" customFormat="1" ht="34.5" customHeight="1">
      <c r="A3" s="270" t="s">
        <v>138</v>
      </c>
      <c r="B3" s="271"/>
      <c r="C3" s="429"/>
      <c r="D3" s="430"/>
      <c r="E3" s="430"/>
      <c r="F3" s="430"/>
      <c r="G3" s="430"/>
      <c r="H3" s="431"/>
      <c r="I3" s="430" t="s">
        <v>369</v>
      </c>
      <c r="J3" s="431"/>
      <c r="K3" s="430" t="s">
        <v>370</v>
      </c>
      <c r="L3" s="460" t="s">
        <v>371</v>
      </c>
      <c r="M3" s="430"/>
      <c r="N3" s="431" t="s">
        <v>372</v>
      </c>
      <c r="O3" s="2260"/>
      <c r="P3" s="431" t="s">
        <v>373</v>
      </c>
      <c r="Q3" s="430"/>
      <c r="R3" s="431" t="s">
        <v>374</v>
      </c>
      <c r="S3" s="430"/>
      <c r="T3" s="430"/>
      <c r="U3" s="430"/>
      <c r="V3" s="430"/>
      <c r="W3" s="163" t="s">
        <v>138</v>
      </c>
    </row>
    <row r="4" spans="1:23" s="226" customFormat="1" ht="34.5" customHeight="1">
      <c r="A4" s="274" t="s">
        <v>144</v>
      </c>
      <c r="B4" s="275"/>
      <c r="C4" s="2792" t="s">
        <v>375</v>
      </c>
      <c r="D4" s="2793"/>
      <c r="E4" s="2794"/>
      <c r="F4" s="2784" t="s">
        <v>376</v>
      </c>
      <c r="G4" s="2785"/>
      <c r="H4" s="2786"/>
      <c r="I4" s="461" t="s">
        <v>377</v>
      </c>
      <c r="J4" s="461" t="s">
        <v>378</v>
      </c>
      <c r="K4" s="2784" t="s">
        <v>379</v>
      </c>
      <c r="L4" s="2785"/>
      <c r="M4" s="2786"/>
      <c r="N4" s="2784" t="s">
        <v>380</v>
      </c>
      <c r="O4" s="2795"/>
      <c r="P4" s="2254" t="s">
        <v>381</v>
      </c>
      <c r="Q4" s="2784" t="s">
        <v>382</v>
      </c>
      <c r="R4" s="2785"/>
      <c r="S4" s="2786"/>
      <c r="T4" s="463" t="s">
        <v>126</v>
      </c>
      <c r="U4" s="434"/>
      <c r="V4" s="434"/>
      <c r="W4" s="172" t="s">
        <v>144</v>
      </c>
    </row>
    <row r="5" spans="1:23" s="226" customFormat="1" ht="35.1" customHeight="1">
      <c r="A5" s="274" t="s">
        <v>151</v>
      </c>
      <c r="B5" s="275" t="s">
        <v>152</v>
      </c>
      <c r="C5" s="436"/>
      <c r="D5" s="2778" t="s">
        <v>383</v>
      </c>
      <c r="E5" s="2778" t="s">
        <v>384</v>
      </c>
      <c r="F5" s="436"/>
      <c r="G5" s="2778" t="s">
        <v>383</v>
      </c>
      <c r="H5" s="2778" t="s">
        <v>384</v>
      </c>
      <c r="I5" s="464" t="s">
        <v>385</v>
      </c>
      <c r="J5" s="464" t="s">
        <v>386</v>
      </c>
      <c r="K5" s="436"/>
      <c r="L5" s="2778" t="s">
        <v>387</v>
      </c>
      <c r="M5" s="2778" t="s">
        <v>384</v>
      </c>
      <c r="N5" s="463"/>
      <c r="O5" s="2796" t="s">
        <v>384</v>
      </c>
      <c r="P5" s="465" t="s">
        <v>388</v>
      </c>
      <c r="Q5" s="465"/>
      <c r="R5" s="2778" t="s">
        <v>383</v>
      </c>
      <c r="S5" s="2778" t="s">
        <v>384</v>
      </c>
      <c r="U5" s="2778" t="s">
        <v>383</v>
      </c>
      <c r="V5" s="2781" t="s">
        <v>384</v>
      </c>
      <c r="W5" s="172" t="s">
        <v>151</v>
      </c>
    </row>
    <row r="6" spans="1:23" s="226" customFormat="1" ht="35.1" customHeight="1">
      <c r="A6" s="274" t="s">
        <v>164</v>
      </c>
      <c r="B6" s="275"/>
      <c r="C6" s="436"/>
      <c r="D6" s="2779"/>
      <c r="E6" s="2779"/>
      <c r="F6" s="436"/>
      <c r="G6" s="2779"/>
      <c r="H6" s="2779"/>
      <c r="I6" s="464" t="s">
        <v>389</v>
      </c>
      <c r="J6" s="464" t="s">
        <v>390</v>
      </c>
      <c r="K6" s="436"/>
      <c r="L6" s="2779"/>
      <c r="M6" s="2779"/>
      <c r="N6" s="463"/>
      <c r="O6" s="2797"/>
      <c r="P6" s="465" t="s">
        <v>391</v>
      </c>
      <c r="Q6" s="465"/>
      <c r="R6" s="2779"/>
      <c r="S6" s="2779"/>
      <c r="T6" s="463"/>
      <c r="U6" s="2779"/>
      <c r="V6" s="2790"/>
      <c r="W6" s="172" t="s">
        <v>164</v>
      </c>
    </row>
    <row r="7" spans="1:23" s="226" customFormat="1" ht="34.5" customHeight="1" thickBot="1">
      <c r="A7" s="274" t="s">
        <v>171</v>
      </c>
      <c r="B7" s="287"/>
      <c r="C7" s="438"/>
      <c r="D7" s="2780"/>
      <c r="E7" s="2780"/>
      <c r="F7" s="438"/>
      <c r="G7" s="2780"/>
      <c r="H7" s="2780"/>
      <c r="I7" s="466"/>
      <c r="J7" s="466"/>
      <c r="K7" s="438"/>
      <c r="L7" s="2780"/>
      <c r="M7" s="2780"/>
      <c r="N7" s="468"/>
      <c r="O7" s="2798"/>
      <c r="P7" s="467"/>
      <c r="Q7" s="467"/>
      <c r="R7" s="2780"/>
      <c r="S7" s="2780"/>
      <c r="T7" s="468"/>
      <c r="U7" s="2780"/>
      <c r="V7" s="2791"/>
      <c r="W7" s="172" t="s">
        <v>171</v>
      </c>
    </row>
    <row r="8" spans="1:23" s="442" customFormat="1" ht="34.5" customHeight="1">
      <c r="A8" s="156"/>
      <c r="B8" s="166" t="s">
        <v>392</v>
      </c>
      <c r="C8" s="469">
        <v>19745197</v>
      </c>
      <c r="D8" s="440">
        <v>1299393</v>
      </c>
      <c r="E8" s="441" t="s">
        <v>393</v>
      </c>
      <c r="F8" s="469">
        <v>127199822744</v>
      </c>
      <c r="G8" s="440">
        <v>12824687821</v>
      </c>
      <c r="H8" s="441" t="s">
        <v>393</v>
      </c>
      <c r="I8" s="450">
        <v>2108408568</v>
      </c>
      <c r="J8" s="470" t="s">
        <v>393</v>
      </c>
      <c r="K8" s="469">
        <v>17651928000</v>
      </c>
      <c r="L8" s="440">
        <v>2876552000</v>
      </c>
      <c r="M8" s="441" t="s">
        <v>393</v>
      </c>
      <c r="N8" s="472">
        <v>1946817000</v>
      </c>
      <c r="O8" s="2261" t="s">
        <v>393</v>
      </c>
      <c r="P8" s="471">
        <v>19689000</v>
      </c>
      <c r="Q8" s="471">
        <v>8738000</v>
      </c>
      <c r="R8" s="440">
        <v>2963000</v>
      </c>
      <c r="S8" s="441" t="s">
        <v>393</v>
      </c>
      <c r="T8" s="472">
        <v>148955148509</v>
      </c>
      <c r="U8" s="440">
        <v>15705502214</v>
      </c>
      <c r="V8" s="503" t="s">
        <v>393</v>
      </c>
      <c r="W8" s="319"/>
    </row>
    <row r="9" spans="1:23" s="442" customFormat="1" ht="34.5" customHeight="1">
      <c r="A9" s="165"/>
      <c r="B9" s="166" t="s">
        <v>394</v>
      </c>
      <c r="C9" s="469">
        <v>25419034</v>
      </c>
      <c r="D9" s="440">
        <v>1847737</v>
      </c>
      <c r="E9" s="441" t="s">
        <v>393</v>
      </c>
      <c r="F9" s="469">
        <v>118019777558</v>
      </c>
      <c r="G9" s="440">
        <v>13198530781</v>
      </c>
      <c r="H9" s="441" t="s">
        <v>393</v>
      </c>
      <c r="I9" s="450">
        <v>2330245538</v>
      </c>
      <c r="J9" s="470" t="s">
        <v>393</v>
      </c>
      <c r="K9" s="469">
        <v>16431268000</v>
      </c>
      <c r="L9" s="440">
        <v>2932337000</v>
      </c>
      <c r="M9" s="441" t="s">
        <v>393</v>
      </c>
      <c r="N9" s="472">
        <v>1945610000</v>
      </c>
      <c r="O9" s="2261" t="s">
        <v>393</v>
      </c>
      <c r="P9" s="471">
        <v>21148000</v>
      </c>
      <c r="Q9" s="471">
        <v>7200000</v>
      </c>
      <c r="R9" s="440">
        <v>2336000</v>
      </c>
      <c r="S9" s="441" t="s">
        <v>393</v>
      </c>
      <c r="T9" s="472">
        <v>138780668130</v>
      </c>
      <c r="U9" s="440">
        <v>16135051518</v>
      </c>
      <c r="V9" s="503" t="s">
        <v>393</v>
      </c>
      <c r="W9" s="321"/>
    </row>
    <row r="10" spans="1:23" s="442" customFormat="1" ht="35.1" customHeight="1">
      <c r="A10" s="165"/>
      <c r="B10" s="166" t="s">
        <v>395</v>
      </c>
      <c r="C10" s="469">
        <v>21318395</v>
      </c>
      <c r="D10" s="440">
        <v>1599581</v>
      </c>
      <c r="E10" s="441" t="s">
        <v>393</v>
      </c>
      <c r="F10" s="469">
        <v>110786405809</v>
      </c>
      <c r="G10" s="440">
        <v>12534301402</v>
      </c>
      <c r="H10" s="441" t="s">
        <v>393</v>
      </c>
      <c r="I10" s="450">
        <v>2076887616</v>
      </c>
      <c r="J10" s="470" t="s">
        <v>393</v>
      </c>
      <c r="K10" s="469">
        <v>16280737000</v>
      </c>
      <c r="L10" s="440">
        <v>2894955000</v>
      </c>
      <c r="M10" s="441" t="s">
        <v>393</v>
      </c>
      <c r="N10" s="472">
        <v>1968106000</v>
      </c>
      <c r="O10" s="2261" t="s">
        <v>393</v>
      </c>
      <c r="P10" s="471">
        <v>17712000</v>
      </c>
      <c r="Q10" s="471">
        <v>13135000</v>
      </c>
      <c r="R10" s="440">
        <v>0</v>
      </c>
      <c r="S10" s="441" t="s">
        <v>393</v>
      </c>
      <c r="T10" s="472">
        <v>131164301820</v>
      </c>
      <c r="U10" s="440">
        <v>15430855983</v>
      </c>
      <c r="V10" s="503" t="s">
        <v>393</v>
      </c>
      <c r="W10" s="321"/>
    </row>
    <row r="11" spans="1:23" s="442" customFormat="1" ht="35.1" customHeight="1">
      <c r="A11" s="165"/>
      <c r="B11" s="166" t="s">
        <v>396</v>
      </c>
      <c r="C11" s="440">
        <v>21798448</v>
      </c>
      <c r="D11" s="440">
        <v>658409</v>
      </c>
      <c r="E11" s="441" t="s">
        <v>393</v>
      </c>
      <c r="F11" s="440">
        <v>110255885248</v>
      </c>
      <c r="G11" s="440">
        <v>11820525707</v>
      </c>
      <c r="H11" s="441" t="s">
        <v>393</v>
      </c>
      <c r="I11" s="440">
        <v>2211032809</v>
      </c>
      <c r="J11" s="441" t="s">
        <v>393</v>
      </c>
      <c r="K11" s="440">
        <v>15180351000</v>
      </c>
      <c r="L11" s="440">
        <v>2753359000</v>
      </c>
      <c r="M11" s="441" t="s">
        <v>393</v>
      </c>
      <c r="N11" s="474">
        <v>2521180000</v>
      </c>
      <c r="O11" s="2261" t="s">
        <v>393</v>
      </c>
      <c r="P11" s="473">
        <v>19978000</v>
      </c>
      <c r="Q11" s="473">
        <v>7971000</v>
      </c>
      <c r="R11" s="440">
        <v>0</v>
      </c>
      <c r="S11" s="441" t="s">
        <v>393</v>
      </c>
      <c r="T11" s="474">
        <v>130218196505</v>
      </c>
      <c r="U11" s="440">
        <v>14574543116</v>
      </c>
      <c r="V11" s="503" t="s">
        <v>393</v>
      </c>
      <c r="W11" s="321"/>
    </row>
    <row r="12" spans="1:23" s="442" customFormat="1" ht="35.1" customHeight="1">
      <c r="A12" s="445"/>
      <c r="B12" s="446" t="s">
        <v>397</v>
      </c>
      <c r="C12" s="447">
        <v>20101438</v>
      </c>
      <c r="D12" s="447">
        <v>629269</v>
      </c>
      <c r="E12" s="447">
        <v>0</v>
      </c>
      <c r="F12" s="447">
        <v>110563082403</v>
      </c>
      <c r="G12" s="447">
        <v>10528084178</v>
      </c>
      <c r="H12" s="447">
        <v>23099278016</v>
      </c>
      <c r="I12" s="447">
        <v>2499222355</v>
      </c>
      <c r="J12" s="447">
        <v>630502000</v>
      </c>
      <c r="K12" s="447">
        <v>13301808000</v>
      </c>
      <c r="L12" s="447">
        <v>2357083000</v>
      </c>
      <c r="M12" s="447">
        <v>5853844000</v>
      </c>
      <c r="N12" s="475">
        <v>2546515000</v>
      </c>
      <c r="O12" s="2262">
        <v>0</v>
      </c>
      <c r="P12" s="476">
        <v>14436000</v>
      </c>
      <c r="Q12" s="447">
        <v>21346000</v>
      </c>
      <c r="R12" s="447">
        <v>0</v>
      </c>
      <c r="S12" s="447">
        <v>0</v>
      </c>
      <c r="T12" s="475">
        <v>129597013196</v>
      </c>
      <c r="U12" s="447">
        <v>12885796447</v>
      </c>
      <c r="V12" s="2208">
        <v>28953122016</v>
      </c>
      <c r="W12" s="448"/>
    </row>
    <row r="13" spans="1:23" ht="25.5" customHeight="1">
      <c r="A13" s="211">
        <v>1</v>
      </c>
      <c r="B13" s="330" t="s">
        <v>181</v>
      </c>
      <c r="C13" s="477">
        <v>0</v>
      </c>
      <c r="D13" s="449">
        <v>0</v>
      </c>
      <c r="E13" s="478">
        <v>0</v>
      </c>
      <c r="F13" s="477">
        <v>14866171972</v>
      </c>
      <c r="G13" s="449">
        <v>1445305032</v>
      </c>
      <c r="H13" s="478">
        <v>3311556000</v>
      </c>
      <c r="I13" s="477">
        <v>309300267</v>
      </c>
      <c r="J13" s="478">
        <v>108757000</v>
      </c>
      <c r="K13" s="477">
        <v>1454446000</v>
      </c>
      <c r="L13" s="449">
        <v>407151000</v>
      </c>
      <c r="M13" s="478">
        <v>879437000</v>
      </c>
      <c r="N13" s="2244">
        <v>407548000</v>
      </c>
      <c r="O13" s="2263">
        <v>0</v>
      </c>
      <c r="P13" s="479">
        <v>0</v>
      </c>
      <c r="Q13" s="479">
        <v>0</v>
      </c>
      <c r="R13" s="449">
        <v>0</v>
      </c>
      <c r="S13" s="478">
        <v>0</v>
      </c>
      <c r="T13" s="477">
        <v>17146223239</v>
      </c>
      <c r="U13" s="449">
        <v>1852456032</v>
      </c>
      <c r="V13" s="2209">
        <v>4190993000</v>
      </c>
      <c r="W13" s="216">
        <v>1</v>
      </c>
    </row>
    <row r="14" spans="1:23" ht="26.1" customHeight="1">
      <c r="A14" s="217">
        <v>2</v>
      </c>
      <c r="B14" s="332" t="s">
        <v>183</v>
      </c>
      <c r="C14" s="480">
        <v>0</v>
      </c>
      <c r="D14" s="450">
        <v>0</v>
      </c>
      <c r="E14" s="453">
        <v>0</v>
      </c>
      <c r="F14" s="480">
        <v>1579617725</v>
      </c>
      <c r="G14" s="450">
        <v>176182145</v>
      </c>
      <c r="H14" s="453">
        <v>370271418</v>
      </c>
      <c r="I14" s="480">
        <v>35452565</v>
      </c>
      <c r="J14" s="453">
        <v>3782000</v>
      </c>
      <c r="K14" s="480">
        <v>365349000</v>
      </c>
      <c r="L14" s="450">
        <v>33738000</v>
      </c>
      <c r="M14" s="453">
        <v>105798000</v>
      </c>
      <c r="N14" s="2245">
        <v>25768000</v>
      </c>
      <c r="O14" s="2264">
        <v>0</v>
      </c>
      <c r="P14" s="481">
        <v>0</v>
      </c>
      <c r="Q14" s="481">
        <v>0</v>
      </c>
      <c r="R14" s="450">
        <v>0</v>
      </c>
      <c r="S14" s="453">
        <v>0</v>
      </c>
      <c r="T14" s="480">
        <v>2009969290</v>
      </c>
      <c r="U14" s="450">
        <v>209920145</v>
      </c>
      <c r="V14" s="597">
        <v>476069418</v>
      </c>
      <c r="W14" s="205">
        <v>2</v>
      </c>
    </row>
    <row r="15" spans="1:23" ht="26.1" customHeight="1">
      <c r="A15" s="217">
        <v>3</v>
      </c>
      <c r="B15" s="332" t="s">
        <v>185</v>
      </c>
      <c r="C15" s="480">
        <v>0</v>
      </c>
      <c r="D15" s="450">
        <v>0</v>
      </c>
      <c r="E15" s="453">
        <v>0</v>
      </c>
      <c r="F15" s="480">
        <v>7548913556</v>
      </c>
      <c r="G15" s="450">
        <v>730715630</v>
      </c>
      <c r="H15" s="453">
        <v>1578786038</v>
      </c>
      <c r="I15" s="480">
        <v>177387362</v>
      </c>
      <c r="J15" s="453">
        <v>79672000</v>
      </c>
      <c r="K15" s="480">
        <v>508742000</v>
      </c>
      <c r="L15" s="450">
        <v>167680000</v>
      </c>
      <c r="M15" s="453">
        <v>341062000</v>
      </c>
      <c r="N15" s="2245">
        <v>220207000</v>
      </c>
      <c r="O15" s="2264">
        <v>0</v>
      </c>
      <c r="P15" s="481">
        <v>0</v>
      </c>
      <c r="Q15" s="481">
        <v>0</v>
      </c>
      <c r="R15" s="450">
        <v>0</v>
      </c>
      <c r="S15" s="453">
        <v>0</v>
      </c>
      <c r="T15" s="480">
        <v>8534921918</v>
      </c>
      <c r="U15" s="450">
        <v>898395630</v>
      </c>
      <c r="V15" s="597">
        <v>1919848038</v>
      </c>
      <c r="W15" s="205">
        <v>3</v>
      </c>
    </row>
    <row r="16" spans="1:23" ht="26.1" customHeight="1">
      <c r="A16" s="217">
        <v>4</v>
      </c>
      <c r="B16" s="332" t="s">
        <v>187</v>
      </c>
      <c r="C16" s="480">
        <v>0</v>
      </c>
      <c r="D16" s="450">
        <v>0</v>
      </c>
      <c r="E16" s="453">
        <v>0</v>
      </c>
      <c r="F16" s="480">
        <v>9172288407</v>
      </c>
      <c r="G16" s="450">
        <v>804992114</v>
      </c>
      <c r="H16" s="453">
        <v>1878802777</v>
      </c>
      <c r="I16" s="480">
        <v>215534194</v>
      </c>
      <c r="J16" s="453">
        <v>87566000</v>
      </c>
      <c r="K16" s="480">
        <v>553492000</v>
      </c>
      <c r="L16" s="450">
        <v>131801000</v>
      </c>
      <c r="M16" s="453">
        <v>390872000</v>
      </c>
      <c r="N16" s="2245">
        <v>288384000</v>
      </c>
      <c r="O16" s="2264">
        <v>0</v>
      </c>
      <c r="P16" s="481">
        <v>0</v>
      </c>
      <c r="Q16" s="481">
        <v>0</v>
      </c>
      <c r="R16" s="450">
        <v>0</v>
      </c>
      <c r="S16" s="453">
        <v>0</v>
      </c>
      <c r="T16" s="480">
        <v>10317264601</v>
      </c>
      <c r="U16" s="450">
        <v>936793114</v>
      </c>
      <c r="V16" s="597">
        <v>2269674777</v>
      </c>
      <c r="W16" s="205">
        <v>4</v>
      </c>
    </row>
    <row r="17" spans="1:23" ht="26.1" customHeight="1">
      <c r="A17" s="217">
        <v>5</v>
      </c>
      <c r="B17" s="332" t="s">
        <v>189</v>
      </c>
      <c r="C17" s="482">
        <v>0</v>
      </c>
      <c r="D17" s="451">
        <v>0</v>
      </c>
      <c r="E17" s="454">
        <v>0</v>
      </c>
      <c r="F17" s="482">
        <v>1167902828</v>
      </c>
      <c r="G17" s="451">
        <v>120091193</v>
      </c>
      <c r="H17" s="454">
        <v>235488902</v>
      </c>
      <c r="I17" s="482">
        <v>28556009</v>
      </c>
      <c r="J17" s="454">
        <v>3040000</v>
      </c>
      <c r="K17" s="482">
        <v>285690000</v>
      </c>
      <c r="L17" s="451">
        <v>37580000</v>
      </c>
      <c r="M17" s="454">
        <v>75824000</v>
      </c>
      <c r="N17" s="2246">
        <v>3000000</v>
      </c>
      <c r="O17" s="2265">
        <v>0</v>
      </c>
      <c r="P17" s="483">
        <v>0</v>
      </c>
      <c r="Q17" s="483">
        <v>0</v>
      </c>
      <c r="R17" s="451">
        <v>0</v>
      </c>
      <c r="S17" s="454">
        <v>0</v>
      </c>
      <c r="T17" s="482">
        <v>1488188837</v>
      </c>
      <c r="U17" s="451">
        <v>157671193</v>
      </c>
      <c r="V17" s="2210">
        <v>311312902</v>
      </c>
      <c r="W17" s="205">
        <v>5</v>
      </c>
    </row>
    <row r="18" spans="1:23" ht="26.1" customHeight="1">
      <c r="A18" s="211">
        <v>6</v>
      </c>
      <c r="B18" s="330" t="s">
        <v>191</v>
      </c>
      <c r="C18" s="484">
        <v>0</v>
      </c>
      <c r="D18" s="485">
        <v>0</v>
      </c>
      <c r="E18" s="485">
        <v>0</v>
      </c>
      <c r="F18" s="484">
        <v>2639987860</v>
      </c>
      <c r="G18" s="485">
        <v>226856853</v>
      </c>
      <c r="H18" s="485">
        <v>540023077</v>
      </c>
      <c r="I18" s="484">
        <v>65873660</v>
      </c>
      <c r="J18" s="484">
        <v>13544000</v>
      </c>
      <c r="K18" s="484">
        <v>334693000</v>
      </c>
      <c r="L18" s="485">
        <v>42910000</v>
      </c>
      <c r="M18" s="485">
        <v>142242000</v>
      </c>
      <c r="N18" s="2247">
        <v>0</v>
      </c>
      <c r="O18" s="2266">
        <v>0</v>
      </c>
      <c r="P18" s="486">
        <v>0</v>
      </c>
      <c r="Q18" s="486">
        <v>0</v>
      </c>
      <c r="R18" s="485">
        <v>0</v>
      </c>
      <c r="S18" s="485">
        <v>0</v>
      </c>
      <c r="T18" s="484">
        <v>3054098520</v>
      </c>
      <c r="U18" s="485">
        <v>269766853</v>
      </c>
      <c r="V18" s="2211">
        <v>682265077</v>
      </c>
      <c r="W18" s="216">
        <v>6</v>
      </c>
    </row>
    <row r="19" spans="1:23" ht="26.1" customHeight="1">
      <c r="A19" s="217">
        <v>7</v>
      </c>
      <c r="B19" s="332" t="s">
        <v>193</v>
      </c>
      <c r="C19" s="469">
        <v>0</v>
      </c>
      <c r="D19" s="440">
        <v>0</v>
      </c>
      <c r="E19" s="440">
        <v>0</v>
      </c>
      <c r="F19" s="469">
        <v>8679462024</v>
      </c>
      <c r="G19" s="440">
        <v>786112630</v>
      </c>
      <c r="H19" s="440">
        <v>1810666108</v>
      </c>
      <c r="I19" s="469">
        <v>198165471</v>
      </c>
      <c r="J19" s="469">
        <v>30459000</v>
      </c>
      <c r="K19" s="469">
        <v>941085000</v>
      </c>
      <c r="L19" s="440">
        <v>155591000</v>
      </c>
      <c r="M19" s="440">
        <v>486079000</v>
      </c>
      <c r="N19" s="472">
        <v>212000000</v>
      </c>
      <c r="O19" s="2267">
        <v>0</v>
      </c>
      <c r="P19" s="471">
        <v>0</v>
      </c>
      <c r="Q19" s="471">
        <v>0</v>
      </c>
      <c r="R19" s="440">
        <v>0</v>
      </c>
      <c r="S19" s="440">
        <v>0</v>
      </c>
      <c r="T19" s="469">
        <v>10061171495</v>
      </c>
      <c r="U19" s="440">
        <v>941703630</v>
      </c>
      <c r="V19" s="474">
        <v>2296745108</v>
      </c>
      <c r="W19" s="205">
        <v>7</v>
      </c>
    </row>
    <row r="20" spans="1:23" ht="25.5" customHeight="1">
      <c r="A20" s="217">
        <v>8</v>
      </c>
      <c r="B20" s="332" t="s">
        <v>195</v>
      </c>
      <c r="C20" s="469">
        <v>0</v>
      </c>
      <c r="D20" s="440">
        <v>0</v>
      </c>
      <c r="E20" s="440">
        <v>0</v>
      </c>
      <c r="F20" s="469">
        <v>2984884560</v>
      </c>
      <c r="G20" s="440">
        <v>269049157</v>
      </c>
      <c r="H20" s="440">
        <v>611409041</v>
      </c>
      <c r="I20" s="469">
        <v>75225297</v>
      </c>
      <c r="J20" s="469">
        <v>14764000</v>
      </c>
      <c r="K20" s="469">
        <v>357341000</v>
      </c>
      <c r="L20" s="440">
        <v>37030000</v>
      </c>
      <c r="M20" s="440">
        <v>164970000</v>
      </c>
      <c r="N20" s="472">
        <v>93000000</v>
      </c>
      <c r="O20" s="2267">
        <v>0</v>
      </c>
      <c r="P20" s="471">
        <v>0</v>
      </c>
      <c r="Q20" s="471">
        <v>0</v>
      </c>
      <c r="R20" s="440">
        <v>0</v>
      </c>
      <c r="S20" s="440">
        <v>0</v>
      </c>
      <c r="T20" s="469">
        <v>3525214857</v>
      </c>
      <c r="U20" s="440">
        <v>306079157</v>
      </c>
      <c r="V20" s="474">
        <v>776379041</v>
      </c>
      <c r="W20" s="205">
        <v>8</v>
      </c>
    </row>
    <row r="21" spans="1:23" s="266" customFormat="1" ht="26.1" customHeight="1">
      <c r="A21" s="220">
        <v>9</v>
      </c>
      <c r="B21" s="218" t="s">
        <v>197</v>
      </c>
      <c r="C21" s="480">
        <v>0</v>
      </c>
      <c r="D21" s="450">
        <v>0</v>
      </c>
      <c r="E21" s="450">
        <v>0</v>
      </c>
      <c r="F21" s="480">
        <v>2054827152</v>
      </c>
      <c r="G21" s="450">
        <v>210872079</v>
      </c>
      <c r="H21" s="450">
        <v>405883203</v>
      </c>
      <c r="I21" s="480">
        <v>43947271</v>
      </c>
      <c r="J21" s="480">
        <v>7157000</v>
      </c>
      <c r="K21" s="480">
        <v>486307000</v>
      </c>
      <c r="L21" s="450">
        <v>61728000</v>
      </c>
      <c r="M21" s="450">
        <v>120654000</v>
      </c>
      <c r="N21" s="2245">
        <v>83000000</v>
      </c>
      <c r="O21" s="2268">
        <v>0</v>
      </c>
      <c r="P21" s="481">
        <v>0</v>
      </c>
      <c r="Q21" s="481">
        <v>0</v>
      </c>
      <c r="R21" s="450">
        <v>0</v>
      </c>
      <c r="S21" s="450">
        <v>0</v>
      </c>
      <c r="T21" s="480">
        <v>2675238423</v>
      </c>
      <c r="U21" s="450">
        <v>272600079</v>
      </c>
      <c r="V21" s="2212">
        <v>526537203</v>
      </c>
      <c r="W21" s="224">
        <v>9</v>
      </c>
    </row>
    <row r="22" spans="1:23" s="266" customFormat="1" ht="26.1" customHeight="1">
      <c r="A22" s="220">
        <v>10</v>
      </c>
      <c r="B22" s="218" t="s">
        <v>199</v>
      </c>
      <c r="C22" s="482">
        <v>0</v>
      </c>
      <c r="D22" s="451">
        <v>0</v>
      </c>
      <c r="E22" s="451">
        <v>0</v>
      </c>
      <c r="F22" s="482">
        <v>1714747968</v>
      </c>
      <c r="G22" s="451">
        <v>176102827</v>
      </c>
      <c r="H22" s="451">
        <v>347398900</v>
      </c>
      <c r="I22" s="482">
        <v>59113665</v>
      </c>
      <c r="J22" s="482">
        <v>5753000</v>
      </c>
      <c r="K22" s="482">
        <v>342746000</v>
      </c>
      <c r="L22" s="451">
        <v>48776000</v>
      </c>
      <c r="M22" s="451">
        <v>87454000</v>
      </c>
      <c r="N22" s="2246">
        <v>46000000</v>
      </c>
      <c r="O22" s="2269">
        <v>0</v>
      </c>
      <c r="P22" s="483">
        <v>0</v>
      </c>
      <c r="Q22" s="483">
        <v>0</v>
      </c>
      <c r="R22" s="451">
        <v>0</v>
      </c>
      <c r="S22" s="451">
        <v>0</v>
      </c>
      <c r="T22" s="482">
        <v>2168360633</v>
      </c>
      <c r="U22" s="451">
        <v>224878827</v>
      </c>
      <c r="V22" s="2213">
        <v>434852900</v>
      </c>
      <c r="W22" s="224">
        <v>10</v>
      </c>
    </row>
    <row r="23" spans="1:23" s="266" customFormat="1" ht="26.1" customHeight="1">
      <c r="A23" s="228">
        <v>11</v>
      </c>
      <c r="B23" s="212" t="s">
        <v>201</v>
      </c>
      <c r="C23" s="477">
        <v>0</v>
      </c>
      <c r="D23" s="449">
        <v>0</v>
      </c>
      <c r="E23" s="449">
        <v>0</v>
      </c>
      <c r="F23" s="477">
        <v>2261509936</v>
      </c>
      <c r="G23" s="449">
        <v>196585187</v>
      </c>
      <c r="H23" s="449">
        <v>419944997</v>
      </c>
      <c r="I23" s="477">
        <v>43221513</v>
      </c>
      <c r="J23" s="477">
        <v>5016000</v>
      </c>
      <c r="K23" s="477">
        <v>328968000</v>
      </c>
      <c r="L23" s="449">
        <v>28433000</v>
      </c>
      <c r="M23" s="449">
        <v>118607000</v>
      </c>
      <c r="N23" s="2244">
        <v>7200000</v>
      </c>
      <c r="O23" s="2270">
        <v>0</v>
      </c>
      <c r="P23" s="479">
        <v>0</v>
      </c>
      <c r="Q23" s="479">
        <v>0</v>
      </c>
      <c r="R23" s="449">
        <v>0</v>
      </c>
      <c r="S23" s="449">
        <v>0</v>
      </c>
      <c r="T23" s="477">
        <v>2645915449</v>
      </c>
      <c r="U23" s="449">
        <v>225018187</v>
      </c>
      <c r="V23" s="2214">
        <v>538551997</v>
      </c>
      <c r="W23" s="234">
        <v>11</v>
      </c>
    </row>
    <row r="24" spans="1:23" s="266" customFormat="1" ht="26.1" customHeight="1">
      <c r="A24" s="220">
        <v>12</v>
      </c>
      <c r="B24" s="218" t="s">
        <v>203</v>
      </c>
      <c r="C24" s="480">
        <v>0</v>
      </c>
      <c r="D24" s="450">
        <v>0</v>
      </c>
      <c r="E24" s="450">
        <v>0</v>
      </c>
      <c r="F24" s="480">
        <v>2819900067</v>
      </c>
      <c r="G24" s="450">
        <v>281415044</v>
      </c>
      <c r="H24" s="450">
        <v>575197863</v>
      </c>
      <c r="I24" s="480">
        <v>52952317</v>
      </c>
      <c r="J24" s="480">
        <v>8620000</v>
      </c>
      <c r="K24" s="480">
        <v>262941000</v>
      </c>
      <c r="L24" s="450">
        <v>83253000</v>
      </c>
      <c r="M24" s="450">
        <v>155098000</v>
      </c>
      <c r="N24" s="2245">
        <v>38389000</v>
      </c>
      <c r="O24" s="2268">
        <v>0</v>
      </c>
      <c r="P24" s="481">
        <v>0</v>
      </c>
      <c r="Q24" s="481">
        <v>0</v>
      </c>
      <c r="R24" s="450">
        <v>0</v>
      </c>
      <c r="S24" s="450">
        <v>0</v>
      </c>
      <c r="T24" s="480">
        <v>3182802384</v>
      </c>
      <c r="U24" s="450">
        <v>364668044</v>
      </c>
      <c r="V24" s="2212">
        <v>730295863</v>
      </c>
      <c r="W24" s="224">
        <v>12</v>
      </c>
    </row>
    <row r="25" spans="1:23" s="266" customFormat="1" ht="26.1" customHeight="1">
      <c r="A25" s="220">
        <v>13</v>
      </c>
      <c r="B25" s="218" t="s">
        <v>204</v>
      </c>
      <c r="C25" s="480">
        <v>0</v>
      </c>
      <c r="D25" s="450">
        <v>0</v>
      </c>
      <c r="E25" s="450">
        <v>0</v>
      </c>
      <c r="F25" s="480">
        <v>1236771695</v>
      </c>
      <c r="G25" s="450">
        <v>123000784</v>
      </c>
      <c r="H25" s="450">
        <v>268485248</v>
      </c>
      <c r="I25" s="480">
        <v>29212413</v>
      </c>
      <c r="J25" s="480">
        <v>4757000</v>
      </c>
      <c r="K25" s="480">
        <v>228123000</v>
      </c>
      <c r="L25" s="450">
        <v>18868000</v>
      </c>
      <c r="M25" s="450">
        <v>66279000</v>
      </c>
      <c r="N25" s="2245">
        <v>39000000</v>
      </c>
      <c r="O25" s="2268">
        <v>0</v>
      </c>
      <c r="P25" s="481">
        <v>0</v>
      </c>
      <c r="Q25" s="481">
        <v>0</v>
      </c>
      <c r="R25" s="450">
        <v>0</v>
      </c>
      <c r="S25" s="450">
        <v>0</v>
      </c>
      <c r="T25" s="480">
        <v>1537864108</v>
      </c>
      <c r="U25" s="450">
        <v>141868784</v>
      </c>
      <c r="V25" s="2212">
        <v>334764248</v>
      </c>
      <c r="W25" s="224">
        <v>13</v>
      </c>
    </row>
    <row r="26" spans="1:23" s="266" customFormat="1" ht="26.1" customHeight="1">
      <c r="A26" s="220">
        <v>14</v>
      </c>
      <c r="B26" s="218" t="s">
        <v>206</v>
      </c>
      <c r="C26" s="480">
        <v>0</v>
      </c>
      <c r="D26" s="450">
        <v>0</v>
      </c>
      <c r="E26" s="450">
        <v>0</v>
      </c>
      <c r="F26" s="480">
        <v>1142831719</v>
      </c>
      <c r="G26" s="450">
        <v>112650465</v>
      </c>
      <c r="H26" s="450">
        <v>223709961</v>
      </c>
      <c r="I26" s="480">
        <v>22289264</v>
      </c>
      <c r="J26" s="480">
        <v>5926000</v>
      </c>
      <c r="K26" s="480">
        <v>249447000</v>
      </c>
      <c r="L26" s="450">
        <v>22956000</v>
      </c>
      <c r="M26" s="450">
        <v>68753000</v>
      </c>
      <c r="N26" s="2245">
        <v>20467000</v>
      </c>
      <c r="O26" s="2268">
        <v>0</v>
      </c>
      <c r="P26" s="481">
        <v>0</v>
      </c>
      <c r="Q26" s="481">
        <v>0</v>
      </c>
      <c r="R26" s="450">
        <v>0</v>
      </c>
      <c r="S26" s="450">
        <v>0</v>
      </c>
      <c r="T26" s="480">
        <v>1440960983</v>
      </c>
      <c r="U26" s="450">
        <v>135606465</v>
      </c>
      <c r="V26" s="2212">
        <v>292462961</v>
      </c>
      <c r="W26" s="224">
        <v>14</v>
      </c>
    </row>
    <row r="27" spans="1:23" s="266" customFormat="1" ht="26.1" customHeight="1">
      <c r="A27" s="220">
        <v>15</v>
      </c>
      <c r="B27" s="218" t="s">
        <v>208</v>
      </c>
      <c r="C27" s="482">
        <v>0</v>
      </c>
      <c r="D27" s="451">
        <v>0</v>
      </c>
      <c r="E27" s="451">
        <v>0</v>
      </c>
      <c r="F27" s="482">
        <v>1875207116</v>
      </c>
      <c r="G27" s="451">
        <v>194257347</v>
      </c>
      <c r="H27" s="451">
        <v>389205829</v>
      </c>
      <c r="I27" s="482">
        <v>40719329</v>
      </c>
      <c r="J27" s="482">
        <v>11009000</v>
      </c>
      <c r="K27" s="482">
        <v>350815000</v>
      </c>
      <c r="L27" s="451">
        <v>36265000</v>
      </c>
      <c r="M27" s="451">
        <v>112998000</v>
      </c>
      <c r="N27" s="2246">
        <v>72325000</v>
      </c>
      <c r="O27" s="2269">
        <v>0</v>
      </c>
      <c r="P27" s="483">
        <v>0</v>
      </c>
      <c r="Q27" s="483">
        <v>0</v>
      </c>
      <c r="R27" s="451">
        <v>0</v>
      </c>
      <c r="S27" s="451">
        <v>0</v>
      </c>
      <c r="T27" s="482">
        <v>2350075445</v>
      </c>
      <c r="U27" s="451">
        <v>230522347</v>
      </c>
      <c r="V27" s="2213">
        <v>502203829</v>
      </c>
      <c r="W27" s="224">
        <v>15</v>
      </c>
    </row>
    <row r="28" spans="1:23" s="266" customFormat="1" ht="26.1" customHeight="1">
      <c r="A28" s="235">
        <v>16</v>
      </c>
      <c r="B28" s="212" t="s">
        <v>210</v>
      </c>
      <c r="C28" s="477">
        <v>0</v>
      </c>
      <c r="D28" s="449">
        <v>0</v>
      </c>
      <c r="E28" s="449">
        <v>0</v>
      </c>
      <c r="F28" s="477">
        <v>2305304156</v>
      </c>
      <c r="G28" s="449">
        <v>205204697</v>
      </c>
      <c r="H28" s="449">
        <v>493436826</v>
      </c>
      <c r="I28" s="477">
        <v>53703008</v>
      </c>
      <c r="J28" s="477">
        <v>17543000</v>
      </c>
      <c r="K28" s="477">
        <v>168220000</v>
      </c>
      <c r="L28" s="449">
        <v>42281000</v>
      </c>
      <c r="M28" s="449">
        <v>125939000</v>
      </c>
      <c r="N28" s="2244">
        <v>59000000</v>
      </c>
      <c r="O28" s="2270">
        <v>0</v>
      </c>
      <c r="P28" s="479">
        <v>0</v>
      </c>
      <c r="Q28" s="479">
        <v>0</v>
      </c>
      <c r="R28" s="449">
        <v>0</v>
      </c>
      <c r="S28" s="449">
        <v>0</v>
      </c>
      <c r="T28" s="477">
        <v>2603770164</v>
      </c>
      <c r="U28" s="449">
        <v>247485697</v>
      </c>
      <c r="V28" s="2214">
        <v>619375826</v>
      </c>
      <c r="W28" s="236">
        <v>16</v>
      </c>
    </row>
    <row r="29" spans="1:23" s="266" customFormat="1" ht="26.1" customHeight="1">
      <c r="A29" s="220">
        <v>17</v>
      </c>
      <c r="B29" s="218" t="s">
        <v>212</v>
      </c>
      <c r="C29" s="480">
        <v>0</v>
      </c>
      <c r="D29" s="450">
        <v>0</v>
      </c>
      <c r="E29" s="450">
        <v>0</v>
      </c>
      <c r="F29" s="480">
        <v>6255147551</v>
      </c>
      <c r="G29" s="450">
        <v>568482148</v>
      </c>
      <c r="H29" s="450">
        <v>1297080569</v>
      </c>
      <c r="I29" s="480">
        <v>142993830</v>
      </c>
      <c r="J29" s="480">
        <v>32125000</v>
      </c>
      <c r="K29" s="480">
        <v>260576000</v>
      </c>
      <c r="L29" s="450">
        <v>72864000</v>
      </c>
      <c r="M29" s="450">
        <v>187712000</v>
      </c>
      <c r="N29" s="2245">
        <v>212500000</v>
      </c>
      <c r="O29" s="2268">
        <v>0</v>
      </c>
      <c r="P29" s="481">
        <v>0</v>
      </c>
      <c r="Q29" s="481">
        <v>0</v>
      </c>
      <c r="R29" s="450">
        <v>0</v>
      </c>
      <c r="S29" s="450">
        <v>0</v>
      </c>
      <c r="T29" s="480">
        <v>6903342381</v>
      </c>
      <c r="U29" s="450">
        <v>641346148</v>
      </c>
      <c r="V29" s="2212">
        <v>1484792569</v>
      </c>
      <c r="W29" s="224">
        <v>17</v>
      </c>
    </row>
    <row r="30" spans="1:23" s="266" customFormat="1" ht="26.1" customHeight="1">
      <c r="A30" s="220">
        <v>18</v>
      </c>
      <c r="B30" s="218" t="s">
        <v>214</v>
      </c>
      <c r="C30" s="480">
        <v>0</v>
      </c>
      <c r="D30" s="450">
        <v>0</v>
      </c>
      <c r="E30" s="450">
        <v>0</v>
      </c>
      <c r="F30" s="480">
        <v>474218481</v>
      </c>
      <c r="G30" s="450">
        <v>46924397</v>
      </c>
      <c r="H30" s="450">
        <v>95839282</v>
      </c>
      <c r="I30" s="480">
        <v>17255872</v>
      </c>
      <c r="J30" s="480">
        <v>1186000</v>
      </c>
      <c r="K30" s="480">
        <v>105283000</v>
      </c>
      <c r="L30" s="450">
        <v>10224000</v>
      </c>
      <c r="M30" s="450">
        <v>25164000</v>
      </c>
      <c r="N30" s="2245">
        <v>13078000</v>
      </c>
      <c r="O30" s="2268">
        <v>0</v>
      </c>
      <c r="P30" s="481">
        <v>0</v>
      </c>
      <c r="Q30" s="481">
        <v>0</v>
      </c>
      <c r="R30" s="450">
        <v>0</v>
      </c>
      <c r="S30" s="450">
        <v>0</v>
      </c>
      <c r="T30" s="480">
        <v>611021353</v>
      </c>
      <c r="U30" s="450">
        <v>57148397</v>
      </c>
      <c r="V30" s="2212">
        <v>121003282</v>
      </c>
      <c r="W30" s="224">
        <v>18</v>
      </c>
    </row>
    <row r="31" spans="1:23" s="266" customFormat="1" ht="26.1" customHeight="1">
      <c r="A31" s="220">
        <v>19</v>
      </c>
      <c r="B31" s="218" t="s">
        <v>216</v>
      </c>
      <c r="C31" s="480">
        <v>0</v>
      </c>
      <c r="D31" s="450">
        <v>0</v>
      </c>
      <c r="E31" s="450">
        <v>0</v>
      </c>
      <c r="F31" s="480">
        <v>5515584337</v>
      </c>
      <c r="G31" s="450">
        <v>530521377</v>
      </c>
      <c r="H31" s="450">
        <v>1125708415</v>
      </c>
      <c r="I31" s="480">
        <v>114555202</v>
      </c>
      <c r="J31" s="480">
        <v>23897000</v>
      </c>
      <c r="K31" s="480">
        <v>725200000</v>
      </c>
      <c r="L31" s="450">
        <v>167829000</v>
      </c>
      <c r="M31" s="450">
        <v>326508000</v>
      </c>
      <c r="N31" s="2245">
        <v>12000000</v>
      </c>
      <c r="O31" s="2268">
        <v>0</v>
      </c>
      <c r="P31" s="481">
        <v>0</v>
      </c>
      <c r="Q31" s="481">
        <v>0</v>
      </c>
      <c r="R31" s="450">
        <v>0</v>
      </c>
      <c r="S31" s="450">
        <v>0</v>
      </c>
      <c r="T31" s="480">
        <v>6391236539</v>
      </c>
      <c r="U31" s="450">
        <v>698350377</v>
      </c>
      <c r="V31" s="2212">
        <v>1452216415</v>
      </c>
      <c r="W31" s="224">
        <v>19</v>
      </c>
    </row>
    <row r="32" spans="1:23" s="266" customFormat="1" ht="26.1" customHeight="1">
      <c r="A32" s="220">
        <v>20</v>
      </c>
      <c r="B32" s="218" t="s">
        <v>218</v>
      </c>
      <c r="C32" s="482">
        <v>0</v>
      </c>
      <c r="D32" s="451">
        <v>0</v>
      </c>
      <c r="E32" s="451">
        <v>0</v>
      </c>
      <c r="F32" s="482">
        <v>2419269593</v>
      </c>
      <c r="G32" s="451">
        <v>229030031</v>
      </c>
      <c r="H32" s="451">
        <v>512940663</v>
      </c>
      <c r="I32" s="482">
        <v>55857397</v>
      </c>
      <c r="J32" s="482">
        <v>21938000</v>
      </c>
      <c r="K32" s="482">
        <v>187072000</v>
      </c>
      <c r="L32" s="451">
        <v>54760000</v>
      </c>
      <c r="M32" s="451">
        <v>132312000</v>
      </c>
      <c r="N32" s="2246">
        <v>82294000</v>
      </c>
      <c r="O32" s="2269">
        <v>0</v>
      </c>
      <c r="P32" s="483">
        <v>0</v>
      </c>
      <c r="Q32" s="483">
        <v>0</v>
      </c>
      <c r="R32" s="451">
        <v>0</v>
      </c>
      <c r="S32" s="451">
        <v>0</v>
      </c>
      <c r="T32" s="482">
        <v>2766430990</v>
      </c>
      <c r="U32" s="451">
        <v>283790031</v>
      </c>
      <c r="V32" s="2213">
        <v>645252663</v>
      </c>
      <c r="W32" s="224">
        <v>20</v>
      </c>
    </row>
    <row r="33" spans="1:23" s="266" customFormat="1" ht="26.1" customHeight="1">
      <c r="A33" s="228">
        <v>21</v>
      </c>
      <c r="B33" s="212" t="s">
        <v>220</v>
      </c>
      <c r="C33" s="477">
        <v>0</v>
      </c>
      <c r="D33" s="449">
        <v>0</v>
      </c>
      <c r="E33" s="449">
        <v>0</v>
      </c>
      <c r="F33" s="477">
        <v>3055160044</v>
      </c>
      <c r="G33" s="449">
        <v>283257155</v>
      </c>
      <c r="H33" s="449">
        <v>630373174</v>
      </c>
      <c r="I33" s="477">
        <v>66551573</v>
      </c>
      <c r="J33" s="477">
        <v>19259000</v>
      </c>
      <c r="K33" s="477">
        <v>214914000</v>
      </c>
      <c r="L33" s="449">
        <v>69168000</v>
      </c>
      <c r="M33" s="449">
        <v>133685000</v>
      </c>
      <c r="N33" s="2244">
        <v>104543000</v>
      </c>
      <c r="O33" s="2270">
        <v>0</v>
      </c>
      <c r="P33" s="479">
        <v>0</v>
      </c>
      <c r="Q33" s="479">
        <v>0</v>
      </c>
      <c r="R33" s="449">
        <v>0</v>
      </c>
      <c r="S33" s="449">
        <v>0</v>
      </c>
      <c r="T33" s="477">
        <v>3460427617</v>
      </c>
      <c r="U33" s="449">
        <v>352425155</v>
      </c>
      <c r="V33" s="2214">
        <v>764058174</v>
      </c>
      <c r="W33" s="234">
        <v>21</v>
      </c>
    </row>
    <row r="34" spans="1:23" s="266" customFormat="1" ht="26.1" customHeight="1">
      <c r="A34" s="220">
        <v>22</v>
      </c>
      <c r="B34" s="218" t="s">
        <v>222</v>
      </c>
      <c r="C34" s="480">
        <v>0</v>
      </c>
      <c r="D34" s="450">
        <v>0</v>
      </c>
      <c r="E34" s="450">
        <v>0</v>
      </c>
      <c r="F34" s="480">
        <v>2059191770</v>
      </c>
      <c r="G34" s="450">
        <v>199274855</v>
      </c>
      <c r="H34" s="450">
        <v>533452567</v>
      </c>
      <c r="I34" s="480">
        <v>39022847</v>
      </c>
      <c r="J34" s="480">
        <v>5879000</v>
      </c>
      <c r="K34" s="480">
        <v>229104000</v>
      </c>
      <c r="L34" s="450">
        <v>51619000</v>
      </c>
      <c r="M34" s="450">
        <v>177485000</v>
      </c>
      <c r="N34" s="2245">
        <v>7700000</v>
      </c>
      <c r="O34" s="2268">
        <v>0</v>
      </c>
      <c r="P34" s="481">
        <v>0</v>
      </c>
      <c r="Q34" s="481">
        <v>0</v>
      </c>
      <c r="R34" s="450">
        <v>0</v>
      </c>
      <c r="S34" s="450">
        <v>0</v>
      </c>
      <c r="T34" s="480">
        <v>2340897617</v>
      </c>
      <c r="U34" s="450">
        <v>250893855</v>
      </c>
      <c r="V34" s="2212">
        <v>710937567</v>
      </c>
      <c r="W34" s="224">
        <v>22</v>
      </c>
    </row>
    <row r="35" spans="1:23" s="266" customFormat="1" ht="26.1" customHeight="1">
      <c r="A35" s="220">
        <v>23</v>
      </c>
      <c r="B35" s="218" t="s">
        <v>223</v>
      </c>
      <c r="C35" s="480">
        <v>0</v>
      </c>
      <c r="D35" s="450">
        <v>0</v>
      </c>
      <c r="E35" s="450">
        <v>0</v>
      </c>
      <c r="F35" s="480">
        <v>826933129</v>
      </c>
      <c r="G35" s="450">
        <v>77264876</v>
      </c>
      <c r="H35" s="450">
        <v>157601248</v>
      </c>
      <c r="I35" s="480">
        <v>28646579</v>
      </c>
      <c r="J35" s="480">
        <v>1999000</v>
      </c>
      <c r="K35" s="480">
        <v>191006000</v>
      </c>
      <c r="L35" s="450">
        <v>18805000</v>
      </c>
      <c r="M35" s="450">
        <v>45764000</v>
      </c>
      <c r="N35" s="2245">
        <v>5865000</v>
      </c>
      <c r="O35" s="2268">
        <v>0</v>
      </c>
      <c r="P35" s="481">
        <v>0</v>
      </c>
      <c r="Q35" s="481">
        <v>0</v>
      </c>
      <c r="R35" s="450">
        <v>0</v>
      </c>
      <c r="S35" s="450">
        <v>0</v>
      </c>
      <c r="T35" s="480">
        <v>1054449708</v>
      </c>
      <c r="U35" s="450">
        <v>96069876</v>
      </c>
      <c r="V35" s="2212">
        <v>203365248</v>
      </c>
      <c r="W35" s="224">
        <v>23</v>
      </c>
    </row>
    <row r="36" spans="1:23" s="266" customFormat="1" ht="26.1" customHeight="1">
      <c r="A36" s="220">
        <v>24</v>
      </c>
      <c r="B36" s="218" t="s">
        <v>225</v>
      </c>
      <c r="C36" s="480">
        <v>0</v>
      </c>
      <c r="D36" s="450">
        <v>0</v>
      </c>
      <c r="E36" s="450">
        <v>0</v>
      </c>
      <c r="F36" s="480">
        <v>1869010441</v>
      </c>
      <c r="G36" s="450">
        <v>180971365</v>
      </c>
      <c r="H36" s="450">
        <v>408424047</v>
      </c>
      <c r="I36" s="480">
        <v>50577488</v>
      </c>
      <c r="J36" s="480">
        <v>16542000</v>
      </c>
      <c r="K36" s="480">
        <v>220671000</v>
      </c>
      <c r="L36" s="450">
        <v>46386000</v>
      </c>
      <c r="M36" s="450">
        <v>128577000</v>
      </c>
      <c r="N36" s="2245">
        <v>13062000</v>
      </c>
      <c r="O36" s="2268">
        <v>0</v>
      </c>
      <c r="P36" s="481">
        <v>0</v>
      </c>
      <c r="Q36" s="481">
        <v>0</v>
      </c>
      <c r="R36" s="450">
        <v>0</v>
      </c>
      <c r="S36" s="450">
        <v>0</v>
      </c>
      <c r="T36" s="480">
        <v>2169862929</v>
      </c>
      <c r="U36" s="450">
        <v>227357365</v>
      </c>
      <c r="V36" s="2212">
        <v>537001047</v>
      </c>
      <c r="W36" s="224">
        <v>24</v>
      </c>
    </row>
    <row r="37" spans="1:23" s="266" customFormat="1" ht="26.1" customHeight="1">
      <c r="A37" s="220">
        <v>25</v>
      </c>
      <c r="B37" s="218" t="s">
        <v>227</v>
      </c>
      <c r="C37" s="482">
        <v>0</v>
      </c>
      <c r="D37" s="451">
        <v>0</v>
      </c>
      <c r="E37" s="451">
        <v>0</v>
      </c>
      <c r="F37" s="482">
        <v>1674970027</v>
      </c>
      <c r="G37" s="451">
        <v>169184533</v>
      </c>
      <c r="H37" s="451">
        <v>362338398</v>
      </c>
      <c r="I37" s="482">
        <v>40970076</v>
      </c>
      <c r="J37" s="482">
        <v>9857000</v>
      </c>
      <c r="K37" s="482">
        <v>247929000</v>
      </c>
      <c r="L37" s="451">
        <v>54166000</v>
      </c>
      <c r="M37" s="451">
        <v>107395000</v>
      </c>
      <c r="N37" s="2246">
        <v>22920000</v>
      </c>
      <c r="O37" s="2269">
        <v>0</v>
      </c>
      <c r="P37" s="483">
        <v>0</v>
      </c>
      <c r="Q37" s="483">
        <v>0</v>
      </c>
      <c r="R37" s="451">
        <v>0</v>
      </c>
      <c r="S37" s="451">
        <v>0</v>
      </c>
      <c r="T37" s="482">
        <v>1996646103</v>
      </c>
      <c r="U37" s="451">
        <v>223350533</v>
      </c>
      <c r="V37" s="2213">
        <v>469733398</v>
      </c>
      <c r="W37" s="224">
        <v>25</v>
      </c>
    </row>
    <row r="38" spans="1:23" s="266" customFormat="1" ht="26.1" customHeight="1">
      <c r="A38" s="235">
        <v>26</v>
      </c>
      <c r="B38" s="212" t="s">
        <v>229</v>
      </c>
      <c r="C38" s="477">
        <v>0</v>
      </c>
      <c r="D38" s="449">
        <v>0</v>
      </c>
      <c r="E38" s="449">
        <v>0</v>
      </c>
      <c r="F38" s="477">
        <v>1205055473</v>
      </c>
      <c r="G38" s="449">
        <v>109448319</v>
      </c>
      <c r="H38" s="449">
        <v>253135262</v>
      </c>
      <c r="I38" s="477">
        <v>28248024</v>
      </c>
      <c r="J38" s="477">
        <v>7072000</v>
      </c>
      <c r="K38" s="477">
        <v>232433000</v>
      </c>
      <c r="L38" s="449">
        <v>17090000</v>
      </c>
      <c r="M38" s="449">
        <v>83626000</v>
      </c>
      <c r="N38" s="2244">
        <v>100000000</v>
      </c>
      <c r="O38" s="2270">
        <v>0</v>
      </c>
      <c r="P38" s="479">
        <v>0</v>
      </c>
      <c r="Q38" s="479">
        <v>0</v>
      </c>
      <c r="R38" s="449">
        <v>0</v>
      </c>
      <c r="S38" s="449">
        <v>0</v>
      </c>
      <c r="T38" s="477">
        <v>1572808497</v>
      </c>
      <c r="U38" s="449">
        <v>126538319</v>
      </c>
      <c r="V38" s="2214">
        <v>336761262</v>
      </c>
      <c r="W38" s="236">
        <v>26</v>
      </c>
    </row>
    <row r="39" spans="1:23" s="266" customFormat="1" ht="26.1" customHeight="1">
      <c r="A39" s="220">
        <v>27</v>
      </c>
      <c r="B39" s="218" t="s">
        <v>231</v>
      </c>
      <c r="C39" s="480">
        <v>0</v>
      </c>
      <c r="D39" s="450">
        <v>0</v>
      </c>
      <c r="E39" s="450">
        <v>0</v>
      </c>
      <c r="F39" s="480">
        <v>2167317260</v>
      </c>
      <c r="G39" s="450">
        <v>184595589</v>
      </c>
      <c r="H39" s="450">
        <v>432722306</v>
      </c>
      <c r="I39" s="480">
        <v>46689877</v>
      </c>
      <c r="J39" s="480">
        <v>9706000</v>
      </c>
      <c r="K39" s="480">
        <v>79103000</v>
      </c>
      <c r="L39" s="450">
        <v>0</v>
      </c>
      <c r="M39" s="450">
        <v>79103000</v>
      </c>
      <c r="N39" s="2245">
        <v>0</v>
      </c>
      <c r="O39" s="2268">
        <v>0</v>
      </c>
      <c r="P39" s="481">
        <v>0</v>
      </c>
      <c r="Q39" s="481">
        <v>0</v>
      </c>
      <c r="R39" s="450">
        <v>0</v>
      </c>
      <c r="S39" s="450">
        <v>0</v>
      </c>
      <c r="T39" s="480">
        <v>2302816137</v>
      </c>
      <c r="U39" s="450">
        <v>184595589</v>
      </c>
      <c r="V39" s="2212">
        <v>511825306</v>
      </c>
      <c r="W39" s="224">
        <v>27</v>
      </c>
    </row>
    <row r="40" spans="1:23" s="266" customFormat="1" ht="26.1" customHeight="1">
      <c r="A40" s="220">
        <v>30</v>
      </c>
      <c r="B40" s="218" t="s">
        <v>233</v>
      </c>
      <c r="C40" s="480">
        <v>0</v>
      </c>
      <c r="D40" s="450">
        <v>0</v>
      </c>
      <c r="E40" s="450">
        <v>0</v>
      </c>
      <c r="F40" s="480">
        <v>1519837357</v>
      </c>
      <c r="G40" s="450">
        <v>151139004</v>
      </c>
      <c r="H40" s="450">
        <v>320223536</v>
      </c>
      <c r="I40" s="480">
        <v>27272876</v>
      </c>
      <c r="J40" s="480">
        <v>5785000</v>
      </c>
      <c r="K40" s="480">
        <v>122767000</v>
      </c>
      <c r="L40" s="450">
        <v>47619000</v>
      </c>
      <c r="M40" s="450">
        <v>75148000</v>
      </c>
      <c r="N40" s="2245">
        <v>0</v>
      </c>
      <c r="O40" s="2268">
        <v>0</v>
      </c>
      <c r="P40" s="481">
        <v>0</v>
      </c>
      <c r="Q40" s="481">
        <v>0</v>
      </c>
      <c r="R40" s="450">
        <v>0</v>
      </c>
      <c r="S40" s="450">
        <v>0</v>
      </c>
      <c r="T40" s="480">
        <v>1675662233</v>
      </c>
      <c r="U40" s="450">
        <v>198758004</v>
      </c>
      <c r="V40" s="2212">
        <v>395371536</v>
      </c>
      <c r="W40" s="224">
        <v>30</v>
      </c>
    </row>
    <row r="41" spans="1:23" s="266" customFormat="1" ht="26.1" customHeight="1">
      <c r="A41" s="220">
        <v>31</v>
      </c>
      <c r="B41" s="218" t="s">
        <v>235</v>
      </c>
      <c r="C41" s="480">
        <v>0</v>
      </c>
      <c r="D41" s="450">
        <v>0</v>
      </c>
      <c r="E41" s="450">
        <v>0</v>
      </c>
      <c r="F41" s="480">
        <v>365480763</v>
      </c>
      <c r="G41" s="450">
        <v>37484762</v>
      </c>
      <c r="H41" s="450">
        <v>77288130</v>
      </c>
      <c r="I41" s="480">
        <v>7068678</v>
      </c>
      <c r="J41" s="480">
        <v>1316000</v>
      </c>
      <c r="K41" s="480">
        <v>47978000</v>
      </c>
      <c r="L41" s="450">
        <v>12346000</v>
      </c>
      <c r="M41" s="450">
        <v>22448000</v>
      </c>
      <c r="N41" s="2245">
        <v>0</v>
      </c>
      <c r="O41" s="2268">
        <v>0</v>
      </c>
      <c r="P41" s="481">
        <v>0</v>
      </c>
      <c r="Q41" s="481">
        <v>0</v>
      </c>
      <c r="R41" s="450">
        <v>0</v>
      </c>
      <c r="S41" s="450">
        <v>0</v>
      </c>
      <c r="T41" s="480">
        <v>421843441</v>
      </c>
      <c r="U41" s="450">
        <v>49830762</v>
      </c>
      <c r="V41" s="2212">
        <v>99736130</v>
      </c>
      <c r="W41" s="224">
        <v>31</v>
      </c>
    </row>
    <row r="42" spans="1:23" s="266" customFormat="1" ht="26.1" customHeight="1">
      <c r="A42" s="220">
        <v>32</v>
      </c>
      <c r="B42" s="218" t="s">
        <v>237</v>
      </c>
      <c r="C42" s="482">
        <v>0</v>
      </c>
      <c r="D42" s="451">
        <v>0</v>
      </c>
      <c r="E42" s="451">
        <v>0</v>
      </c>
      <c r="F42" s="482">
        <v>1736450095</v>
      </c>
      <c r="G42" s="451">
        <v>171452955</v>
      </c>
      <c r="H42" s="451">
        <v>364222163</v>
      </c>
      <c r="I42" s="482">
        <v>39762353</v>
      </c>
      <c r="J42" s="482">
        <v>3677000</v>
      </c>
      <c r="K42" s="482">
        <v>319660000</v>
      </c>
      <c r="L42" s="451">
        <v>35622000</v>
      </c>
      <c r="M42" s="451">
        <v>96616000</v>
      </c>
      <c r="N42" s="2246">
        <v>49174000</v>
      </c>
      <c r="O42" s="2269">
        <v>0</v>
      </c>
      <c r="P42" s="483">
        <v>0</v>
      </c>
      <c r="Q42" s="483">
        <v>0</v>
      </c>
      <c r="R42" s="451">
        <v>0</v>
      </c>
      <c r="S42" s="451">
        <v>0</v>
      </c>
      <c r="T42" s="482">
        <v>2148723448</v>
      </c>
      <c r="U42" s="451">
        <v>207074955</v>
      </c>
      <c r="V42" s="2213">
        <v>460838163</v>
      </c>
      <c r="W42" s="224">
        <v>32</v>
      </c>
    </row>
    <row r="43" spans="1:23" s="266" customFormat="1" ht="26.1" customHeight="1">
      <c r="A43" s="228">
        <v>33</v>
      </c>
      <c r="B43" s="212" t="s">
        <v>239</v>
      </c>
      <c r="C43" s="477">
        <v>0</v>
      </c>
      <c r="D43" s="449">
        <v>0</v>
      </c>
      <c r="E43" s="449">
        <v>0</v>
      </c>
      <c r="F43" s="477">
        <v>1097565470</v>
      </c>
      <c r="G43" s="449">
        <v>108535002</v>
      </c>
      <c r="H43" s="449">
        <v>218203172</v>
      </c>
      <c r="I43" s="477">
        <v>23455626</v>
      </c>
      <c r="J43" s="477">
        <v>4191000</v>
      </c>
      <c r="K43" s="477">
        <v>143983000</v>
      </c>
      <c r="L43" s="449">
        <v>14518000</v>
      </c>
      <c r="M43" s="449">
        <v>53192000</v>
      </c>
      <c r="N43" s="2244">
        <v>0</v>
      </c>
      <c r="O43" s="2270">
        <v>0</v>
      </c>
      <c r="P43" s="479">
        <v>0</v>
      </c>
      <c r="Q43" s="479">
        <v>0</v>
      </c>
      <c r="R43" s="449">
        <v>0</v>
      </c>
      <c r="S43" s="449">
        <v>0</v>
      </c>
      <c r="T43" s="477">
        <v>1269195096</v>
      </c>
      <c r="U43" s="449">
        <v>123053002</v>
      </c>
      <c r="V43" s="2214">
        <v>271395172</v>
      </c>
      <c r="W43" s="234">
        <v>33</v>
      </c>
    </row>
    <row r="44" spans="1:23" s="266" customFormat="1" ht="26.1" customHeight="1">
      <c r="A44" s="220">
        <v>34</v>
      </c>
      <c r="B44" s="218" t="s">
        <v>241</v>
      </c>
      <c r="C44" s="480">
        <v>0</v>
      </c>
      <c r="D44" s="450">
        <v>0</v>
      </c>
      <c r="E44" s="450">
        <v>0</v>
      </c>
      <c r="F44" s="480">
        <v>249379112</v>
      </c>
      <c r="G44" s="450">
        <v>21124540</v>
      </c>
      <c r="H44" s="450">
        <v>40340781</v>
      </c>
      <c r="I44" s="480">
        <v>8435432</v>
      </c>
      <c r="J44" s="480">
        <v>1055000</v>
      </c>
      <c r="K44" s="480">
        <v>48038000</v>
      </c>
      <c r="L44" s="450">
        <v>5380000</v>
      </c>
      <c r="M44" s="450">
        <v>11478000</v>
      </c>
      <c r="N44" s="2245">
        <v>0</v>
      </c>
      <c r="O44" s="2268">
        <v>0</v>
      </c>
      <c r="P44" s="481">
        <v>0</v>
      </c>
      <c r="Q44" s="481">
        <v>0</v>
      </c>
      <c r="R44" s="450">
        <v>0</v>
      </c>
      <c r="S44" s="450">
        <v>0</v>
      </c>
      <c r="T44" s="480">
        <v>306907544</v>
      </c>
      <c r="U44" s="450">
        <v>26504540</v>
      </c>
      <c r="V44" s="2212">
        <v>51818781</v>
      </c>
      <c r="W44" s="224">
        <v>34</v>
      </c>
    </row>
    <row r="45" spans="1:23" s="266" customFormat="1" ht="26.1" customHeight="1">
      <c r="A45" s="220">
        <v>35</v>
      </c>
      <c r="B45" s="218" t="s">
        <v>243</v>
      </c>
      <c r="C45" s="480">
        <v>0</v>
      </c>
      <c r="D45" s="450">
        <v>0</v>
      </c>
      <c r="E45" s="450">
        <v>0</v>
      </c>
      <c r="F45" s="480">
        <v>964645689</v>
      </c>
      <c r="G45" s="450">
        <v>90349736</v>
      </c>
      <c r="H45" s="450">
        <v>181385544</v>
      </c>
      <c r="I45" s="480">
        <v>25506847</v>
      </c>
      <c r="J45" s="480">
        <v>4121000</v>
      </c>
      <c r="K45" s="480">
        <v>45630000</v>
      </c>
      <c r="L45" s="450">
        <v>14515000</v>
      </c>
      <c r="M45" s="450">
        <v>31115000</v>
      </c>
      <c r="N45" s="2245">
        <v>10000000</v>
      </c>
      <c r="O45" s="2268">
        <v>0</v>
      </c>
      <c r="P45" s="481">
        <v>0</v>
      </c>
      <c r="Q45" s="481">
        <v>0</v>
      </c>
      <c r="R45" s="450">
        <v>0</v>
      </c>
      <c r="S45" s="450">
        <v>0</v>
      </c>
      <c r="T45" s="480">
        <v>1049903536</v>
      </c>
      <c r="U45" s="450">
        <v>104864736</v>
      </c>
      <c r="V45" s="2212">
        <v>212500544</v>
      </c>
      <c r="W45" s="224">
        <v>35</v>
      </c>
    </row>
    <row r="46" spans="1:23" s="266" customFormat="1" ht="26.1" customHeight="1">
      <c r="A46" s="220">
        <v>36</v>
      </c>
      <c r="B46" s="218" t="s">
        <v>245</v>
      </c>
      <c r="C46" s="480">
        <v>0</v>
      </c>
      <c r="D46" s="450">
        <v>0</v>
      </c>
      <c r="E46" s="450">
        <v>0</v>
      </c>
      <c r="F46" s="480">
        <v>957595386</v>
      </c>
      <c r="G46" s="450">
        <v>88089832</v>
      </c>
      <c r="H46" s="450">
        <v>180518211</v>
      </c>
      <c r="I46" s="480">
        <v>23685041</v>
      </c>
      <c r="J46" s="480">
        <v>2911000</v>
      </c>
      <c r="K46" s="480">
        <v>86427000</v>
      </c>
      <c r="L46" s="450">
        <v>11213000</v>
      </c>
      <c r="M46" s="450">
        <v>40207000</v>
      </c>
      <c r="N46" s="2245">
        <v>6000000</v>
      </c>
      <c r="O46" s="2268">
        <v>0</v>
      </c>
      <c r="P46" s="481">
        <v>0</v>
      </c>
      <c r="Q46" s="481">
        <v>0</v>
      </c>
      <c r="R46" s="450">
        <v>0</v>
      </c>
      <c r="S46" s="450">
        <v>0</v>
      </c>
      <c r="T46" s="480">
        <v>1076618427</v>
      </c>
      <c r="U46" s="450">
        <v>99302832</v>
      </c>
      <c r="V46" s="2212">
        <v>220725211</v>
      </c>
      <c r="W46" s="224">
        <v>36</v>
      </c>
    </row>
    <row r="47" spans="1:23" s="266" customFormat="1" ht="26.1" customHeight="1">
      <c r="A47" s="220">
        <v>37</v>
      </c>
      <c r="B47" s="218" t="s">
        <v>247</v>
      </c>
      <c r="C47" s="482">
        <v>0</v>
      </c>
      <c r="D47" s="451">
        <v>0</v>
      </c>
      <c r="E47" s="451">
        <v>0</v>
      </c>
      <c r="F47" s="482">
        <v>164931095</v>
      </c>
      <c r="G47" s="451">
        <v>13909320</v>
      </c>
      <c r="H47" s="451">
        <v>26014330</v>
      </c>
      <c r="I47" s="482">
        <v>4485996</v>
      </c>
      <c r="J47" s="482">
        <v>655000</v>
      </c>
      <c r="K47" s="482">
        <v>27504000</v>
      </c>
      <c r="L47" s="451">
        <v>2782000</v>
      </c>
      <c r="M47" s="451">
        <v>6476000</v>
      </c>
      <c r="N47" s="2246">
        <v>0</v>
      </c>
      <c r="O47" s="2269">
        <v>0</v>
      </c>
      <c r="P47" s="483">
        <v>0</v>
      </c>
      <c r="Q47" s="483">
        <v>0</v>
      </c>
      <c r="R47" s="451">
        <v>0</v>
      </c>
      <c r="S47" s="451">
        <v>0</v>
      </c>
      <c r="T47" s="482">
        <v>197576091</v>
      </c>
      <c r="U47" s="451">
        <v>16691320</v>
      </c>
      <c r="V47" s="2213">
        <v>32490330</v>
      </c>
      <c r="W47" s="224">
        <v>37</v>
      </c>
    </row>
    <row r="48" spans="1:23" s="266" customFormat="1" ht="26.1" customHeight="1">
      <c r="A48" s="228">
        <v>38</v>
      </c>
      <c r="B48" s="212" t="s">
        <v>249</v>
      </c>
      <c r="C48" s="477">
        <v>0</v>
      </c>
      <c r="D48" s="449">
        <v>0</v>
      </c>
      <c r="E48" s="449">
        <v>0</v>
      </c>
      <c r="F48" s="477">
        <v>417266036</v>
      </c>
      <c r="G48" s="449">
        <v>42075728</v>
      </c>
      <c r="H48" s="449">
        <v>84256825</v>
      </c>
      <c r="I48" s="477">
        <v>7457451</v>
      </c>
      <c r="J48" s="477">
        <v>1659000</v>
      </c>
      <c r="K48" s="477">
        <v>76406000</v>
      </c>
      <c r="L48" s="449">
        <v>9095000</v>
      </c>
      <c r="M48" s="449">
        <v>26920000</v>
      </c>
      <c r="N48" s="2244">
        <v>3000000</v>
      </c>
      <c r="O48" s="2270">
        <v>0</v>
      </c>
      <c r="P48" s="479">
        <v>0</v>
      </c>
      <c r="Q48" s="479">
        <v>0</v>
      </c>
      <c r="R48" s="449">
        <v>0</v>
      </c>
      <c r="S48" s="449">
        <v>0</v>
      </c>
      <c r="T48" s="477">
        <v>505788487</v>
      </c>
      <c r="U48" s="449">
        <v>51170728</v>
      </c>
      <c r="V48" s="2214">
        <v>111176825</v>
      </c>
      <c r="W48" s="234">
        <v>38</v>
      </c>
    </row>
    <row r="49" spans="1:23" s="266" customFormat="1" ht="26.1" customHeight="1">
      <c r="A49" s="220">
        <v>39</v>
      </c>
      <c r="B49" s="218" t="s">
        <v>251</v>
      </c>
      <c r="C49" s="480">
        <v>0</v>
      </c>
      <c r="D49" s="450">
        <v>0</v>
      </c>
      <c r="E49" s="450">
        <v>0</v>
      </c>
      <c r="F49" s="480">
        <v>268733360</v>
      </c>
      <c r="G49" s="450">
        <v>27437008</v>
      </c>
      <c r="H49" s="450">
        <v>53874586</v>
      </c>
      <c r="I49" s="480">
        <v>8136629</v>
      </c>
      <c r="J49" s="480">
        <v>1622000</v>
      </c>
      <c r="K49" s="480">
        <v>50453000</v>
      </c>
      <c r="L49" s="450">
        <v>7804000</v>
      </c>
      <c r="M49" s="450">
        <v>12145000</v>
      </c>
      <c r="N49" s="2245">
        <v>0</v>
      </c>
      <c r="O49" s="2268">
        <v>0</v>
      </c>
      <c r="P49" s="481">
        <v>0</v>
      </c>
      <c r="Q49" s="481">
        <v>0</v>
      </c>
      <c r="R49" s="450">
        <v>0</v>
      </c>
      <c r="S49" s="450">
        <v>0</v>
      </c>
      <c r="T49" s="480">
        <v>328944989</v>
      </c>
      <c r="U49" s="450">
        <v>35241008</v>
      </c>
      <c r="V49" s="2212">
        <v>66019586</v>
      </c>
      <c r="W49" s="224">
        <v>39</v>
      </c>
    </row>
    <row r="50" spans="1:23" s="266" customFormat="1" ht="26.1" customHeight="1">
      <c r="A50" s="220">
        <v>40</v>
      </c>
      <c r="B50" s="218" t="s">
        <v>252</v>
      </c>
      <c r="C50" s="480">
        <v>0</v>
      </c>
      <c r="D50" s="450">
        <v>0</v>
      </c>
      <c r="E50" s="450">
        <v>0</v>
      </c>
      <c r="F50" s="480">
        <v>143786660</v>
      </c>
      <c r="G50" s="450">
        <v>15707209</v>
      </c>
      <c r="H50" s="450">
        <v>30628695</v>
      </c>
      <c r="I50" s="480">
        <v>3618250</v>
      </c>
      <c r="J50" s="480">
        <v>1133000</v>
      </c>
      <c r="K50" s="480">
        <v>39029000</v>
      </c>
      <c r="L50" s="450">
        <v>5473000</v>
      </c>
      <c r="M50" s="450">
        <v>8747000</v>
      </c>
      <c r="N50" s="2245">
        <v>0</v>
      </c>
      <c r="O50" s="2268">
        <v>0</v>
      </c>
      <c r="P50" s="481">
        <v>0</v>
      </c>
      <c r="Q50" s="481">
        <v>0</v>
      </c>
      <c r="R50" s="450">
        <v>0</v>
      </c>
      <c r="S50" s="450">
        <v>0</v>
      </c>
      <c r="T50" s="480">
        <v>187566910</v>
      </c>
      <c r="U50" s="450">
        <v>21180209</v>
      </c>
      <c r="V50" s="2212">
        <v>39375695</v>
      </c>
      <c r="W50" s="224">
        <v>40</v>
      </c>
    </row>
    <row r="51" spans="1:23" s="266" customFormat="1" ht="26.1" customHeight="1">
      <c r="A51" s="220">
        <v>41</v>
      </c>
      <c r="B51" s="218" t="s">
        <v>254</v>
      </c>
      <c r="C51" s="480">
        <v>0</v>
      </c>
      <c r="D51" s="450">
        <v>0</v>
      </c>
      <c r="E51" s="450">
        <v>0</v>
      </c>
      <c r="F51" s="480">
        <v>318766709</v>
      </c>
      <c r="G51" s="450">
        <v>30672113</v>
      </c>
      <c r="H51" s="450">
        <v>65016516</v>
      </c>
      <c r="I51" s="480">
        <v>6836689</v>
      </c>
      <c r="J51" s="480">
        <v>2967000</v>
      </c>
      <c r="K51" s="480">
        <v>80922000</v>
      </c>
      <c r="L51" s="450">
        <v>8107000</v>
      </c>
      <c r="M51" s="450">
        <v>21140000</v>
      </c>
      <c r="N51" s="2245">
        <v>0</v>
      </c>
      <c r="O51" s="2268">
        <v>0</v>
      </c>
      <c r="P51" s="481">
        <v>0</v>
      </c>
      <c r="Q51" s="481">
        <v>0</v>
      </c>
      <c r="R51" s="450">
        <v>0</v>
      </c>
      <c r="S51" s="450">
        <v>0</v>
      </c>
      <c r="T51" s="480">
        <v>409492398</v>
      </c>
      <c r="U51" s="450">
        <v>38779113</v>
      </c>
      <c r="V51" s="2212">
        <v>86156516</v>
      </c>
      <c r="W51" s="224">
        <v>41</v>
      </c>
    </row>
    <row r="52" spans="1:23" s="266" customFormat="1" ht="26.1" customHeight="1">
      <c r="A52" s="220">
        <v>42</v>
      </c>
      <c r="B52" s="244" t="s">
        <v>256</v>
      </c>
      <c r="C52" s="482">
        <v>0</v>
      </c>
      <c r="D52" s="451">
        <v>0</v>
      </c>
      <c r="E52" s="451">
        <v>0</v>
      </c>
      <c r="F52" s="482">
        <v>351283475</v>
      </c>
      <c r="G52" s="451">
        <v>34068661</v>
      </c>
      <c r="H52" s="451">
        <v>67304650</v>
      </c>
      <c r="I52" s="482">
        <v>8350379</v>
      </c>
      <c r="J52" s="482">
        <v>1196000</v>
      </c>
      <c r="K52" s="482">
        <v>83040000</v>
      </c>
      <c r="L52" s="451">
        <v>8246000</v>
      </c>
      <c r="M52" s="451">
        <v>19125000</v>
      </c>
      <c r="N52" s="2246">
        <v>7154000</v>
      </c>
      <c r="O52" s="2269">
        <v>0</v>
      </c>
      <c r="P52" s="483">
        <v>0</v>
      </c>
      <c r="Q52" s="483">
        <v>0</v>
      </c>
      <c r="R52" s="451">
        <v>0</v>
      </c>
      <c r="S52" s="451">
        <v>0</v>
      </c>
      <c r="T52" s="482">
        <v>451023854</v>
      </c>
      <c r="U52" s="451">
        <v>42314661</v>
      </c>
      <c r="V52" s="2213">
        <v>86429650</v>
      </c>
      <c r="W52" s="224">
        <v>42</v>
      </c>
    </row>
    <row r="53" spans="1:23" s="266" customFormat="1" ht="26.1" customHeight="1">
      <c r="A53" s="228">
        <v>43</v>
      </c>
      <c r="B53" s="212" t="s">
        <v>258</v>
      </c>
      <c r="C53" s="477">
        <v>0</v>
      </c>
      <c r="D53" s="449">
        <v>0</v>
      </c>
      <c r="E53" s="449">
        <v>0</v>
      </c>
      <c r="F53" s="477">
        <v>165235957</v>
      </c>
      <c r="G53" s="449">
        <v>17992917</v>
      </c>
      <c r="H53" s="449">
        <v>35361614</v>
      </c>
      <c r="I53" s="477">
        <v>3458258</v>
      </c>
      <c r="J53" s="477">
        <v>856000</v>
      </c>
      <c r="K53" s="477">
        <v>41353000</v>
      </c>
      <c r="L53" s="449">
        <v>5591000</v>
      </c>
      <c r="M53" s="449">
        <v>9822000</v>
      </c>
      <c r="N53" s="2244">
        <v>0</v>
      </c>
      <c r="O53" s="2270">
        <v>0</v>
      </c>
      <c r="P53" s="479">
        <v>0</v>
      </c>
      <c r="Q53" s="479">
        <v>0</v>
      </c>
      <c r="R53" s="449">
        <v>0</v>
      </c>
      <c r="S53" s="449">
        <v>0</v>
      </c>
      <c r="T53" s="477">
        <v>210903215</v>
      </c>
      <c r="U53" s="449">
        <v>23583917</v>
      </c>
      <c r="V53" s="2214">
        <v>45183614</v>
      </c>
      <c r="W53" s="234">
        <v>43</v>
      </c>
    </row>
    <row r="54" spans="1:23" s="266" customFormat="1" ht="26.1" customHeight="1">
      <c r="A54" s="220">
        <v>44</v>
      </c>
      <c r="B54" s="218" t="s">
        <v>260</v>
      </c>
      <c r="C54" s="480">
        <v>0</v>
      </c>
      <c r="D54" s="450">
        <v>0</v>
      </c>
      <c r="E54" s="450">
        <v>0</v>
      </c>
      <c r="F54" s="480">
        <v>206077461</v>
      </c>
      <c r="G54" s="450">
        <v>17287066</v>
      </c>
      <c r="H54" s="450">
        <v>36555839</v>
      </c>
      <c r="I54" s="480">
        <v>2595178</v>
      </c>
      <c r="J54" s="480">
        <v>695000</v>
      </c>
      <c r="K54" s="480">
        <v>67846000</v>
      </c>
      <c r="L54" s="450">
        <v>5520000</v>
      </c>
      <c r="M54" s="450">
        <v>11576000</v>
      </c>
      <c r="N54" s="2245">
        <v>0</v>
      </c>
      <c r="O54" s="2268">
        <v>0</v>
      </c>
      <c r="P54" s="481">
        <v>0</v>
      </c>
      <c r="Q54" s="481">
        <v>0</v>
      </c>
      <c r="R54" s="450">
        <v>0</v>
      </c>
      <c r="S54" s="450">
        <v>0</v>
      </c>
      <c r="T54" s="480">
        <v>277213639</v>
      </c>
      <c r="U54" s="450">
        <v>22807066</v>
      </c>
      <c r="V54" s="2212">
        <v>48131839</v>
      </c>
      <c r="W54" s="224">
        <v>44</v>
      </c>
    </row>
    <row r="55" spans="1:23" s="266" customFormat="1" ht="26.1" customHeight="1">
      <c r="A55" s="220">
        <v>45</v>
      </c>
      <c r="B55" s="218" t="s">
        <v>261</v>
      </c>
      <c r="C55" s="480">
        <v>0</v>
      </c>
      <c r="D55" s="450">
        <v>0</v>
      </c>
      <c r="E55" s="450">
        <v>0</v>
      </c>
      <c r="F55" s="480">
        <v>1102042325</v>
      </c>
      <c r="G55" s="450">
        <v>103836005</v>
      </c>
      <c r="H55" s="450">
        <v>207869596</v>
      </c>
      <c r="I55" s="480">
        <v>19493083</v>
      </c>
      <c r="J55" s="480">
        <v>3862000</v>
      </c>
      <c r="K55" s="480">
        <v>231112000</v>
      </c>
      <c r="L55" s="450">
        <v>31823000</v>
      </c>
      <c r="M55" s="450">
        <v>59070000</v>
      </c>
      <c r="N55" s="2245">
        <v>5625000</v>
      </c>
      <c r="O55" s="2268">
        <v>0</v>
      </c>
      <c r="P55" s="481">
        <v>0</v>
      </c>
      <c r="Q55" s="481">
        <v>0</v>
      </c>
      <c r="R55" s="450">
        <v>0</v>
      </c>
      <c r="S55" s="450">
        <v>0</v>
      </c>
      <c r="T55" s="480">
        <v>1362134408</v>
      </c>
      <c r="U55" s="450">
        <v>135659005</v>
      </c>
      <c r="V55" s="2212">
        <v>266939596</v>
      </c>
      <c r="W55" s="224">
        <v>45</v>
      </c>
    </row>
    <row r="56" spans="1:23" s="266" customFormat="1" ht="26.1" customHeight="1">
      <c r="A56" s="220">
        <v>46</v>
      </c>
      <c r="B56" s="218" t="s">
        <v>262</v>
      </c>
      <c r="C56" s="480">
        <v>0</v>
      </c>
      <c r="D56" s="450">
        <v>0</v>
      </c>
      <c r="E56" s="450">
        <v>0</v>
      </c>
      <c r="F56" s="480">
        <v>563562375</v>
      </c>
      <c r="G56" s="450">
        <v>52100995</v>
      </c>
      <c r="H56" s="450">
        <v>103344506</v>
      </c>
      <c r="I56" s="480">
        <v>10505514</v>
      </c>
      <c r="J56" s="480">
        <v>1816000</v>
      </c>
      <c r="K56" s="480">
        <v>138831000</v>
      </c>
      <c r="L56" s="450">
        <v>14972000</v>
      </c>
      <c r="M56" s="450">
        <v>34809000</v>
      </c>
      <c r="N56" s="2245">
        <v>21646000</v>
      </c>
      <c r="O56" s="2268">
        <v>0</v>
      </c>
      <c r="P56" s="481">
        <v>0</v>
      </c>
      <c r="Q56" s="481">
        <v>0</v>
      </c>
      <c r="R56" s="450">
        <v>0</v>
      </c>
      <c r="S56" s="450">
        <v>0</v>
      </c>
      <c r="T56" s="480">
        <v>736360889</v>
      </c>
      <c r="U56" s="450">
        <v>67072995</v>
      </c>
      <c r="V56" s="2212">
        <v>138153506</v>
      </c>
      <c r="W56" s="224">
        <v>46</v>
      </c>
    </row>
    <row r="57" spans="1:23" s="266" customFormat="1" ht="26.1" customHeight="1">
      <c r="A57" s="220">
        <v>52</v>
      </c>
      <c r="B57" s="244" t="s">
        <v>263</v>
      </c>
      <c r="C57" s="482">
        <v>0</v>
      </c>
      <c r="D57" s="451">
        <v>0</v>
      </c>
      <c r="E57" s="451">
        <v>0</v>
      </c>
      <c r="F57" s="482">
        <v>203111149</v>
      </c>
      <c r="G57" s="451">
        <v>22270602</v>
      </c>
      <c r="H57" s="451">
        <v>43241768</v>
      </c>
      <c r="I57" s="482">
        <v>4829458</v>
      </c>
      <c r="J57" s="482">
        <v>834000</v>
      </c>
      <c r="K57" s="482">
        <v>38175000</v>
      </c>
      <c r="L57" s="451">
        <v>4012000</v>
      </c>
      <c r="M57" s="451">
        <v>12732000</v>
      </c>
      <c r="N57" s="2246">
        <v>2074000</v>
      </c>
      <c r="O57" s="2269">
        <v>0</v>
      </c>
      <c r="P57" s="483">
        <v>0</v>
      </c>
      <c r="Q57" s="483">
        <v>0</v>
      </c>
      <c r="R57" s="451">
        <v>0</v>
      </c>
      <c r="S57" s="451">
        <v>0</v>
      </c>
      <c r="T57" s="482">
        <v>249023607</v>
      </c>
      <c r="U57" s="451">
        <v>26282602</v>
      </c>
      <c r="V57" s="2213">
        <v>55973768</v>
      </c>
      <c r="W57" s="224">
        <v>52</v>
      </c>
    </row>
    <row r="58" spans="1:23" s="266" customFormat="1" ht="26.1" customHeight="1">
      <c r="A58" s="228">
        <v>54</v>
      </c>
      <c r="B58" s="212" t="s">
        <v>264</v>
      </c>
      <c r="C58" s="477">
        <v>0</v>
      </c>
      <c r="D58" s="449">
        <v>0</v>
      </c>
      <c r="E58" s="449">
        <v>0</v>
      </c>
      <c r="F58" s="477">
        <v>128546291</v>
      </c>
      <c r="G58" s="449">
        <v>13602102</v>
      </c>
      <c r="H58" s="449">
        <v>27378859</v>
      </c>
      <c r="I58" s="477">
        <v>3426857</v>
      </c>
      <c r="J58" s="477">
        <v>821000</v>
      </c>
      <c r="K58" s="477">
        <v>25270000</v>
      </c>
      <c r="L58" s="449">
        <v>3353000</v>
      </c>
      <c r="M58" s="449">
        <v>8306000</v>
      </c>
      <c r="N58" s="2244">
        <v>0</v>
      </c>
      <c r="O58" s="2270">
        <v>0</v>
      </c>
      <c r="P58" s="479">
        <v>0</v>
      </c>
      <c r="Q58" s="479">
        <v>0</v>
      </c>
      <c r="R58" s="449">
        <v>0</v>
      </c>
      <c r="S58" s="449">
        <v>0</v>
      </c>
      <c r="T58" s="477">
        <v>158064148</v>
      </c>
      <c r="U58" s="449">
        <v>16955102</v>
      </c>
      <c r="V58" s="2214">
        <v>35684859</v>
      </c>
      <c r="W58" s="234">
        <v>54</v>
      </c>
    </row>
    <row r="59" spans="1:23" s="266" customFormat="1" ht="26.1" customHeight="1">
      <c r="A59" s="220">
        <v>59</v>
      </c>
      <c r="B59" s="218" t="s">
        <v>266</v>
      </c>
      <c r="C59" s="480">
        <v>0</v>
      </c>
      <c r="D59" s="450">
        <v>0</v>
      </c>
      <c r="E59" s="450">
        <v>0</v>
      </c>
      <c r="F59" s="480">
        <v>452373727</v>
      </c>
      <c r="G59" s="450">
        <v>40993243</v>
      </c>
      <c r="H59" s="450">
        <v>85428203</v>
      </c>
      <c r="I59" s="480">
        <v>11861468</v>
      </c>
      <c r="J59" s="480">
        <v>2831000</v>
      </c>
      <c r="K59" s="480">
        <v>96018000</v>
      </c>
      <c r="L59" s="450">
        <v>8279000</v>
      </c>
      <c r="M59" s="450">
        <v>27285000</v>
      </c>
      <c r="N59" s="2245">
        <v>4754000</v>
      </c>
      <c r="O59" s="2268">
        <v>0</v>
      </c>
      <c r="P59" s="481">
        <v>0</v>
      </c>
      <c r="Q59" s="481">
        <v>0</v>
      </c>
      <c r="R59" s="450">
        <v>0</v>
      </c>
      <c r="S59" s="450">
        <v>0</v>
      </c>
      <c r="T59" s="480">
        <v>567838195</v>
      </c>
      <c r="U59" s="450">
        <v>49272243</v>
      </c>
      <c r="V59" s="2212">
        <v>112713203</v>
      </c>
      <c r="W59" s="224">
        <v>59</v>
      </c>
    </row>
    <row r="60" spans="1:23" s="266" customFormat="1" ht="26.1" customHeight="1">
      <c r="A60" s="220">
        <v>61</v>
      </c>
      <c r="B60" s="218" t="s">
        <v>268</v>
      </c>
      <c r="C60" s="480">
        <v>0</v>
      </c>
      <c r="D60" s="450">
        <v>0</v>
      </c>
      <c r="E60" s="450">
        <v>0</v>
      </c>
      <c r="F60" s="480">
        <v>388310659</v>
      </c>
      <c r="G60" s="450">
        <v>41693612</v>
      </c>
      <c r="H60" s="450">
        <v>79863844</v>
      </c>
      <c r="I60" s="480">
        <v>7068931</v>
      </c>
      <c r="J60" s="480">
        <v>2375000</v>
      </c>
      <c r="K60" s="480">
        <v>72798000</v>
      </c>
      <c r="L60" s="450">
        <v>8837000</v>
      </c>
      <c r="M60" s="450">
        <v>28205000</v>
      </c>
      <c r="N60" s="2245">
        <v>15952000</v>
      </c>
      <c r="O60" s="2268">
        <v>0</v>
      </c>
      <c r="P60" s="481">
        <v>0</v>
      </c>
      <c r="Q60" s="481">
        <v>0</v>
      </c>
      <c r="R60" s="450">
        <v>0</v>
      </c>
      <c r="S60" s="450">
        <v>0</v>
      </c>
      <c r="T60" s="480">
        <v>486504590</v>
      </c>
      <c r="U60" s="450">
        <v>50530612</v>
      </c>
      <c r="V60" s="2212">
        <v>108068844</v>
      </c>
      <c r="W60" s="224">
        <v>61</v>
      </c>
    </row>
    <row r="61" spans="1:23" s="266" customFormat="1" ht="26.1" customHeight="1">
      <c r="A61" s="220">
        <v>66</v>
      </c>
      <c r="B61" s="218" t="s">
        <v>270</v>
      </c>
      <c r="C61" s="480">
        <v>0</v>
      </c>
      <c r="D61" s="450">
        <v>0</v>
      </c>
      <c r="E61" s="450">
        <v>0</v>
      </c>
      <c r="F61" s="480">
        <v>1174890334</v>
      </c>
      <c r="G61" s="450">
        <v>111695331</v>
      </c>
      <c r="H61" s="450">
        <v>229971777</v>
      </c>
      <c r="I61" s="480">
        <v>28000416</v>
      </c>
      <c r="J61" s="480">
        <v>7847000</v>
      </c>
      <c r="K61" s="480">
        <v>180920000</v>
      </c>
      <c r="L61" s="450">
        <v>30155000</v>
      </c>
      <c r="M61" s="450">
        <v>64402000</v>
      </c>
      <c r="N61" s="2245">
        <v>7700000</v>
      </c>
      <c r="O61" s="2268">
        <v>0</v>
      </c>
      <c r="P61" s="481">
        <v>0</v>
      </c>
      <c r="Q61" s="481">
        <v>0</v>
      </c>
      <c r="R61" s="450">
        <v>0</v>
      </c>
      <c r="S61" s="450">
        <v>0</v>
      </c>
      <c r="T61" s="480">
        <v>1399357750</v>
      </c>
      <c r="U61" s="450">
        <v>141850331</v>
      </c>
      <c r="V61" s="2212">
        <v>294373777</v>
      </c>
      <c r="W61" s="224">
        <v>66</v>
      </c>
    </row>
    <row r="62" spans="1:23" s="266" customFormat="1" ht="26.1" customHeight="1">
      <c r="A62" s="220">
        <v>67</v>
      </c>
      <c r="B62" s="218" t="s">
        <v>272</v>
      </c>
      <c r="C62" s="480">
        <v>0</v>
      </c>
      <c r="D62" s="450">
        <v>0</v>
      </c>
      <c r="E62" s="450">
        <v>0</v>
      </c>
      <c r="F62" s="480">
        <v>260803520</v>
      </c>
      <c r="G62" s="450">
        <v>24375967</v>
      </c>
      <c r="H62" s="450">
        <v>49479777</v>
      </c>
      <c r="I62" s="480">
        <v>7710635</v>
      </c>
      <c r="J62" s="480">
        <v>990000</v>
      </c>
      <c r="K62" s="480">
        <v>74072000</v>
      </c>
      <c r="L62" s="450">
        <v>7324000</v>
      </c>
      <c r="M62" s="450">
        <v>16180000</v>
      </c>
      <c r="N62" s="2245">
        <v>0</v>
      </c>
      <c r="O62" s="2268">
        <v>0</v>
      </c>
      <c r="P62" s="483">
        <v>0</v>
      </c>
      <c r="Q62" s="483">
        <v>0</v>
      </c>
      <c r="R62" s="451">
        <v>0</v>
      </c>
      <c r="S62" s="451">
        <v>0</v>
      </c>
      <c r="T62" s="482">
        <v>343576155</v>
      </c>
      <c r="U62" s="451">
        <v>31699967</v>
      </c>
      <c r="V62" s="2213">
        <v>65659777</v>
      </c>
      <c r="W62" s="224">
        <v>67</v>
      </c>
    </row>
    <row r="63" spans="1:23" s="266" customFormat="1" ht="26.1" customHeight="1">
      <c r="A63" s="2148">
        <v>70</v>
      </c>
      <c r="B63" s="212" t="s">
        <v>274</v>
      </c>
      <c r="C63" s="477">
        <v>0</v>
      </c>
      <c r="D63" s="449">
        <v>0</v>
      </c>
      <c r="E63" s="449">
        <v>0</v>
      </c>
      <c r="F63" s="477">
        <v>138108320</v>
      </c>
      <c r="G63" s="449">
        <v>20756034</v>
      </c>
      <c r="H63" s="449">
        <v>38312651</v>
      </c>
      <c r="I63" s="477">
        <v>7104646</v>
      </c>
      <c r="J63" s="477">
        <v>1041000</v>
      </c>
      <c r="K63" s="477">
        <v>30945000</v>
      </c>
      <c r="L63" s="449">
        <v>6282000</v>
      </c>
      <c r="M63" s="449">
        <v>8751000</v>
      </c>
      <c r="N63" s="2244">
        <v>0</v>
      </c>
      <c r="O63" s="2270">
        <v>0</v>
      </c>
      <c r="P63" s="479">
        <v>0</v>
      </c>
      <c r="Q63" s="479">
        <v>0</v>
      </c>
      <c r="R63" s="449">
        <v>0</v>
      </c>
      <c r="S63" s="449">
        <v>0</v>
      </c>
      <c r="T63" s="477">
        <v>177198966</v>
      </c>
      <c r="U63" s="449">
        <v>27038034</v>
      </c>
      <c r="V63" s="2214">
        <v>47063651</v>
      </c>
      <c r="W63" s="234">
        <v>70</v>
      </c>
    </row>
    <row r="64" spans="1:23" s="266" customFormat="1" ht="26.1" customHeight="1">
      <c r="A64" s="220">
        <v>72</v>
      </c>
      <c r="B64" s="218" t="s">
        <v>276</v>
      </c>
      <c r="C64" s="480">
        <v>0</v>
      </c>
      <c r="D64" s="450">
        <v>0</v>
      </c>
      <c r="E64" s="450">
        <v>0</v>
      </c>
      <c r="F64" s="480">
        <v>1110736032</v>
      </c>
      <c r="G64" s="450">
        <v>117739004</v>
      </c>
      <c r="H64" s="450">
        <v>222394078</v>
      </c>
      <c r="I64" s="480">
        <v>31915824</v>
      </c>
      <c r="J64" s="480">
        <v>4197000</v>
      </c>
      <c r="K64" s="480">
        <v>312270000</v>
      </c>
      <c r="L64" s="450">
        <v>34977000</v>
      </c>
      <c r="M64" s="450">
        <v>68182000</v>
      </c>
      <c r="N64" s="2245">
        <v>67000000</v>
      </c>
      <c r="O64" s="2268">
        <v>0</v>
      </c>
      <c r="P64" s="481">
        <v>0</v>
      </c>
      <c r="Q64" s="481">
        <v>0</v>
      </c>
      <c r="R64" s="450">
        <v>0</v>
      </c>
      <c r="S64" s="450">
        <v>0</v>
      </c>
      <c r="T64" s="480">
        <v>1526118856</v>
      </c>
      <c r="U64" s="450">
        <v>152716004</v>
      </c>
      <c r="V64" s="2212">
        <v>290576078</v>
      </c>
      <c r="W64" s="224">
        <v>72</v>
      </c>
    </row>
    <row r="65" spans="1:23" s="266" customFormat="1" ht="26.1" customHeight="1">
      <c r="A65" s="220">
        <v>74</v>
      </c>
      <c r="B65" s="218" t="s">
        <v>278</v>
      </c>
      <c r="C65" s="480">
        <v>0</v>
      </c>
      <c r="D65" s="450">
        <v>0</v>
      </c>
      <c r="E65" s="450">
        <v>0</v>
      </c>
      <c r="F65" s="480">
        <v>236171458</v>
      </c>
      <c r="G65" s="450">
        <v>23937233</v>
      </c>
      <c r="H65" s="450">
        <v>46539858</v>
      </c>
      <c r="I65" s="480">
        <v>6959464</v>
      </c>
      <c r="J65" s="480">
        <v>902000</v>
      </c>
      <c r="K65" s="480">
        <v>81390000</v>
      </c>
      <c r="L65" s="450">
        <v>7517000</v>
      </c>
      <c r="M65" s="450">
        <v>14440000</v>
      </c>
      <c r="N65" s="2245">
        <v>30335000</v>
      </c>
      <c r="O65" s="2268">
        <v>0</v>
      </c>
      <c r="P65" s="481">
        <v>0</v>
      </c>
      <c r="Q65" s="481">
        <v>0</v>
      </c>
      <c r="R65" s="450">
        <v>0</v>
      </c>
      <c r="S65" s="450">
        <v>0</v>
      </c>
      <c r="T65" s="480">
        <v>355757922</v>
      </c>
      <c r="U65" s="450">
        <v>31454233</v>
      </c>
      <c r="V65" s="2212">
        <v>60979858</v>
      </c>
      <c r="W65" s="224">
        <v>74</v>
      </c>
    </row>
    <row r="66" spans="1:23" s="266" customFormat="1" ht="26.1" customHeight="1">
      <c r="A66" s="220">
        <v>81</v>
      </c>
      <c r="B66" s="218" t="s">
        <v>280</v>
      </c>
      <c r="C66" s="480">
        <v>0</v>
      </c>
      <c r="D66" s="450">
        <v>0</v>
      </c>
      <c r="E66" s="450">
        <v>0</v>
      </c>
      <c r="F66" s="480">
        <v>1020512889</v>
      </c>
      <c r="G66" s="450">
        <v>100746671</v>
      </c>
      <c r="H66" s="450">
        <v>200751832</v>
      </c>
      <c r="I66" s="480">
        <v>25861076</v>
      </c>
      <c r="J66" s="480">
        <v>3085000</v>
      </c>
      <c r="K66" s="480">
        <v>279655000</v>
      </c>
      <c r="L66" s="450">
        <v>29140000</v>
      </c>
      <c r="M66" s="450">
        <v>52637000</v>
      </c>
      <c r="N66" s="2245">
        <v>75071000</v>
      </c>
      <c r="O66" s="2268">
        <v>0</v>
      </c>
      <c r="P66" s="481">
        <v>0</v>
      </c>
      <c r="Q66" s="481">
        <v>0</v>
      </c>
      <c r="R66" s="450">
        <v>0</v>
      </c>
      <c r="S66" s="450">
        <v>0</v>
      </c>
      <c r="T66" s="480">
        <v>1404184965</v>
      </c>
      <c r="U66" s="450">
        <v>129886671</v>
      </c>
      <c r="V66" s="2212">
        <v>253388832</v>
      </c>
      <c r="W66" s="224">
        <v>81</v>
      </c>
    </row>
    <row r="67" spans="1:23" s="266" customFormat="1" ht="26.1" customHeight="1">
      <c r="A67" s="243">
        <v>82</v>
      </c>
      <c r="B67" s="244" t="s">
        <v>282</v>
      </c>
      <c r="C67" s="482">
        <v>0</v>
      </c>
      <c r="D67" s="451">
        <v>0</v>
      </c>
      <c r="E67" s="451">
        <v>0</v>
      </c>
      <c r="F67" s="482">
        <v>1439014898</v>
      </c>
      <c r="G67" s="451">
        <v>148803134</v>
      </c>
      <c r="H67" s="451">
        <v>306344047</v>
      </c>
      <c r="I67" s="482">
        <v>33293132</v>
      </c>
      <c r="J67" s="482">
        <v>4532000</v>
      </c>
      <c r="K67" s="482">
        <v>367021000</v>
      </c>
      <c r="L67" s="451">
        <v>36497000</v>
      </c>
      <c r="M67" s="451">
        <v>101551000</v>
      </c>
      <c r="N67" s="2246">
        <v>6000000</v>
      </c>
      <c r="O67" s="2269">
        <v>0</v>
      </c>
      <c r="P67" s="483">
        <v>0</v>
      </c>
      <c r="Q67" s="483">
        <v>0</v>
      </c>
      <c r="R67" s="451">
        <v>0</v>
      </c>
      <c r="S67" s="451">
        <v>0</v>
      </c>
      <c r="T67" s="482">
        <v>1849861030</v>
      </c>
      <c r="U67" s="451">
        <v>185300134</v>
      </c>
      <c r="V67" s="2213">
        <v>407895047</v>
      </c>
      <c r="W67" s="249">
        <v>82</v>
      </c>
    </row>
    <row r="68" spans="1:23" s="266" customFormat="1" ht="26.1" customHeight="1">
      <c r="A68" s="220">
        <v>83</v>
      </c>
      <c r="B68" s="218" t="s">
        <v>283</v>
      </c>
      <c r="C68" s="480">
        <v>0</v>
      </c>
      <c r="D68" s="450">
        <v>0</v>
      </c>
      <c r="E68" s="450">
        <v>0</v>
      </c>
      <c r="F68" s="480">
        <v>697557898</v>
      </c>
      <c r="G68" s="450">
        <v>72765969</v>
      </c>
      <c r="H68" s="450">
        <v>139187711</v>
      </c>
      <c r="I68" s="480">
        <v>14576798</v>
      </c>
      <c r="J68" s="480">
        <v>2896000</v>
      </c>
      <c r="K68" s="480">
        <v>180599000</v>
      </c>
      <c r="L68" s="450">
        <v>21132000</v>
      </c>
      <c r="M68" s="450">
        <v>41742000</v>
      </c>
      <c r="N68" s="2245">
        <v>45780000</v>
      </c>
      <c r="O68" s="2268">
        <v>0</v>
      </c>
      <c r="P68" s="479">
        <v>0</v>
      </c>
      <c r="Q68" s="479">
        <v>0</v>
      </c>
      <c r="R68" s="449">
        <v>0</v>
      </c>
      <c r="S68" s="449">
        <v>0</v>
      </c>
      <c r="T68" s="477">
        <v>941409696</v>
      </c>
      <c r="U68" s="449">
        <v>93897969</v>
      </c>
      <c r="V68" s="2214">
        <v>180929711</v>
      </c>
      <c r="W68" s="251">
        <v>83</v>
      </c>
    </row>
    <row r="69" spans="1:23" s="266" customFormat="1" ht="26.1" customHeight="1">
      <c r="A69" s="220">
        <v>301</v>
      </c>
      <c r="B69" s="218" t="s">
        <v>284</v>
      </c>
      <c r="C69" s="480">
        <v>8809410</v>
      </c>
      <c r="D69" s="450">
        <v>308471</v>
      </c>
      <c r="E69" s="450">
        <v>0</v>
      </c>
      <c r="F69" s="480">
        <v>493528417</v>
      </c>
      <c r="G69" s="450">
        <v>57399906</v>
      </c>
      <c r="H69" s="450">
        <v>109725443</v>
      </c>
      <c r="I69" s="480">
        <v>2663000</v>
      </c>
      <c r="J69" s="480">
        <v>255000</v>
      </c>
      <c r="K69" s="480">
        <v>0</v>
      </c>
      <c r="L69" s="450">
        <v>0</v>
      </c>
      <c r="M69" s="450">
        <v>0</v>
      </c>
      <c r="N69" s="2245">
        <v>0</v>
      </c>
      <c r="O69" s="2268">
        <v>0</v>
      </c>
      <c r="P69" s="481">
        <v>6682000</v>
      </c>
      <c r="Q69" s="481">
        <v>0</v>
      </c>
      <c r="R69" s="450">
        <v>0</v>
      </c>
      <c r="S69" s="450">
        <v>0</v>
      </c>
      <c r="T69" s="480">
        <v>511937827</v>
      </c>
      <c r="U69" s="450">
        <v>57708377</v>
      </c>
      <c r="V69" s="2212">
        <v>109725443</v>
      </c>
      <c r="W69" s="224">
        <v>301</v>
      </c>
    </row>
    <row r="70" spans="1:23" s="266" customFormat="1" ht="26.1" customHeight="1">
      <c r="A70" s="220">
        <v>302</v>
      </c>
      <c r="B70" s="218" t="s">
        <v>286</v>
      </c>
      <c r="C70" s="480">
        <v>9004599</v>
      </c>
      <c r="D70" s="450">
        <v>240587</v>
      </c>
      <c r="E70" s="450">
        <v>0</v>
      </c>
      <c r="F70" s="480">
        <v>519327114</v>
      </c>
      <c r="G70" s="450">
        <v>56387322</v>
      </c>
      <c r="H70" s="450">
        <v>127286574</v>
      </c>
      <c r="I70" s="480">
        <v>1333000</v>
      </c>
      <c r="J70" s="480">
        <v>1510000</v>
      </c>
      <c r="K70" s="480">
        <v>0</v>
      </c>
      <c r="L70" s="450">
        <v>0</v>
      </c>
      <c r="M70" s="450">
        <v>0</v>
      </c>
      <c r="N70" s="2245">
        <v>0</v>
      </c>
      <c r="O70" s="2268">
        <v>0</v>
      </c>
      <c r="P70" s="481">
        <v>5807000</v>
      </c>
      <c r="Q70" s="481">
        <v>19510000</v>
      </c>
      <c r="R70" s="450">
        <v>0</v>
      </c>
      <c r="S70" s="450">
        <v>0</v>
      </c>
      <c r="T70" s="480">
        <v>556491713</v>
      </c>
      <c r="U70" s="450">
        <v>56627909</v>
      </c>
      <c r="V70" s="2212">
        <v>127286574</v>
      </c>
      <c r="W70" s="224">
        <v>302</v>
      </c>
    </row>
    <row r="71" spans="1:23" s="266" customFormat="1" ht="26.1" customHeight="1">
      <c r="A71" s="220">
        <v>303</v>
      </c>
      <c r="B71" s="218" t="s">
        <v>288</v>
      </c>
      <c r="C71" s="480">
        <v>2287429</v>
      </c>
      <c r="D71" s="450">
        <v>80211</v>
      </c>
      <c r="E71" s="450">
        <v>0</v>
      </c>
      <c r="F71" s="480">
        <v>135263525</v>
      </c>
      <c r="G71" s="450">
        <v>13307366</v>
      </c>
      <c r="H71" s="450">
        <v>31080781</v>
      </c>
      <c r="I71" s="480">
        <v>471000</v>
      </c>
      <c r="J71" s="480">
        <v>44000</v>
      </c>
      <c r="K71" s="480">
        <v>0</v>
      </c>
      <c r="L71" s="450">
        <v>0</v>
      </c>
      <c r="M71" s="450">
        <v>0</v>
      </c>
      <c r="N71" s="2245">
        <v>0</v>
      </c>
      <c r="O71" s="2268">
        <v>0</v>
      </c>
      <c r="P71" s="481">
        <v>1947000</v>
      </c>
      <c r="Q71" s="481">
        <v>1836000</v>
      </c>
      <c r="R71" s="450">
        <v>0</v>
      </c>
      <c r="S71" s="450">
        <v>0</v>
      </c>
      <c r="T71" s="480">
        <v>141848954</v>
      </c>
      <c r="U71" s="450">
        <v>13387577</v>
      </c>
      <c r="V71" s="2212">
        <v>31080781</v>
      </c>
      <c r="W71" s="224">
        <v>303</v>
      </c>
    </row>
    <row r="72" spans="1:23" s="266" customFormat="1" ht="26.1" customHeight="1" thickBot="1">
      <c r="A72" s="2350"/>
      <c r="B72" s="254"/>
      <c r="C72" s="487"/>
      <c r="D72" s="459"/>
      <c r="E72" s="459"/>
      <c r="F72" s="487"/>
      <c r="G72" s="459"/>
      <c r="H72" s="459"/>
      <c r="I72" s="487"/>
      <c r="J72" s="487"/>
      <c r="K72" s="487"/>
      <c r="L72" s="459"/>
      <c r="M72" s="459"/>
      <c r="N72" s="2248"/>
      <c r="O72" s="2271"/>
      <c r="P72" s="488"/>
      <c r="Q72" s="488"/>
      <c r="R72" s="459"/>
      <c r="S72" s="459"/>
      <c r="T72" s="487"/>
      <c r="U72" s="459"/>
      <c r="V72" s="2215"/>
      <c r="W72" s="262"/>
    </row>
    <row r="73" spans="1:23" s="266" customFormat="1" ht="26.1" customHeight="1">
      <c r="A73" s="220">
        <v>70</v>
      </c>
      <c r="B73" s="218" t="s">
        <v>274</v>
      </c>
      <c r="C73" s="480">
        <v>0</v>
      </c>
      <c r="D73" s="450">
        <v>0</v>
      </c>
      <c r="E73" s="450">
        <v>0</v>
      </c>
      <c r="F73" s="480">
        <v>138108320</v>
      </c>
      <c r="G73" s="450">
        <v>20756034</v>
      </c>
      <c r="H73" s="450">
        <v>38312651</v>
      </c>
      <c r="I73" s="480">
        <v>7104646</v>
      </c>
      <c r="J73" s="480">
        <v>1041000</v>
      </c>
      <c r="K73" s="480">
        <v>30945000</v>
      </c>
      <c r="L73" s="450">
        <v>6282000</v>
      </c>
      <c r="M73" s="450">
        <v>8751000</v>
      </c>
      <c r="N73" s="2245">
        <v>0</v>
      </c>
      <c r="O73" s="2268">
        <v>0</v>
      </c>
      <c r="P73" s="481">
        <v>0</v>
      </c>
      <c r="Q73" s="481">
        <v>0</v>
      </c>
      <c r="R73" s="450">
        <v>0</v>
      </c>
      <c r="S73" s="450">
        <v>0</v>
      </c>
      <c r="T73" s="480">
        <v>177198966</v>
      </c>
      <c r="U73" s="450">
        <v>27038034</v>
      </c>
      <c r="V73" s="2212">
        <v>47063651</v>
      </c>
      <c r="W73" s="224">
        <v>70</v>
      </c>
    </row>
    <row r="74" spans="1:23" s="266" customFormat="1" ht="26.1" customHeight="1">
      <c r="A74" s="220">
        <v>72</v>
      </c>
      <c r="B74" s="218" t="s">
        <v>276</v>
      </c>
      <c r="C74" s="480">
        <v>0</v>
      </c>
      <c r="D74" s="450">
        <v>0</v>
      </c>
      <c r="E74" s="450">
        <v>0</v>
      </c>
      <c r="F74" s="480">
        <v>1110736032</v>
      </c>
      <c r="G74" s="450">
        <v>117739004</v>
      </c>
      <c r="H74" s="450">
        <v>222394078</v>
      </c>
      <c r="I74" s="480">
        <v>31915824</v>
      </c>
      <c r="J74" s="480">
        <v>4197000</v>
      </c>
      <c r="K74" s="480">
        <v>312270000</v>
      </c>
      <c r="L74" s="450">
        <v>34977000</v>
      </c>
      <c r="M74" s="450">
        <v>68182000</v>
      </c>
      <c r="N74" s="2245">
        <v>67000000</v>
      </c>
      <c r="O74" s="2268">
        <v>0</v>
      </c>
      <c r="P74" s="481">
        <v>0</v>
      </c>
      <c r="Q74" s="481">
        <v>0</v>
      </c>
      <c r="R74" s="450">
        <v>0</v>
      </c>
      <c r="S74" s="450">
        <v>0</v>
      </c>
      <c r="T74" s="480">
        <v>1526118856</v>
      </c>
      <c r="U74" s="450">
        <v>152716004</v>
      </c>
      <c r="V74" s="2212">
        <v>290576078</v>
      </c>
      <c r="W74" s="224">
        <v>72</v>
      </c>
    </row>
    <row r="75" spans="1:23" s="266" customFormat="1" ht="26.1" customHeight="1">
      <c r="A75" s="220">
        <v>74</v>
      </c>
      <c r="B75" s="218" t="s">
        <v>278</v>
      </c>
      <c r="C75" s="480">
        <v>0</v>
      </c>
      <c r="D75" s="450">
        <v>0</v>
      </c>
      <c r="E75" s="450">
        <v>0</v>
      </c>
      <c r="F75" s="480">
        <v>236171458</v>
      </c>
      <c r="G75" s="450">
        <v>23937233</v>
      </c>
      <c r="H75" s="450">
        <v>46539858</v>
      </c>
      <c r="I75" s="480">
        <v>6959464</v>
      </c>
      <c r="J75" s="480">
        <v>902000</v>
      </c>
      <c r="K75" s="480">
        <v>81390000</v>
      </c>
      <c r="L75" s="450">
        <v>7517000</v>
      </c>
      <c r="M75" s="450">
        <v>14440000</v>
      </c>
      <c r="N75" s="2245">
        <v>30335000</v>
      </c>
      <c r="O75" s="2268">
        <v>0</v>
      </c>
      <c r="P75" s="481">
        <v>0</v>
      </c>
      <c r="Q75" s="481">
        <v>0</v>
      </c>
      <c r="R75" s="450">
        <v>0</v>
      </c>
      <c r="S75" s="450">
        <v>0</v>
      </c>
      <c r="T75" s="480">
        <v>355757922</v>
      </c>
      <c r="U75" s="450">
        <v>31454233</v>
      </c>
      <c r="V75" s="2212">
        <v>60979858</v>
      </c>
      <c r="W75" s="224">
        <v>74</v>
      </c>
    </row>
    <row r="76" spans="1:23" s="266" customFormat="1" ht="26.1" customHeight="1">
      <c r="A76" s="220">
        <v>81</v>
      </c>
      <c r="B76" s="218" t="s">
        <v>280</v>
      </c>
      <c r="C76" s="480">
        <v>0</v>
      </c>
      <c r="D76" s="450">
        <v>0</v>
      </c>
      <c r="E76" s="450">
        <v>0</v>
      </c>
      <c r="F76" s="480">
        <v>1020512889</v>
      </c>
      <c r="G76" s="450">
        <v>100746671</v>
      </c>
      <c r="H76" s="450">
        <v>200751832</v>
      </c>
      <c r="I76" s="480">
        <v>25861076</v>
      </c>
      <c r="J76" s="480">
        <v>3085000</v>
      </c>
      <c r="K76" s="480">
        <v>279655000</v>
      </c>
      <c r="L76" s="450">
        <v>29140000</v>
      </c>
      <c r="M76" s="450">
        <v>52637000</v>
      </c>
      <c r="N76" s="2245">
        <v>75071000</v>
      </c>
      <c r="O76" s="2268">
        <v>0</v>
      </c>
      <c r="P76" s="481">
        <v>0</v>
      </c>
      <c r="Q76" s="481">
        <v>0</v>
      </c>
      <c r="R76" s="450">
        <v>0</v>
      </c>
      <c r="S76" s="450">
        <v>0</v>
      </c>
      <c r="T76" s="480">
        <v>1404184965</v>
      </c>
      <c r="U76" s="450">
        <v>129886671</v>
      </c>
      <c r="V76" s="2212">
        <v>253388832</v>
      </c>
      <c r="W76" s="224">
        <v>81</v>
      </c>
    </row>
    <row r="77" spans="1:23" s="266" customFormat="1" ht="26.1" customHeight="1">
      <c r="A77" s="243">
        <v>82</v>
      </c>
      <c r="B77" s="244" t="s">
        <v>282</v>
      </c>
      <c r="C77" s="482">
        <v>0</v>
      </c>
      <c r="D77" s="451">
        <v>0</v>
      </c>
      <c r="E77" s="451">
        <v>0</v>
      </c>
      <c r="F77" s="482">
        <v>1439014898</v>
      </c>
      <c r="G77" s="451">
        <v>148803134</v>
      </c>
      <c r="H77" s="451">
        <v>306344047</v>
      </c>
      <c r="I77" s="482">
        <v>33293132</v>
      </c>
      <c r="J77" s="482">
        <v>4532000</v>
      </c>
      <c r="K77" s="482">
        <v>367021000</v>
      </c>
      <c r="L77" s="451">
        <v>36497000</v>
      </c>
      <c r="M77" s="451">
        <v>101551000</v>
      </c>
      <c r="N77" s="2246">
        <v>6000000</v>
      </c>
      <c r="O77" s="2269">
        <v>0</v>
      </c>
      <c r="P77" s="483">
        <v>0</v>
      </c>
      <c r="Q77" s="483">
        <v>0</v>
      </c>
      <c r="R77" s="451">
        <v>0</v>
      </c>
      <c r="S77" s="451">
        <v>0</v>
      </c>
      <c r="T77" s="482">
        <v>1849861030</v>
      </c>
      <c r="U77" s="451">
        <v>185300134</v>
      </c>
      <c r="V77" s="2213">
        <v>407895047</v>
      </c>
      <c r="W77" s="249">
        <v>82</v>
      </c>
    </row>
    <row r="78" spans="1:23" s="452" customFormat="1" ht="26.1" customHeight="1">
      <c r="A78" s="250">
        <v>83</v>
      </c>
      <c r="B78" s="218" t="s">
        <v>283</v>
      </c>
      <c r="C78" s="477">
        <v>0</v>
      </c>
      <c r="D78" s="449">
        <v>0</v>
      </c>
      <c r="E78" s="449">
        <v>0</v>
      </c>
      <c r="F78" s="477">
        <v>697557898</v>
      </c>
      <c r="G78" s="449">
        <v>72765969</v>
      </c>
      <c r="H78" s="449">
        <v>139187711</v>
      </c>
      <c r="I78" s="477">
        <v>14576798</v>
      </c>
      <c r="J78" s="477">
        <v>2896000</v>
      </c>
      <c r="K78" s="477">
        <v>180599000</v>
      </c>
      <c r="L78" s="449">
        <v>21132000</v>
      </c>
      <c r="M78" s="449">
        <v>41742000</v>
      </c>
      <c r="N78" s="2244">
        <v>45780000</v>
      </c>
      <c r="O78" s="2270">
        <v>0</v>
      </c>
      <c r="P78" s="479">
        <v>0</v>
      </c>
      <c r="Q78" s="479">
        <v>0</v>
      </c>
      <c r="R78" s="449">
        <v>0</v>
      </c>
      <c r="S78" s="449">
        <v>0</v>
      </c>
      <c r="T78" s="477">
        <v>941409696</v>
      </c>
      <c r="U78" s="449">
        <v>93897969</v>
      </c>
      <c r="V78" s="2214">
        <v>180929711</v>
      </c>
      <c r="W78" s="251">
        <v>83</v>
      </c>
    </row>
    <row r="79" spans="1:23" s="452" customFormat="1" ht="26.1" customHeight="1">
      <c r="A79" s="220">
        <v>301</v>
      </c>
      <c r="B79" s="218" t="s">
        <v>284</v>
      </c>
      <c r="C79" s="480">
        <v>8809410</v>
      </c>
      <c r="D79" s="450">
        <v>308471</v>
      </c>
      <c r="E79" s="450">
        <v>0</v>
      </c>
      <c r="F79" s="480">
        <v>493528417</v>
      </c>
      <c r="G79" s="450">
        <v>57399906</v>
      </c>
      <c r="H79" s="450">
        <v>109725443</v>
      </c>
      <c r="I79" s="480">
        <v>2663000</v>
      </c>
      <c r="J79" s="480">
        <v>255000</v>
      </c>
      <c r="K79" s="480">
        <v>0</v>
      </c>
      <c r="L79" s="450">
        <v>0</v>
      </c>
      <c r="M79" s="450">
        <v>0</v>
      </c>
      <c r="N79" s="2245">
        <v>0</v>
      </c>
      <c r="O79" s="2268">
        <v>0</v>
      </c>
      <c r="P79" s="481">
        <v>6682000</v>
      </c>
      <c r="Q79" s="481">
        <v>0</v>
      </c>
      <c r="R79" s="450">
        <v>0</v>
      </c>
      <c r="S79" s="450">
        <v>0</v>
      </c>
      <c r="T79" s="480">
        <v>511937827</v>
      </c>
      <c r="U79" s="450">
        <v>57708377</v>
      </c>
      <c r="V79" s="2212">
        <v>109725443</v>
      </c>
      <c r="W79" s="224">
        <v>301</v>
      </c>
    </row>
    <row r="80" spans="1:23" s="452" customFormat="1" ht="26.1" customHeight="1">
      <c r="A80" s="220">
        <v>302</v>
      </c>
      <c r="B80" s="218" t="s">
        <v>286</v>
      </c>
      <c r="C80" s="480">
        <v>9004599</v>
      </c>
      <c r="D80" s="450">
        <v>240587</v>
      </c>
      <c r="E80" s="450">
        <v>0</v>
      </c>
      <c r="F80" s="480">
        <v>519327114</v>
      </c>
      <c r="G80" s="450">
        <v>56387322</v>
      </c>
      <c r="H80" s="450">
        <v>127286574</v>
      </c>
      <c r="I80" s="480">
        <v>1333000</v>
      </c>
      <c r="J80" s="480">
        <v>1510000</v>
      </c>
      <c r="K80" s="480">
        <v>0</v>
      </c>
      <c r="L80" s="450">
        <v>0</v>
      </c>
      <c r="M80" s="450">
        <v>0</v>
      </c>
      <c r="N80" s="2245">
        <v>0</v>
      </c>
      <c r="O80" s="2268">
        <v>0</v>
      </c>
      <c r="P80" s="481">
        <v>5807000</v>
      </c>
      <c r="Q80" s="481">
        <v>19510000</v>
      </c>
      <c r="R80" s="450">
        <v>0</v>
      </c>
      <c r="S80" s="450">
        <v>0</v>
      </c>
      <c r="T80" s="480">
        <v>556491713</v>
      </c>
      <c r="U80" s="450">
        <v>56627909</v>
      </c>
      <c r="V80" s="2212">
        <v>127286574</v>
      </c>
      <c r="W80" s="224">
        <v>302</v>
      </c>
    </row>
    <row r="81" spans="1:23" s="452" customFormat="1" ht="26.1" customHeight="1">
      <c r="A81" s="220">
        <v>303</v>
      </c>
      <c r="B81" s="218" t="s">
        <v>288</v>
      </c>
      <c r="C81" s="480">
        <v>2287429</v>
      </c>
      <c r="D81" s="450">
        <v>80211</v>
      </c>
      <c r="E81" s="450">
        <v>0</v>
      </c>
      <c r="F81" s="480">
        <v>135263525</v>
      </c>
      <c r="G81" s="450">
        <v>13307366</v>
      </c>
      <c r="H81" s="450">
        <v>31080781</v>
      </c>
      <c r="I81" s="480">
        <v>471000</v>
      </c>
      <c r="J81" s="480">
        <v>44000</v>
      </c>
      <c r="K81" s="480">
        <v>0</v>
      </c>
      <c r="L81" s="450">
        <v>0</v>
      </c>
      <c r="M81" s="450">
        <v>0</v>
      </c>
      <c r="N81" s="2245">
        <v>0</v>
      </c>
      <c r="O81" s="2268">
        <v>0</v>
      </c>
      <c r="P81" s="481">
        <v>1947000</v>
      </c>
      <c r="Q81" s="481">
        <v>1836000</v>
      </c>
      <c r="R81" s="450">
        <v>0</v>
      </c>
      <c r="S81" s="450">
        <v>0</v>
      </c>
      <c r="T81" s="480">
        <v>141848954</v>
      </c>
      <c r="U81" s="450">
        <v>13387577</v>
      </c>
      <c r="V81" s="2212">
        <v>31080781</v>
      </c>
      <c r="W81" s="224">
        <v>303</v>
      </c>
    </row>
    <row r="82" spans="1:23" s="452" customFormat="1" ht="25.5" customHeight="1" thickBot="1">
      <c r="A82" s="2140"/>
      <c r="B82" s="254"/>
      <c r="C82" s="487"/>
      <c r="D82" s="459"/>
      <c r="E82" s="459"/>
      <c r="F82" s="487"/>
      <c r="G82" s="459"/>
      <c r="H82" s="459"/>
      <c r="I82" s="487"/>
      <c r="J82" s="487"/>
      <c r="K82" s="487"/>
      <c r="L82" s="459"/>
      <c r="M82" s="459"/>
      <c r="N82" s="2248"/>
      <c r="O82" s="2271"/>
      <c r="P82" s="488"/>
      <c r="Q82" s="488"/>
      <c r="R82" s="459"/>
      <c r="S82" s="459"/>
      <c r="T82" s="487"/>
      <c r="U82" s="459"/>
      <c r="V82" s="2215"/>
      <c r="W82" s="262"/>
    </row>
  </sheetData>
  <mergeCells count="16">
    <mergeCell ref="V5:V7"/>
    <mergeCell ref="C4:E4"/>
    <mergeCell ref="F4:H4"/>
    <mergeCell ref="K4:M4"/>
    <mergeCell ref="N4:O4"/>
    <mergeCell ref="Q4:S4"/>
    <mergeCell ref="D5:D7"/>
    <mergeCell ref="E5:E7"/>
    <mergeCell ref="G5:G7"/>
    <mergeCell ref="H5:H7"/>
    <mergeCell ref="L5:L7"/>
    <mergeCell ref="M5:M7"/>
    <mergeCell ref="O5:O7"/>
    <mergeCell ref="R5:R7"/>
    <mergeCell ref="S5:S7"/>
    <mergeCell ref="U5:U7"/>
  </mergeCells>
  <phoneticPr fontId="16"/>
  <printOptions horizontalCentered="1"/>
  <pageMargins left="1.0236220472440944" right="0.59055118110236227" top="0.51181102362204722" bottom="0.6692913385826772" header="0.51181102362204722" footer="0.51181102362204722"/>
  <pageSetup paperSize="8" scale="45" pageOrder="overThenDown" orientation="landscape" r:id="rId1"/>
  <headerFooter alignWithMargins="0"/>
  <rowBreaks count="1" manualBreakCount="1">
    <brk id="52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FF0000"/>
  </sheetPr>
  <dimension ref="A1:V126"/>
  <sheetViews>
    <sheetView showGridLines="0" view="pageBreakPreview" zoomScale="50" zoomScaleNormal="75" zoomScaleSheetLayoutView="50" workbookViewId="0">
      <pane xSplit="2" ySplit="12" topLeftCell="C52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B72" sqref="B72"/>
    </sheetView>
  </sheetViews>
  <sheetFormatPr defaultRowHeight="23.1" customHeight="1"/>
  <cols>
    <col min="1" max="1" width="5.25" style="151" customWidth="1"/>
    <col min="2" max="2" width="14.5" style="149" customWidth="1"/>
    <col min="3" max="3" width="20.625" style="489" customWidth="1"/>
    <col min="4" max="4" width="20.625" style="426" customWidth="1"/>
    <col min="5" max="12" width="20.625" style="489" customWidth="1"/>
    <col min="13" max="14" width="20.625" style="426" customWidth="1"/>
    <col min="15" max="18" width="20.625" style="489" customWidth="1"/>
    <col min="19" max="19" width="20.625" style="426" customWidth="1"/>
    <col min="20" max="20" width="20.625" style="489" customWidth="1"/>
    <col min="21" max="21" width="20.625" style="426" customWidth="1"/>
    <col min="22" max="22" width="5.625" style="151" customWidth="1"/>
    <col min="23" max="23" width="22.375" style="149" customWidth="1"/>
    <col min="24" max="24" width="6.75" style="149" customWidth="1"/>
    <col min="25" max="16384" width="9" style="149"/>
  </cols>
  <sheetData>
    <row r="1" spans="1:22" ht="37.15" customHeight="1">
      <c r="A1" s="1805" t="s">
        <v>1350</v>
      </c>
      <c r="V1" s="425"/>
    </row>
    <row r="2" spans="1:22" s="152" customFormat="1" ht="23.1" customHeight="1" thickBot="1">
      <c r="C2" s="154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154" t="s">
        <v>347</v>
      </c>
      <c r="V2" s="428"/>
    </row>
    <row r="3" spans="1:22" s="226" customFormat="1" ht="34.5" customHeight="1">
      <c r="A3" s="270" t="s">
        <v>138</v>
      </c>
      <c r="B3" s="271"/>
      <c r="C3" s="2799" t="s">
        <v>398</v>
      </c>
      <c r="D3" s="2800"/>
      <c r="E3" s="490"/>
      <c r="F3" s="491"/>
      <c r="G3" s="2803" t="s">
        <v>399</v>
      </c>
      <c r="H3" s="2803"/>
      <c r="I3" s="2803"/>
      <c r="J3" s="2803"/>
      <c r="K3" s="2803"/>
      <c r="L3" s="2803" t="s">
        <v>400</v>
      </c>
      <c r="M3" s="492"/>
      <c r="N3" s="493"/>
      <c r="O3" s="494"/>
      <c r="P3" s="2805" t="s">
        <v>401</v>
      </c>
      <c r="Q3" s="2806"/>
      <c r="R3" s="2805" t="s">
        <v>402</v>
      </c>
      <c r="S3" s="2807"/>
      <c r="T3" s="2807"/>
      <c r="U3" s="2807"/>
      <c r="V3" s="163" t="s">
        <v>138</v>
      </c>
    </row>
    <row r="4" spans="1:22" s="226" customFormat="1" ht="34.5" customHeight="1">
      <c r="A4" s="274" t="s">
        <v>144</v>
      </c>
      <c r="B4" s="275"/>
      <c r="C4" s="2801"/>
      <c r="D4" s="2802"/>
      <c r="E4" s="495" t="s">
        <v>403</v>
      </c>
      <c r="F4" s="496"/>
      <c r="G4" s="2804"/>
      <c r="H4" s="2804"/>
      <c r="I4" s="2804"/>
      <c r="J4" s="2804"/>
      <c r="K4" s="2804"/>
      <c r="L4" s="2804"/>
      <c r="M4" s="497"/>
      <c r="N4" s="498"/>
      <c r="O4" s="464" t="s">
        <v>404</v>
      </c>
      <c r="P4" s="464" t="s">
        <v>405</v>
      </c>
      <c r="Q4" s="464" t="s">
        <v>406</v>
      </c>
      <c r="R4" s="2808" t="s">
        <v>407</v>
      </c>
      <c r="S4" s="2809"/>
      <c r="T4" s="2809"/>
      <c r="U4" s="2809"/>
      <c r="V4" s="172" t="s">
        <v>144</v>
      </c>
    </row>
    <row r="5" spans="1:22" s="226" customFormat="1" ht="35.1" customHeight="1">
      <c r="A5" s="274" t="s">
        <v>151</v>
      </c>
      <c r="B5" s="275" t="s">
        <v>152</v>
      </c>
      <c r="C5" s="464"/>
      <c r="D5" s="2781" t="s">
        <v>408</v>
      </c>
      <c r="E5" s="464"/>
      <c r="F5" s="461" t="s">
        <v>409</v>
      </c>
      <c r="G5" s="461" t="s">
        <v>378</v>
      </c>
      <c r="H5" s="2811" t="s">
        <v>410</v>
      </c>
      <c r="I5" s="2812"/>
      <c r="J5" s="461" t="s">
        <v>411</v>
      </c>
      <c r="K5" s="461" t="s">
        <v>412</v>
      </c>
      <c r="L5" s="2811" t="s">
        <v>413</v>
      </c>
      <c r="M5" s="2813"/>
      <c r="N5" s="2812"/>
      <c r="O5" s="464"/>
      <c r="P5" s="464" t="s">
        <v>414</v>
      </c>
      <c r="Q5" s="464" t="s">
        <v>415</v>
      </c>
      <c r="R5" s="2811" t="s">
        <v>416</v>
      </c>
      <c r="S5" s="2814"/>
      <c r="T5" s="2811" t="s">
        <v>416</v>
      </c>
      <c r="U5" s="2814"/>
      <c r="V5" s="172" t="s">
        <v>151</v>
      </c>
    </row>
    <row r="6" spans="1:22" s="226" customFormat="1" ht="35.1" customHeight="1">
      <c r="A6" s="274" t="s">
        <v>164</v>
      </c>
      <c r="B6" s="275"/>
      <c r="C6" s="464"/>
      <c r="D6" s="2801"/>
      <c r="E6" s="464" t="s">
        <v>417</v>
      </c>
      <c r="F6" s="464" t="s">
        <v>418</v>
      </c>
      <c r="G6" s="464" t="s">
        <v>419</v>
      </c>
      <c r="H6" s="464"/>
      <c r="I6" s="2758" t="s">
        <v>420</v>
      </c>
      <c r="J6" s="464" t="s">
        <v>421</v>
      </c>
      <c r="K6" s="464" t="s">
        <v>422</v>
      </c>
      <c r="L6" s="464"/>
      <c r="M6" s="2778" t="s">
        <v>420</v>
      </c>
      <c r="N6" s="2778" t="s">
        <v>408</v>
      </c>
      <c r="O6" s="464" t="s">
        <v>423</v>
      </c>
      <c r="P6" s="464" t="s">
        <v>424</v>
      </c>
      <c r="Q6" s="464" t="s">
        <v>424</v>
      </c>
      <c r="R6" s="499" t="s">
        <v>425</v>
      </c>
      <c r="S6" s="2778" t="s">
        <v>420</v>
      </c>
      <c r="T6" s="499" t="s">
        <v>426</v>
      </c>
      <c r="U6" s="2778" t="s">
        <v>420</v>
      </c>
      <c r="V6" s="172" t="s">
        <v>164</v>
      </c>
    </row>
    <row r="7" spans="1:22" s="226" customFormat="1" ht="34.5" customHeight="1" thickBot="1">
      <c r="A7" s="274" t="s">
        <v>171</v>
      </c>
      <c r="B7" s="287"/>
      <c r="C7" s="466"/>
      <c r="D7" s="2810"/>
      <c r="E7" s="466"/>
      <c r="F7" s="466" t="s">
        <v>427</v>
      </c>
      <c r="G7" s="466" t="s">
        <v>390</v>
      </c>
      <c r="H7" s="466"/>
      <c r="I7" s="2815"/>
      <c r="J7" s="466" t="s">
        <v>428</v>
      </c>
      <c r="K7" s="466" t="s">
        <v>429</v>
      </c>
      <c r="L7" s="466"/>
      <c r="M7" s="2760"/>
      <c r="N7" s="2760"/>
      <c r="O7" s="466"/>
      <c r="P7" s="466"/>
      <c r="Q7" s="466"/>
      <c r="R7" s="466"/>
      <c r="S7" s="2760"/>
      <c r="T7" s="466"/>
      <c r="U7" s="2760"/>
      <c r="V7" s="190" t="s">
        <v>171</v>
      </c>
    </row>
    <row r="8" spans="1:22" s="442" customFormat="1" ht="34.5" customHeight="1">
      <c r="A8" s="156"/>
      <c r="B8" s="166" t="s">
        <v>430</v>
      </c>
      <c r="C8" s="500">
        <v>73483156775</v>
      </c>
      <c r="D8" s="501" t="s">
        <v>134</v>
      </c>
      <c r="E8" s="501" t="s">
        <v>134</v>
      </c>
      <c r="F8" s="450">
        <v>2108408568</v>
      </c>
      <c r="G8" s="470" t="s">
        <v>134</v>
      </c>
      <c r="H8" s="470" t="s">
        <v>134</v>
      </c>
      <c r="I8" s="470" t="s">
        <v>134</v>
      </c>
      <c r="J8" s="470" t="s">
        <v>134</v>
      </c>
      <c r="K8" s="470" t="s">
        <v>134</v>
      </c>
      <c r="L8" s="502">
        <v>22940000</v>
      </c>
      <c r="M8" s="441" t="s">
        <v>134</v>
      </c>
      <c r="N8" s="441" t="s">
        <v>134</v>
      </c>
      <c r="O8" s="502">
        <v>0</v>
      </c>
      <c r="P8" s="502">
        <v>8569993225</v>
      </c>
      <c r="Q8" s="441" t="s">
        <v>134</v>
      </c>
      <c r="R8" s="502">
        <v>8527750507</v>
      </c>
      <c r="S8" s="440">
        <v>646480629</v>
      </c>
      <c r="T8" s="450">
        <v>2772165833</v>
      </c>
      <c r="U8" s="440">
        <v>153806909</v>
      </c>
      <c r="V8" s="319"/>
    </row>
    <row r="9" spans="1:22" s="442" customFormat="1" ht="34.5" customHeight="1">
      <c r="A9" s="165"/>
      <c r="B9" s="166" t="s">
        <v>431</v>
      </c>
      <c r="C9" s="500">
        <v>87791627212</v>
      </c>
      <c r="D9" s="503" t="s">
        <v>134</v>
      </c>
      <c r="E9" s="503" t="s">
        <v>134</v>
      </c>
      <c r="F9" s="450">
        <v>2330245538</v>
      </c>
      <c r="G9" s="470" t="s">
        <v>134</v>
      </c>
      <c r="H9" s="450">
        <v>12208585000</v>
      </c>
      <c r="I9" s="450">
        <v>1342605000</v>
      </c>
      <c r="J9" s="450">
        <v>3052349000</v>
      </c>
      <c r="K9" s="470" t="s">
        <v>134</v>
      </c>
      <c r="L9" s="502">
        <v>25486000</v>
      </c>
      <c r="M9" s="441" t="s">
        <v>134</v>
      </c>
      <c r="N9" s="441" t="s">
        <v>134</v>
      </c>
      <c r="O9" s="502">
        <v>0</v>
      </c>
      <c r="P9" s="502">
        <v>9455338688</v>
      </c>
      <c r="Q9" s="441" t="s">
        <v>134</v>
      </c>
      <c r="R9" s="502">
        <v>9290633938</v>
      </c>
      <c r="S9" s="440">
        <v>701131498</v>
      </c>
      <c r="T9" s="450">
        <v>2878068583</v>
      </c>
      <c r="U9" s="440">
        <v>166012571</v>
      </c>
      <c r="V9" s="321"/>
    </row>
    <row r="10" spans="1:22" s="442" customFormat="1" ht="35.1" customHeight="1">
      <c r="A10" s="165"/>
      <c r="B10" s="166" t="s">
        <v>432</v>
      </c>
      <c r="C10" s="500">
        <v>98262323419</v>
      </c>
      <c r="D10" s="503" t="s">
        <v>134</v>
      </c>
      <c r="E10" s="503" t="s">
        <v>134</v>
      </c>
      <c r="F10" s="450">
        <v>2076887616</v>
      </c>
      <c r="G10" s="470" t="s">
        <v>134</v>
      </c>
      <c r="H10" s="450">
        <v>18368175000</v>
      </c>
      <c r="I10" s="450">
        <v>2107239000</v>
      </c>
      <c r="J10" s="450">
        <v>3061062000</v>
      </c>
      <c r="K10" s="470" t="s">
        <v>134</v>
      </c>
      <c r="L10" s="502">
        <v>25951000</v>
      </c>
      <c r="M10" s="441" t="s">
        <v>134</v>
      </c>
      <c r="N10" s="441" t="s">
        <v>134</v>
      </c>
      <c r="O10" s="502">
        <v>1120000</v>
      </c>
      <c r="P10" s="502">
        <v>8403967527</v>
      </c>
      <c r="Q10" s="502">
        <v>20838521551</v>
      </c>
      <c r="R10" s="502">
        <v>9602213841</v>
      </c>
      <c r="S10" s="440">
        <v>722240390</v>
      </c>
      <c r="T10" s="450">
        <v>2915249180</v>
      </c>
      <c r="U10" s="440">
        <v>173189608</v>
      </c>
      <c r="V10" s="321"/>
    </row>
    <row r="11" spans="1:22" s="442" customFormat="1" ht="35.1" customHeight="1">
      <c r="A11" s="165"/>
      <c r="B11" s="166" t="s">
        <v>433</v>
      </c>
      <c r="C11" s="504">
        <v>113474608806</v>
      </c>
      <c r="D11" s="505" t="s">
        <v>134</v>
      </c>
      <c r="E11" s="441" t="s">
        <v>134</v>
      </c>
      <c r="F11" s="504">
        <v>2211032809</v>
      </c>
      <c r="G11" s="506" t="s">
        <v>134</v>
      </c>
      <c r="H11" s="450">
        <v>19101292000</v>
      </c>
      <c r="I11" s="450">
        <v>2156695000</v>
      </c>
      <c r="J11" s="450">
        <v>3183248000</v>
      </c>
      <c r="K11" s="470" t="s">
        <v>134</v>
      </c>
      <c r="L11" s="504">
        <v>12983000</v>
      </c>
      <c r="M11" s="441" t="s">
        <v>134</v>
      </c>
      <c r="N11" s="441" t="s">
        <v>134</v>
      </c>
      <c r="O11" s="507">
        <v>0</v>
      </c>
      <c r="P11" s="504">
        <v>9012103367</v>
      </c>
      <c r="Q11" s="504">
        <v>42609344310</v>
      </c>
      <c r="R11" s="504">
        <v>9786564977</v>
      </c>
      <c r="S11" s="440">
        <v>728397958</v>
      </c>
      <c r="T11" s="504">
        <v>2984681122</v>
      </c>
      <c r="U11" s="440">
        <v>179917769</v>
      </c>
      <c r="V11" s="321"/>
    </row>
    <row r="12" spans="1:22" s="442" customFormat="1" ht="35.1" customHeight="1">
      <c r="A12" s="445"/>
      <c r="B12" s="446" t="s">
        <v>434</v>
      </c>
      <c r="C12" s="508">
        <v>40947622223</v>
      </c>
      <c r="D12" s="476">
        <v>4554626129</v>
      </c>
      <c r="E12" s="508">
        <v>101759818566</v>
      </c>
      <c r="F12" s="508">
        <v>2494755355</v>
      </c>
      <c r="G12" s="508">
        <v>628693000</v>
      </c>
      <c r="H12" s="508">
        <v>17894064000</v>
      </c>
      <c r="I12" s="508">
        <v>2090705000</v>
      </c>
      <c r="J12" s="508">
        <v>2982044000</v>
      </c>
      <c r="K12" s="508">
        <v>0</v>
      </c>
      <c r="L12" s="508">
        <v>0</v>
      </c>
      <c r="M12" s="447">
        <v>0</v>
      </c>
      <c r="N12" s="447">
        <v>0</v>
      </c>
      <c r="O12" s="508">
        <v>0</v>
      </c>
      <c r="P12" s="508">
        <v>10041313812</v>
      </c>
      <c r="Q12" s="508">
        <v>46148751434</v>
      </c>
      <c r="R12" s="508">
        <v>8368123963</v>
      </c>
      <c r="S12" s="447">
        <v>767688689</v>
      </c>
      <c r="T12" s="508">
        <v>2360673184</v>
      </c>
      <c r="U12" s="447">
        <v>186029192</v>
      </c>
      <c r="V12" s="448"/>
    </row>
    <row r="13" spans="1:22" ht="25.5" customHeight="1">
      <c r="A13" s="211">
        <v>1</v>
      </c>
      <c r="B13" s="330" t="s">
        <v>181</v>
      </c>
      <c r="C13" s="478">
        <v>5470778000</v>
      </c>
      <c r="D13" s="478">
        <v>520080267</v>
      </c>
      <c r="E13" s="478">
        <v>17778955028</v>
      </c>
      <c r="F13" s="478">
        <v>309300267</v>
      </c>
      <c r="G13" s="478">
        <v>108757000</v>
      </c>
      <c r="H13" s="478">
        <v>2315457000</v>
      </c>
      <c r="I13" s="478">
        <v>290299000</v>
      </c>
      <c r="J13" s="478">
        <v>324244000</v>
      </c>
      <c r="K13" s="478">
        <v>0</v>
      </c>
      <c r="L13" s="478">
        <v>0</v>
      </c>
      <c r="M13" s="478">
        <v>0</v>
      </c>
      <c r="N13" s="478">
        <v>0</v>
      </c>
      <c r="O13" s="478">
        <v>0</v>
      </c>
      <c r="P13" s="478">
        <v>1339773896</v>
      </c>
      <c r="Q13" s="478">
        <v>5954760473</v>
      </c>
      <c r="R13" s="478">
        <v>844097304</v>
      </c>
      <c r="S13" s="449">
        <v>73945800</v>
      </c>
      <c r="T13" s="478">
        <v>263812754</v>
      </c>
      <c r="U13" s="449">
        <v>22336259</v>
      </c>
      <c r="V13" s="216">
        <v>1</v>
      </c>
    </row>
    <row r="14" spans="1:22" ht="26.1" customHeight="1">
      <c r="A14" s="217">
        <v>2</v>
      </c>
      <c r="B14" s="332" t="s">
        <v>183</v>
      </c>
      <c r="C14" s="453">
        <v>524121178</v>
      </c>
      <c r="D14" s="453">
        <v>38547131</v>
      </c>
      <c r="E14" s="453">
        <v>1759931776</v>
      </c>
      <c r="F14" s="453">
        <v>35452565</v>
      </c>
      <c r="G14" s="453">
        <v>3782000</v>
      </c>
      <c r="H14" s="453">
        <v>287994000</v>
      </c>
      <c r="I14" s="453">
        <v>35976000</v>
      </c>
      <c r="J14" s="453">
        <v>61912000</v>
      </c>
      <c r="K14" s="453">
        <v>0</v>
      </c>
      <c r="L14" s="453">
        <v>0</v>
      </c>
      <c r="M14" s="453">
        <v>0</v>
      </c>
      <c r="N14" s="453">
        <v>0</v>
      </c>
      <c r="O14" s="453">
        <v>0</v>
      </c>
      <c r="P14" s="453">
        <v>131561552</v>
      </c>
      <c r="Q14" s="453">
        <v>725336927</v>
      </c>
      <c r="R14" s="453">
        <v>240150400</v>
      </c>
      <c r="S14" s="450">
        <v>20587000</v>
      </c>
      <c r="T14" s="453">
        <v>50441042</v>
      </c>
      <c r="U14" s="450">
        <v>2993867</v>
      </c>
      <c r="V14" s="205">
        <v>2</v>
      </c>
    </row>
    <row r="15" spans="1:22" ht="26.1" customHeight="1">
      <c r="A15" s="217">
        <v>3</v>
      </c>
      <c r="B15" s="332" t="s">
        <v>185</v>
      </c>
      <c r="C15" s="453">
        <v>2728497978</v>
      </c>
      <c r="D15" s="453">
        <v>221798952</v>
      </c>
      <c r="E15" s="453">
        <v>5450501916</v>
      </c>
      <c r="F15" s="453">
        <v>177387362</v>
      </c>
      <c r="G15" s="453">
        <v>79672000</v>
      </c>
      <c r="H15" s="453">
        <v>1275264000</v>
      </c>
      <c r="I15" s="453">
        <v>146147000</v>
      </c>
      <c r="J15" s="453">
        <v>118622000</v>
      </c>
      <c r="K15" s="453">
        <v>0</v>
      </c>
      <c r="L15" s="453">
        <v>0</v>
      </c>
      <c r="M15" s="453">
        <v>0</v>
      </c>
      <c r="N15" s="453">
        <v>0</v>
      </c>
      <c r="O15" s="453">
        <v>0</v>
      </c>
      <c r="P15" s="453">
        <v>691945963</v>
      </c>
      <c r="Q15" s="453">
        <v>3038995243</v>
      </c>
      <c r="R15" s="453">
        <v>439689840</v>
      </c>
      <c r="S15" s="450">
        <v>29982240</v>
      </c>
      <c r="T15" s="453">
        <v>166058308</v>
      </c>
      <c r="U15" s="450">
        <v>8025452</v>
      </c>
      <c r="V15" s="205">
        <v>3</v>
      </c>
    </row>
    <row r="16" spans="1:22" ht="26.1" customHeight="1">
      <c r="A16" s="217">
        <v>4</v>
      </c>
      <c r="B16" s="332" t="s">
        <v>187</v>
      </c>
      <c r="C16" s="453">
        <v>4380235156</v>
      </c>
      <c r="D16" s="453">
        <v>535376806</v>
      </c>
      <c r="E16" s="453">
        <v>10883336808</v>
      </c>
      <c r="F16" s="453">
        <v>215534194</v>
      </c>
      <c r="G16" s="453">
        <v>87566000</v>
      </c>
      <c r="H16" s="453">
        <v>1422161000</v>
      </c>
      <c r="I16" s="453">
        <v>163112000</v>
      </c>
      <c r="J16" s="453">
        <v>189429000</v>
      </c>
      <c r="K16" s="453">
        <v>0</v>
      </c>
      <c r="L16" s="453">
        <v>0</v>
      </c>
      <c r="M16" s="453">
        <v>0</v>
      </c>
      <c r="N16" s="453">
        <v>0</v>
      </c>
      <c r="O16" s="453">
        <v>0</v>
      </c>
      <c r="P16" s="453">
        <v>820718799</v>
      </c>
      <c r="Q16" s="453">
        <v>3895883724</v>
      </c>
      <c r="R16" s="453">
        <v>424981950</v>
      </c>
      <c r="S16" s="450">
        <v>51836340</v>
      </c>
      <c r="T16" s="453">
        <v>205932403</v>
      </c>
      <c r="U16" s="450">
        <v>14898072</v>
      </c>
      <c r="V16" s="205">
        <v>4</v>
      </c>
    </row>
    <row r="17" spans="1:22" ht="26.1" customHeight="1">
      <c r="A17" s="217">
        <v>5</v>
      </c>
      <c r="B17" s="332" t="s">
        <v>189</v>
      </c>
      <c r="C17" s="454">
        <v>410024383</v>
      </c>
      <c r="D17" s="454">
        <v>37935268</v>
      </c>
      <c r="E17" s="454">
        <v>1414182993</v>
      </c>
      <c r="F17" s="454">
        <v>28556009</v>
      </c>
      <c r="G17" s="454">
        <v>3040000</v>
      </c>
      <c r="H17" s="454">
        <v>194887000</v>
      </c>
      <c r="I17" s="454">
        <v>23939000</v>
      </c>
      <c r="J17" s="454">
        <v>36429000</v>
      </c>
      <c r="K17" s="454">
        <v>0</v>
      </c>
      <c r="L17" s="454">
        <v>0</v>
      </c>
      <c r="M17" s="454">
        <v>0</v>
      </c>
      <c r="N17" s="454">
        <v>0</v>
      </c>
      <c r="O17" s="454">
        <v>0</v>
      </c>
      <c r="P17" s="454">
        <v>101431763</v>
      </c>
      <c r="Q17" s="454">
        <v>574699477</v>
      </c>
      <c r="R17" s="454">
        <v>101097840</v>
      </c>
      <c r="S17" s="451">
        <v>11618640</v>
      </c>
      <c r="T17" s="454">
        <v>26527872</v>
      </c>
      <c r="U17" s="451">
        <v>2724077</v>
      </c>
      <c r="V17" s="205">
        <v>5</v>
      </c>
    </row>
    <row r="18" spans="1:22" ht="26.1" customHeight="1">
      <c r="A18" s="211">
        <v>6</v>
      </c>
      <c r="B18" s="330" t="s">
        <v>191</v>
      </c>
      <c r="C18" s="478">
        <v>843404379</v>
      </c>
      <c r="D18" s="449">
        <v>98905597</v>
      </c>
      <c r="E18" s="478">
        <v>2135599312</v>
      </c>
      <c r="F18" s="478">
        <v>65873660</v>
      </c>
      <c r="G18" s="478">
        <v>13544000</v>
      </c>
      <c r="H18" s="478">
        <v>450317000</v>
      </c>
      <c r="I18" s="478">
        <v>47320000</v>
      </c>
      <c r="J18" s="478">
        <v>74894000</v>
      </c>
      <c r="K18" s="478">
        <v>0</v>
      </c>
      <c r="L18" s="478">
        <v>0</v>
      </c>
      <c r="M18" s="449">
        <v>0</v>
      </c>
      <c r="N18" s="449">
        <v>0</v>
      </c>
      <c r="O18" s="478">
        <v>0</v>
      </c>
      <c r="P18" s="478">
        <v>191349671</v>
      </c>
      <c r="Q18" s="478">
        <v>1129280705</v>
      </c>
      <c r="R18" s="478">
        <v>228904400</v>
      </c>
      <c r="S18" s="449">
        <v>15044000</v>
      </c>
      <c r="T18" s="478">
        <v>54074624</v>
      </c>
      <c r="U18" s="449">
        <v>3798497</v>
      </c>
      <c r="V18" s="216">
        <v>6</v>
      </c>
    </row>
    <row r="19" spans="1:22" ht="26.1" customHeight="1">
      <c r="A19" s="217">
        <v>7</v>
      </c>
      <c r="B19" s="332" t="s">
        <v>193</v>
      </c>
      <c r="C19" s="453">
        <v>2272066455</v>
      </c>
      <c r="D19" s="450">
        <v>214150742</v>
      </c>
      <c r="E19" s="453">
        <v>7433398894</v>
      </c>
      <c r="F19" s="453">
        <v>198165471</v>
      </c>
      <c r="G19" s="453">
        <v>30459000</v>
      </c>
      <c r="H19" s="453">
        <v>1441679000</v>
      </c>
      <c r="I19" s="453">
        <v>158255000</v>
      </c>
      <c r="J19" s="453">
        <v>134433000</v>
      </c>
      <c r="K19" s="453">
        <v>0</v>
      </c>
      <c r="L19" s="453">
        <v>0</v>
      </c>
      <c r="M19" s="450">
        <v>0</v>
      </c>
      <c r="N19" s="450">
        <v>0</v>
      </c>
      <c r="O19" s="453">
        <v>0</v>
      </c>
      <c r="P19" s="453">
        <v>837083984</v>
      </c>
      <c r="Q19" s="453">
        <v>3627843540</v>
      </c>
      <c r="R19" s="453">
        <v>609829290</v>
      </c>
      <c r="S19" s="450">
        <v>69974760</v>
      </c>
      <c r="T19" s="453">
        <v>214149659</v>
      </c>
      <c r="U19" s="450">
        <v>18748037</v>
      </c>
      <c r="V19" s="205">
        <v>7</v>
      </c>
    </row>
    <row r="20" spans="1:22" ht="25.5" customHeight="1">
      <c r="A20" s="217">
        <v>8</v>
      </c>
      <c r="B20" s="332" t="s">
        <v>195</v>
      </c>
      <c r="C20" s="453">
        <v>1476545592</v>
      </c>
      <c r="D20" s="450">
        <v>165622629</v>
      </c>
      <c r="E20" s="453">
        <v>2788208344</v>
      </c>
      <c r="F20" s="453">
        <v>75225297</v>
      </c>
      <c r="G20" s="453">
        <v>14764000</v>
      </c>
      <c r="H20" s="453">
        <v>468497000</v>
      </c>
      <c r="I20" s="453">
        <v>56289000</v>
      </c>
      <c r="J20" s="453">
        <v>77817000</v>
      </c>
      <c r="K20" s="453">
        <v>0</v>
      </c>
      <c r="L20" s="453">
        <v>0</v>
      </c>
      <c r="M20" s="450">
        <v>0</v>
      </c>
      <c r="N20" s="450">
        <v>0</v>
      </c>
      <c r="O20" s="453">
        <v>0</v>
      </c>
      <c r="P20" s="453">
        <v>342207599</v>
      </c>
      <c r="Q20" s="453">
        <v>1357182063</v>
      </c>
      <c r="R20" s="453">
        <v>186373800</v>
      </c>
      <c r="S20" s="450">
        <v>19363700</v>
      </c>
      <c r="T20" s="453">
        <v>60804125</v>
      </c>
      <c r="U20" s="450">
        <v>5103115</v>
      </c>
      <c r="V20" s="205">
        <v>8</v>
      </c>
    </row>
    <row r="21" spans="1:22" s="266" customFormat="1" ht="26.1" customHeight="1">
      <c r="A21" s="220">
        <v>9</v>
      </c>
      <c r="B21" s="218" t="s">
        <v>197</v>
      </c>
      <c r="C21" s="453">
        <v>740412511</v>
      </c>
      <c r="D21" s="450">
        <v>69369536</v>
      </c>
      <c r="E21" s="453">
        <v>1418071181</v>
      </c>
      <c r="F21" s="453">
        <v>43947271</v>
      </c>
      <c r="G21" s="453">
        <v>7157000</v>
      </c>
      <c r="H21" s="453">
        <v>355099000</v>
      </c>
      <c r="I21" s="453">
        <v>41840000</v>
      </c>
      <c r="J21" s="453">
        <v>59218000</v>
      </c>
      <c r="K21" s="453">
        <v>0</v>
      </c>
      <c r="L21" s="453">
        <v>0</v>
      </c>
      <c r="M21" s="450">
        <v>0</v>
      </c>
      <c r="N21" s="450">
        <v>0</v>
      </c>
      <c r="O21" s="453">
        <v>0</v>
      </c>
      <c r="P21" s="453">
        <v>170076150</v>
      </c>
      <c r="Q21" s="453">
        <v>966888845</v>
      </c>
      <c r="R21" s="453">
        <v>180608000</v>
      </c>
      <c r="S21" s="450">
        <v>18704000</v>
      </c>
      <c r="T21" s="453">
        <v>42900909</v>
      </c>
      <c r="U21" s="450">
        <v>4281400</v>
      </c>
      <c r="V21" s="224">
        <v>9</v>
      </c>
    </row>
    <row r="22" spans="1:22" s="266" customFormat="1" ht="26.1" customHeight="1">
      <c r="A22" s="220">
        <v>10</v>
      </c>
      <c r="B22" s="218" t="s">
        <v>199</v>
      </c>
      <c r="C22" s="454">
        <v>740090890</v>
      </c>
      <c r="D22" s="451">
        <v>108230541</v>
      </c>
      <c r="E22" s="454">
        <v>1523164358</v>
      </c>
      <c r="F22" s="454">
        <v>59113665</v>
      </c>
      <c r="G22" s="454">
        <v>5753000</v>
      </c>
      <c r="H22" s="454">
        <v>313040000</v>
      </c>
      <c r="I22" s="454">
        <v>35673000</v>
      </c>
      <c r="J22" s="454">
        <v>64314000</v>
      </c>
      <c r="K22" s="454">
        <v>0</v>
      </c>
      <c r="L22" s="454">
        <v>0</v>
      </c>
      <c r="M22" s="451">
        <v>0</v>
      </c>
      <c r="N22" s="451">
        <v>0</v>
      </c>
      <c r="O22" s="454">
        <v>0</v>
      </c>
      <c r="P22" s="454">
        <v>135517101</v>
      </c>
      <c r="Q22" s="454">
        <v>713203508</v>
      </c>
      <c r="R22" s="454">
        <v>186131000</v>
      </c>
      <c r="S22" s="451">
        <v>19523200</v>
      </c>
      <c r="T22" s="454">
        <v>48287727</v>
      </c>
      <c r="U22" s="451">
        <v>4202816</v>
      </c>
      <c r="V22" s="224">
        <v>10</v>
      </c>
    </row>
    <row r="23" spans="1:22" s="266" customFormat="1" ht="26.1" customHeight="1">
      <c r="A23" s="228">
        <v>11</v>
      </c>
      <c r="B23" s="212" t="s">
        <v>201</v>
      </c>
      <c r="C23" s="478">
        <v>682509207</v>
      </c>
      <c r="D23" s="449">
        <v>71695097</v>
      </c>
      <c r="E23" s="478">
        <v>1305100058</v>
      </c>
      <c r="F23" s="478">
        <v>43221513</v>
      </c>
      <c r="G23" s="478">
        <v>5016000</v>
      </c>
      <c r="H23" s="478">
        <v>371611000</v>
      </c>
      <c r="I23" s="478">
        <v>39413000</v>
      </c>
      <c r="J23" s="478">
        <v>57759000</v>
      </c>
      <c r="K23" s="478">
        <v>0</v>
      </c>
      <c r="L23" s="478">
        <v>0</v>
      </c>
      <c r="M23" s="449">
        <v>0</v>
      </c>
      <c r="N23" s="449">
        <v>0</v>
      </c>
      <c r="O23" s="478">
        <v>0</v>
      </c>
      <c r="P23" s="478">
        <v>201794210</v>
      </c>
      <c r="Q23" s="478">
        <v>975481522</v>
      </c>
      <c r="R23" s="478">
        <v>117872900</v>
      </c>
      <c r="S23" s="449">
        <v>15810600</v>
      </c>
      <c r="T23" s="478">
        <v>37325450</v>
      </c>
      <c r="U23" s="449">
        <v>4001389</v>
      </c>
      <c r="V23" s="234">
        <v>11</v>
      </c>
    </row>
    <row r="24" spans="1:22" s="266" customFormat="1" ht="26.1" customHeight="1">
      <c r="A24" s="220">
        <v>12</v>
      </c>
      <c r="B24" s="218" t="s">
        <v>203</v>
      </c>
      <c r="C24" s="453">
        <v>1355306222</v>
      </c>
      <c r="D24" s="450">
        <v>152868007</v>
      </c>
      <c r="E24" s="453">
        <v>2977876282</v>
      </c>
      <c r="F24" s="453">
        <v>52952317</v>
      </c>
      <c r="G24" s="453">
        <v>8620000</v>
      </c>
      <c r="H24" s="453">
        <v>454972000</v>
      </c>
      <c r="I24" s="453">
        <v>55399000</v>
      </c>
      <c r="J24" s="453">
        <v>83377000</v>
      </c>
      <c r="K24" s="453">
        <v>0</v>
      </c>
      <c r="L24" s="453">
        <v>0</v>
      </c>
      <c r="M24" s="450">
        <v>0</v>
      </c>
      <c r="N24" s="450">
        <v>0</v>
      </c>
      <c r="O24" s="453">
        <v>0</v>
      </c>
      <c r="P24" s="453">
        <v>239966164</v>
      </c>
      <c r="Q24" s="453">
        <v>1133758837</v>
      </c>
      <c r="R24" s="453">
        <v>213747800</v>
      </c>
      <c r="S24" s="450">
        <v>16335000</v>
      </c>
      <c r="T24" s="453">
        <v>50167972</v>
      </c>
      <c r="U24" s="450">
        <v>4828001</v>
      </c>
      <c r="V24" s="224">
        <v>12</v>
      </c>
    </row>
    <row r="25" spans="1:22" s="266" customFormat="1" ht="26.1" customHeight="1">
      <c r="A25" s="220">
        <v>13</v>
      </c>
      <c r="B25" s="218" t="s">
        <v>204</v>
      </c>
      <c r="C25" s="453">
        <v>393768000</v>
      </c>
      <c r="D25" s="450">
        <v>44828543</v>
      </c>
      <c r="E25" s="453">
        <v>827753869</v>
      </c>
      <c r="F25" s="453">
        <v>29212413</v>
      </c>
      <c r="G25" s="453">
        <v>4757000</v>
      </c>
      <c r="H25" s="453">
        <v>214235000</v>
      </c>
      <c r="I25" s="453">
        <v>24392000</v>
      </c>
      <c r="J25" s="453">
        <v>46423000</v>
      </c>
      <c r="K25" s="453">
        <v>0</v>
      </c>
      <c r="L25" s="453">
        <v>0</v>
      </c>
      <c r="M25" s="450">
        <v>0</v>
      </c>
      <c r="N25" s="450">
        <v>0</v>
      </c>
      <c r="O25" s="453">
        <v>0</v>
      </c>
      <c r="P25" s="453">
        <v>96148816</v>
      </c>
      <c r="Q25" s="453">
        <v>516153714</v>
      </c>
      <c r="R25" s="453">
        <v>163367800</v>
      </c>
      <c r="S25" s="450">
        <v>16153200</v>
      </c>
      <c r="T25" s="453">
        <v>35683321</v>
      </c>
      <c r="U25" s="450">
        <v>3234571</v>
      </c>
      <c r="V25" s="224">
        <v>13</v>
      </c>
    </row>
    <row r="26" spans="1:22" s="266" customFormat="1" ht="26.1" customHeight="1">
      <c r="A26" s="220">
        <v>14</v>
      </c>
      <c r="B26" s="218" t="s">
        <v>206</v>
      </c>
      <c r="C26" s="453">
        <v>181054947</v>
      </c>
      <c r="D26" s="450">
        <v>28662748</v>
      </c>
      <c r="E26" s="453">
        <v>646313625</v>
      </c>
      <c r="F26" s="453">
        <v>22289264</v>
      </c>
      <c r="G26" s="453">
        <v>5926000</v>
      </c>
      <c r="H26" s="453">
        <v>199820000</v>
      </c>
      <c r="I26" s="453">
        <v>22239000</v>
      </c>
      <c r="J26" s="453">
        <v>32998000</v>
      </c>
      <c r="K26" s="453">
        <v>0</v>
      </c>
      <c r="L26" s="453">
        <v>0</v>
      </c>
      <c r="M26" s="450">
        <v>0</v>
      </c>
      <c r="N26" s="450">
        <v>0</v>
      </c>
      <c r="O26" s="453">
        <v>0</v>
      </c>
      <c r="P26" s="453">
        <v>101460042</v>
      </c>
      <c r="Q26" s="453">
        <v>507434954</v>
      </c>
      <c r="R26" s="453">
        <v>59145600</v>
      </c>
      <c r="S26" s="450">
        <v>8083200</v>
      </c>
      <c r="T26" s="453">
        <v>18940388</v>
      </c>
      <c r="U26" s="450">
        <v>1947076</v>
      </c>
      <c r="V26" s="224">
        <v>14</v>
      </c>
    </row>
    <row r="27" spans="1:22" s="266" customFormat="1" ht="26.1" customHeight="1">
      <c r="A27" s="220">
        <v>15</v>
      </c>
      <c r="B27" s="218" t="s">
        <v>208</v>
      </c>
      <c r="C27" s="454">
        <v>350467085</v>
      </c>
      <c r="D27" s="451">
        <v>30707687</v>
      </c>
      <c r="E27" s="454">
        <v>865580333</v>
      </c>
      <c r="F27" s="454">
        <v>40719329</v>
      </c>
      <c r="G27" s="454">
        <v>11009000</v>
      </c>
      <c r="H27" s="454">
        <v>327169000</v>
      </c>
      <c r="I27" s="454">
        <v>38695000</v>
      </c>
      <c r="J27" s="454">
        <v>106080000</v>
      </c>
      <c r="K27" s="454">
        <v>0</v>
      </c>
      <c r="L27" s="454">
        <v>0</v>
      </c>
      <c r="M27" s="451">
        <v>0</v>
      </c>
      <c r="N27" s="451">
        <v>0</v>
      </c>
      <c r="O27" s="454">
        <v>0</v>
      </c>
      <c r="P27" s="454">
        <v>115871262</v>
      </c>
      <c r="Q27" s="454">
        <v>777331994</v>
      </c>
      <c r="R27" s="454">
        <v>106638400</v>
      </c>
      <c r="S27" s="451">
        <v>11222400</v>
      </c>
      <c r="T27" s="454">
        <v>28852683</v>
      </c>
      <c r="U27" s="451">
        <v>2852695</v>
      </c>
      <c r="V27" s="224">
        <v>15</v>
      </c>
    </row>
    <row r="28" spans="1:22" s="266" customFormat="1" ht="26.1" customHeight="1">
      <c r="A28" s="235">
        <v>16</v>
      </c>
      <c r="B28" s="212" t="s">
        <v>210</v>
      </c>
      <c r="C28" s="478">
        <v>843075300</v>
      </c>
      <c r="D28" s="449">
        <v>68834151</v>
      </c>
      <c r="E28" s="478">
        <v>2700618803</v>
      </c>
      <c r="F28" s="478">
        <v>53703008</v>
      </c>
      <c r="G28" s="478">
        <v>17543000</v>
      </c>
      <c r="H28" s="478">
        <v>357476000</v>
      </c>
      <c r="I28" s="478">
        <v>42135000</v>
      </c>
      <c r="J28" s="478">
        <v>63797000</v>
      </c>
      <c r="K28" s="478">
        <v>0</v>
      </c>
      <c r="L28" s="478">
        <v>0</v>
      </c>
      <c r="M28" s="449">
        <v>0</v>
      </c>
      <c r="N28" s="449">
        <v>0</v>
      </c>
      <c r="O28" s="478">
        <v>0</v>
      </c>
      <c r="P28" s="478">
        <v>179715421</v>
      </c>
      <c r="Q28" s="478">
        <v>953202097</v>
      </c>
      <c r="R28" s="478">
        <v>123843100</v>
      </c>
      <c r="S28" s="449">
        <v>9851680</v>
      </c>
      <c r="T28" s="478">
        <v>49258645</v>
      </c>
      <c r="U28" s="449">
        <v>3823393</v>
      </c>
      <c r="V28" s="236">
        <v>16</v>
      </c>
    </row>
    <row r="29" spans="1:22" s="266" customFormat="1" ht="26.1" customHeight="1">
      <c r="A29" s="220">
        <v>17</v>
      </c>
      <c r="B29" s="218" t="s">
        <v>212</v>
      </c>
      <c r="C29" s="453">
        <v>2622623129</v>
      </c>
      <c r="D29" s="450">
        <v>397134880</v>
      </c>
      <c r="E29" s="453">
        <v>6746734383</v>
      </c>
      <c r="F29" s="453">
        <v>142993830</v>
      </c>
      <c r="G29" s="453">
        <v>32125000</v>
      </c>
      <c r="H29" s="453">
        <v>1001521000</v>
      </c>
      <c r="I29" s="453">
        <v>113133000</v>
      </c>
      <c r="J29" s="453">
        <v>130369000</v>
      </c>
      <c r="K29" s="453">
        <v>0</v>
      </c>
      <c r="L29" s="453">
        <v>0</v>
      </c>
      <c r="M29" s="450">
        <v>0</v>
      </c>
      <c r="N29" s="450">
        <v>0</v>
      </c>
      <c r="O29" s="453">
        <v>0</v>
      </c>
      <c r="P29" s="453">
        <v>680527688</v>
      </c>
      <c r="Q29" s="453">
        <v>2750495618</v>
      </c>
      <c r="R29" s="453">
        <v>687709450</v>
      </c>
      <c r="S29" s="450">
        <v>55480100</v>
      </c>
      <c r="T29" s="453">
        <v>154832538</v>
      </c>
      <c r="U29" s="450">
        <v>10419517</v>
      </c>
      <c r="V29" s="224">
        <v>17</v>
      </c>
    </row>
    <row r="30" spans="1:22" s="266" customFormat="1" ht="26.1" customHeight="1">
      <c r="A30" s="220">
        <v>18</v>
      </c>
      <c r="B30" s="218" t="s">
        <v>214</v>
      </c>
      <c r="C30" s="453">
        <v>103801000</v>
      </c>
      <c r="D30" s="450">
        <v>12229438</v>
      </c>
      <c r="E30" s="453">
        <v>538785459</v>
      </c>
      <c r="F30" s="453">
        <v>17255872</v>
      </c>
      <c r="G30" s="453">
        <v>1186000</v>
      </c>
      <c r="H30" s="453">
        <v>83371000</v>
      </c>
      <c r="I30" s="453">
        <v>9770000</v>
      </c>
      <c r="J30" s="453">
        <v>21940000</v>
      </c>
      <c r="K30" s="453">
        <v>0</v>
      </c>
      <c r="L30" s="453">
        <v>0</v>
      </c>
      <c r="M30" s="450">
        <v>0</v>
      </c>
      <c r="N30" s="450">
        <v>0</v>
      </c>
      <c r="O30" s="453">
        <v>0</v>
      </c>
      <c r="P30" s="453">
        <v>44874532</v>
      </c>
      <c r="Q30" s="453">
        <v>281788048</v>
      </c>
      <c r="R30" s="453">
        <v>73275600</v>
      </c>
      <c r="S30" s="450">
        <v>6158580</v>
      </c>
      <c r="T30" s="453">
        <v>15595550</v>
      </c>
      <c r="U30" s="450">
        <v>1428227</v>
      </c>
      <c r="V30" s="224">
        <v>18</v>
      </c>
    </row>
    <row r="31" spans="1:22" s="266" customFormat="1" ht="26.1" customHeight="1">
      <c r="A31" s="220">
        <v>19</v>
      </c>
      <c r="B31" s="218" t="s">
        <v>216</v>
      </c>
      <c r="C31" s="453">
        <v>2212021106</v>
      </c>
      <c r="D31" s="450">
        <v>250862273</v>
      </c>
      <c r="E31" s="453">
        <v>4226101521</v>
      </c>
      <c r="F31" s="453">
        <v>114555202</v>
      </c>
      <c r="G31" s="453">
        <v>23897000</v>
      </c>
      <c r="H31" s="453">
        <v>889680000</v>
      </c>
      <c r="I31" s="453">
        <v>104890000</v>
      </c>
      <c r="J31" s="453">
        <v>136322000</v>
      </c>
      <c r="K31" s="453">
        <v>0</v>
      </c>
      <c r="L31" s="453">
        <v>0</v>
      </c>
      <c r="M31" s="450">
        <v>0</v>
      </c>
      <c r="N31" s="450">
        <v>0</v>
      </c>
      <c r="O31" s="453">
        <v>0</v>
      </c>
      <c r="P31" s="453">
        <v>506706771</v>
      </c>
      <c r="Q31" s="453">
        <v>2235892583</v>
      </c>
      <c r="R31" s="453">
        <v>310798080</v>
      </c>
      <c r="S31" s="450">
        <v>30115200</v>
      </c>
      <c r="T31" s="453">
        <v>83376309</v>
      </c>
      <c r="U31" s="450">
        <v>5569381</v>
      </c>
      <c r="V31" s="224">
        <v>19</v>
      </c>
    </row>
    <row r="32" spans="1:22" s="266" customFormat="1" ht="26.1" customHeight="1">
      <c r="A32" s="220">
        <v>20</v>
      </c>
      <c r="B32" s="218" t="s">
        <v>218</v>
      </c>
      <c r="C32" s="454">
        <v>1251667759</v>
      </c>
      <c r="D32" s="451">
        <v>140065303</v>
      </c>
      <c r="E32" s="454">
        <v>2922045853</v>
      </c>
      <c r="F32" s="454">
        <v>55857397</v>
      </c>
      <c r="G32" s="454">
        <v>21938000</v>
      </c>
      <c r="H32" s="454">
        <v>362356000</v>
      </c>
      <c r="I32" s="454">
        <v>46024000</v>
      </c>
      <c r="J32" s="454">
        <v>51122000</v>
      </c>
      <c r="K32" s="454">
        <v>0</v>
      </c>
      <c r="L32" s="454">
        <v>0</v>
      </c>
      <c r="M32" s="451">
        <v>0</v>
      </c>
      <c r="N32" s="451">
        <v>0</v>
      </c>
      <c r="O32" s="454">
        <v>0</v>
      </c>
      <c r="P32" s="454">
        <v>281389736</v>
      </c>
      <c r="Q32" s="454">
        <v>1011944882</v>
      </c>
      <c r="R32" s="454">
        <v>130287360</v>
      </c>
      <c r="S32" s="451">
        <v>14951160</v>
      </c>
      <c r="T32" s="454">
        <v>45462507</v>
      </c>
      <c r="U32" s="451">
        <v>2635344</v>
      </c>
      <c r="V32" s="224">
        <v>20</v>
      </c>
    </row>
    <row r="33" spans="1:22" s="266" customFormat="1" ht="26.1" customHeight="1">
      <c r="A33" s="228">
        <v>21</v>
      </c>
      <c r="B33" s="212" t="s">
        <v>220</v>
      </c>
      <c r="C33" s="478">
        <v>1459994603</v>
      </c>
      <c r="D33" s="449">
        <v>182104274</v>
      </c>
      <c r="E33" s="478">
        <v>3084043012</v>
      </c>
      <c r="F33" s="478">
        <v>66551573</v>
      </c>
      <c r="G33" s="478">
        <v>19259000</v>
      </c>
      <c r="H33" s="478">
        <v>485413000</v>
      </c>
      <c r="I33" s="478">
        <v>57150000</v>
      </c>
      <c r="J33" s="478">
        <v>85223000</v>
      </c>
      <c r="K33" s="478">
        <v>0</v>
      </c>
      <c r="L33" s="478">
        <v>0</v>
      </c>
      <c r="M33" s="449">
        <v>0</v>
      </c>
      <c r="N33" s="449">
        <v>0</v>
      </c>
      <c r="O33" s="478">
        <v>0</v>
      </c>
      <c r="P33" s="478">
        <v>260947590</v>
      </c>
      <c r="Q33" s="478">
        <v>1241464630</v>
      </c>
      <c r="R33" s="478">
        <v>373802490</v>
      </c>
      <c r="S33" s="449">
        <v>21523140</v>
      </c>
      <c r="T33" s="478">
        <v>72784057</v>
      </c>
      <c r="U33" s="449">
        <v>5140181</v>
      </c>
      <c r="V33" s="234">
        <v>21</v>
      </c>
    </row>
    <row r="34" spans="1:22" s="266" customFormat="1" ht="26.1" customHeight="1">
      <c r="A34" s="220">
        <v>22</v>
      </c>
      <c r="B34" s="218" t="s">
        <v>222</v>
      </c>
      <c r="C34" s="453">
        <v>1189796275</v>
      </c>
      <c r="D34" s="450">
        <v>175912844</v>
      </c>
      <c r="E34" s="453">
        <v>2677689327</v>
      </c>
      <c r="F34" s="453">
        <v>39022847</v>
      </c>
      <c r="G34" s="453">
        <v>5879000</v>
      </c>
      <c r="H34" s="453">
        <v>313630000</v>
      </c>
      <c r="I34" s="453">
        <v>40720000</v>
      </c>
      <c r="J34" s="453">
        <v>42349000</v>
      </c>
      <c r="K34" s="453">
        <v>0</v>
      </c>
      <c r="L34" s="453">
        <v>0</v>
      </c>
      <c r="M34" s="450">
        <v>0</v>
      </c>
      <c r="N34" s="450">
        <v>0</v>
      </c>
      <c r="O34" s="453">
        <v>0</v>
      </c>
      <c r="P34" s="453">
        <v>183562277</v>
      </c>
      <c r="Q34" s="453">
        <v>807898716</v>
      </c>
      <c r="R34" s="453">
        <v>137641920</v>
      </c>
      <c r="S34" s="450">
        <v>14243040</v>
      </c>
      <c r="T34" s="453">
        <v>48515696</v>
      </c>
      <c r="U34" s="450">
        <v>3587487</v>
      </c>
      <c r="V34" s="224">
        <v>22</v>
      </c>
    </row>
    <row r="35" spans="1:22" s="266" customFormat="1" ht="26.1" customHeight="1">
      <c r="A35" s="220">
        <v>23</v>
      </c>
      <c r="B35" s="218" t="s">
        <v>223</v>
      </c>
      <c r="C35" s="453">
        <v>371147000</v>
      </c>
      <c r="D35" s="450">
        <v>30420733</v>
      </c>
      <c r="E35" s="453">
        <v>782965368</v>
      </c>
      <c r="F35" s="453">
        <v>28646579</v>
      </c>
      <c r="G35" s="453">
        <v>1999000</v>
      </c>
      <c r="H35" s="453">
        <v>138833000</v>
      </c>
      <c r="I35" s="453">
        <v>15512000</v>
      </c>
      <c r="J35" s="453">
        <v>30327000</v>
      </c>
      <c r="K35" s="453">
        <v>0</v>
      </c>
      <c r="L35" s="453">
        <v>0</v>
      </c>
      <c r="M35" s="450">
        <v>0</v>
      </c>
      <c r="N35" s="450">
        <v>0</v>
      </c>
      <c r="O35" s="453">
        <v>0</v>
      </c>
      <c r="P35" s="453">
        <v>80019265</v>
      </c>
      <c r="Q35" s="453">
        <v>427157095</v>
      </c>
      <c r="R35" s="453">
        <v>105591660</v>
      </c>
      <c r="S35" s="450">
        <v>9514260</v>
      </c>
      <c r="T35" s="453">
        <v>22951261</v>
      </c>
      <c r="U35" s="450">
        <v>2226203</v>
      </c>
      <c r="V35" s="224">
        <v>23</v>
      </c>
    </row>
    <row r="36" spans="1:22" s="266" customFormat="1" ht="26.1" customHeight="1">
      <c r="A36" s="220">
        <v>24</v>
      </c>
      <c r="B36" s="218" t="s">
        <v>225</v>
      </c>
      <c r="C36" s="453">
        <v>770537247</v>
      </c>
      <c r="D36" s="450">
        <v>67189787</v>
      </c>
      <c r="E36" s="453">
        <v>2026256884</v>
      </c>
      <c r="F36" s="453">
        <v>50577488</v>
      </c>
      <c r="G36" s="453">
        <v>16542000</v>
      </c>
      <c r="H36" s="453">
        <v>291185000</v>
      </c>
      <c r="I36" s="453">
        <v>37001000</v>
      </c>
      <c r="J36" s="453">
        <v>69697000</v>
      </c>
      <c r="K36" s="453">
        <v>0</v>
      </c>
      <c r="L36" s="453">
        <v>0</v>
      </c>
      <c r="M36" s="450">
        <v>0</v>
      </c>
      <c r="N36" s="450">
        <v>0</v>
      </c>
      <c r="O36" s="453">
        <v>0</v>
      </c>
      <c r="P36" s="453">
        <v>224779850</v>
      </c>
      <c r="Q36" s="453">
        <v>761271723</v>
      </c>
      <c r="R36" s="453">
        <v>125217640</v>
      </c>
      <c r="S36" s="450">
        <v>13429000</v>
      </c>
      <c r="T36" s="453">
        <v>39809797</v>
      </c>
      <c r="U36" s="450">
        <v>3462879</v>
      </c>
      <c r="V36" s="224">
        <v>24</v>
      </c>
    </row>
    <row r="37" spans="1:22" s="266" customFormat="1" ht="26.1" customHeight="1">
      <c r="A37" s="220">
        <v>25</v>
      </c>
      <c r="B37" s="218" t="s">
        <v>227</v>
      </c>
      <c r="C37" s="454">
        <v>815162554</v>
      </c>
      <c r="D37" s="451">
        <v>107395000</v>
      </c>
      <c r="E37" s="454">
        <v>1474209344</v>
      </c>
      <c r="F37" s="454">
        <v>40970076</v>
      </c>
      <c r="G37" s="454">
        <v>9857000</v>
      </c>
      <c r="H37" s="454">
        <v>286580000</v>
      </c>
      <c r="I37" s="454">
        <v>34616000</v>
      </c>
      <c r="J37" s="454">
        <v>53198000</v>
      </c>
      <c r="K37" s="454">
        <v>0</v>
      </c>
      <c r="L37" s="454">
        <v>0</v>
      </c>
      <c r="M37" s="451">
        <v>0</v>
      </c>
      <c r="N37" s="451">
        <v>0</v>
      </c>
      <c r="O37" s="454">
        <v>0</v>
      </c>
      <c r="P37" s="454">
        <v>137203539</v>
      </c>
      <c r="Q37" s="454">
        <v>773698468</v>
      </c>
      <c r="R37" s="454">
        <v>101454180</v>
      </c>
      <c r="S37" s="451">
        <v>7685700</v>
      </c>
      <c r="T37" s="454">
        <v>29848821</v>
      </c>
      <c r="U37" s="451">
        <v>1922962</v>
      </c>
      <c r="V37" s="224">
        <v>25</v>
      </c>
    </row>
    <row r="38" spans="1:22" s="266" customFormat="1" ht="26.1" customHeight="1">
      <c r="A38" s="228">
        <v>26</v>
      </c>
      <c r="B38" s="212" t="s">
        <v>229</v>
      </c>
      <c r="C38" s="478">
        <v>290410462</v>
      </c>
      <c r="D38" s="449">
        <v>14981067</v>
      </c>
      <c r="E38" s="478">
        <v>1202162947</v>
      </c>
      <c r="F38" s="478">
        <v>28248024</v>
      </c>
      <c r="G38" s="478">
        <v>7072000</v>
      </c>
      <c r="H38" s="478">
        <v>217143000</v>
      </c>
      <c r="I38" s="478">
        <v>22239000</v>
      </c>
      <c r="J38" s="478">
        <v>37674000</v>
      </c>
      <c r="K38" s="478">
        <v>0</v>
      </c>
      <c r="L38" s="478">
        <v>0</v>
      </c>
      <c r="M38" s="449">
        <v>0</v>
      </c>
      <c r="N38" s="449">
        <v>0</v>
      </c>
      <c r="O38" s="478">
        <v>0</v>
      </c>
      <c r="P38" s="478">
        <v>108008120</v>
      </c>
      <c r="Q38" s="478">
        <v>602432548</v>
      </c>
      <c r="R38" s="478">
        <v>117201850</v>
      </c>
      <c r="S38" s="449">
        <v>9172600</v>
      </c>
      <c r="T38" s="478">
        <v>23821289</v>
      </c>
      <c r="U38" s="449">
        <v>1900041</v>
      </c>
      <c r="V38" s="234">
        <v>26</v>
      </c>
    </row>
    <row r="39" spans="1:22" s="266" customFormat="1" ht="26.1" customHeight="1">
      <c r="A39" s="220">
        <v>27</v>
      </c>
      <c r="B39" s="218" t="s">
        <v>231</v>
      </c>
      <c r="C39" s="453">
        <v>566194448</v>
      </c>
      <c r="D39" s="450">
        <v>52166200</v>
      </c>
      <c r="E39" s="453">
        <v>971407633</v>
      </c>
      <c r="F39" s="453">
        <v>46689877</v>
      </c>
      <c r="G39" s="453">
        <v>9706000</v>
      </c>
      <c r="H39" s="453">
        <v>379567000</v>
      </c>
      <c r="I39" s="453">
        <v>38546000</v>
      </c>
      <c r="J39" s="453">
        <v>64666000</v>
      </c>
      <c r="K39" s="453">
        <v>0</v>
      </c>
      <c r="L39" s="453">
        <v>0</v>
      </c>
      <c r="M39" s="450">
        <v>0</v>
      </c>
      <c r="N39" s="450">
        <v>0</v>
      </c>
      <c r="O39" s="453">
        <v>0</v>
      </c>
      <c r="P39" s="453">
        <v>174660338</v>
      </c>
      <c r="Q39" s="453">
        <v>760730112</v>
      </c>
      <c r="R39" s="453">
        <v>75173200</v>
      </c>
      <c r="S39" s="450">
        <v>11688000</v>
      </c>
      <c r="T39" s="453">
        <v>35825221</v>
      </c>
      <c r="U39" s="450">
        <v>2582506</v>
      </c>
      <c r="V39" s="224">
        <v>27</v>
      </c>
    </row>
    <row r="40" spans="1:22" s="266" customFormat="1" ht="26.1" customHeight="1">
      <c r="A40" s="220">
        <v>30</v>
      </c>
      <c r="B40" s="218" t="s">
        <v>233</v>
      </c>
      <c r="C40" s="453">
        <v>892953899</v>
      </c>
      <c r="D40" s="450">
        <v>70013545</v>
      </c>
      <c r="E40" s="453">
        <v>1806114409</v>
      </c>
      <c r="F40" s="453">
        <v>27272876</v>
      </c>
      <c r="G40" s="453">
        <v>5785000</v>
      </c>
      <c r="H40" s="453">
        <v>220009000</v>
      </c>
      <c r="I40" s="453">
        <v>29413000</v>
      </c>
      <c r="J40" s="453">
        <v>50562000</v>
      </c>
      <c r="K40" s="453">
        <v>0</v>
      </c>
      <c r="L40" s="453">
        <v>0</v>
      </c>
      <c r="M40" s="450">
        <v>0</v>
      </c>
      <c r="N40" s="450">
        <v>0</v>
      </c>
      <c r="O40" s="453">
        <v>0</v>
      </c>
      <c r="P40" s="453">
        <v>144733777</v>
      </c>
      <c r="Q40" s="453">
        <v>631163232</v>
      </c>
      <c r="R40" s="453">
        <v>108381800</v>
      </c>
      <c r="S40" s="450">
        <v>9796800</v>
      </c>
      <c r="T40" s="453">
        <v>30956235</v>
      </c>
      <c r="U40" s="450">
        <v>2345807</v>
      </c>
      <c r="V40" s="224">
        <v>30</v>
      </c>
    </row>
    <row r="41" spans="1:22" s="266" customFormat="1" ht="26.1" customHeight="1">
      <c r="A41" s="220">
        <v>31</v>
      </c>
      <c r="B41" s="218" t="s">
        <v>235</v>
      </c>
      <c r="C41" s="453">
        <v>177939118</v>
      </c>
      <c r="D41" s="450">
        <v>16395094</v>
      </c>
      <c r="E41" s="453">
        <v>326201043</v>
      </c>
      <c r="F41" s="453">
        <v>7068678</v>
      </c>
      <c r="G41" s="453">
        <v>1316000</v>
      </c>
      <c r="H41" s="453">
        <v>55253000</v>
      </c>
      <c r="I41" s="453">
        <v>7349000</v>
      </c>
      <c r="J41" s="453">
        <v>12960000</v>
      </c>
      <c r="K41" s="453">
        <v>0</v>
      </c>
      <c r="L41" s="453">
        <v>0</v>
      </c>
      <c r="M41" s="450">
        <v>0</v>
      </c>
      <c r="N41" s="450">
        <v>0</v>
      </c>
      <c r="O41" s="453">
        <v>0</v>
      </c>
      <c r="P41" s="453">
        <v>27811887</v>
      </c>
      <c r="Q41" s="453">
        <v>137626295</v>
      </c>
      <c r="R41" s="453">
        <v>46852940</v>
      </c>
      <c r="S41" s="450">
        <v>3590600</v>
      </c>
      <c r="T41" s="453">
        <v>11227394</v>
      </c>
      <c r="U41" s="450">
        <v>778393</v>
      </c>
      <c r="V41" s="224">
        <v>31</v>
      </c>
    </row>
    <row r="42" spans="1:22" s="266" customFormat="1" ht="26.1" customHeight="1">
      <c r="A42" s="220">
        <v>32</v>
      </c>
      <c r="B42" s="218" t="s">
        <v>237</v>
      </c>
      <c r="C42" s="454">
        <v>367754270</v>
      </c>
      <c r="D42" s="451">
        <v>40153261</v>
      </c>
      <c r="E42" s="454">
        <v>646630410</v>
      </c>
      <c r="F42" s="454">
        <v>39762353</v>
      </c>
      <c r="G42" s="454">
        <v>3677000</v>
      </c>
      <c r="H42" s="454">
        <v>296538000</v>
      </c>
      <c r="I42" s="454">
        <v>34219000</v>
      </c>
      <c r="J42" s="454">
        <v>51785000</v>
      </c>
      <c r="K42" s="454">
        <v>0</v>
      </c>
      <c r="L42" s="454">
        <v>0</v>
      </c>
      <c r="M42" s="451">
        <v>0</v>
      </c>
      <c r="N42" s="451">
        <v>0</v>
      </c>
      <c r="O42" s="454">
        <v>0</v>
      </c>
      <c r="P42" s="454">
        <v>175000231</v>
      </c>
      <c r="Q42" s="454">
        <v>753003904</v>
      </c>
      <c r="R42" s="454">
        <v>244241950</v>
      </c>
      <c r="S42" s="451">
        <v>17044500</v>
      </c>
      <c r="T42" s="454">
        <v>50519276</v>
      </c>
      <c r="U42" s="451">
        <v>2638178</v>
      </c>
      <c r="V42" s="224">
        <v>32</v>
      </c>
    </row>
    <row r="43" spans="1:22" s="266" customFormat="1" ht="26.1" customHeight="1">
      <c r="A43" s="235">
        <v>33</v>
      </c>
      <c r="B43" s="212" t="s">
        <v>239</v>
      </c>
      <c r="C43" s="478">
        <v>311199887</v>
      </c>
      <c r="D43" s="449">
        <v>107067752</v>
      </c>
      <c r="E43" s="478">
        <v>311368522</v>
      </c>
      <c r="F43" s="478">
        <v>23455626</v>
      </c>
      <c r="G43" s="478">
        <v>4191000</v>
      </c>
      <c r="H43" s="478">
        <v>189796000</v>
      </c>
      <c r="I43" s="478">
        <v>21849000</v>
      </c>
      <c r="J43" s="478">
        <v>26388000</v>
      </c>
      <c r="K43" s="478">
        <v>0</v>
      </c>
      <c r="L43" s="478">
        <v>0</v>
      </c>
      <c r="M43" s="449">
        <v>0</v>
      </c>
      <c r="N43" s="449">
        <v>0</v>
      </c>
      <c r="O43" s="478">
        <v>0</v>
      </c>
      <c r="P43" s="478">
        <v>103495084</v>
      </c>
      <c r="Q43" s="478">
        <v>444597505</v>
      </c>
      <c r="R43" s="478">
        <v>123688470</v>
      </c>
      <c r="S43" s="449">
        <v>10340400</v>
      </c>
      <c r="T43" s="478">
        <v>24885837</v>
      </c>
      <c r="U43" s="449">
        <v>2261528</v>
      </c>
      <c r="V43" s="236">
        <v>33</v>
      </c>
    </row>
    <row r="44" spans="1:22" s="266" customFormat="1" ht="26.1" customHeight="1">
      <c r="A44" s="220">
        <v>34</v>
      </c>
      <c r="B44" s="218" t="s">
        <v>241</v>
      </c>
      <c r="C44" s="453">
        <v>62453000</v>
      </c>
      <c r="D44" s="450">
        <v>6806932</v>
      </c>
      <c r="E44" s="453">
        <v>192181265</v>
      </c>
      <c r="F44" s="453">
        <v>8435432</v>
      </c>
      <c r="G44" s="453">
        <v>1055000</v>
      </c>
      <c r="H44" s="453">
        <v>40154000</v>
      </c>
      <c r="I44" s="453">
        <v>4175000</v>
      </c>
      <c r="J44" s="453">
        <v>9076000</v>
      </c>
      <c r="K44" s="453">
        <v>0</v>
      </c>
      <c r="L44" s="453">
        <v>0</v>
      </c>
      <c r="M44" s="450">
        <v>0</v>
      </c>
      <c r="N44" s="450">
        <v>0</v>
      </c>
      <c r="O44" s="453">
        <v>0</v>
      </c>
      <c r="P44" s="453">
        <v>37212993</v>
      </c>
      <c r="Q44" s="453">
        <v>97189409</v>
      </c>
      <c r="R44" s="453">
        <v>20739250</v>
      </c>
      <c r="S44" s="450">
        <v>2328000</v>
      </c>
      <c r="T44" s="453">
        <v>5790488</v>
      </c>
      <c r="U44" s="450">
        <v>673161</v>
      </c>
      <c r="V44" s="224">
        <v>34</v>
      </c>
    </row>
    <row r="45" spans="1:22" s="266" customFormat="1" ht="26.1" customHeight="1">
      <c r="A45" s="220">
        <v>35</v>
      </c>
      <c r="B45" s="218" t="s">
        <v>243</v>
      </c>
      <c r="C45" s="453">
        <v>401151422</v>
      </c>
      <c r="D45" s="450">
        <v>55491083</v>
      </c>
      <c r="E45" s="453">
        <v>700545193</v>
      </c>
      <c r="F45" s="453">
        <v>25506847</v>
      </c>
      <c r="G45" s="453">
        <v>4121000</v>
      </c>
      <c r="H45" s="453">
        <v>148554000</v>
      </c>
      <c r="I45" s="453">
        <v>17921000</v>
      </c>
      <c r="J45" s="453">
        <v>24632000</v>
      </c>
      <c r="K45" s="453">
        <v>0</v>
      </c>
      <c r="L45" s="453">
        <v>0</v>
      </c>
      <c r="M45" s="450">
        <v>0</v>
      </c>
      <c r="N45" s="450">
        <v>0</v>
      </c>
      <c r="O45" s="453">
        <v>0</v>
      </c>
      <c r="P45" s="453">
        <v>89733902</v>
      </c>
      <c r="Q45" s="453">
        <v>379110853</v>
      </c>
      <c r="R45" s="453">
        <v>97423890</v>
      </c>
      <c r="S45" s="450">
        <v>7912740</v>
      </c>
      <c r="T45" s="453">
        <v>24041896</v>
      </c>
      <c r="U45" s="450">
        <v>1881250</v>
      </c>
      <c r="V45" s="224">
        <v>35</v>
      </c>
    </row>
    <row r="46" spans="1:22" s="266" customFormat="1" ht="26.1" customHeight="1">
      <c r="A46" s="220">
        <v>36</v>
      </c>
      <c r="B46" s="218" t="s">
        <v>245</v>
      </c>
      <c r="C46" s="453">
        <v>273363862</v>
      </c>
      <c r="D46" s="450">
        <v>29809258</v>
      </c>
      <c r="E46" s="453">
        <v>587253997</v>
      </c>
      <c r="F46" s="453">
        <v>23685041</v>
      </c>
      <c r="G46" s="453">
        <v>2911000</v>
      </c>
      <c r="H46" s="453">
        <v>150510000</v>
      </c>
      <c r="I46" s="453">
        <v>17296000</v>
      </c>
      <c r="J46" s="453">
        <v>24872000</v>
      </c>
      <c r="K46" s="453">
        <v>0</v>
      </c>
      <c r="L46" s="453">
        <v>0</v>
      </c>
      <c r="M46" s="450">
        <v>0</v>
      </c>
      <c r="N46" s="450">
        <v>0</v>
      </c>
      <c r="O46" s="453">
        <v>0</v>
      </c>
      <c r="P46" s="453">
        <v>100202028</v>
      </c>
      <c r="Q46" s="453">
        <v>366301571</v>
      </c>
      <c r="R46" s="453">
        <v>90452100</v>
      </c>
      <c r="S46" s="450">
        <v>8521500</v>
      </c>
      <c r="T46" s="453">
        <v>22420860</v>
      </c>
      <c r="U46" s="450">
        <v>2167683</v>
      </c>
      <c r="V46" s="224">
        <v>36</v>
      </c>
    </row>
    <row r="47" spans="1:22" s="266" customFormat="1" ht="26.1" customHeight="1">
      <c r="A47" s="220">
        <v>37</v>
      </c>
      <c r="B47" s="218" t="s">
        <v>247</v>
      </c>
      <c r="C47" s="454">
        <v>61702607</v>
      </c>
      <c r="D47" s="451">
        <v>6080349</v>
      </c>
      <c r="E47" s="454">
        <v>107079802</v>
      </c>
      <c r="F47" s="454">
        <v>4485996</v>
      </c>
      <c r="G47" s="454">
        <v>655000</v>
      </c>
      <c r="H47" s="454">
        <v>24956000</v>
      </c>
      <c r="I47" s="454">
        <v>2680000</v>
      </c>
      <c r="J47" s="454">
        <v>8170000</v>
      </c>
      <c r="K47" s="454">
        <v>0</v>
      </c>
      <c r="L47" s="454">
        <v>0</v>
      </c>
      <c r="M47" s="451">
        <v>0</v>
      </c>
      <c r="N47" s="451">
        <v>0</v>
      </c>
      <c r="O47" s="454">
        <v>0</v>
      </c>
      <c r="P47" s="454">
        <v>31983935</v>
      </c>
      <c r="Q47" s="454">
        <v>71276377</v>
      </c>
      <c r="R47" s="454">
        <v>13222700</v>
      </c>
      <c r="S47" s="451">
        <v>1137500</v>
      </c>
      <c r="T47" s="454">
        <v>4071345</v>
      </c>
      <c r="U47" s="451">
        <v>300133</v>
      </c>
      <c r="V47" s="224">
        <v>37</v>
      </c>
    </row>
    <row r="48" spans="1:22" s="266" customFormat="1" ht="26.1" customHeight="1">
      <c r="A48" s="228">
        <v>38</v>
      </c>
      <c r="B48" s="212" t="s">
        <v>249</v>
      </c>
      <c r="C48" s="478">
        <v>197103000</v>
      </c>
      <c r="D48" s="449">
        <v>17197651</v>
      </c>
      <c r="E48" s="478">
        <v>356734137</v>
      </c>
      <c r="F48" s="478">
        <v>7457451</v>
      </c>
      <c r="G48" s="478">
        <v>1659000</v>
      </c>
      <c r="H48" s="478">
        <v>67024000</v>
      </c>
      <c r="I48" s="478">
        <v>8180000</v>
      </c>
      <c r="J48" s="478">
        <v>13894000</v>
      </c>
      <c r="K48" s="478">
        <v>0</v>
      </c>
      <c r="L48" s="478">
        <v>0</v>
      </c>
      <c r="M48" s="449">
        <v>0</v>
      </c>
      <c r="N48" s="449">
        <v>0</v>
      </c>
      <c r="O48" s="478">
        <v>0</v>
      </c>
      <c r="P48" s="478">
        <v>32131054</v>
      </c>
      <c r="Q48" s="478">
        <v>191909776</v>
      </c>
      <c r="R48" s="478">
        <v>48884650</v>
      </c>
      <c r="S48" s="449">
        <v>3750000</v>
      </c>
      <c r="T48" s="478">
        <v>10489302</v>
      </c>
      <c r="U48" s="449">
        <v>855805</v>
      </c>
      <c r="V48" s="234">
        <v>38</v>
      </c>
    </row>
    <row r="49" spans="1:22" s="266" customFormat="1" ht="26.1" customHeight="1">
      <c r="A49" s="220">
        <v>39</v>
      </c>
      <c r="B49" s="218" t="s">
        <v>251</v>
      </c>
      <c r="C49" s="453">
        <v>63930000</v>
      </c>
      <c r="D49" s="450">
        <v>11089947</v>
      </c>
      <c r="E49" s="453">
        <v>201171913</v>
      </c>
      <c r="F49" s="453">
        <v>8136629</v>
      </c>
      <c r="G49" s="453">
        <v>1622000</v>
      </c>
      <c r="H49" s="453">
        <v>48149000</v>
      </c>
      <c r="I49" s="453">
        <v>5384000</v>
      </c>
      <c r="J49" s="453">
        <v>30603000</v>
      </c>
      <c r="K49" s="453">
        <v>0</v>
      </c>
      <c r="L49" s="453">
        <v>0</v>
      </c>
      <c r="M49" s="450">
        <v>0</v>
      </c>
      <c r="N49" s="450">
        <v>0</v>
      </c>
      <c r="O49" s="453">
        <v>0</v>
      </c>
      <c r="P49" s="453">
        <v>15049392</v>
      </c>
      <c r="Q49" s="453">
        <v>93670852</v>
      </c>
      <c r="R49" s="453">
        <v>28769160</v>
      </c>
      <c r="S49" s="450">
        <v>2148240</v>
      </c>
      <c r="T49" s="453">
        <v>5701563</v>
      </c>
      <c r="U49" s="450">
        <v>559913</v>
      </c>
      <c r="V49" s="224">
        <v>39</v>
      </c>
    </row>
    <row r="50" spans="1:22" s="266" customFormat="1" ht="26.1" customHeight="1">
      <c r="A50" s="220">
        <v>40</v>
      </c>
      <c r="B50" s="218" t="s">
        <v>252</v>
      </c>
      <c r="C50" s="453">
        <v>74822000</v>
      </c>
      <c r="D50" s="450">
        <v>19772220</v>
      </c>
      <c r="E50" s="453">
        <v>172970512</v>
      </c>
      <c r="F50" s="453">
        <v>3618250</v>
      </c>
      <c r="G50" s="453">
        <v>1133000</v>
      </c>
      <c r="H50" s="453">
        <v>25875000</v>
      </c>
      <c r="I50" s="453">
        <v>3225000</v>
      </c>
      <c r="J50" s="453">
        <v>9968000</v>
      </c>
      <c r="K50" s="453">
        <v>0</v>
      </c>
      <c r="L50" s="453">
        <v>0</v>
      </c>
      <c r="M50" s="450">
        <v>0</v>
      </c>
      <c r="N50" s="450">
        <v>0</v>
      </c>
      <c r="O50" s="453">
        <v>0</v>
      </c>
      <c r="P50" s="453">
        <v>13923910</v>
      </c>
      <c r="Q50" s="453">
        <v>76955002</v>
      </c>
      <c r="R50" s="453">
        <v>25384090</v>
      </c>
      <c r="S50" s="450">
        <v>2159690</v>
      </c>
      <c r="T50" s="453">
        <v>5345415</v>
      </c>
      <c r="U50" s="450">
        <v>544807</v>
      </c>
      <c r="V50" s="224">
        <v>40</v>
      </c>
    </row>
    <row r="51" spans="1:22" s="266" customFormat="1" ht="26.1" customHeight="1">
      <c r="A51" s="220">
        <v>41</v>
      </c>
      <c r="B51" s="218" t="s">
        <v>254</v>
      </c>
      <c r="C51" s="453">
        <v>123827334</v>
      </c>
      <c r="D51" s="450">
        <v>7418792</v>
      </c>
      <c r="E51" s="453">
        <v>227193619</v>
      </c>
      <c r="F51" s="453">
        <v>6836689</v>
      </c>
      <c r="G51" s="453">
        <v>2967000</v>
      </c>
      <c r="H51" s="453">
        <v>56841000</v>
      </c>
      <c r="I51" s="453">
        <v>6122000</v>
      </c>
      <c r="J51" s="453">
        <v>24194000</v>
      </c>
      <c r="K51" s="453">
        <v>0</v>
      </c>
      <c r="L51" s="453">
        <v>0</v>
      </c>
      <c r="M51" s="450">
        <v>0</v>
      </c>
      <c r="N51" s="450">
        <v>0</v>
      </c>
      <c r="O51" s="453">
        <v>0</v>
      </c>
      <c r="P51" s="453">
        <v>23167254</v>
      </c>
      <c r="Q51" s="453">
        <v>102243506</v>
      </c>
      <c r="R51" s="453">
        <v>28089300</v>
      </c>
      <c r="S51" s="450">
        <v>2923800</v>
      </c>
      <c r="T51" s="453">
        <v>9492603</v>
      </c>
      <c r="U51" s="450">
        <v>611810</v>
      </c>
      <c r="V51" s="224">
        <v>41</v>
      </c>
    </row>
    <row r="52" spans="1:22" s="266" customFormat="1" ht="26.1" customHeight="1">
      <c r="A52" s="243">
        <v>42</v>
      </c>
      <c r="B52" s="244" t="s">
        <v>256</v>
      </c>
      <c r="C52" s="454">
        <v>93498000</v>
      </c>
      <c r="D52" s="451">
        <v>9216129</v>
      </c>
      <c r="E52" s="454">
        <v>282076958</v>
      </c>
      <c r="F52" s="454">
        <v>8350379</v>
      </c>
      <c r="G52" s="454">
        <v>1196000</v>
      </c>
      <c r="H52" s="454">
        <v>65199000</v>
      </c>
      <c r="I52" s="454">
        <v>6962000</v>
      </c>
      <c r="J52" s="454">
        <v>22856000</v>
      </c>
      <c r="K52" s="454">
        <v>0</v>
      </c>
      <c r="L52" s="454">
        <v>0</v>
      </c>
      <c r="M52" s="451">
        <v>0</v>
      </c>
      <c r="N52" s="451">
        <v>0</v>
      </c>
      <c r="O52" s="454">
        <v>0</v>
      </c>
      <c r="P52" s="454">
        <v>30030231</v>
      </c>
      <c r="Q52" s="454">
        <v>133141356</v>
      </c>
      <c r="R52" s="454">
        <v>40349400</v>
      </c>
      <c r="S52" s="451">
        <v>3299400</v>
      </c>
      <c r="T52" s="454">
        <v>11481147</v>
      </c>
      <c r="U52" s="451">
        <v>942072</v>
      </c>
      <c r="V52" s="224">
        <v>42</v>
      </c>
    </row>
    <row r="53" spans="1:22" s="266" customFormat="1" ht="26.1" customHeight="1">
      <c r="A53" s="228">
        <v>43</v>
      </c>
      <c r="B53" s="212" t="s">
        <v>258</v>
      </c>
      <c r="C53" s="478">
        <v>62293000</v>
      </c>
      <c r="D53" s="449">
        <v>5808983</v>
      </c>
      <c r="E53" s="478">
        <v>157253825</v>
      </c>
      <c r="F53" s="478">
        <v>3458258</v>
      </c>
      <c r="G53" s="478">
        <v>856000</v>
      </c>
      <c r="H53" s="478">
        <v>28137000</v>
      </c>
      <c r="I53" s="478">
        <v>3519000</v>
      </c>
      <c r="J53" s="478">
        <v>12784000</v>
      </c>
      <c r="K53" s="478">
        <v>0</v>
      </c>
      <c r="L53" s="478">
        <v>0</v>
      </c>
      <c r="M53" s="449">
        <v>0</v>
      </c>
      <c r="N53" s="449">
        <v>0</v>
      </c>
      <c r="O53" s="478">
        <v>0</v>
      </c>
      <c r="P53" s="478">
        <v>12665119</v>
      </c>
      <c r="Q53" s="478">
        <v>68892677</v>
      </c>
      <c r="R53" s="478">
        <v>20430500</v>
      </c>
      <c r="S53" s="449">
        <v>1557500</v>
      </c>
      <c r="T53" s="478">
        <v>5699254</v>
      </c>
      <c r="U53" s="449">
        <v>419197</v>
      </c>
      <c r="V53" s="234">
        <v>43</v>
      </c>
    </row>
    <row r="54" spans="1:22" s="266" customFormat="1" ht="26.1" customHeight="1">
      <c r="A54" s="220">
        <v>44</v>
      </c>
      <c r="B54" s="218" t="s">
        <v>260</v>
      </c>
      <c r="C54" s="453">
        <v>54917503</v>
      </c>
      <c r="D54" s="450">
        <v>7643399</v>
      </c>
      <c r="E54" s="453">
        <v>228121876</v>
      </c>
      <c r="F54" s="453">
        <v>2595178</v>
      </c>
      <c r="G54" s="453">
        <v>695000</v>
      </c>
      <c r="H54" s="453">
        <v>31279000</v>
      </c>
      <c r="I54" s="453">
        <v>3582000</v>
      </c>
      <c r="J54" s="453">
        <v>9280000</v>
      </c>
      <c r="K54" s="453">
        <v>0</v>
      </c>
      <c r="L54" s="453">
        <v>0</v>
      </c>
      <c r="M54" s="450">
        <v>0</v>
      </c>
      <c r="N54" s="450">
        <v>0</v>
      </c>
      <c r="O54" s="453">
        <v>0</v>
      </c>
      <c r="P54" s="453">
        <v>14995085</v>
      </c>
      <c r="Q54" s="453">
        <v>104349581</v>
      </c>
      <c r="R54" s="453">
        <v>24582960</v>
      </c>
      <c r="S54" s="450">
        <v>2497560</v>
      </c>
      <c r="T54" s="453">
        <v>7396965</v>
      </c>
      <c r="U54" s="450">
        <v>797370</v>
      </c>
      <c r="V54" s="224">
        <v>44</v>
      </c>
    </row>
    <row r="55" spans="1:22" s="266" customFormat="1" ht="26.1" customHeight="1">
      <c r="A55" s="220">
        <v>45</v>
      </c>
      <c r="B55" s="218" t="s">
        <v>261</v>
      </c>
      <c r="C55" s="453">
        <v>294049000</v>
      </c>
      <c r="D55" s="450">
        <v>41465442</v>
      </c>
      <c r="E55" s="453">
        <v>715777297</v>
      </c>
      <c r="F55" s="453">
        <v>19493083</v>
      </c>
      <c r="G55" s="453">
        <v>3862000</v>
      </c>
      <c r="H55" s="453">
        <v>175226000</v>
      </c>
      <c r="I55" s="453">
        <v>20300000</v>
      </c>
      <c r="J55" s="453">
        <v>34494000</v>
      </c>
      <c r="K55" s="453">
        <v>0</v>
      </c>
      <c r="L55" s="453">
        <v>0</v>
      </c>
      <c r="M55" s="450">
        <v>0</v>
      </c>
      <c r="N55" s="450">
        <v>0</v>
      </c>
      <c r="O55" s="453">
        <v>0</v>
      </c>
      <c r="P55" s="453">
        <v>99269544</v>
      </c>
      <c r="Q55" s="453">
        <v>459357143</v>
      </c>
      <c r="R55" s="453">
        <v>97157000</v>
      </c>
      <c r="S55" s="450">
        <v>7614200</v>
      </c>
      <c r="T55" s="453">
        <v>23758403</v>
      </c>
      <c r="U55" s="450">
        <v>1956905</v>
      </c>
      <c r="V55" s="224">
        <v>45</v>
      </c>
    </row>
    <row r="56" spans="1:22" s="266" customFormat="1" ht="26.1" customHeight="1">
      <c r="A56" s="220">
        <v>46</v>
      </c>
      <c r="B56" s="218" t="s">
        <v>262</v>
      </c>
      <c r="C56" s="453">
        <v>105713642</v>
      </c>
      <c r="D56" s="450">
        <v>6615726</v>
      </c>
      <c r="E56" s="453">
        <v>341256001</v>
      </c>
      <c r="F56" s="453">
        <v>10505514</v>
      </c>
      <c r="G56" s="453">
        <v>1816000</v>
      </c>
      <c r="H56" s="453">
        <v>99686000</v>
      </c>
      <c r="I56" s="453">
        <v>10461000</v>
      </c>
      <c r="J56" s="453">
        <v>21836000</v>
      </c>
      <c r="K56" s="453">
        <v>0</v>
      </c>
      <c r="L56" s="453">
        <v>0</v>
      </c>
      <c r="M56" s="450">
        <v>0</v>
      </c>
      <c r="N56" s="450">
        <v>0</v>
      </c>
      <c r="O56" s="453">
        <v>0</v>
      </c>
      <c r="P56" s="453">
        <v>47735423</v>
      </c>
      <c r="Q56" s="453">
        <v>263911403</v>
      </c>
      <c r="R56" s="453">
        <v>67394300</v>
      </c>
      <c r="S56" s="450">
        <v>5930400</v>
      </c>
      <c r="T56" s="453">
        <v>13230223</v>
      </c>
      <c r="U56" s="450">
        <v>1163011</v>
      </c>
      <c r="V56" s="224">
        <v>46</v>
      </c>
    </row>
    <row r="57" spans="1:22" s="266" customFormat="1" ht="26.1" customHeight="1">
      <c r="A57" s="220">
        <v>52</v>
      </c>
      <c r="B57" s="244" t="s">
        <v>263</v>
      </c>
      <c r="C57" s="454">
        <v>23514421</v>
      </c>
      <c r="D57" s="451">
        <v>5086079</v>
      </c>
      <c r="E57" s="454">
        <v>107567202</v>
      </c>
      <c r="F57" s="454">
        <v>4829458</v>
      </c>
      <c r="G57" s="454">
        <v>834000</v>
      </c>
      <c r="H57" s="454">
        <v>35488000</v>
      </c>
      <c r="I57" s="454">
        <v>4461000</v>
      </c>
      <c r="J57" s="454">
        <v>11721000</v>
      </c>
      <c r="K57" s="454">
        <v>0</v>
      </c>
      <c r="L57" s="454">
        <v>0</v>
      </c>
      <c r="M57" s="451">
        <v>0</v>
      </c>
      <c r="N57" s="451">
        <v>0</v>
      </c>
      <c r="O57" s="454">
        <v>0</v>
      </c>
      <c r="P57" s="454">
        <v>15047802</v>
      </c>
      <c r="Q57" s="454">
        <v>81866893</v>
      </c>
      <c r="R57" s="454">
        <v>28604100</v>
      </c>
      <c r="S57" s="451">
        <v>2312100</v>
      </c>
      <c r="T57" s="454">
        <v>4862588</v>
      </c>
      <c r="U57" s="451">
        <v>521543</v>
      </c>
      <c r="V57" s="224">
        <v>52</v>
      </c>
    </row>
    <row r="58" spans="1:22" s="266" customFormat="1" ht="26.1" customHeight="1">
      <c r="A58" s="228">
        <v>54</v>
      </c>
      <c r="B58" s="218" t="s">
        <v>264</v>
      </c>
      <c r="C58" s="478">
        <v>46608000</v>
      </c>
      <c r="D58" s="449">
        <v>6118590</v>
      </c>
      <c r="E58" s="478">
        <v>132673030</v>
      </c>
      <c r="F58" s="478">
        <v>3426857</v>
      </c>
      <c r="G58" s="478">
        <v>821000</v>
      </c>
      <c r="H58" s="478">
        <v>23991000</v>
      </c>
      <c r="I58" s="478">
        <v>2671000</v>
      </c>
      <c r="J58" s="478">
        <v>7393000</v>
      </c>
      <c r="K58" s="478">
        <v>0</v>
      </c>
      <c r="L58" s="478">
        <v>0</v>
      </c>
      <c r="M58" s="449">
        <v>0</v>
      </c>
      <c r="N58" s="449">
        <v>0</v>
      </c>
      <c r="O58" s="478">
        <v>0</v>
      </c>
      <c r="P58" s="478">
        <v>25330540</v>
      </c>
      <c r="Q58" s="478">
        <v>51443213</v>
      </c>
      <c r="R58" s="478">
        <v>8088000</v>
      </c>
      <c r="S58" s="449">
        <v>836000</v>
      </c>
      <c r="T58" s="478">
        <v>2431002</v>
      </c>
      <c r="U58" s="449">
        <v>204909</v>
      </c>
      <c r="V58" s="234">
        <v>54</v>
      </c>
    </row>
    <row r="59" spans="1:22" s="266" customFormat="1" ht="26.1" customHeight="1">
      <c r="A59" s="220">
        <v>59</v>
      </c>
      <c r="B59" s="218" t="s">
        <v>266</v>
      </c>
      <c r="C59" s="453">
        <v>62978000</v>
      </c>
      <c r="D59" s="450">
        <v>7648237</v>
      </c>
      <c r="E59" s="453">
        <v>297811132</v>
      </c>
      <c r="F59" s="453">
        <v>11861468</v>
      </c>
      <c r="G59" s="453">
        <v>2831000</v>
      </c>
      <c r="H59" s="453">
        <v>76657000</v>
      </c>
      <c r="I59" s="453">
        <v>8347000</v>
      </c>
      <c r="J59" s="453">
        <v>16598000</v>
      </c>
      <c r="K59" s="453">
        <v>0</v>
      </c>
      <c r="L59" s="453">
        <v>0</v>
      </c>
      <c r="M59" s="450">
        <v>0</v>
      </c>
      <c r="N59" s="450">
        <v>0</v>
      </c>
      <c r="O59" s="453">
        <v>0</v>
      </c>
      <c r="P59" s="453">
        <v>32986995</v>
      </c>
      <c r="Q59" s="453">
        <v>206383360</v>
      </c>
      <c r="R59" s="453">
        <v>28161000</v>
      </c>
      <c r="S59" s="450">
        <v>2335600</v>
      </c>
      <c r="T59" s="453">
        <v>8671548</v>
      </c>
      <c r="U59" s="450">
        <v>814464</v>
      </c>
      <c r="V59" s="224">
        <v>59</v>
      </c>
    </row>
    <row r="60" spans="1:22" s="266" customFormat="1" ht="26.1" customHeight="1">
      <c r="A60" s="220">
        <v>61</v>
      </c>
      <c r="B60" s="218" t="s">
        <v>268</v>
      </c>
      <c r="C60" s="453">
        <v>80401000</v>
      </c>
      <c r="D60" s="450">
        <v>15296479</v>
      </c>
      <c r="E60" s="453">
        <v>214744638</v>
      </c>
      <c r="F60" s="453">
        <v>7068931</v>
      </c>
      <c r="G60" s="453">
        <v>2375000</v>
      </c>
      <c r="H60" s="453">
        <v>70526000</v>
      </c>
      <c r="I60" s="453">
        <v>8552000</v>
      </c>
      <c r="J60" s="453">
        <v>28365000</v>
      </c>
      <c r="K60" s="453">
        <v>0</v>
      </c>
      <c r="L60" s="453">
        <v>0</v>
      </c>
      <c r="M60" s="450">
        <v>0</v>
      </c>
      <c r="N60" s="450">
        <v>0</v>
      </c>
      <c r="O60" s="453">
        <v>0</v>
      </c>
      <c r="P60" s="453">
        <v>23103036</v>
      </c>
      <c r="Q60" s="453">
        <v>146315248</v>
      </c>
      <c r="R60" s="453">
        <v>22510700</v>
      </c>
      <c r="S60" s="450">
        <v>2346000</v>
      </c>
      <c r="T60" s="453">
        <v>7453028</v>
      </c>
      <c r="U60" s="450">
        <v>536540</v>
      </c>
      <c r="V60" s="224">
        <v>61</v>
      </c>
    </row>
    <row r="61" spans="1:22" s="266" customFormat="1" ht="26.1" customHeight="1">
      <c r="A61" s="220">
        <v>66</v>
      </c>
      <c r="B61" s="218" t="s">
        <v>270</v>
      </c>
      <c r="C61" s="453">
        <v>491960471</v>
      </c>
      <c r="D61" s="450">
        <v>58457278</v>
      </c>
      <c r="E61" s="453">
        <v>743164734</v>
      </c>
      <c r="F61" s="453">
        <v>28000416</v>
      </c>
      <c r="G61" s="453">
        <v>7847000</v>
      </c>
      <c r="H61" s="453">
        <v>198621000</v>
      </c>
      <c r="I61" s="453">
        <v>22165000</v>
      </c>
      <c r="J61" s="453">
        <v>33238000</v>
      </c>
      <c r="K61" s="453">
        <v>0</v>
      </c>
      <c r="L61" s="453">
        <v>0</v>
      </c>
      <c r="M61" s="450">
        <v>0</v>
      </c>
      <c r="N61" s="450">
        <v>0</v>
      </c>
      <c r="O61" s="453">
        <v>0</v>
      </c>
      <c r="P61" s="453">
        <v>114499542</v>
      </c>
      <c r="Q61" s="453">
        <v>482192386</v>
      </c>
      <c r="R61" s="453">
        <v>79231200</v>
      </c>
      <c r="S61" s="450">
        <v>6614400</v>
      </c>
      <c r="T61" s="453">
        <v>22308323</v>
      </c>
      <c r="U61" s="450">
        <v>1698634</v>
      </c>
      <c r="V61" s="224">
        <v>66</v>
      </c>
    </row>
    <row r="62" spans="1:22" s="266" customFormat="1" ht="26.1" customHeight="1">
      <c r="A62" s="243">
        <v>67</v>
      </c>
      <c r="B62" s="244" t="s">
        <v>272</v>
      </c>
      <c r="C62" s="454">
        <v>89718592</v>
      </c>
      <c r="D62" s="451">
        <v>7342309</v>
      </c>
      <c r="E62" s="454">
        <v>229313113</v>
      </c>
      <c r="F62" s="454">
        <v>7710635</v>
      </c>
      <c r="G62" s="454">
        <v>990000</v>
      </c>
      <c r="H62" s="454">
        <v>48243000</v>
      </c>
      <c r="I62" s="454">
        <v>4913000</v>
      </c>
      <c r="J62" s="454">
        <v>15877000</v>
      </c>
      <c r="K62" s="454">
        <v>0</v>
      </c>
      <c r="L62" s="454">
        <v>0</v>
      </c>
      <c r="M62" s="451">
        <v>0</v>
      </c>
      <c r="N62" s="451">
        <v>0</v>
      </c>
      <c r="O62" s="454">
        <v>0</v>
      </c>
      <c r="P62" s="454">
        <v>19428039</v>
      </c>
      <c r="Q62" s="454">
        <v>153999845</v>
      </c>
      <c r="R62" s="454">
        <v>35351500</v>
      </c>
      <c r="S62" s="451">
        <v>3107900</v>
      </c>
      <c r="T62" s="454">
        <v>6830166</v>
      </c>
      <c r="U62" s="451">
        <v>607610</v>
      </c>
      <c r="V62" s="249">
        <v>67</v>
      </c>
    </row>
    <row r="63" spans="1:22" s="452" customFormat="1" ht="26.1" customHeight="1">
      <c r="A63" s="250">
        <v>70</v>
      </c>
      <c r="B63" s="218" t="s">
        <v>274</v>
      </c>
      <c r="C63" s="478">
        <v>79861000</v>
      </c>
      <c r="D63" s="449">
        <v>13002007</v>
      </c>
      <c r="E63" s="478">
        <v>321396908</v>
      </c>
      <c r="F63" s="478">
        <v>7104646</v>
      </c>
      <c r="G63" s="478">
        <v>1041000</v>
      </c>
      <c r="H63" s="478">
        <v>25652000</v>
      </c>
      <c r="I63" s="478">
        <v>4103000</v>
      </c>
      <c r="J63" s="478">
        <v>37607000</v>
      </c>
      <c r="K63" s="478">
        <v>0</v>
      </c>
      <c r="L63" s="478">
        <v>0</v>
      </c>
      <c r="M63" s="449">
        <v>0</v>
      </c>
      <c r="N63" s="449">
        <v>0</v>
      </c>
      <c r="O63" s="478">
        <v>0</v>
      </c>
      <c r="P63" s="478">
        <v>12376350</v>
      </c>
      <c r="Q63" s="478">
        <v>67658758</v>
      </c>
      <c r="R63" s="478">
        <v>21013500</v>
      </c>
      <c r="S63" s="449">
        <v>2219800</v>
      </c>
      <c r="T63" s="478">
        <v>5032149</v>
      </c>
      <c r="U63" s="449">
        <v>536113</v>
      </c>
      <c r="V63" s="251">
        <v>70</v>
      </c>
    </row>
    <row r="64" spans="1:22" s="452" customFormat="1" ht="26.1" customHeight="1">
      <c r="A64" s="220">
        <v>72</v>
      </c>
      <c r="B64" s="218" t="s">
        <v>276</v>
      </c>
      <c r="C64" s="453">
        <v>440416158</v>
      </c>
      <c r="D64" s="450">
        <v>37285171</v>
      </c>
      <c r="E64" s="453">
        <v>1299118032</v>
      </c>
      <c r="F64" s="453">
        <v>31915824</v>
      </c>
      <c r="G64" s="453">
        <v>4197000</v>
      </c>
      <c r="H64" s="453">
        <v>186025000</v>
      </c>
      <c r="I64" s="453">
        <v>23201000</v>
      </c>
      <c r="J64" s="453">
        <v>43044000</v>
      </c>
      <c r="K64" s="453">
        <v>0</v>
      </c>
      <c r="L64" s="453">
        <v>0</v>
      </c>
      <c r="M64" s="450">
        <v>0</v>
      </c>
      <c r="N64" s="450">
        <v>0</v>
      </c>
      <c r="O64" s="453">
        <v>0</v>
      </c>
      <c r="P64" s="453">
        <v>91030865</v>
      </c>
      <c r="Q64" s="453">
        <v>509766666</v>
      </c>
      <c r="R64" s="453">
        <v>143628645</v>
      </c>
      <c r="S64" s="450">
        <v>15327660</v>
      </c>
      <c r="T64" s="453">
        <v>29657120</v>
      </c>
      <c r="U64" s="450">
        <v>3028929</v>
      </c>
      <c r="V64" s="224">
        <v>72</v>
      </c>
    </row>
    <row r="65" spans="1:22" s="452" customFormat="1" ht="26.1" customHeight="1">
      <c r="A65" s="220">
        <v>74</v>
      </c>
      <c r="B65" s="218" t="s">
        <v>278</v>
      </c>
      <c r="C65" s="453">
        <v>86235593</v>
      </c>
      <c r="D65" s="450">
        <v>12734319</v>
      </c>
      <c r="E65" s="453">
        <v>272505009</v>
      </c>
      <c r="F65" s="453">
        <v>6959464</v>
      </c>
      <c r="G65" s="453">
        <v>902000</v>
      </c>
      <c r="H65" s="453">
        <v>39094000</v>
      </c>
      <c r="I65" s="453">
        <v>5053000</v>
      </c>
      <c r="J65" s="453">
        <v>15802000</v>
      </c>
      <c r="K65" s="453">
        <v>0</v>
      </c>
      <c r="L65" s="453">
        <v>0</v>
      </c>
      <c r="M65" s="450">
        <v>0</v>
      </c>
      <c r="N65" s="450">
        <v>0</v>
      </c>
      <c r="O65" s="453">
        <v>0</v>
      </c>
      <c r="P65" s="453">
        <v>19301206</v>
      </c>
      <c r="Q65" s="453">
        <v>105255857</v>
      </c>
      <c r="R65" s="453">
        <v>36076084</v>
      </c>
      <c r="S65" s="450">
        <v>4087139</v>
      </c>
      <c r="T65" s="453">
        <v>7366800</v>
      </c>
      <c r="U65" s="450">
        <v>925387</v>
      </c>
      <c r="V65" s="224">
        <v>74</v>
      </c>
    </row>
    <row r="66" spans="1:22" s="452" customFormat="1" ht="26.1" customHeight="1">
      <c r="A66" s="220">
        <v>81</v>
      </c>
      <c r="B66" s="218" t="s">
        <v>280</v>
      </c>
      <c r="C66" s="453">
        <v>325090574</v>
      </c>
      <c r="D66" s="450">
        <v>32476548</v>
      </c>
      <c r="E66" s="453">
        <v>983276462</v>
      </c>
      <c r="F66" s="453">
        <v>25861076</v>
      </c>
      <c r="G66" s="453">
        <v>3085000</v>
      </c>
      <c r="H66" s="453">
        <v>187920000</v>
      </c>
      <c r="I66" s="453">
        <v>20163000</v>
      </c>
      <c r="J66" s="453">
        <v>33553000</v>
      </c>
      <c r="K66" s="453">
        <v>0</v>
      </c>
      <c r="L66" s="453">
        <v>0</v>
      </c>
      <c r="M66" s="450">
        <v>0</v>
      </c>
      <c r="N66" s="450">
        <v>0</v>
      </c>
      <c r="O66" s="453">
        <v>0</v>
      </c>
      <c r="P66" s="453">
        <v>91218911</v>
      </c>
      <c r="Q66" s="453">
        <v>539768451</v>
      </c>
      <c r="R66" s="453">
        <v>119433020</v>
      </c>
      <c r="S66" s="450">
        <v>11070420</v>
      </c>
      <c r="T66" s="453">
        <v>26214991</v>
      </c>
      <c r="U66" s="450">
        <v>2456183</v>
      </c>
      <c r="V66" s="224">
        <v>81</v>
      </c>
    </row>
    <row r="67" spans="1:22" s="452" customFormat="1" ht="25.5" customHeight="1" thickBot="1">
      <c r="A67" s="253">
        <v>82</v>
      </c>
      <c r="B67" s="254" t="s">
        <v>282</v>
      </c>
      <c r="C67" s="509">
        <v>395207308</v>
      </c>
      <c r="D67" s="459">
        <v>38217000</v>
      </c>
      <c r="E67" s="509">
        <v>820592510</v>
      </c>
      <c r="F67" s="509">
        <v>33293132</v>
      </c>
      <c r="G67" s="509">
        <v>4532000</v>
      </c>
      <c r="H67" s="509">
        <v>255306000</v>
      </c>
      <c r="I67" s="509">
        <v>29368000</v>
      </c>
      <c r="J67" s="509">
        <v>66064000</v>
      </c>
      <c r="K67" s="509">
        <v>0</v>
      </c>
      <c r="L67" s="509">
        <v>0</v>
      </c>
      <c r="M67" s="459">
        <v>0</v>
      </c>
      <c r="N67" s="459">
        <v>0</v>
      </c>
      <c r="O67" s="509">
        <v>0</v>
      </c>
      <c r="P67" s="509">
        <v>127720800</v>
      </c>
      <c r="Q67" s="509">
        <v>623800903</v>
      </c>
      <c r="R67" s="509">
        <v>184297000</v>
      </c>
      <c r="S67" s="459">
        <v>16502500</v>
      </c>
      <c r="T67" s="509">
        <v>32582007</v>
      </c>
      <c r="U67" s="459">
        <v>3459172</v>
      </c>
      <c r="V67" s="262">
        <v>82</v>
      </c>
    </row>
    <row r="68" spans="1:22" ht="25.5" customHeight="1">
      <c r="A68" s="211">
        <v>83</v>
      </c>
      <c r="B68" s="330" t="s">
        <v>283</v>
      </c>
      <c r="C68" s="478">
        <v>161246696</v>
      </c>
      <c r="D68" s="478">
        <v>24841048</v>
      </c>
      <c r="E68" s="478">
        <v>411033591</v>
      </c>
      <c r="F68" s="478">
        <v>14576798</v>
      </c>
      <c r="G68" s="478">
        <v>2896000</v>
      </c>
      <c r="H68" s="478">
        <v>124398000</v>
      </c>
      <c r="I68" s="478">
        <v>14347000</v>
      </c>
      <c r="J68" s="478">
        <v>29795000</v>
      </c>
      <c r="K68" s="478">
        <v>0</v>
      </c>
      <c r="L68" s="478">
        <v>0</v>
      </c>
      <c r="M68" s="478">
        <v>0</v>
      </c>
      <c r="N68" s="478">
        <v>0</v>
      </c>
      <c r="O68" s="478">
        <v>0</v>
      </c>
      <c r="P68" s="478">
        <v>52767778</v>
      </c>
      <c r="Q68" s="478">
        <v>303387366</v>
      </c>
      <c r="R68" s="478">
        <v>71051900</v>
      </c>
      <c r="S68" s="449">
        <v>6379800</v>
      </c>
      <c r="T68" s="478">
        <v>14714328</v>
      </c>
      <c r="U68" s="449">
        <v>1669240</v>
      </c>
      <c r="V68" s="216">
        <v>83</v>
      </c>
    </row>
    <row r="69" spans="1:22" ht="26.1" customHeight="1">
      <c r="A69" s="217">
        <v>301</v>
      </c>
      <c r="B69" s="332" t="s">
        <v>1715</v>
      </c>
      <c r="C69" s="453">
        <v>0</v>
      </c>
      <c r="D69" s="453">
        <v>0</v>
      </c>
      <c r="E69" s="453">
        <v>0</v>
      </c>
      <c r="F69" s="453">
        <v>0</v>
      </c>
      <c r="G69" s="453">
        <v>0</v>
      </c>
      <c r="H69" s="453">
        <v>0</v>
      </c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19403000</v>
      </c>
      <c r="Q69" s="453">
        <v>0</v>
      </c>
      <c r="R69" s="453">
        <v>0</v>
      </c>
      <c r="S69" s="450">
        <v>0</v>
      </c>
      <c r="T69" s="453">
        <v>0</v>
      </c>
      <c r="U69" s="450">
        <v>0</v>
      </c>
      <c r="V69" s="205">
        <v>301</v>
      </c>
    </row>
    <row r="70" spans="1:22" ht="26.1" customHeight="1">
      <c r="A70" s="217">
        <v>302</v>
      </c>
      <c r="B70" s="332" t="s">
        <v>1716</v>
      </c>
      <c r="C70" s="453">
        <v>0</v>
      </c>
      <c r="D70" s="453">
        <v>0</v>
      </c>
      <c r="E70" s="453">
        <v>0</v>
      </c>
      <c r="F70" s="453">
        <v>0</v>
      </c>
      <c r="G70" s="453">
        <v>0</v>
      </c>
      <c r="H70" s="453">
        <v>0</v>
      </c>
      <c r="I70" s="453">
        <v>0</v>
      </c>
      <c r="J70" s="453">
        <v>0</v>
      </c>
      <c r="K70" s="453">
        <v>0</v>
      </c>
      <c r="L70" s="453">
        <v>0</v>
      </c>
      <c r="M70" s="453">
        <v>0</v>
      </c>
      <c r="N70" s="453">
        <v>0</v>
      </c>
      <c r="O70" s="453">
        <v>0</v>
      </c>
      <c r="P70" s="453">
        <v>11092000</v>
      </c>
      <c r="Q70" s="453">
        <v>0</v>
      </c>
      <c r="R70" s="453">
        <v>0</v>
      </c>
      <c r="S70" s="450">
        <v>0</v>
      </c>
      <c r="T70" s="453">
        <v>0</v>
      </c>
      <c r="U70" s="450">
        <v>0</v>
      </c>
      <c r="V70" s="205">
        <v>302</v>
      </c>
    </row>
    <row r="71" spans="1:22" ht="26.1" customHeight="1">
      <c r="A71" s="217">
        <v>303</v>
      </c>
      <c r="B71" s="332" t="s">
        <v>1717</v>
      </c>
      <c r="C71" s="453">
        <v>0</v>
      </c>
      <c r="D71" s="453">
        <v>0</v>
      </c>
      <c r="E71" s="453">
        <v>5696115</v>
      </c>
      <c r="F71" s="453">
        <v>0</v>
      </c>
      <c r="G71" s="453">
        <v>0</v>
      </c>
      <c r="H71" s="453">
        <v>0</v>
      </c>
      <c r="I71" s="453">
        <v>0</v>
      </c>
      <c r="J71" s="453">
        <v>0</v>
      </c>
      <c r="K71" s="453">
        <v>0</v>
      </c>
      <c r="L71" s="453">
        <v>0</v>
      </c>
      <c r="M71" s="453">
        <v>0</v>
      </c>
      <c r="N71" s="453">
        <v>0</v>
      </c>
      <c r="O71" s="453">
        <v>0</v>
      </c>
      <c r="P71" s="453">
        <v>7564000</v>
      </c>
      <c r="Q71" s="453">
        <v>0</v>
      </c>
      <c r="R71" s="453">
        <v>0</v>
      </c>
      <c r="S71" s="450">
        <v>0</v>
      </c>
      <c r="T71" s="453">
        <v>0</v>
      </c>
      <c r="U71" s="450">
        <v>0</v>
      </c>
      <c r="V71" s="205">
        <v>303</v>
      </c>
    </row>
    <row r="72" spans="1:22" ht="26.1" customHeight="1" thickBot="1">
      <c r="A72" s="2390"/>
      <c r="B72" s="2391"/>
      <c r="C72" s="509"/>
      <c r="D72" s="509"/>
      <c r="E72" s="509"/>
      <c r="F72" s="509"/>
      <c r="G72" s="509"/>
      <c r="H72" s="509"/>
      <c r="I72" s="509"/>
      <c r="J72" s="509"/>
      <c r="K72" s="509"/>
      <c r="L72" s="509"/>
      <c r="M72" s="509"/>
      <c r="N72" s="509"/>
      <c r="O72" s="509"/>
      <c r="P72" s="509"/>
      <c r="Q72" s="509"/>
      <c r="R72" s="509"/>
      <c r="S72" s="459"/>
      <c r="T72" s="509"/>
      <c r="U72" s="459"/>
      <c r="V72" s="2393"/>
    </row>
    <row r="73" spans="1:22" ht="26.1" customHeight="1">
      <c r="A73" s="217"/>
      <c r="B73" s="332"/>
      <c r="C73" s="453"/>
      <c r="D73" s="450"/>
      <c r="E73" s="453"/>
      <c r="F73" s="453"/>
      <c r="G73" s="453"/>
      <c r="H73" s="453"/>
      <c r="I73" s="453"/>
      <c r="J73" s="453"/>
      <c r="K73" s="453"/>
      <c r="L73" s="453"/>
      <c r="M73" s="450"/>
      <c r="N73" s="450"/>
      <c r="O73" s="453"/>
      <c r="P73" s="453"/>
      <c r="Q73" s="453"/>
      <c r="R73" s="453"/>
      <c r="S73" s="450"/>
      <c r="T73" s="453"/>
      <c r="U73" s="450"/>
      <c r="V73" s="205"/>
    </row>
    <row r="74" spans="1:22" ht="26.1" customHeight="1">
      <c r="A74" s="217"/>
      <c r="B74" s="332"/>
      <c r="C74" s="453"/>
      <c r="D74" s="450"/>
      <c r="E74" s="453"/>
      <c r="F74" s="453"/>
      <c r="G74" s="453"/>
      <c r="H74" s="453"/>
      <c r="I74" s="453"/>
      <c r="J74" s="453"/>
      <c r="K74" s="453"/>
      <c r="L74" s="453"/>
      <c r="M74" s="450"/>
      <c r="N74" s="450"/>
      <c r="O74" s="453"/>
      <c r="P74" s="453"/>
      <c r="Q74" s="453"/>
      <c r="R74" s="453"/>
      <c r="S74" s="450"/>
      <c r="T74" s="453"/>
      <c r="U74" s="450"/>
      <c r="V74" s="205"/>
    </row>
    <row r="75" spans="1:22" ht="25.5" customHeight="1">
      <c r="A75" s="217"/>
      <c r="B75" s="332"/>
      <c r="C75" s="453"/>
      <c r="D75" s="450"/>
      <c r="E75" s="453"/>
      <c r="F75" s="453"/>
      <c r="G75" s="453"/>
      <c r="H75" s="453"/>
      <c r="I75" s="453"/>
      <c r="J75" s="453"/>
      <c r="K75" s="453"/>
      <c r="L75" s="453"/>
      <c r="M75" s="450"/>
      <c r="N75" s="450"/>
      <c r="O75" s="453"/>
      <c r="P75" s="453"/>
      <c r="Q75" s="453"/>
      <c r="R75" s="453"/>
      <c r="S75" s="450"/>
      <c r="T75" s="453"/>
      <c r="U75" s="450"/>
      <c r="V75" s="205"/>
    </row>
    <row r="76" spans="1:22" s="266" customFormat="1" ht="26.1" customHeight="1">
      <c r="A76" s="220"/>
      <c r="B76" s="218"/>
      <c r="C76" s="453"/>
      <c r="D76" s="450"/>
      <c r="E76" s="453"/>
      <c r="F76" s="453"/>
      <c r="G76" s="453"/>
      <c r="H76" s="453"/>
      <c r="I76" s="453"/>
      <c r="J76" s="453"/>
      <c r="K76" s="453"/>
      <c r="L76" s="453"/>
      <c r="M76" s="450"/>
      <c r="N76" s="450"/>
      <c r="O76" s="453"/>
      <c r="P76" s="453"/>
      <c r="Q76" s="453"/>
      <c r="R76" s="453"/>
      <c r="S76" s="450"/>
      <c r="T76" s="453"/>
      <c r="U76" s="450"/>
      <c r="V76" s="224"/>
    </row>
    <row r="77" spans="1:22" s="266" customFormat="1" ht="26.1" customHeight="1">
      <c r="A77" s="220"/>
      <c r="B77" s="218"/>
      <c r="C77" s="454"/>
      <c r="D77" s="451"/>
      <c r="E77" s="454"/>
      <c r="F77" s="454"/>
      <c r="G77" s="454"/>
      <c r="H77" s="454"/>
      <c r="I77" s="454"/>
      <c r="J77" s="454"/>
      <c r="K77" s="454"/>
      <c r="L77" s="454"/>
      <c r="M77" s="451"/>
      <c r="N77" s="451"/>
      <c r="O77" s="454"/>
      <c r="P77" s="454"/>
      <c r="Q77" s="454"/>
      <c r="R77" s="454"/>
      <c r="S77" s="451"/>
      <c r="T77" s="454"/>
      <c r="U77" s="451"/>
      <c r="V77" s="224"/>
    </row>
    <row r="78" spans="1:22" s="266" customFormat="1" ht="26.1" customHeight="1">
      <c r="A78" s="228"/>
      <c r="B78" s="212"/>
      <c r="C78" s="478"/>
      <c r="D78" s="449"/>
      <c r="E78" s="478"/>
      <c r="F78" s="478"/>
      <c r="G78" s="478"/>
      <c r="H78" s="478"/>
      <c r="I78" s="478"/>
      <c r="J78" s="478"/>
      <c r="K78" s="478"/>
      <c r="L78" s="478"/>
      <c r="M78" s="449"/>
      <c r="N78" s="449"/>
      <c r="O78" s="478"/>
      <c r="P78" s="478"/>
      <c r="Q78" s="478"/>
      <c r="R78" s="478"/>
      <c r="S78" s="449"/>
      <c r="T78" s="478"/>
      <c r="U78" s="449"/>
      <c r="V78" s="234"/>
    </row>
    <row r="79" spans="1:22" s="266" customFormat="1" ht="26.1" customHeight="1">
      <c r="A79" s="220"/>
      <c r="B79" s="218"/>
      <c r="C79" s="453"/>
      <c r="D79" s="450"/>
      <c r="E79" s="453"/>
      <c r="F79" s="453"/>
      <c r="G79" s="453"/>
      <c r="H79" s="453"/>
      <c r="I79" s="453"/>
      <c r="J79" s="453"/>
      <c r="K79" s="453"/>
      <c r="L79" s="453"/>
      <c r="M79" s="450"/>
      <c r="N79" s="450"/>
      <c r="O79" s="453"/>
      <c r="P79" s="453"/>
      <c r="Q79" s="453"/>
      <c r="R79" s="453"/>
      <c r="S79" s="450"/>
      <c r="T79" s="453"/>
      <c r="U79" s="450"/>
      <c r="V79" s="224"/>
    </row>
    <row r="80" spans="1:22" s="266" customFormat="1" ht="26.1" customHeight="1">
      <c r="A80" s="220"/>
      <c r="B80" s="218"/>
      <c r="C80" s="453"/>
      <c r="D80" s="450"/>
      <c r="E80" s="453"/>
      <c r="F80" s="453"/>
      <c r="G80" s="453"/>
      <c r="H80" s="453"/>
      <c r="I80" s="453"/>
      <c r="J80" s="453"/>
      <c r="K80" s="453"/>
      <c r="L80" s="453"/>
      <c r="M80" s="450"/>
      <c r="N80" s="450"/>
      <c r="O80" s="453"/>
      <c r="P80" s="453"/>
      <c r="Q80" s="453"/>
      <c r="R80" s="453"/>
      <c r="S80" s="450"/>
      <c r="T80" s="453"/>
      <c r="U80" s="450"/>
      <c r="V80" s="224"/>
    </row>
    <row r="81" spans="1:22" s="266" customFormat="1" ht="26.1" customHeight="1">
      <c r="A81" s="220"/>
      <c r="B81" s="218"/>
      <c r="C81" s="453"/>
      <c r="D81" s="450"/>
      <c r="E81" s="453"/>
      <c r="F81" s="453"/>
      <c r="G81" s="453"/>
      <c r="H81" s="453"/>
      <c r="I81" s="453"/>
      <c r="J81" s="453"/>
      <c r="K81" s="453"/>
      <c r="L81" s="453"/>
      <c r="M81" s="450"/>
      <c r="N81" s="450"/>
      <c r="O81" s="453"/>
      <c r="P81" s="453"/>
      <c r="Q81" s="453"/>
      <c r="R81" s="453"/>
      <c r="S81" s="450"/>
      <c r="T81" s="453"/>
      <c r="U81" s="450"/>
      <c r="V81" s="224"/>
    </row>
    <row r="82" spans="1:22" s="266" customFormat="1" ht="26.1" customHeight="1">
      <c r="A82" s="220"/>
      <c r="B82" s="218"/>
      <c r="C82" s="454"/>
      <c r="D82" s="451"/>
      <c r="E82" s="454"/>
      <c r="F82" s="454"/>
      <c r="G82" s="454"/>
      <c r="H82" s="454"/>
      <c r="I82" s="454"/>
      <c r="J82" s="454"/>
      <c r="K82" s="454"/>
      <c r="L82" s="454"/>
      <c r="M82" s="451"/>
      <c r="N82" s="451"/>
      <c r="O82" s="454"/>
      <c r="P82" s="454"/>
      <c r="Q82" s="454"/>
      <c r="R82" s="454"/>
      <c r="S82" s="451"/>
      <c r="T82" s="454"/>
      <c r="U82" s="451"/>
      <c r="V82" s="224"/>
    </row>
    <row r="83" spans="1:22" s="266" customFormat="1" ht="26.1" customHeight="1">
      <c r="A83" s="235"/>
      <c r="B83" s="212"/>
      <c r="C83" s="478"/>
      <c r="D83" s="449"/>
      <c r="E83" s="478"/>
      <c r="F83" s="478"/>
      <c r="G83" s="478"/>
      <c r="H83" s="478"/>
      <c r="I83" s="478"/>
      <c r="J83" s="478"/>
      <c r="K83" s="478"/>
      <c r="L83" s="478"/>
      <c r="M83" s="449"/>
      <c r="N83" s="449"/>
      <c r="O83" s="478"/>
      <c r="P83" s="478"/>
      <c r="Q83" s="478"/>
      <c r="R83" s="478"/>
      <c r="S83" s="449"/>
      <c r="T83" s="478"/>
      <c r="U83" s="449"/>
      <c r="V83" s="236"/>
    </row>
    <row r="84" spans="1:22" s="266" customFormat="1" ht="26.1" customHeight="1">
      <c r="A84" s="220"/>
      <c r="B84" s="218"/>
      <c r="C84" s="453"/>
      <c r="D84" s="450"/>
      <c r="E84" s="453"/>
      <c r="F84" s="453"/>
      <c r="G84" s="453"/>
      <c r="H84" s="453"/>
      <c r="I84" s="453"/>
      <c r="J84" s="453"/>
      <c r="K84" s="453"/>
      <c r="L84" s="453"/>
      <c r="M84" s="450"/>
      <c r="N84" s="450"/>
      <c r="O84" s="453"/>
      <c r="P84" s="453"/>
      <c r="Q84" s="453"/>
      <c r="R84" s="453"/>
      <c r="S84" s="450"/>
      <c r="T84" s="453"/>
      <c r="U84" s="450"/>
      <c r="V84" s="224"/>
    </row>
    <row r="85" spans="1:22" s="266" customFormat="1" ht="26.1" customHeight="1">
      <c r="A85" s="220"/>
      <c r="B85" s="218"/>
      <c r="C85" s="453"/>
      <c r="D85" s="450"/>
      <c r="E85" s="453"/>
      <c r="F85" s="453"/>
      <c r="G85" s="453"/>
      <c r="H85" s="453"/>
      <c r="I85" s="453"/>
      <c r="J85" s="453"/>
      <c r="K85" s="453"/>
      <c r="L85" s="453"/>
      <c r="M85" s="450"/>
      <c r="N85" s="450"/>
      <c r="O85" s="453"/>
      <c r="P85" s="453"/>
      <c r="Q85" s="453"/>
      <c r="R85" s="453"/>
      <c r="S85" s="450"/>
      <c r="T85" s="453"/>
      <c r="U85" s="450"/>
      <c r="V85" s="224"/>
    </row>
    <row r="86" spans="1:22" s="266" customFormat="1" ht="26.1" customHeight="1">
      <c r="A86" s="220"/>
      <c r="B86" s="218"/>
      <c r="C86" s="453"/>
      <c r="D86" s="450"/>
      <c r="E86" s="453"/>
      <c r="F86" s="453"/>
      <c r="G86" s="453"/>
      <c r="H86" s="453"/>
      <c r="I86" s="453"/>
      <c r="J86" s="453"/>
      <c r="K86" s="453"/>
      <c r="L86" s="453"/>
      <c r="M86" s="450"/>
      <c r="N86" s="450"/>
      <c r="O86" s="453"/>
      <c r="P86" s="453"/>
      <c r="Q86" s="453"/>
      <c r="R86" s="453"/>
      <c r="S86" s="450"/>
      <c r="T86" s="453"/>
      <c r="U86" s="450"/>
      <c r="V86" s="224"/>
    </row>
    <row r="87" spans="1:22" s="266" customFormat="1" ht="26.1" customHeight="1">
      <c r="A87" s="220"/>
      <c r="B87" s="218"/>
      <c r="C87" s="454"/>
      <c r="D87" s="451"/>
      <c r="E87" s="454"/>
      <c r="F87" s="454"/>
      <c r="G87" s="454"/>
      <c r="H87" s="454"/>
      <c r="I87" s="454"/>
      <c r="J87" s="454"/>
      <c r="K87" s="454"/>
      <c r="L87" s="454"/>
      <c r="M87" s="451"/>
      <c r="N87" s="451"/>
      <c r="O87" s="454"/>
      <c r="P87" s="454"/>
      <c r="Q87" s="454"/>
      <c r="R87" s="454"/>
      <c r="S87" s="451"/>
      <c r="T87" s="454"/>
      <c r="U87" s="451"/>
      <c r="V87" s="224"/>
    </row>
    <row r="88" spans="1:22" s="266" customFormat="1" ht="26.1" customHeight="1">
      <c r="A88" s="228"/>
      <c r="B88" s="212"/>
      <c r="C88" s="478"/>
      <c r="D88" s="449"/>
      <c r="E88" s="478"/>
      <c r="F88" s="478"/>
      <c r="G88" s="478"/>
      <c r="H88" s="478"/>
      <c r="I88" s="478"/>
      <c r="J88" s="478"/>
      <c r="K88" s="478"/>
      <c r="L88" s="478"/>
      <c r="M88" s="449"/>
      <c r="N88" s="449"/>
      <c r="O88" s="478"/>
      <c r="P88" s="478"/>
      <c r="Q88" s="478"/>
      <c r="R88" s="478"/>
      <c r="S88" s="449"/>
      <c r="T88" s="478"/>
      <c r="U88" s="449"/>
      <c r="V88" s="234"/>
    </row>
    <row r="89" spans="1:22" s="266" customFormat="1" ht="26.1" customHeight="1">
      <c r="A89" s="220"/>
      <c r="B89" s="218"/>
      <c r="C89" s="453"/>
      <c r="D89" s="450"/>
      <c r="E89" s="453"/>
      <c r="F89" s="453"/>
      <c r="G89" s="453"/>
      <c r="H89" s="453"/>
      <c r="I89" s="453"/>
      <c r="J89" s="453"/>
      <c r="K89" s="453"/>
      <c r="L89" s="453"/>
      <c r="M89" s="450"/>
      <c r="N89" s="450"/>
      <c r="O89" s="453"/>
      <c r="P89" s="453"/>
      <c r="Q89" s="453"/>
      <c r="R89" s="453"/>
      <c r="S89" s="450"/>
      <c r="T89" s="453"/>
      <c r="U89" s="450"/>
      <c r="V89" s="224"/>
    </row>
    <row r="90" spans="1:22" s="266" customFormat="1" ht="26.1" customHeight="1">
      <c r="A90" s="220"/>
      <c r="B90" s="218"/>
      <c r="C90" s="453"/>
      <c r="D90" s="450"/>
      <c r="E90" s="453"/>
      <c r="F90" s="453"/>
      <c r="G90" s="453"/>
      <c r="H90" s="453"/>
      <c r="I90" s="453"/>
      <c r="J90" s="453"/>
      <c r="K90" s="453"/>
      <c r="L90" s="453"/>
      <c r="M90" s="450"/>
      <c r="N90" s="450"/>
      <c r="O90" s="453"/>
      <c r="P90" s="453"/>
      <c r="Q90" s="453"/>
      <c r="R90" s="453"/>
      <c r="S90" s="450"/>
      <c r="T90" s="453"/>
      <c r="U90" s="450"/>
      <c r="V90" s="224"/>
    </row>
    <row r="91" spans="1:22" s="266" customFormat="1" ht="26.1" customHeight="1">
      <c r="A91" s="220"/>
      <c r="B91" s="218"/>
      <c r="C91" s="453"/>
      <c r="D91" s="450"/>
      <c r="E91" s="453"/>
      <c r="F91" s="453"/>
      <c r="G91" s="453"/>
      <c r="H91" s="453"/>
      <c r="I91" s="453"/>
      <c r="J91" s="453"/>
      <c r="K91" s="453"/>
      <c r="L91" s="453"/>
      <c r="M91" s="450"/>
      <c r="N91" s="450"/>
      <c r="O91" s="453"/>
      <c r="P91" s="453"/>
      <c r="Q91" s="453"/>
      <c r="R91" s="453"/>
      <c r="S91" s="450"/>
      <c r="T91" s="453"/>
      <c r="U91" s="450"/>
      <c r="V91" s="224"/>
    </row>
    <row r="92" spans="1:22" s="266" customFormat="1" ht="26.1" customHeight="1">
      <c r="A92" s="220"/>
      <c r="B92" s="218"/>
      <c r="C92" s="454"/>
      <c r="D92" s="451"/>
      <c r="E92" s="454"/>
      <c r="F92" s="454"/>
      <c r="G92" s="454"/>
      <c r="H92" s="454"/>
      <c r="I92" s="454"/>
      <c r="J92" s="454"/>
      <c r="K92" s="454"/>
      <c r="L92" s="454"/>
      <c r="M92" s="451"/>
      <c r="N92" s="451"/>
      <c r="O92" s="454"/>
      <c r="P92" s="454"/>
      <c r="Q92" s="454"/>
      <c r="R92" s="454"/>
      <c r="S92" s="451"/>
      <c r="T92" s="454"/>
      <c r="U92" s="451"/>
      <c r="V92" s="224"/>
    </row>
    <row r="93" spans="1:22" s="266" customFormat="1" ht="26.1" customHeight="1">
      <c r="A93" s="228"/>
      <c r="B93" s="212"/>
      <c r="C93" s="478"/>
      <c r="D93" s="449"/>
      <c r="E93" s="478"/>
      <c r="F93" s="478"/>
      <c r="G93" s="478"/>
      <c r="H93" s="478"/>
      <c r="I93" s="478"/>
      <c r="J93" s="478"/>
      <c r="K93" s="478"/>
      <c r="L93" s="478"/>
      <c r="M93" s="449"/>
      <c r="N93" s="449"/>
      <c r="O93" s="478"/>
      <c r="P93" s="478"/>
      <c r="Q93" s="478"/>
      <c r="R93" s="478"/>
      <c r="S93" s="449"/>
      <c r="T93" s="478"/>
      <c r="U93" s="449"/>
      <c r="V93" s="234"/>
    </row>
    <row r="94" spans="1:22" s="266" customFormat="1" ht="26.1" customHeight="1">
      <c r="A94" s="220"/>
      <c r="B94" s="218"/>
      <c r="C94" s="453"/>
      <c r="D94" s="450"/>
      <c r="E94" s="453"/>
      <c r="F94" s="453"/>
      <c r="G94" s="453"/>
      <c r="H94" s="453"/>
      <c r="I94" s="453"/>
      <c r="J94" s="453"/>
      <c r="K94" s="453"/>
      <c r="L94" s="453"/>
      <c r="M94" s="450"/>
      <c r="N94" s="450"/>
      <c r="O94" s="453"/>
      <c r="P94" s="453"/>
      <c r="Q94" s="453"/>
      <c r="R94" s="453"/>
      <c r="S94" s="450"/>
      <c r="T94" s="453"/>
      <c r="U94" s="450"/>
      <c r="V94" s="224"/>
    </row>
    <row r="95" spans="1:22" s="266" customFormat="1" ht="26.1" customHeight="1">
      <c r="A95" s="220"/>
      <c r="B95" s="218"/>
      <c r="C95" s="453"/>
      <c r="D95" s="450"/>
      <c r="E95" s="453"/>
      <c r="F95" s="453"/>
      <c r="G95" s="453"/>
      <c r="H95" s="453"/>
      <c r="I95" s="453"/>
      <c r="J95" s="453"/>
      <c r="K95" s="453"/>
      <c r="L95" s="453"/>
      <c r="M95" s="450"/>
      <c r="N95" s="450"/>
      <c r="O95" s="453"/>
      <c r="P95" s="453"/>
      <c r="Q95" s="453"/>
      <c r="R95" s="453"/>
      <c r="S95" s="450"/>
      <c r="T95" s="453"/>
      <c r="U95" s="450"/>
      <c r="V95" s="224"/>
    </row>
    <row r="96" spans="1:22" s="266" customFormat="1" ht="26.1" customHeight="1">
      <c r="A96" s="220"/>
      <c r="B96" s="218"/>
      <c r="C96" s="453"/>
      <c r="D96" s="450"/>
      <c r="E96" s="453"/>
      <c r="F96" s="453"/>
      <c r="G96" s="453"/>
      <c r="H96" s="453"/>
      <c r="I96" s="453"/>
      <c r="J96" s="453"/>
      <c r="K96" s="453"/>
      <c r="L96" s="453"/>
      <c r="M96" s="450"/>
      <c r="N96" s="450"/>
      <c r="O96" s="453"/>
      <c r="P96" s="453"/>
      <c r="Q96" s="453"/>
      <c r="R96" s="453"/>
      <c r="S96" s="450"/>
      <c r="T96" s="453"/>
      <c r="U96" s="450"/>
      <c r="V96" s="224"/>
    </row>
    <row r="97" spans="1:22" s="266" customFormat="1" ht="26.1" customHeight="1">
      <c r="A97" s="220"/>
      <c r="B97" s="218"/>
      <c r="C97" s="454"/>
      <c r="D97" s="451"/>
      <c r="E97" s="454"/>
      <c r="F97" s="454"/>
      <c r="G97" s="454"/>
      <c r="H97" s="454"/>
      <c r="I97" s="454"/>
      <c r="J97" s="454"/>
      <c r="K97" s="454"/>
      <c r="L97" s="454"/>
      <c r="M97" s="451"/>
      <c r="N97" s="451"/>
      <c r="O97" s="454"/>
      <c r="P97" s="454"/>
      <c r="Q97" s="454"/>
      <c r="R97" s="454"/>
      <c r="S97" s="451"/>
      <c r="T97" s="454"/>
      <c r="U97" s="451"/>
      <c r="V97" s="224"/>
    </row>
    <row r="98" spans="1:22" s="266" customFormat="1" ht="26.1" customHeight="1">
      <c r="A98" s="235"/>
      <c r="B98" s="212"/>
      <c r="C98" s="478"/>
      <c r="D98" s="449"/>
      <c r="E98" s="478"/>
      <c r="F98" s="478"/>
      <c r="G98" s="478"/>
      <c r="H98" s="478"/>
      <c r="I98" s="478"/>
      <c r="J98" s="478"/>
      <c r="K98" s="478"/>
      <c r="L98" s="478"/>
      <c r="M98" s="449"/>
      <c r="N98" s="449"/>
      <c r="O98" s="478"/>
      <c r="P98" s="478"/>
      <c r="Q98" s="478"/>
      <c r="R98" s="478"/>
      <c r="S98" s="449"/>
      <c r="T98" s="478"/>
      <c r="U98" s="449"/>
      <c r="V98" s="236"/>
    </row>
    <row r="99" spans="1:22" s="266" customFormat="1" ht="26.1" customHeight="1">
      <c r="A99" s="220"/>
      <c r="B99" s="218"/>
      <c r="C99" s="453"/>
      <c r="D99" s="450"/>
      <c r="E99" s="453"/>
      <c r="F99" s="453"/>
      <c r="G99" s="453"/>
      <c r="H99" s="453"/>
      <c r="I99" s="453"/>
      <c r="J99" s="453"/>
      <c r="K99" s="453"/>
      <c r="L99" s="453"/>
      <c r="M99" s="450"/>
      <c r="N99" s="450"/>
      <c r="O99" s="453"/>
      <c r="P99" s="453"/>
      <c r="Q99" s="453"/>
      <c r="R99" s="453"/>
      <c r="S99" s="450"/>
      <c r="T99" s="453"/>
      <c r="U99" s="450"/>
      <c r="V99" s="224"/>
    </row>
    <row r="100" spans="1:22" s="266" customFormat="1" ht="26.1" customHeight="1">
      <c r="A100" s="220"/>
      <c r="B100" s="218"/>
      <c r="C100" s="453"/>
      <c r="D100" s="450"/>
      <c r="E100" s="453"/>
      <c r="F100" s="453"/>
      <c r="G100" s="453"/>
      <c r="H100" s="453"/>
      <c r="I100" s="453"/>
      <c r="J100" s="453"/>
      <c r="K100" s="453"/>
      <c r="L100" s="453"/>
      <c r="M100" s="450"/>
      <c r="N100" s="450"/>
      <c r="O100" s="453"/>
      <c r="P100" s="453"/>
      <c r="Q100" s="453"/>
      <c r="R100" s="453"/>
      <c r="S100" s="450"/>
      <c r="T100" s="453"/>
      <c r="U100" s="450"/>
      <c r="V100" s="224"/>
    </row>
    <row r="101" spans="1:22" s="266" customFormat="1" ht="26.1" customHeight="1">
      <c r="A101" s="220"/>
      <c r="B101" s="218"/>
      <c r="C101" s="453"/>
      <c r="D101" s="450"/>
      <c r="E101" s="453"/>
      <c r="F101" s="453"/>
      <c r="G101" s="453"/>
      <c r="H101" s="453"/>
      <c r="I101" s="453"/>
      <c r="J101" s="453"/>
      <c r="K101" s="453"/>
      <c r="L101" s="453"/>
      <c r="M101" s="450"/>
      <c r="N101" s="450"/>
      <c r="O101" s="453"/>
      <c r="P101" s="453"/>
      <c r="Q101" s="453"/>
      <c r="R101" s="453"/>
      <c r="S101" s="450"/>
      <c r="T101" s="453"/>
      <c r="U101" s="450"/>
      <c r="V101" s="224"/>
    </row>
    <row r="102" spans="1:22" s="266" customFormat="1" ht="26.1" customHeight="1">
      <c r="A102" s="220"/>
      <c r="B102" s="218"/>
      <c r="C102" s="454"/>
      <c r="D102" s="451"/>
      <c r="E102" s="454"/>
      <c r="F102" s="454"/>
      <c r="G102" s="454"/>
      <c r="H102" s="454"/>
      <c r="I102" s="454"/>
      <c r="J102" s="454"/>
      <c r="K102" s="454"/>
      <c r="L102" s="454"/>
      <c r="M102" s="451"/>
      <c r="N102" s="451"/>
      <c r="O102" s="454"/>
      <c r="P102" s="454"/>
      <c r="Q102" s="454"/>
      <c r="R102" s="454"/>
      <c r="S102" s="451"/>
      <c r="T102" s="454"/>
      <c r="U102" s="451"/>
      <c r="V102" s="224"/>
    </row>
    <row r="103" spans="1:22" s="266" customFormat="1" ht="26.1" customHeight="1">
      <c r="A103" s="228"/>
      <c r="B103" s="212"/>
      <c r="C103" s="478"/>
      <c r="D103" s="449"/>
      <c r="E103" s="478"/>
      <c r="F103" s="478"/>
      <c r="G103" s="478"/>
      <c r="H103" s="478"/>
      <c r="I103" s="478"/>
      <c r="J103" s="478"/>
      <c r="K103" s="478"/>
      <c r="L103" s="478"/>
      <c r="M103" s="449"/>
      <c r="N103" s="449"/>
      <c r="O103" s="478"/>
      <c r="P103" s="478"/>
      <c r="Q103" s="478"/>
      <c r="R103" s="478"/>
      <c r="S103" s="449"/>
      <c r="T103" s="478"/>
      <c r="U103" s="449"/>
      <c r="V103" s="234"/>
    </row>
    <row r="104" spans="1:22" s="266" customFormat="1" ht="26.1" customHeight="1">
      <c r="A104" s="220"/>
      <c r="B104" s="218"/>
      <c r="C104" s="453"/>
      <c r="D104" s="450"/>
      <c r="E104" s="453"/>
      <c r="F104" s="453"/>
      <c r="G104" s="453"/>
      <c r="H104" s="453"/>
      <c r="I104" s="453"/>
      <c r="J104" s="453"/>
      <c r="K104" s="453"/>
      <c r="L104" s="453"/>
      <c r="M104" s="450"/>
      <c r="N104" s="450"/>
      <c r="O104" s="453"/>
      <c r="P104" s="453"/>
      <c r="Q104" s="453"/>
      <c r="R104" s="453"/>
      <c r="S104" s="450"/>
      <c r="T104" s="453"/>
      <c r="U104" s="450"/>
      <c r="V104" s="224"/>
    </row>
    <row r="105" spans="1:22" s="266" customFormat="1" ht="26.1" customHeight="1">
      <c r="A105" s="220"/>
      <c r="B105" s="218"/>
      <c r="C105" s="453"/>
      <c r="D105" s="450"/>
      <c r="E105" s="453"/>
      <c r="F105" s="453"/>
      <c r="G105" s="453"/>
      <c r="H105" s="453"/>
      <c r="I105" s="453"/>
      <c r="J105" s="453"/>
      <c r="K105" s="453"/>
      <c r="L105" s="453"/>
      <c r="M105" s="450"/>
      <c r="N105" s="450"/>
      <c r="O105" s="453"/>
      <c r="P105" s="453"/>
      <c r="Q105" s="453"/>
      <c r="R105" s="453"/>
      <c r="S105" s="450"/>
      <c r="T105" s="453"/>
      <c r="U105" s="450"/>
      <c r="V105" s="224"/>
    </row>
    <row r="106" spans="1:22" s="266" customFormat="1" ht="26.1" customHeight="1">
      <c r="A106" s="220"/>
      <c r="B106" s="218"/>
      <c r="C106" s="453"/>
      <c r="D106" s="450"/>
      <c r="E106" s="453"/>
      <c r="F106" s="453"/>
      <c r="G106" s="453"/>
      <c r="H106" s="453"/>
      <c r="I106" s="453"/>
      <c r="J106" s="453"/>
      <c r="K106" s="453"/>
      <c r="L106" s="453"/>
      <c r="M106" s="450"/>
      <c r="N106" s="450"/>
      <c r="O106" s="453"/>
      <c r="P106" s="453"/>
      <c r="Q106" s="453"/>
      <c r="R106" s="453"/>
      <c r="S106" s="450"/>
      <c r="T106" s="453"/>
      <c r="U106" s="450"/>
      <c r="V106" s="224"/>
    </row>
    <row r="107" spans="1:22" s="266" customFormat="1" ht="26.1" customHeight="1">
      <c r="A107" s="220"/>
      <c r="B107" s="218"/>
      <c r="C107" s="454"/>
      <c r="D107" s="451"/>
      <c r="E107" s="454"/>
      <c r="F107" s="454"/>
      <c r="G107" s="454"/>
      <c r="H107" s="454"/>
      <c r="I107" s="454"/>
      <c r="J107" s="454"/>
      <c r="K107" s="454"/>
      <c r="L107" s="454"/>
      <c r="M107" s="451"/>
      <c r="N107" s="451"/>
      <c r="O107" s="454"/>
      <c r="P107" s="454"/>
      <c r="Q107" s="454"/>
      <c r="R107" s="454"/>
      <c r="S107" s="451"/>
      <c r="T107" s="454"/>
      <c r="U107" s="451"/>
      <c r="V107" s="224"/>
    </row>
    <row r="108" spans="1:22" s="266" customFormat="1" ht="26.1" customHeight="1">
      <c r="A108" s="228"/>
      <c r="B108" s="212"/>
      <c r="C108" s="478"/>
      <c r="D108" s="449"/>
      <c r="E108" s="478"/>
      <c r="F108" s="478"/>
      <c r="G108" s="478"/>
      <c r="H108" s="478"/>
      <c r="I108" s="478"/>
      <c r="J108" s="478"/>
      <c r="K108" s="478"/>
      <c r="L108" s="478"/>
      <c r="M108" s="449"/>
      <c r="N108" s="449"/>
      <c r="O108" s="478"/>
      <c r="P108" s="478"/>
      <c r="Q108" s="478"/>
      <c r="R108" s="478"/>
      <c r="S108" s="449"/>
      <c r="T108" s="478"/>
      <c r="U108" s="449"/>
      <c r="V108" s="234"/>
    </row>
    <row r="109" spans="1:22" s="266" customFormat="1" ht="26.1" customHeight="1">
      <c r="A109" s="220"/>
      <c r="B109" s="218"/>
      <c r="C109" s="453"/>
      <c r="D109" s="450"/>
      <c r="E109" s="453"/>
      <c r="F109" s="453"/>
      <c r="G109" s="453"/>
      <c r="H109" s="453"/>
      <c r="I109" s="453"/>
      <c r="J109" s="453"/>
      <c r="K109" s="453"/>
      <c r="L109" s="453"/>
      <c r="M109" s="450"/>
      <c r="N109" s="450"/>
      <c r="O109" s="453"/>
      <c r="P109" s="453"/>
      <c r="Q109" s="453"/>
      <c r="R109" s="453"/>
      <c r="S109" s="450"/>
      <c r="T109" s="453"/>
      <c r="U109" s="450"/>
      <c r="V109" s="224"/>
    </row>
    <row r="110" spans="1:22" s="266" customFormat="1" ht="26.1" customHeight="1">
      <c r="A110" s="220"/>
      <c r="B110" s="218"/>
      <c r="C110" s="453"/>
      <c r="D110" s="450"/>
      <c r="E110" s="453"/>
      <c r="F110" s="453"/>
      <c r="G110" s="453"/>
      <c r="H110" s="453"/>
      <c r="I110" s="453"/>
      <c r="J110" s="453"/>
      <c r="K110" s="453"/>
      <c r="L110" s="453"/>
      <c r="M110" s="450"/>
      <c r="N110" s="450"/>
      <c r="O110" s="453"/>
      <c r="P110" s="453"/>
      <c r="Q110" s="453"/>
      <c r="R110" s="453"/>
      <c r="S110" s="450"/>
      <c r="T110" s="453"/>
      <c r="U110" s="450"/>
      <c r="V110" s="224"/>
    </row>
    <row r="111" spans="1:22" s="266" customFormat="1" ht="26.1" customHeight="1">
      <c r="A111" s="220"/>
      <c r="B111" s="218"/>
      <c r="C111" s="453"/>
      <c r="D111" s="450"/>
      <c r="E111" s="453"/>
      <c r="F111" s="453"/>
      <c r="G111" s="453"/>
      <c r="H111" s="453"/>
      <c r="I111" s="453"/>
      <c r="J111" s="453"/>
      <c r="K111" s="453"/>
      <c r="L111" s="453"/>
      <c r="M111" s="450"/>
      <c r="N111" s="450"/>
      <c r="O111" s="453"/>
      <c r="P111" s="453"/>
      <c r="Q111" s="453"/>
      <c r="R111" s="453"/>
      <c r="S111" s="450"/>
      <c r="T111" s="453"/>
      <c r="U111" s="450"/>
      <c r="V111" s="224"/>
    </row>
    <row r="112" spans="1:22" s="266" customFormat="1" ht="26.1" customHeight="1">
      <c r="A112" s="220"/>
      <c r="B112" s="244"/>
      <c r="C112" s="454"/>
      <c r="D112" s="451"/>
      <c r="E112" s="454"/>
      <c r="F112" s="454"/>
      <c r="G112" s="454"/>
      <c r="H112" s="454"/>
      <c r="I112" s="454"/>
      <c r="J112" s="454"/>
      <c r="K112" s="454"/>
      <c r="L112" s="454"/>
      <c r="M112" s="451"/>
      <c r="N112" s="451"/>
      <c r="O112" s="454"/>
      <c r="P112" s="454"/>
      <c r="Q112" s="454"/>
      <c r="R112" s="454"/>
      <c r="S112" s="451"/>
      <c r="T112" s="454"/>
      <c r="U112" s="451"/>
      <c r="V112" s="224"/>
    </row>
    <row r="113" spans="1:22" s="266" customFormat="1" ht="26.1" customHeight="1">
      <c r="A113" s="228"/>
      <c r="B113" s="218"/>
      <c r="C113" s="478"/>
      <c r="D113" s="449"/>
      <c r="E113" s="478"/>
      <c r="F113" s="478"/>
      <c r="G113" s="478"/>
      <c r="H113" s="478"/>
      <c r="I113" s="478"/>
      <c r="J113" s="478"/>
      <c r="K113" s="478"/>
      <c r="L113" s="478"/>
      <c r="M113" s="449"/>
      <c r="N113" s="449"/>
      <c r="O113" s="478"/>
      <c r="P113" s="478"/>
      <c r="Q113" s="478"/>
      <c r="R113" s="478"/>
      <c r="S113" s="449"/>
      <c r="T113" s="478"/>
      <c r="U113" s="449"/>
      <c r="V113" s="234"/>
    </row>
    <row r="114" spans="1:22" s="266" customFormat="1" ht="26.1" customHeight="1">
      <c r="A114" s="220"/>
      <c r="B114" s="218"/>
      <c r="C114" s="453"/>
      <c r="D114" s="450"/>
      <c r="E114" s="453"/>
      <c r="F114" s="453"/>
      <c r="G114" s="453"/>
      <c r="H114" s="453"/>
      <c r="I114" s="453"/>
      <c r="J114" s="453"/>
      <c r="K114" s="453"/>
      <c r="L114" s="453"/>
      <c r="M114" s="450"/>
      <c r="N114" s="450"/>
      <c r="O114" s="453"/>
      <c r="P114" s="453"/>
      <c r="Q114" s="453"/>
      <c r="R114" s="453"/>
      <c r="S114" s="450"/>
      <c r="T114" s="453"/>
      <c r="U114" s="450"/>
      <c r="V114" s="224"/>
    </row>
    <row r="115" spans="1:22" s="266" customFormat="1" ht="26.1" customHeight="1">
      <c r="A115" s="220"/>
      <c r="B115" s="218"/>
      <c r="C115" s="453"/>
      <c r="D115" s="450"/>
      <c r="E115" s="453"/>
      <c r="F115" s="453"/>
      <c r="G115" s="453"/>
      <c r="H115" s="453"/>
      <c r="I115" s="453"/>
      <c r="J115" s="453"/>
      <c r="K115" s="453"/>
      <c r="L115" s="453"/>
      <c r="M115" s="450"/>
      <c r="N115" s="450"/>
      <c r="O115" s="453"/>
      <c r="P115" s="453"/>
      <c r="Q115" s="453"/>
      <c r="R115" s="453"/>
      <c r="S115" s="450"/>
      <c r="T115" s="453"/>
      <c r="U115" s="450"/>
      <c r="V115" s="224"/>
    </row>
    <row r="116" spans="1:22" s="266" customFormat="1" ht="26.1" customHeight="1">
      <c r="A116" s="220"/>
      <c r="B116" s="218"/>
      <c r="C116" s="453"/>
      <c r="D116" s="450"/>
      <c r="E116" s="453"/>
      <c r="F116" s="453"/>
      <c r="G116" s="453"/>
      <c r="H116" s="453"/>
      <c r="I116" s="453"/>
      <c r="J116" s="453"/>
      <c r="K116" s="453"/>
      <c r="L116" s="453"/>
      <c r="M116" s="450"/>
      <c r="N116" s="450"/>
      <c r="O116" s="453"/>
      <c r="P116" s="453"/>
      <c r="Q116" s="453"/>
      <c r="R116" s="453"/>
      <c r="S116" s="450"/>
      <c r="T116" s="453"/>
      <c r="U116" s="450"/>
      <c r="V116" s="224"/>
    </row>
    <row r="117" spans="1:22" s="266" customFormat="1" ht="26.1" customHeight="1">
      <c r="A117" s="243"/>
      <c r="B117" s="244"/>
      <c r="C117" s="454"/>
      <c r="D117" s="451"/>
      <c r="E117" s="454"/>
      <c r="F117" s="454"/>
      <c r="G117" s="454"/>
      <c r="H117" s="454"/>
      <c r="I117" s="454"/>
      <c r="J117" s="454"/>
      <c r="K117" s="454"/>
      <c r="L117" s="454"/>
      <c r="M117" s="451"/>
      <c r="N117" s="451"/>
      <c r="O117" s="454"/>
      <c r="P117" s="454"/>
      <c r="Q117" s="454"/>
      <c r="R117" s="454"/>
      <c r="S117" s="451"/>
      <c r="T117" s="454"/>
      <c r="U117" s="451"/>
      <c r="V117" s="249"/>
    </row>
    <row r="118" spans="1:22" s="452" customFormat="1" ht="26.1" customHeight="1">
      <c r="A118" s="250"/>
      <c r="B118" s="218"/>
      <c r="C118" s="478"/>
      <c r="D118" s="449"/>
      <c r="E118" s="478"/>
      <c r="F118" s="478"/>
      <c r="G118" s="478"/>
      <c r="H118" s="478"/>
      <c r="I118" s="478"/>
      <c r="J118" s="478"/>
      <c r="K118" s="478"/>
      <c r="L118" s="478"/>
      <c r="M118" s="449"/>
      <c r="N118" s="449"/>
      <c r="O118" s="478"/>
      <c r="P118" s="478"/>
      <c r="Q118" s="478"/>
      <c r="R118" s="478"/>
      <c r="S118" s="449"/>
      <c r="T118" s="478"/>
      <c r="U118" s="449"/>
      <c r="V118" s="251"/>
    </row>
    <row r="119" spans="1:22" s="452" customFormat="1" ht="26.1" customHeight="1">
      <c r="A119" s="220"/>
      <c r="B119" s="218"/>
      <c r="C119" s="453"/>
      <c r="D119" s="450"/>
      <c r="E119" s="453"/>
      <c r="F119" s="453"/>
      <c r="G119" s="453"/>
      <c r="H119" s="453"/>
      <c r="I119" s="453"/>
      <c r="J119" s="453"/>
      <c r="K119" s="453"/>
      <c r="L119" s="453"/>
      <c r="M119" s="450"/>
      <c r="N119" s="450"/>
      <c r="O119" s="453"/>
      <c r="P119" s="453"/>
      <c r="Q119" s="453"/>
      <c r="R119" s="453"/>
      <c r="S119" s="450"/>
      <c r="T119" s="453"/>
      <c r="U119" s="450"/>
      <c r="V119" s="224"/>
    </row>
    <row r="120" spans="1:22" s="452" customFormat="1" ht="26.1" customHeight="1">
      <c r="A120" s="220"/>
      <c r="B120" s="218"/>
      <c r="C120" s="453"/>
      <c r="D120" s="450"/>
      <c r="E120" s="453"/>
      <c r="F120" s="453"/>
      <c r="G120" s="453"/>
      <c r="H120" s="453"/>
      <c r="I120" s="453"/>
      <c r="J120" s="453"/>
      <c r="K120" s="453"/>
      <c r="L120" s="453"/>
      <c r="M120" s="450"/>
      <c r="N120" s="450"/>
      <c r="O120" s="453"/>
      <c r="P120" s="453"/>
      <c r="Q120" s="453"/>
      <c r="R120" s="453"/>
      <c r="S120" s="450"/>
      <c r="T120" s="453"/>
      <c r="U120" s="450"/>
      <c r="V120" s="224"/>
    </row>
    <row r="121" spans="1:22" s="452" customFormat="1" ht="26.1" customHeight="1">
      <c r="A121" s="220"/>
      <c r="B121" s="218"/>
      <c r="C121" s="453"/>
      <c r="D121" s="450"/>
      <c r="E121" s="453"/>
      <c r="F121" s="453"/>
      <c r="G121" s="453"/>
      <c r="H121" s="453"/>
      <c r="I121" s="453"/>
      <c r="J121" s="453"/>
      <c r="K121" s="453"/>
      <c r="L121" s="453"/>
      <c r="M121" s="450"/>
      <c r="N121" s="450"/>
      <c r="O121" s="453"/>
      <c r="P121" s="453"/>
      <c r="Q121" s="453"/>
      <c r="R121" s="453"/>
      <c r="S121" s="450"/>
      <c r="T121" s="453"/>
      <c r="U121" s="450"/>
      <c r="V121" s="224"/>
    </row>
    <row r="122" spans="1:22" s="452" customFormat="1" ht="25.5" customHeight="1" thickBot="1">
      <c r="A122" s="253"/>
      <c r="B122" s="254"/>
      <c r="C122" s="509"/>
      <c r="D122" s="459"/>
      <c r="E122" s="509"/>
      <c r="F122" s="509"/>
      <c r="G122" s="509"/>
      <c r="H122" s="509"/>
      <c r="I122" s="509"/>
      <c r="J122" s="509"/>
      <c r="K122" s="509"/>
      <c r="L122" s="509"/>
      <c r="M122" s="459"/>
      <c r="N122" s="459"/>
      <c r="O122" s="509"/>
      <c r="P122" s="509"/>
      <c r="Q122" s="509"/>
      <c r="R122" s="509"/>
      <c r="S122" s="459"/>
      <c r="T122" s="509"/>
      <c r="U122" s="459"/>
      <c r="V122" s="262"/>
    </row>
    <row r="123" spans="1:22" s="266" customFormat="1" ht="23.1" customHeight="1">
      <c r="A123" s="226"/>
      <c r="C123" s="510"/>
      <c r="D123" s="511"/>
      <c r="E123" s="510"/>
      <c r="F123" s="510"/>
      <c r="G123" s="510"/>
      <c r="H123" s="510"/>
      <c r="I123" s="510"/>
      <c r="J123" s="510"/>
      <c r="K123" s="510"/>
      <c r="L123" s="510"/>
      <c r="M123" s="511"/>
      <c r="N123" s="511"/>
      <c r="O123" s="510"/>
      <c r="P123" s="510"/>
      <c r="Q123" s="510"/>
      <c r="R123" s="510"/>
      <c r="S123" s="511"/>
      <c r="T123" s="510"/>
      <c r="U123" s="511"/>
      <c r="V123" s="226"/>
    </row>
    <row r="124" spans="1:22" s="266" customFormat="1" ht="23.1" customHeight="1">
      <c r="A124" s="226"/>
      <c r="C124" s="510"/>
      <c r="D124" s="511"/>
      <c r="E124" s="510"/>
      <c r="F124" s="510"/>
      <c r="G124" s="510"/>
      <c r="H124" s="510"/>
      <c r="I124" s="510"/>
      <c r="J124" s="510"/>
      <c r="K124" s="510"/>
      <c r="L124" s="510"/>
      <c r="M124" s="511"/>
      <c r="N124" s="511"/>
      <c r="O124" s="510"/>
      <c r="P124" s="510"/>
      <c r="Q124" s="510"/>
      <c r="R124" s="510"/>
      <c r="S124" s="511"/>
      <c r="T124" s="510"/>
      <c r="U124" s="511"/>
      <c r="V124" s="226"/>
    </row>
    <row r="125" spans="1:22" s="266" customFormat="1" ht="23.1" customHeight="1">
      <c r="A125" s="226"/>
      <c r="C125" s="510"/>
      <c r="D125" s="511"/>
      <c r="E125" s="510"/>
      <c r="F125" s="510"/>
      <c r="G125" s="510"/>
      <c r="H125" s="510"/>
      <c r="I125" s="510"/>
      <c r="J125" s="510"/>
      <c r="K125" s="510"/>
      <c r="L125" s="510"/>
      <c r="M125" s="511"/>
      <c r="N125" s="511"/>
      <c r="O125" s="510"/>
      <c r="P125" s="510"/>
      <c r="Q125" s="510"/>
      <c r="R125" s="510"/>
      <c r="S125" s="511"/>
      <c r="T125" s="510"/>
      <c r="U125" s="511"/>
      <c r="V125" s="226"/>
    </row>
    <row r="126" spans="1:22" s="266" customFormat="1" ht="23.1" customHeight="1">
      <c r="A126" s="226"/>
      <c r="C126" s="510"/>
      <c r="D126" s="511"/>
      <c r="E126" s="510"/>
      <c r="F126" s="510"/>
      <c r="G126" s="510"/>
      <c r="H126" s="510"/>
      <c r="I126" s="510"/>
      <c r="J126" s="510"/>
      <c r="K126" s="510"/>
      <c r="L126" s="510"/>
      <c r="M126" s="511"/>
      <c r="N126" s="511"/>
      <c r="O126" s="510"/>
      <c r="P126" s="510"/>
      <c r="Q126" s="510"/>
      <c r="R126" s="510"/>
      <c r="S126" s="511"/>
      <c r="T126" s="510"/>
      <c r="U126" s="511"/>
      <c r="V126" s="226"/>
    </row>
  </sheetData>
  <mergeCells count="16">
    <mergeCell ref="D5:D7"/>
    <mergeCell ref="H5:I5"/>
    <mergeCell ref="L5:N5"/>
    <mergeCell ref="R5:S5"/>
    <mergeCell ref="T5:U5"/>
    <mergeCell ref="I6:I7"/>
    <mergeCell ref="M6:M7"/>
    <mergeCell ref="N6:N7"/>
    <mergeCell ref="S6:S7"/>
    <mergeCell ref="U6:U7"/>
    <mergeCell ref="C3:D4"/>
    <mergeCell ref="G3:K4"/>
    <mergeCell ref="L3:L4"/>
    <mergeCell ref="P3:Q3"/>
    <mergeCell ref="R3:U3"/>
    <mergeCell ref="R4:U4"/>
  </mergeCells>
  <phoneticPr fontId="16"/>
  <printOptions horizontalCentered="1"/>
  <pageMargins left="0.59055118110236227" right="0.51181102362204722" top="0.62992125984251968" bottom="0.59055118110236227" header="0.55118110236220474" footer="0.51181102362204722"/>
  <pageSetup paperSize="8" scale="45" pageOrder="overThenDown" orientation="landscape" r:id="rId1"/>
  <headerFooter alignWithMargins="0"/>
  <rowBreaks count="1" manualBreakCount="1">
    <brk id="52" max="21" man="1"/>
  </rowBreaks>
  <colBreaks count="1" manualBreakCount="1">
    <brk id="22" min="7" max="7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rgb="FFFF0000"/>
  </sheetPr>
  <dimension ref="A1:T115"/>
  <sheetViews>
    <sheetView showGridLines="0" view="pageBreakPreview" zoomScale="50" zoomScaleNormal="75" zoomScaleSheetLayoutView="50" workbookViewId="0">
      <pane xSplit="2" ySplit="12" topLeftCell="G62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I65" sqref="I65"/>
    </sheetView>
  </sheetViews>
  <sheetFormatPr defaultRowHeight="23.1" customHeight="1"/>
  <cols>
    <col min="1" max="1" width="5.25" style="151" customWidth="1"/>
    <col min="2" max="2" width="16.5" style="149" customWidth="1"/>
    <col min="3" max="10" width="20.625" style="489" customWidth="1"/>
    <col min="11" max="13" width="20.625" style="426" customWidth="1"/>
    <col min="14" max="19" width="20.625" style="489" customWidth="1"/>
    <col min="20" max="20" width="5.625" style="151" customWidth="1"/>
    <col min="21" max="16384" width="9" style="149"/>
  </cols>
  <sheetData>
    <row r="1" spans="1:20" ht="37.15" customHeight="1">
      <c r="A1" s="1805" t="s">
        <v>1694</v>
      </c>
      <c r="T1" s="427"/>
    </row>
    <row r="2" spans="1:20" s="152" customFormat="1" ht="23.1" customHeight="1" thickBot="1">
      <c r="C2" s="428"/>
      <c r="D2" s="428"/>
      <c r="E2" s="428"/>
      <c r="F2" s="428"/>
      <c r="G2" s="428"/>
      <c r="H2" s="154"/>
      <c r="I2" s="154"/>
      <c r="J2" s="428"/>
      <c r="K2" s="428"/>
      <c r="L2" s="428"/>
      <c r="M2" s="428"/>
      <c r="N2" s="428"/>
      <c r="O2" s="428"/>
      <c r="P2" s="428"/>
      <c r="Q2" s="428"/>
      <c r="R2" s="154"/>
      <c r="S2" s="154" t="s">
        <v>347</v>
      </c>
      <c r="T2" s="153"/>
    </row>
    <row r="3" spans="1:20" s="226" customFormat="1" ht="34.5" customHeight="1">
      <c r="A3" s="270" t="s">
        <v>138</v>
      </c>
      <c r="B3" s="271"/>
      <c r="C3" s="2816" t="s">
        <v>435</v>
      </c>
      <c r="D3" s="2816"/>
      <c r="E3" s="2816"/>
      <c r="F3" s="2816"/>
      <c r="G3" s="2816"/>
      <c r="H3" s="2816"/>
      <c r="I3" s="2799" t="s">
        <v>436</v>
      </c>
      <c r="J3" s="2817"/>
      <c r="K3" s="2818" t="s">
        <v>437</v>
      </c>
      <c r="L3" s="2819"/>
      <c r="M3" s="2817"/>
      <c r="N3" s="494"/>
      <c r="O3" s="2799" t="s">
        <v>438</v>
      </c>
      <c r="P3" s="2817"/>
      <c r="Q3" s="494"/>
      <c r="R3" s="2799" t="s">
        <v>439</v>
      </c>
      <c r="S3" s="2821"/>
      <c r="T3" s="163" t="s">
        <v>138</v>
      </c>
    </row>
    <row r="4" spans="1:20" s="226" customFormat="1" ht="34.5" customHeight="1">
      <c r="A4" s="274" t="s">
        <v>144</v>
      </c>
      <c r="B4" s="275"/>
      <c r="C4" s="2823" t="s">
        <v>440</v>
      </c>
      <c r="D4" s="2824"/>
      <c r="E4" s="2824"/>
      <c r="F4" s="2824"/>
      <c r="G4" s="2825"/>
      <c r="H4" s="461"/>
      <c r="I4" s="2790"/>
      <c r="J4" s="2788"/>
      <c r="K4" s="2790"/>
      <c r="L4" s="2820"/>
      <c r="M4" s="2788"/>
      <c r="N4" s="464" t="s">
        <v>441</v>
      </c>
      <c r="O4" s="2790"/>
      <c r="P4" s="2788"/>
      <c r="Q4" s="464" t="s">
        <v>442</v>
      </c>
      <c r="R4" s="2790"/>
      <c r="S4" s="2822"/>
      <c r="T4" s="172" t="s">
        <v>144</v>
      </c>
    </row>
    <row r="5" spans="1:20" s="226" customFormat="1" ht="35.1" customHeight="1">
      <c r="A5" s="274" t="s">
        <v>151</v>
      </c>
      <c r="B5" s="275" t="s">
        <v>152</v>
      </c>
      <c r="C5" s="461" t="s">
        <v>443</v>
      </c>
      <c r="D5" s="461" t="s">
        <v>444</v>
      </c>
      <c r="E5" s="461" t="s">
        <v>381</v>
      </c>
      <c r="F5" s="461" t="s">
        <v>445</v>
      </c>
      <c r="G5" s="461"/>
      <c r="H5" s="464" t="s">
        <v>446</v>
      </c>
      <c r="I5" s="464"/>
      <c r="J5" s="2778" t="s">
        <v>447</v>
      </c>
      <c r="K5" s="436"/>
      <c r="L5" s="2778" t="s">
        <v>420</v>
      </c>
      <c r="M5" s="2778" t="s">
        <v>448</v>
      </c>
      <c r="O5" s="512"/>
      <c r="P5" s="2778" t="s">
        <v>447</v>
      </c>
      <c r="Q5" s="512"/>
      <c r="R5" s="512"/>
      <c r="S5" s="2778" t="s">
        <v>447</v>
      </c>
      <c r="T5" s="172" t="s">
        <v>151</v>
      </c>
    </row>
    <row r="6" spans="1:20" s="226" customFormat="1" ht="35.1" customHeight="1">
      <c r="A6" s="274" t="s">
        <v>164</v>
      </c>
      <c r="B6" s="275"/>
      <c r="C6" s="464"/>
      <c r="D6" s="464"/>
      <c r="E6" s="464"/>
      <c r="F6" s="464"/>
      <c r="G6" s="464" t="s">
        <v>321</v>
      </c>
      <c r="H6" s="464" t="s">
        <v>449</v>
      </c>
      <c r="I6" s="464"/>
      <c r="J6" s="2779"/>
      <c r="K6" s="436"/>
      <c r="L6" s="2779"/>
      <c r="M6" s="2779"/>
      <c r="N6" s="464" t="s">
        <v>450</v>
      </c>
      <c r="O6" s="464"/>
      <c r="P6" s="2779"/>
      <c r="Q6" s="464" t="s">
        <v>451</v>
      </c>
      <c r="R6" s="464"/>
      <c r="S6" s="2779"/>
      <c r="T6" s="172" t="s">
        <v>164</v>
      </c>
    </row>
    <row r="7" spans="1:20" s="226" customFormat="1" ht="34.5" customHeight="1" thickBot="1">
      <c r="A7" s="274" t="s">
        <v>171</v>
      </c>
      <c r="B7" s="287"/>
      <c r="C7" s="466" t="s">
        <v>452</v>
      </c>
      <c r="D7" s="466" t="s">
        <v>453</v>
      </c>
      <c r="E7" s="466" t="s">
        <v>454</v>
      </c>
      <c r="F7" s="466" t="s">
        <v>455</v>
      </c>
      <c r="G7" s="466"/>
      <c r="H7" s="466"/>
      <c r="I7" s="466"/>
      <c r="J7" s="2780"/>
      <c r="K7" s="439" t="s">
        <v>456</v>
      </c>
      <c r="L7" s="2780"/>
      <c r="M7" s="2780"/>
      <c r="N7" s="466" t="s">
        <v>457</v>
      </c>
      <c r="O7" s="466" t="s">
        <v>458</v>
      </c>
      <c r="P7" s="2780"/>
      <c r="Q7" s="466" t="s">
        <v>459</v>
      </c>
      <c r="R7" s="513" t="s">
        <v>460</v>
      </c>
      <c r="S7" s="2780"/>
      <c r="T7" s="172" t="s">
        <v>171</v>
      </c>
    </row>
    <row r="8" spans="1:20" s="442" customFormat="1" ht="34.5" customHeight="1">
      <c r="A8" s="156"/>
      <c r="B8" s="166" t="s">
        <v>430</v>
      </c>
      <c r="C8" s="502">
        <v>0</v>
      </c>
      <c r="D8" s="502">
        <v>6791211665</v>
      </c>
      <c r="E8" s="502">
        <v>2092400000</v>
      </c>
      <c r="F8" s="502">
        <v>1932086316</v>
      </c>
      <c r="G8" s="502">
        <v>15829347398</v>
      </c>
      <c r="H8" s="502">
        <v>0</v>
      </c>
      <c r="I8" s="502">
        <v>1338071210</v>
      </c>
      <c r="J8" s="514">
        <v>96185557</v>
      </c>
      <c r="K8" s="469" t="s">
        <v>1351</v>
      </c>
      <c r="L8" s="440">
        <v>29783919539</v>
      </c>
      <c r="M8" s="441" t="s">
        <v>134</v>
      </c>
      <c r="N8" s="502">
        <v>5828348069</v>
      </c>
      <c r="O8" s="502">
        <v>9755060644</v>
      </c>
      <c r="P8" s="502">
        <v>325275914</v>
      </c>
      <c r="Q8" s="502">
        <v>0</v>
      </c>
      <c r="R8" s="500">
        <v>470479458273</v>
      </c>
      <c r="S8" s="515">
        <v>91627011162</v>
      </c>
      <c r="T8" s="319"/>
    </row>
    <row r="9" spans="1:20" s="442" customFormat="1" ht="34.5" customHeight="1">
      <c r="A9" s="165"/>
      <c r="B9" s="166" t="s">
        <v>431</v>
      </c>
      <c r="C9" s="502">
        <v>0</v>
      </c>
      <c r="D9" s="502">
        <v>6962994897</v>
      </c>
      <c r="E9" s="502">
        <v>1996800000</v>
      </c>
      <c r="F9" s="502">
        <v>1850708879</v>
      </c>
      <c r="G9" s="502">
        <v>19522856304</v>
      </c>
      <c r="H9" s="502">
        <v>0</v>
      </c>
      <c r="I9" s="500">
        <v>1805721898</v>
      </c>
      <c r="J9" s="502">
        <v>131898286</v>
      </c>
      <c r="K9" s="469">
        <v>501565262972</v>
      </c>
      <c r="L9" s="440">
        <v>32473067340</v>
      </c>
      <c r="M9" s="441" t="s">
        <v>134</v>
      </c>
      <c r="N9" s="500">
        <v>5402763123</v>
      </c>
      <c r="O9" s="500">
        <v>10329096827</v>
      </c>
      <c r="P9" s="500">
        <v>357693754</v>
      </c>
      <c r="Q9" s="500">
        <v>0</v>
      </c>
      <c r="R9" s="500">
        <v>501565262972</v>
      </c>
      <c r="S9" s="516">
        <v>110182096822</v>
      </c>
      <c r="T9" s="321"/>
    </row>
    <row r="10" spans="1:20" s="442" customFormat="1" ht="35.1" customHeight="1">
      <c r="A10" s="165"/>
      <c r="B10" s="166" t="s">
        <v>432</v>
      </c>
      <c r="C10" s="502">
        <v>0</v>
      </c>
      <c r="D10" s="502">
        <v>7156770316</v>
      </c>
      <c r="E10" s="502">
        <v>2089332991</v>
      </c>
      <c r="F10" s="502">
        <v>1868755792</v>
      </c>
      <c r="G10" s="502">
        <v>21113822857</v>
      </c>
      <c r="H10" s="502">
        <v>0</v>
      </c>
      <c r="I10" s="500">
        <v>1420234143</v>
      </c>
      <c r="J10" s="502">
        <v>115826991</v>
      </c>
      <c r="K10" s="480">
        <v>535830637471</v>
      </c>
      <c r="L10" s="450">
        <v>32766658069</v>
      </c>
      <c r="M10" s="441" t="s">
        <v>134</v>
      </c>
      <c r="N10" s="500">
        <v>3185536912</v>
      </c>
      <c r="O10" s="500">
        <v>11803713744</v>
      </c>
      <c r="P10" s="500">
        <v>1063691717</v>
      </c>
      <c r="Q10" s="500">
        <v>0</v>
      </c>
      <c r="R10" s="500">
        <v>535830637471</v>
      </c>
      <c r="S10" s="516">
        <v>125503114380</v>
      </c>
      <c r="T10" s="321"/>
    </row>
    <row r="11" spans="1:20" s="442" customFormat="1" ht="35.1" customHeight="1">
      <c r="A11" s="165"/>
      <c r="B11" s="166" t="s">
        <v>433</v>
      </c>
      <c r="C11" s="504">
        <v>0</v>
      </c>
      <c r="D11" s="504">
        <v>7675718285</v>
      </c>
      <c r="E11" s="504">
        <v>2234335726</v>
      </c>
      <c r="F11" s="504">
        <v>1782684548</v>
      </c>
      <c r="G11" s="504">
        <v>20244426749</v>
      </c>
      <c r="H11" s="504">
        <v>0</v>
      </c>
      <c r="I11" s="517">
        <v>2257761555</v>
      </c>
      <c r="J11" s="504">
        <v>198946805</v>
      </c>
      <c r="K11" s="440">
        <v>579645149690</v>
      </c>
      <c r="L11" s="440">
        <v>31965039398</v>
      </c>
      <c r="M11" s="441" t="s">
        <v>134</v>
      </c>
      <c r="N11" s="517">
        <v>4369490023</v>
      </c>
      <c r="O11" s="517">
        <v>13378011722</v>
      </c>
      <c r="P11" s="517">
        <v>2426828022</v>
      </c>
      <c r="Q11" s="517">
        <v>0</v>
      </c>
      <c r="R11" s="517">
        <v>579645149690</v>
      </c>
      <c r="S11" s="518">
        <v>142292670042</v>
      </c>
      <c r="T11" s="321"/>
    </row>
    <row r="12" spans="1:20" s="442" customFormat="1" ht="35.1" customHeight="1">
      <c r="A12" s="445"/>
      <c r="B12" s="446" t="s">
        <v>434</v>
      </c>
      <c r="C12" s="508">
        <v>0</v>
      </c>
      <c r="D12" s="508">
        <v>8263455651</v>
      </c>
      <c r="E12" s="508">
        <v>2171272287</v>
      </c>
      <c r="F12" s="508">
        <v>1692514823</v>
      </c>
      <c r="G12" s="508">
        <v>19987479851</v>
      </c>
      <c r="H12" s="508">
        <v>0</v>
      </c>
      <c r="I12" s="519">
        <v>1915939200</v>
      </c>
      <c r="J12" s="508">
        <v>184704137</v>
      </c>
      <c r="K12" s="447">
        <v>564206188355</v>
      </c>
      <c r="L12" s="447">
        <v>29989964732</v>
      </c>
      <c r="M12" s="447">
        <v>64513453786</v>
      </c>
      <c r="N12" s="519">
        <v>3529912634</v>
      </c>
      <c r="O12" s="519">
        <v>9520888841</v>
      </c>
      <c r="P12" s="519">
        <v>220854023</v>
      </c>
      <c r="Q12" s="519">
        <v>0</v>
      </c>
      <c r="R12" s="519">
        <v>577256989830</v>
      </c>
      <c r="S12" s="520">
        <v>36797201939</v>
      </c>
      <c r="T12" s="448"/>
    </row>
    <row r="13" spans="1:20" ht="25.5" customHeight="1">
      <c r="A13" s="211">
        <v>1</v>
      </c>
      <c r="B13" s="330" t="s">
        <v>181</v>
      </c>
      <c r="C13" s="478">
        <v>0</v>
      </c>
      <c r="D13" s="478">
        <v>1374902296</v>
      </c>
      <c r="E13" s="478">
        <v>316833333</v>
      </c>
      <c r="F13" s="478">
        <v>316761000</v>
      </c>
      <c r="G13" s="478">
        <v>4025028316</v>
      </c>
      <c r="H13" s="478">
        <v>0</v>
      </c>
      <c r="I13" s="478">
        <v>180004950</v>
      </c>
      <c r="J13" s="478">
        <v>39533707</v>
      </c>
      <c r="K13" s="478">
        <v>78974995725</v>
      </c>
      <c r="L13" s="478">
        <v>4137004809</v>
      </c>
      <c r="M13" s="478">
        <v>8948566342</v>
      </c>
      <c r="N13" s="478">
        <v>0</v>
      </c>
      <c r="O13" s="478">
        <v>88966251</v>
      </c>
      <c r="P13" s="478">
        <v>0</v>
      </c>
      <c r="Q13" s="478">
        <v>0</v>
      </c>
      <c r="R13" s="478">
        <v>79063961976</v>
      </c>
      <c r="S13" s="521">
        <v>4901108846</v>
      </c>
      <c r="T13" s="216">
        <v>1</v>
      </c>
    </row>
    <row r="14" spans="1:20" ht="26.1" customHeight="1">
      <c r="A14" s="217">
        <v>2</v>
      </c>
      <c r="B14" s="332" t="s">
        <v>183</v>
      </c>
      <c r="C14" s="453">
        <v>0</v>
      </c>
      <c r="D14" s="453">
        <v>166428707</v>
      </c>
      <c r="E14" s="453">
        <v>23693300</v>
      </c>
      <c r="F14" s="453">
        <v>0</v>
      </c>
      <c r="G14" s="453">
        <v>0</v>
      </c>
      <c r="H14" s="453">
        <v>0</v>
      </c>
      <c r="I14" s="453">
        <v>15430374</v>
      </c>
      <c r="J14" s="453">
        <v>323216</v>
      </c>
      <c r="K14" s="453">
        <v>8638106354</v>
      </c>
      <c r="L14" s="453">
        <v>536751121</v>
      </c>
      <c r="M14" s="453">
        <v>989233573</v>
      </c>
      <c r="N14" s="453">
        <v>0</v>
      </c>
      <c r="O14" s="453">
        <v>12810704</v>
      </c>
      <c r="P14" s="453">
        <v>0</v>
      </c>
      <c r="Q14" s="453">
        <v>0</v>
      </c>
      <c r="R14" s="453">
        <v>8650917058</v>
      </c>
      <c r="S14" s="522">
        <v>516014537</v>
      </c>
      <c r="T14" s="205">
        <v>2</v>
      </c>
    </row>
    <row r="15" spans="1:20" ht="26.1" customHeight="1">
      <c r="A15" s="217">
        <v>3</v>
      </c>
      <c r="B15" s="332" t="s">
        <v>185</v>
      </c>
      <c r="C15" s="453">
        <v>0</v>
      </c>
      <c r="D15" s="453">
        <v>562458007</v>
      </c>
      <c r="E15" s="453">
        <v>154293333</v>
      </c>
      <c r="F15" s="453">
        <v>123189417</v>
      </c>
      <c r="G15" s="453">
        <v>2454311095</v>
      </c>
      <c r="H15" s="453">
        <v>0</v>
      </c>
      <c r="I15" s="453">
        <v>96561463</v>
      </c>
      <c r="J15" s="453">
        <v>7850717</v>
      </c>
      <c r="K15" s="453">
        <v>37770883389</v>
      </c>
      <c r="L15" s="453">
        <v>1808275000</v>
      </c>
      <c r="M15" s="453">
        <v>3893327495</v>
      </c>
      <c r="N15" s="453">
        <v>0</v>
      </c>
      <c r="O15" s="453">
        <v>106908440</v>
      </c>
      <c r="P15" s="453">
        <v>0</v>
      </c>
      <c r="Q15" s="453">
        <v>0</v>
      </c>
      <c r="R15" s="453">
        <v>37877791829</v>
      </c>
      <c r="S15" s="522">
        <v>2483137010</v>
      </c>
      <c r="T15" s="205">
        <v>3</v>
      </c>
    </row>
    <row r="16" spans="1:20" ht="26.1" customHeight="1">
      <c r="A16" s="217">
        <v>4</v>
      </c>
      <c r="B16" s="332" t="s">
        <v>187</v>
      </c>
      <c r="C16" s="453">
        <v>0</v>
      </c>
      <c r="D16" s="453">
        <v>905376504</v>
      </c>
      <c r="E16" s="453">
        <v>187680000</v>
      </c>
      <c r="F16" s="453">
        <v>193634429</v>
      </c>
      <c r="G16" s="453">
        <v>2700000000</v>
      </c>
      <c r="H16" s="453">
        <v>0</v>
      </c>
      <c r="I16" s="453">
        <v>350066628</v>
      </c>
      <c r="J16" s="453">
        <v>20097120</v>
      </c>
      <c r="K16" s="453">
        <v>50855195890</v>
      </c>
      <c r="L16" s="453">
        <v>2130245757</v>
      </c>
      <c r="M16" s="453">
        <v>6036992951</v>
      </c>
      <c r="N16" s="453">
        <v>28000000</v>
      </c>
      <c r="O16" s="453">
        <v>596360</v>
      </c>
      <c r="P16" s="453">
        <v>0</v>
      </c>
      <c r="Q16" s="453">
        <v>0</v>
      </c>
      <c r="R16" s="453">
        <v>50883792250</v>
      </c>
      <c r="S16" s="522">
        <v>3451923545</v>
      </c>
      <c r="T16" s="205">
        <v>4</v>
      </c>
    </row>
    <row r="17" spans="1:20" ht="26.1" customHeight="1">
      <c r="A17" s="217">
        <v>5</v>
      </c>
      <c r="B17" s="332" t="s">
        <v>189</v>
      </c>
      <c r="C17" s="454">
        <v>0</v>
      </c>
      <c r="D17" s="454">
        <v>26212168</v>
      </c>
      <c r="E17" s="454">
        <v>14706666</v>
      </c>
      <c r="F17" s="454">
        <v>27555000</v>
      </c>
      <c r="G17" s="454">
        <v>77002826</v>
      </c>
      <c r="H17" s="454">
        <v>0</v>
      </c>
      <c r="I17" s="454">
        <v>13879422</v>
      </c>
      <c r="J17" s="454">
        <v>2062244</v>
      </c>
      <c r="K17" s="454">
        <v>6195752832</v>
      </c>
      <c r="L17" s="454">
        <v>365927095</v>
      </c>
      <c r="M17" s="454">
        <v>590692068</v>
      </c>
      <c r="N17" s="454">
        <v>0</v>
      </c>
      <c r="O17" s="454">
        <v>162940481</v>
      </c>
      <c r="P17" s="454">
        <v>0</v>
      </c>
      <c r="Q17" s="454">
        <v>0</v>
      </c>
      <c r="R17" s="454">
        <v>6358693313</v>
      </c>
      <c r="S17" s="522">
        <v>388557726</v>
      </c>
      <c r="T17" s="205">
        <v>5</v>
      </c>
    </row>
    <row r="18" spans="1:20" ht="26.1" customHeight="1">
      <c r="A18" s="211">
        <v>6</v>
      </c>
      <c r="B18" s="330" t="s">
        <v>191</v>
      </c>
      <c r="C18" s="523">
        <v>0</v>
      </c>
      <c r="D18" s="523">
        <v>235401888</v>
      </c>
      <c r="E18" s="523">
        <v>48360000</v>
      </c>
      <c r="F18" s="523">
        <v>52905143</v>
      </c>
      <c r="G18" s="523">
        <v>346336801</v>
      </c>
      <c r="H18" s="523">
        <v>0</v>
      </c>
      <c r="I18" s="523">
        <v>41959093</v>
      </c>
      <c r="J18" s="523">
        <v>4410380</v>
      </c>
      <c r="K18" s="484">
        <v>13226643534</v>
      </c>
      <c r="L18" s="485">
        <v>610406288</v>
      </c>
      <c r="M18" s="485">
        <v>1512583556</v>
      </c>
      <c r="N18" s="523">
        <v>0</v>
      </c>
      <c r="O18" s="523">
        <v>2000</v>
      </c>
      <c r="P18" s="523">
        <v>0</v>
      </c>
      <c r="Q18" s="523">
        <v>0</v>
      </c>
      <c r="R18" s="523">
        <v>13226645534</v>
      </c>
      <c r="S18" s="524">
        <v>844996560</v>
      </c>
      <c r="T18" s="216">
        <v>6</v>
      </c>
    </row>
    <row r="19" spans="1:20" ht="26.1" customHeight="1">
      <c r="A19" s="217">
        <v>7</v>
      </c>
      <c r="B19" s="332" t="s">
        <v>193</v>
      </c>
      <c r="C19" s="502">
        <v>0</v>
      </c>
      <c r="D19" s="502">
        <v>645320842</v>
      </c>
      <c r="E19" s="502">
        <v>178966667</v>
      </c>
      <c r="F19" s="502">
        <v>194822000</v>
      </c>
      <c r="G19" s="502">
        <v>1640688000</v>
      </c>
      <c r="H19" s="502">
        <v>0</v>
      </c>
      <c r="I19" s="502">
        <v>67205252</v>
      </c>
      <c r="J19" s="502">
        <v>15090312</v>
      </c>
      <c r="K19" s="469">
        <v>42572200324</v>
      </c>
      <c r="L19" s="440">
        <v>2280903892</v>
      </c>
      <c r="M19" s="440">
        <v>4803836642</v>
      </c>
      <c r="N19" s="502">
        <v>1550000000</v>
      </c>
      <c r="O19" s="502">
        <v>770566308</v>
      </c>
      <c r="P19" s="502">
        <v>0</v>
      </c>
      <c r="Q19" s="502">
        <v>0</v>
      </c>
      <c r="R19" s="502">
        <v>44892766632</v>
      </c>
      <c r="S19" s="525">
        <v>2143774452</v>
      </c>
      <c r="T19" s="205">
        <v>7</v>
      </c>
    </row>
    <row r="20" spans="1:20" ht="25.5" customHeight="1">
      <c r="A20" s="217">
        <v>8</v>
      </c>
      <c r="B20" s="332" t="s">
        <v>195</v>
      </c>
      <c r="C20" s="502">
        <v>0</v>
      </c>
      <c r="D20" s="502">
        <v>184017655</v>
      </c>
      <c r="E20" s="502">
        <v>60340000</v>
      </c>
      <c r="F20" s="502">
        <v>46460714</v>
      </c>
      <c r="G20" s="502">
        <v>200000000</v>
      </c>
      <c r="H20" s="502">
        <v>0</v>
      </c>
      <c r="I20" s="502">
        <v>36954501</v>
      </c>
      <c r="J20" s="453">
        <v>1020042</v>
      </c>
      <c r="K20" s="469">
        <v>15621772309</v>
      </c>
      <c r="L20" s="440">
        <v>782179272</v>
      </c>
      <c r="M20" s="440">
        <v>1719457095</v>
      </c>
      <c r="N20" s="453">
        <v>65000000</v>
      </c>
      <c r="O20" s="453">
        <v>40979860</v>
      </c>
      <c r="P20" s="453">
        <v>0</v>
      </c>
      <c r="Q20" s="453">
        <v>0</v>
      </c>
      <c r="R20" s="453">
        <v>15727752169</v>
      </c>
      <c r="S20" s="522">
        <v>1295629867</v>
      </c>
      <c r="T20" s="205">
        <v>8</v>
      </c>
    </row>
    <row r="21" spans="1:20" s="266" customFormat="1" ht="26.1" customHeight="1">
      <c r="A21" s="220">
        <v>9</v>
      </c>
      <c r="B21" s="218" t="s">
        <v>197</v>
      </c>
      <c r="C21" s="453">
        <v>0</v>
      </c>
      <c r="D21" s="453">
        <v>157410378</v>
      </c>
      <c r="E21" s="453">
        <v>28226667</v>
      </c>
      <c r="F21" s="453">
        <v>47293000</v>
      </c>
      <c r="G21" s="453">
        <v>0</v>
      </c>
      <c r="H21" s="453">
        <v>0</v>
      </c>
      <c r="I21" s="453">
        <v>19696203</v>
      </c>
      <c r="J21" s="453">
        <v>1145298</v>
      </c>
      <c r="K21" s="480">
        <v>10077416764</v>
      </c>
      <c r="L21" s="450">
        <v>662621957</v>
      </c>
      <c r="M21" s="450">
        <v>1190831027</v>
      </c>
      <c r="N21" s="453">
        <v>0</v>
      </c>
      <c r="O21" s="453">
        <v>123145579</v>
      </c>
      <c r="P21" s="453">
        <v>0</v>
      </c>
      <c r="Q21" s="453">
        <v>0</v>
      </c>
      <c r="R21" s="453">
        <v>10200562343</v>
      </c>
      <c r="S21" s="522">
        <v>699449159</v>
      </c>
      <c r="T21" s="224">
        <v>9</v>
      </c>
    </row>
    <row r="22" spans="1:20" s="266" customFormat="1" ht="26.1" customHeight="1">
      <c r="A22" s="220">
        <v>10</v>
      </c>
      <c r="B22" s="218" t="s">
        <v>199</v>
      </c>
      <c r="C22" s="454">
        <v>0</v>
      </c>
      <c r="D22" s="454">
        <v>97231273</v>
      </c>
      <c r="E22" s="454">
        <v>31500000</v>
      </c>
      <c r="F22" s="454">
        <v>17138000</v>
      </c>
      <c r="G22" s="454">
        <v>0</v>
      </c>
      <c r="H22" s="454">
        <v>0</v>
      </c>
      <c r="I22" s="454">
        <v>53120542</v>
      </c>
      <c r="J22" s="454">
        <v>53784</v>
      </c>
      <c r="K22" s="482">
        <v>9212088502</v>
      </c>
      <c r="L22" s="451">
        <v>569371500</v>
      </c>
      <c r="M22" s="451">
        <v>1117563943</v>
      </c>
      <c r="N22" s="454">
        <v>0</v>
      </c>
      <c r="O22" s="454">
        <v>423300396</v>
      </c>
      <c r="P22" s="454">
        <v>0</v>
      </c>
      <c r="Q22" s="454">
        <v>0</v>
      </c>
      <c r="R22" s="454">
        <v>9635388898</v>
      </c>
      <c r="S22" s="522">
        <v>662791178</v>
      </c>
      <c r="T22" s="224">
        <v>10</v>
      </c>
    </row>
    <row r="23" spans="1:20" s="266" customFormat="1" ht="26.1" customHeight="1">
      <c r="A23" s="228">
        <v>11</v>
      </c>
      <c r="B23" s="212" t="s">
        <v>201</v>
      </c>
      <c r="C23" s="478">
        <v>0</v>
      </c>
      <c r="D23" s="478">
        <v>84410155</v>
      </c>
      <c r="E23" s="478">
        <v>51653333</v>
      </c>
      <c r="F23" s="478">
        <v>0</v>
      </c>
      <c r="G23" s="478">
        <v>1114113162</v>
      </c>
      <c r="H23" s="478">
        <v>0</v>
      </c>
      <c r="I23" s="478">
        <v>26782489</v>
      </c>
      <c r="J23" s="478">
        <v>591244</v>
      </c>
      <c r="K23" s="477">
        <v>10339329100</v>
      </c>
      <c r="L23" s="449">
        <v>575073770</v>
      </c>
      <c r="M23" s="449">
        <v>998919007</v>
      </c>
      <c r="N23" s="478">
        <v>0</v>
      </c>
      <c r="O23" s="478">
        <v>163260512</v>
      </c>
      <c r="P23" s="478">
        <v>34827793</v>
      </c>
      <c r="Q23" s="478">
        <v>0</v>
      </c>
      <c r="R23" s="478">
        <v>10502589612</v>
      </c>
      <c r="S23" s="521">
        <v>642890246</v>
      </c>
      <c r="T23" s="234">
        <v>11</v>
      </c>
    </row>
    <row r="24" spans="1:20" s="266" customFormat="1" ht="26.1" customHeight="1">
      <c r="A24" s="220">
        <v>12</v>
      </c>
      <c r="B24" s="218" t="s">
        <v>203</v>
      </c>
      <c r="C24" s="453">
        <v>0</v>
      </c>
      <c r="D24" s="453">
        <v>69636170</v>
      </c>
      <c r="E24" s="453">
        <v>50946000</v>
      </c>
      <c r="F24" s="453">
        <v>55176574</v>
      </c>
      <c r="G24" s="453">
        <v>260000000</v>
      </c>
      <c r="H24" s="453">
        <v>0</v>
      </c>
      <c r="I24" s="453">
        <v>37330267</v>
      </c>
      <c r="J24" s="453">
        <v>5174207</v>
      </c>
      <c r="K24" s="480">
        <v>15039875356</v>
      </c>
      <c r="L24" s="450">
        <v>767841834</v>
      </c>
      <c r="M24" s="450">
        <v>1671242585</v>
      </c>
      <c r="N24" s="453">
        <v>10650000</v>
      </c>
      <c r="O24" s="453">
        <v>10662281</v>
      </c>
      <c r="P24" s="453">
        <v>0</v>
      </c>
      <c r="Q24" s="453">
        <v>0</v>
      </c>
      <c r="R24" s="453">
        <v>15061187637</v>
      </c>
      <c r="S24" s="522">
        <v>1239584720</v>
      </c>
      <c r="T24" s="224">
        <v>12</v>
      </c>
    </row>
    <row r="25" spans="1:20" s="266" customFormat="1" ht="26.1" customHeight="1">
      <c r="A25" s="220">
        <v>13</v>
      </c>
      <c r="B25" s="218" t="s">
        <v>204</v>
      </c>
      <c r="C25" s="453">
        <v>0</v>
      </c>
      <c r="D25" s="453">
        <v>30654897</v>
      </c>
      <c r="E25" s="453">
        <v>27100000</v>
      </c>
      <c r="F25" s="453">
        <v>18594000</v>
      </c>
      <c r="G25" s="453">
        <v>110000000</v>
      </c>
      <c r="H25" s="453">
        <v>0</v>
      </c>
      <c r="I25" s="453">
        <v>16979693</v>
      </c>
      <c r="J25" s="453">
        <v>221172</v>
      </c>
      <c r="K25" s="480">
        <v>5841830059</v>
      </c>
      <c r="L25" s="450">
        <v>380760549</v>
      </c>
      <c r="M25" s="450">
        <v>749384205</v>
      </c>
      <c r="N25" s="453">
        <v>210000000</v>
      </c>
      <c r="O25" s="453">
        <v>109513778</v>
      </c>
      <c r="P25" s="453">
        <v>0</v>
      </c>
      <c r="Q25" s="453">
        <v>0</v>
      </c>
      <c r="R25" s="453">
        <v>6161343837</v>
      </c>
      <c r="S25" s="522">
        <v>343240975</v>
      </c>
      <c r="T25" s="224">
        <v>13</v>
      </c>
    </row>
    <row r="26" spans="1:20" s="266" customFormat="1" ht="26.1" customHeight="1">
      <c r="A26" s="220">
        <v>14</v>
      </c>
      <c r="B26" s="218" t="s">
        <v>206</v>
      </c>
      <c r="C26" s="453">
        <v>0</v>
      </c>
      <c r="D26" s="453">
        <v>96755343</v>
      </c>
      <c r="E26" s="453">
        <v>17353333</v>
      </c>
      <c r="F26" s="453">
        <v>23060710</v>
      </c>
      <c r="G26" s="453">
        <v>0</v>
      </c>
      <c r="H26" s="453">
        <v>0</v>
      </c>
      <c r="I26" s="453">
        <v>14201821</v>
      </c>
      <c r="J26" s="453">
        <v>0</v>
      </c>
      <c r="K26" s="480">
        <v>4744219266</v>
      </c>
      <c r="L26" s="450">
        <v>308466430</v>
      </c>
      <c r="M26" s="450">
        <v>661287968</v>
      </c>
      <c r="N26" s="453">
        <v>191997000</v>
      </c>
      <c r="O26" s="453">
        <v>28601875</v>
      </c>
      <c r="P26" s="453">
        <v>0</v>
      </c>
      <c r="Q26" s="453">
        <v>0</v>
      </c>
      <c r="R26" s="453">
        <v>4964818141</v>
      </c>
      <c r="S26" s="522">
        <v>155830218</v>
      </c>
      <c r="T26" s="224">
        <v>14</v>
      </c>
    </row>
    <row r="27" spans="1:20" s="266" customFormat="1" ht="26.1" customHeight="1">
      <c r="A27" s="220">
        <v>15</v>
      </c>
      <c r="B27" s="218" t="s">
        <v>208</v>
      </c>
      <c r="C27" s="454">
        <v>0</v>
      </c>
      <c r="D27" s="454">
        <v>41002000</v>
      </c>
      <c r="E27" s="454">
        <v>32914000</v>
      </c>
      <c r="F27" s="454">
        <v>35730000</v>
      </c>
      <c r="G27" s="454">
        <v>25770149</v>
      </c>
      <c r="H27" s="454">
        <v>0</v>
      </c>
      <c r="I27" s="454">
        <v>62768011</v>
      </c>
      <c r="J27" s="454">
        <v>2231914</v>
      </c>
      <c r="K27" s="482">
        <v>7886409094</v>
      </c>
      <c r="L27" s="451">
        <v>540545943</v>
      </c>
      <c r="M27" s="451">
        <v>1031793074</v>
      </c>
      <c r="N27" s="454">
        <v>230000000</v>
      </c>
      <c r="O27" s="454">
        <v>217875629</v>
      </c>
      <c r="P27" s="454">
        <v>7624915</v>
      </c>
      <c r="Q27" s="454">
        <v>0</v>
      </c>
      <c r="R27" s="454">
        <v>8334284723</v>
      </c>
      <c r="S27" s="522">
        <v>364611527</v>
      </c>
      <c r="T27" s="224">
        <v>15</v>
      </c>
    </row>
    <row r="28" spans="1:20" s="266" customFormat="1" ht="26.1" customHeight="1">
      <c r="A28" s="235">
        <v>16</v>
      </c>
      <c r="B28" s="212" t="s">
        <v>210</v>
      </c>
      <c r="C28" s="478">
        <v>0</v>
      </c>
      <c r="D28" s="478">
        <v>227909876</v>
      </c>
      <c r="E28" s="478">
        <v>36433333</v>
      </c>
      <c r="F28" s="478">
        <v>0</v>
      </c>
      <c r="G28" s="478">
        <v>630000000</v>
      </c>
      <c r="H28" s="478">
        <v>0</v>
      </c>
      <c r="I28" s="478">
        <v>28845078</v>
      </c>
      <c r="J28" s="478">
        <v>4577979</v>
      </c>
      <c r="K28" s="477">
        <v>12483406682</v>
      </c>
      <c r="L28" s="449">
        <v>615869360</v>
      </c>
      <c r="M28" s="449">
        <v>1302493430</v>
      </c>
      <c r="N28" s="478">
        <v>0</v>
      </c>
      <c r="O28" s="478">
        <v>97549794</v>
      </c>
      <c r="P28" s="478">
        <v>0</v>
      </c>
      <c r="Q28" s="478">
        <v>0</v>
      </c>
      <c r="R28" s="478">
        <v>12580956476</v>
      </c>
      <c r="S28" s="521">
        <v>828948184</v>
      </c>
      <c r="T28" s="236">
        <v>16</v>
      </c>
    </row>
    <row r="29" spans="1:20" s="266" customFormat="1" ht="26.1" customHeight="1">
      <c r="A29" s="220">
        <v>17</v>
      </c>
      <c r="B29" s="218" t="s">
        <v>212</v>
      </c>
      <c r="C29" s="453">
        <v>0</v>
      </c>
      <c r="D29" s="453">
        <v>620869111</v>
      </c>
      <c r="E29" s="453">
        <v>141193333</v>
      </c>
      <c r="F29" s="453">
        <v>148209750</v>
      </c>
      <c r="G29" s="453">
        <v>647185818</v>
      </c>
      <c r="H29" s="453">
        <v>0</v>
      </c>
      <c r="I29" s="453">
        <v>200650089</v>
      </c>
      <c r="J29" s="453">
        <v>15801518</v>
      </c>
      <c r="K29" s="480">
        <v>33001273004</v>
      </c>
      <c r="L29" s="450">
        <v>1710695795</v>
      </c>
      <c r="M29" s="450">
        <v>4081976933</v>
      </c>
      <c r="N29" s="453">
        <v>0</v>
      </c>
      <c r="O29" s="453">
        <v>973424735</v>
      </c>
      <c r="P29" s="453">
        <v>0</v>
      </c>
      <c r="Q29" s="453">
        <v>0</v>
      </c>
      <c r="R29" s="453">
        <v>33974697739</v>
      </c>
      <c r="S29" s="522">
        <v>2029401980</v>
      </c>
      <c r="T29" s="224">
        <v>17</v>
      </c>
    </row>
    <row r="30" spans="1:20" s="266" customFormat="1" ht="26.1" customHeight="1">
      <c r="A30" s="220">
        <v>18</v>
      </c>
      <c r="B30" s="218" t="s">
        <v>214</v>
      </c>
      <c r="C30" s="453">
        <v>0</v>
      </c>
      <c r="D30" s="453">
        <v>44345875</v>
      </c>
      <c r="E30" s="453">
        <v>6166666</v>
      </c>
      <c r="F30" s="453">
        <v>15496758</v>
      </c>
      <c r="G30" s="453">
        <v>0</v>
      </c>
      <c r="H30" s="453">
        <v>0</v>
      </c>
      <c r="I30" s="453">
        <v>2910712</v>
      </c>
      <c r="J30" s="453">
        <v>10514</v>
      </c>
      <c r="K30" s="480">
        <v>2536144742</v>
      </c>
      <c r="L30" s="450">
        <v>139037772</v>
      </c>
      <c r="M30" s="450">
        <v>240783338</v>
      </c>
      <c r="N30" s="453">
        <v>21220000</v>
      </c>
      <c r="O30" s="453">
        <v>176285934</v>
      </c>
      <c r="P30" s="453">
        <v>3726447</v>
      </c>
      <c r="Q30" s="453">
        <v>0</v>
      </c>
      <c r="R30" s="453">
        <v>2733650676</v>
      </c>
      <c r="S30" s="522">
        <v>103914302</v>
      </c>
      <c r="T30" s="224">
        <v>18</v>
      </c>
    </row>
    <row r="31" spans="1:20" s="266" customFormat="1" ht="26.1" customHeight="1">
      <c r="A31" s="220">
        <v>19</v>
      </c>
      <c r="B31" s="218" t="s">
        <v>216</v>
      </c>
      <c r="C31" s="453">
        <v>0</v>
      </c>
      <c r="D31" s="453">
        <v>341064536</v>
      </c>
      <c r="E31" s="453">
        <v>129780000</v>
      </c>
      <c r="F31" s="453">
        <v>0</v>
      </c>
      <c r="G31" s="453">
        <v>2100342584</v>
      </c>
      <c r="H31" s="453">
        <v>0</v>
      </c>
      <c r="I31" s="453">
        <v>50130903</v>
      </c>
      <c r="J31" s="453">
        <v>10049131</v>
      </c>
      <c r="K31" s="480">
        <v>27215473083</v>
      </c>
      <c r="L31" s="450">
        <v>1518256322</v>
      </c>
      <c r="M31" s="450">
        <v>3196607523</v>
      </c>
      <c r="N31" s="453">
        <v>0</v>
      </c>
      <c r="O31" s="453">
        <v>53991483</v>
      </c>
      <c r="P31" s="453">
        <v>0</v>
      </c>
      <c r="Q31" s="453">
        <v>0</v>
      </c>
      <c r="R31" s="453">
        <v>27269464566</v>
      </c>
      <c r="S31" s="522">
        <v>1937054701</v>
      </c>
      <c r="T31" s="224">
        <v>19</v>
      </c>
    </row>
    <row r="32" spans="1:20" s="266" customFormat="1" ht="26.1" customHeight="1">
      <c r="A32" s="220">
        <v>20</v>
      </c>
      <c r="B32" s="218" t="s">
        <v>218</v>
      </c>
      <c r="C32" s="454">
        <v>0</v>
      </c>
      <c r="D32" s="454">
        <v>292429960</v>
      </c>
      <c r="E32" s="454">
        <v>45653333</v>
      </c>
      <c r="F32" s="454">
        <v>0</v>
      </c>
      <c r="G32" s="454">
        <v>51592840</v>
      </c>
      <c r="H32" s="454">
        <v>0</v>
      </c>
      <c r="I32" s="454">
        <v>35101780</v>
      </c>
      <c r="J32" s="454">
        <v>4010040</v>
      </c>
      <c r="K32" s="482">
        <v>13420885415</v>
      </c>
      <c r="L32" s="451">
        <v>671069119</v>
      </c>
      <c r="M32" s="451">
        <v>1441416612</v>
      </c>
      <c r="N32" s="454">
        <v>0</v>
      </c>
      <c r="O32" s="454">
        <v>31440255</v>
      </c>
      <c r="P32" s="454">
        <v>0</v>
      </c>
      <c r="Q32" s="454">
        <v>0</v>
      </c>
      <c r="R32" s="454">
        <v>13452325670</v>
      </c>
      <c r="S32" s="522">
        <v>1072610361</v>
      </c>
      <c r="T32" s="224">
        <v>20</v>
      </c>
    </row>
    <row r="33" spans="1:20" s="266" customFormat="1" ht="26.1" customHeight="1">
      <c r="A33" s="228">
        <v>21</v>
      </c>
      <c r="B33" s="212" t="s">
        <v>220</v>
      </c>
      <c r="C33" s="478">
        <v>0</v>
      </c>
      <c r="D33" s="478">
        <v>267851966</v>
      </c>
      <c r="E33" s="478">
        <v>63120000</v>
      </c>
      <c r="F33" s="478">
        <v>56014000</v>
      </c>
      <c r="G33" s="478">
        <v>469312621</v>
      </c>
      <c r="H33" s="478">
        <v>0</v>
      </c>
      <c r="I33" s="478">
        <v>49425464</v>
      </c>
      <c r="J33" s="478">
        <v>2136113</v>
      </c>
      <c r="K33" s="477">
        <v>16472334589</v>
      </c>
      <c r="L33" s="449">
        <v>768975848</v>
      </c>
      <c r="M33" s="449">
        <v>1776308399</v>
      </c>
      <c r="N33" s="478">
        <v>28497000</v>
      </c>
      <c r="O33" s="478">
        <v>244106226</v>
      </c>
      <c r="P33" s="478">
        <v>0</v>
      </c>
      <c r="Q33" s="478">
        <v>0</v>
      </c>
      <c r="R33" s="478">
        <v>16744937815</v>
      </c>
      <c r="S33" s="521">
        <v>1275441839</v>
      </c>
      <c r="T33" s="234">
        <v>21</v>
      </c>
    </row>
    <row r="34" spans="1:20" s="266" customFormat="1" ht="26.1" customHeight="1">
      <c r="A34" s="220">
        <v>22</v>
      </c>
      <c r="B34" s="218" t="s">
        <v>222</v>
      </c>
      <c r="C34" s="453">
        <v>0</v>
      </c>
      <c r="D34" s="453">
        <v>241409000</v>
      </c>
      <c r="E34" s="453">
        <v>42000000</v>
      </c>
      <c r="F34" s="453">
        <v>35000000</v>
      </c>
      <c r="G34" s="453">
        <v>179250000</v>
      </c>
      <c r="H34" s="453">
        <v>0</v>
      </c>
      <c r="I34" s="453">
        <v>38239913</v>
      </c>
      <c r="J34" s="453">
        <v>10779319</v>
      </c>
      <c r="K34" s="480">
        <v>12028484926</v>
      </c>
      <c r="L34" s="450">
        <v>588906823</v>
      </c>
      <c r="M34" s="450">
        <v>1502634605</v>
      </c>
      <c r="N34" s="453">
        <v>0</v>
      </c>
      <c r="O34" s="453">
        <v>445017727</v>
      </c>
      <c r="P34" s="453">
        <v>0</v>
      </c>
      <c r="Q34" s="453">
        <v>0</v>
      </c>
      <c r="R34" s="453">
        <v>12473502653</v>
      </c>
      <c r="S34" s="522">
        <v>869112582</v>
      </c>
      <c r="T34" s="224">
        <v>22</v>
      </c>
    </row>
    <row r="35" spans="1:20" s="266" customFormat="1" ht="26.1" customHeight="1">
      <c r="A35" s="220">
        <v>23</v>
      </c>
      <c r="B35" s="218" t="s">
        <v>223</v>
      </c>
      <c r="C35" s="453">
        <v>0</v>
      </c>
      <c r="D35" s="453">
        <v>8405000</v>
      </c>
      <c r="E35" s="453">
        <v>11400000</v>
      </c>
      <c r="F35" s="453">
        <v>10000000</v>
      </c>
      <c r="G35" s="453">
        <v>0</v>
      </c>
      <c r="H35" s="453">
        <v>0</v>
      </c>
      <c r="I35" s="453">
        <v>9612316</v>
      </c>
      <c r="J35" s="453">
        <v>912121</v>
      </c>
      <c r="K35" s="480">
        <v>4148676945</v>
      </c>
      <c r="L35" s="450">
        <v>232029837</v>
      </c>
      <c r="M35" s="450">
        <v>456880087</v>
      </c>
      <c r="N35" s="453">
        <v>100000000</v>
      </c>
      <c r="O35" s="453">
        <v>330430223</v>
      </c>
      <c r="P35" s="453">
        <v>0</v>
      </c>
      <c r="Q35" s="453">
        <v>0</v>
      </c>
      <c r="R35" s="453">
        <v>4579107168</v>
      </c>
      <c r="S35" s="522">
        <v>347137691</v>
      </c>
      <c r="T35" s="224">
        <v>23</v>
      </c>
    </row>
    <row r="36" spans="1:20" s="266" customFormat="1" ht="26.1" customHeight="1">
      <c r="A36" s="220">
        <v>24</v>
      </c>
      <c r="B36" s="218" t="s">
        <v>225</v>
      </c>
      <c r="C36" s="453">
        <v>0</v>
      </c>
      <c r="D36" s="453">
        <v>93431000</v>
      </c>
      <c r="E36" s="453">
        <v>42993334</v>
      </c>
      <c r="F36" s="453">
        <v>0</v>
      </c>
      <c r="G36" s="453">
        <v>250030666</v>
      </c>
      <c r="H36" s="453">
        <v>0</v>
      </c>
      <c r="I36" s="453">
        <v>18935988</v>
      </c>
      <c r="J36" s="453">
        <v>2892484</v>
      </c>
      <c r="K36" s="480">
        <v>10104803696</v>
      </c>
      <c r="L36" s="450">
        <v>529079109</v>
      </c>
      <c r="M36" s="450">
        <v>1128637341</v>
      </c>
      <c r="N36" s="453">
        <v>90000000</v>
      </c>
      <c r="O36" s="453">
        <v>230303193</v>
      </c>
      <c r="P36" s="453">
        <v>0</v>
      </c>
      <c r="Q36" s="453">
        <v>0</v>
      </c>
      <c r="R36" s="453">
        <v>10425106889</v>
      </c>
      <c r="S36" s="522">
        <v>760957693</v>
      </c>
      <c r="T36" s="224">
        <v>24</v>
      </c>
    </row>
    <row r="37" spans="1:20" s="266" customFormat="1" ht="26.1" customHeight="1">
      <c r="A37" s="220">
        <v>25</v>
      </c>
      <c r="B37" s="218" t="s">
        <v>227</v>
      </c>
      <c r="C37" s="454">
        <v>0</v>
      </c>
      <c r="D37" s="454">
        <v>169671000</v>
      </c>
      <c r="E37" s="454">
        <v>35440000</v>
      </c>
      <c r="F37" s="454">
        <v>0</v>
      </c>
      <c r="G37" s="454">
        <v>547966000</v>
      </c>
      <c r="H37" s="454">
        <v>0</v>
      </c>
      <c r="I37" s="454">
        <v>17044735</v>
      </c>
      <c r="J37" s="454">
        <v>6769696</v>
      </c>
      <c r="K37" s="482">
        <v>8923192681</v>
      </c>
      <c r="L37" s="451">
        <v>429544586</v>
      </c>
      <c r="M37" s="451">
        <v>911929367</v>
      </c>
      <c r="N37" s="454">
        <v>120000000</v>
      </c>
      <c r="O37" s="454">
        <v>195256901</v>
      </c>
      <c r="P37" s="454">
        <v>0</v>
      </c>
      <c r="Q37" s="454">
        <v>0</v>
      </c>
      <c r="R37" s="454">
        <v>9238449582</v>
      </c>
      <c r="S37" s="522">
        <v>744304108</v>
      </c>
      <c r="T37" s="224">
        <v>25</v>
      </c>
    </row>
    <row r="38" spans="1:20" s="266" customFormat="1" ht="26.1" customHeight="1">
      <c r="A38" s="228">
        <v>26</v>
      </c>
      <c r="B38" s="212" t="s">
        <v>229</v>
      </c>
      <c r="C38" s="478">
        <v>0</v>
      </c>
      <c r="D38" s="478">
        <v>154826122</v>
      </c>
      <c r="E38" s="478">
        <v>17066666</v>
      </c>
      <c r="F38" s="478">
        <v>33031820</v>
      </c>
      <c r="G38" s="478">
        <v>383000</v>
      </c>
      <c r="H38" s="478">
        <v>0</v>
      </c>
      <c r="I38" s="478">
        <v>14174290</v>
      </c>
      <c r="J38" s="478">
        <v>1418609</v>
      </c>
      <c r="K38" s="477">
        <v>6387876729</v>
      </c>
      <c r="L38" s="449">
        <v>337636365</v>
      </c>
      <c r="M38" s="449">
        <v>708773364</v>
      </c>
      <c r="N38" s="478">
        <v>0</v>
      </c>
      <c r="O38" s="478">
        <v>29525898</v>
      </c>
      <c r="P38" s="478">
        <v>0</v>
      </c>
      <c r="Q38" s="478">
        <v>0</v>
      </c>
      <c r="R38" s="478">
        <v>6417402627</v>
      </c>
      <c r="S38" s="521">
        <v>343515277</v>
      </c>
      <c r="T38" s="234">
        <v>26</v>
      </c>
    </row>
    <row r="39" spans="1:20" s="266" customFormat="1" ht="26.1" customHeight="1">
      <c r="A39" s="220">
        <v>27</v>
      </c>
      <c r="B39" s="218" t="s">
        <v>231</v>
      </c>
      <c r="C39" s="453">
        <v>0</v>
      </c>
      <c r="D39" s="453">
        <v>226280000</v>
      </c>
      <c r="E39" s="453">
        <v>48813333</v>
      </c>
      <c r="F39" s="453">
        <v>0</v>
      </c>
      <c r="G39" s="453">
        <v>1157950000</v>
      </c>
      <c r="H39" s="453">
        <v>0</v>
      </c>
      <c r="I39" s="453">
        <v>20657628</v>
      </c>
      <c r="J39" s="453">
        <v>1194221</v>
      </c>
      <c r="K39" s="480">
        <v>9947161332</v>
      </c>
      <c r="L39" s="450">
        <v>509990315</v>
      </c>
      <c r="M39" s="450">
        <v>1081275920</v>
      </c>
      <c r="N39" s="453">
        <v>0</v>
      </c>
      <c r="O39" s="453">
        <v>394987751</v>
      </c>
      <c r="P39" s="453">
        <v>131529552</v>
      </c>
      <c r="Q39" s="453">
        <v>0</v>
      </c>
      <c r="R39" s="453">
        <v>10342149083</v>
      </c>
      <c r="S39" s="522">
        <v>830118006</v>
      </c>
      <c r="T39" s="224">
        <v>27</v>
      </c>
    </row>
    <row r="40" spans="1:20" s="266" customFormat="1" ht="26.1" customHeight="1">
      <c r="A40" s="220">
        <v>30</v>
      </c>
      <c r="B40" s="218" t="s">
        <v>233</v>
      </c>
      <c r="C40" s="453">
        <v>0</v>
      </c>
      <c r="D40" s="453">
        <v>62560759</v>
      </c>
      <c r="E40" s="453">
        <v>28013000</v>
      </c>
      <c r="F40" s="453">
        <v>0</v>
      </c>
      <c r="G40" s="453">
        <v>78491000</v>
      </c>
      <c r="H40" s="453">
        <v>0</v>
      </c>
      <c r="I40" s="453">
        <v>24683981</v>
      </c>
      <c r="J40" s="453">
        <v>6138177</v>
      </c>
      <c r="K40" s="480">
        <v>8482938991</v>
      </c>
      <c r="L40" s="450">
        <v>442531291</v>
      </c>
      <c r="M40" s="450">
        <v>935483838</v>
      </c>
      <c r="N40" s="453">
        <v>93168000</v>
      </c>
      <c r="O40" s="453">
        <v>20000000</v>
      </c>
      <c r="P40" s="453">
        <v>0</v>
      </c>
      <c r="Q40" s="453">
        <v>0</v>
      </c>
      <c r="R40" s="453">
        <v>8596106991</v>
      </c>
      <c r="S40" s="522">
        <v>834840582</v>
      </c>
      <c r="T40" s="224">
        <v>30</v>
      </c>
    </row>
    <row r="41" spans="1:20" s="266" customFormat="1" ht="26.1" customHeight="1">
      <c r="A41" s="220">
        <v>31</v>
      </c>
      <c r="B41" s="218" t="s">
        <v>235</v>
      </c>
      <c r="C41" s="453">
        <v>0</v>
      </c>
      <c r="D41" s="453">
        <v>17012000</v>
      </c>
      <c r="E41" s="453">
        <v>6653333</v>
      </c>
      <c r="F41" s="453">
        <v>0</v>
      </c>
      <c r="G41" s="453">
        <v>0</v>
      </c>
      <c r="H41" s="453">
        <v>0</v>
      </c>
      <c r="I41" s="453">
        <v>5720854</v>
      </c>
      <c r="J41" s="453">
        <v>4024515</v>
      </c>
      <c r="K41" s="480">
        <v>1884698150</v>
      </c>
      <c r="L41" s="450">
        <v>106937071</v>
      </c>
      <c r="M41" s="450">
        <v>238725799</v>
      </c>
      <c r="N41" s="453">
        <v>6668000</v>
      </c>
      <c r="O41" s="453">
        <v>4818000</v>
      </c>
      <c r="P41" s="453">
        <v>0</v>
      </c>
      <c r="Q41" s="453">
        <v>0</v>
      </c>
      <c r="R41" s="453">
        <v>1896184150</v>
      </c>
      <c r="S41" s="522">
        <v>170550528</v>
      </c>
      <c r="T41" s="224">
        <v>31</v>
      </c>
    </row>
    <row r="42" spans="1:20" s="266" customFormat="1" ht="26.1" customHeight="1">
      <c r="A42" s="220">
        <v>32</v>
      </c>
      <c r="B42" s="244" t="s">
        <v>237</v>
      </c>
      <c r="C42" s="454">
        <v>0</v>
      </c>
      <c r="D42" s="454">
        <v>32652000</v>
      </c>
      <c r="E42" s="454">
        <v>38266666</v>
      </c>
      <c r="F42" s="454">
        <v>0</v>
      </c>
      <c r="G42" s="454">
        <v>9333334</v>
      </c>
      <c r="H42" s="454">
        <v>0</v>
      </c>
      <c r="I42" s="454">
        <v>25991578</v>
      </c>
      <c r="J42" s="454">
        <v>1658369</v>
      </c>
      <c r="K42" s="482">
        <v>7307765242</v>
      </c>
      <c r="L42" s="451">
        <v>436388631</v>
      </c>
      <c r="M42" s="451">
        <v>868838850</v>
      </c>
      <c r="N42" s="454">
        <v>90955000</v>
      </c>
      <c r="O42" s="454">
        <v>74483631</v>
      </c>
      <c r="P42" s="454">
        <v>1141730</v>
      </c>
      <c r="Q42" s="454">
        <v>0</v>
      </c>
      <c r="R42" s="454">
        <v>7473203873</v>
      </c>
      <c r="S42" s="522">
        <v>357155046</v>
      </c>
      <c r="T42" s="224">
        <v>32</v>
      </c>
    </row>
    <row r="43" spans="1:20" s="266" customFormat="1" ht="26.1" customHeight="1">
      <c r="A43" s="228">
        <v>33</v>
      </c>
      <c r="B43" s="212" t="s">
        <v>239</v>
      </c>
      <c r="C43" s="478">
        <v>0</v>
      </c>
      <c r="D43" s="478">
        <v>47235000</v>
      </c>
      <c r="E43" s="478">
        <v>29600000</v>
      </c>
      <c r="F43" s="478">
        <v>0</v>
      </c>
      <c r="G43" s="478">
        <v>60000000</v>
      </c>
      <c r="H43" s="478">
        <v>0</v>
      </c>
      <c r="I43" s="478">
        <v>12023512</v>
      </c>
      <c r="J43" s="478">
        <v>298267</v>
      </c>
      <c r="K43" s="477">
        <v>4587809821</v>
      </c>
      <c r="L43" s="449">
        <v>305831003</v>
      </c>
      <c r="M43" s="449">
        <v>620593465</v>
      </c>
      <c r="N43" s="478">
        <v>154244000</v>
      </c>
      <c r="O43" s="478">
        <v>71181034</v>
      </c>
      <c r="P43" s="478">
        <v>0</v>
      </c>
      <c r="Q43" s="478">
        <v>0</v>
      </c>
      <c r="R43" s="478">
        <v>4813234855</v>
      </c>
      <c r="S43" s="521">
        <v>297802032</v>
      </c>
      <c r="T43" s="234">
        <v>33</v>
      </c>
    </row>
    <row r="44" spans="1:20" s="266" customFormat="1" ht="26.1" customHeight="1">
      <c r="A44" s="220">
        <v>34</v>
      </c>
      <c r="B44" s="218" t="s">
        <v>241</v>
      </c>
      <c r="C44" s="453">
        <v>0</v>
      </c>
      <c r="D44" s="453">
        <v>11553262</v>
      </c>
      <c r="E44" s="453">
        <v>2860000</v>
      </c>
      <c r="F44" s="453">
        <v>4511000</v>
      </c>
      <c r="G44" s="453">
        <v>0</v>
      </c>
      <c r="H44" s="453">
        <v>0</v>
      </c>
      <c r="I44" s="453">
        <v>836885</v>
      </c>
      <c r="J44" s="453">
        <v>20900</v>
      </c>
      <c r="K44" s="480">
        <v>1125954628</v>
      </c>
      <c r="L44" s="450">
        <v>65596740</v>
      </c>
      <c r="M44" s="450">
        <v>113158698</v>
      </c>
      <c r="N44" s="453">
        <v>0</v>
      </c>
      <c r="O44" s="453">
        <v>50297942</v>
      </c>
      <c r="P44" s="453">
        <v>1344574</v>
      </c>
      <c r="Q44" s="453">
        <v>0</v>
      </c>
      <c r="R44" s="453">
        <v>1176252570</v>
      </c>
      <c r="S44" s="522">
        <v>57066736</v>
      </c>
      <c r="T44" s="224">
        <v>34</v>
      </c>
    </row>
    <row r="45" spans="1:20" s="266" customFormat="1" ht="26.1" customHeight="1">
      <c r="A45" s="220">
        <v>35</v>
      </c>
      <c r="B45" s="218" t="s">
        <v>243</v>
      </c>
      <c r="C45" s="453">
        <v>0</v>
      </c>
      <c r="D45" s="453">
        <v>48476000</v>
      </c>
      <c r="E45" s="453">
        <v>17740000</v>
      </c>
      <c r="F45" s="453">
        <v>16864669</v>
      </c>
      <c r="G45" s="453">
        <v>140411000</v>
      </c>
      <c r="H45" s="453">
        <v>0</v>
      </c>
      <c r="I45" s="453">
        <v>11650652</v>
      </c>
      <c r="J45" s="453">
        <v>0</v>
      </c>
      <c r="K45" s="480">
        <v>4748169991</v>
      </c>
      <c r="L45" s="450">
        <v>246748955</v>
      </c>
      <c r="M45" s="450">
        <v>531330090</v>
      </c>
      <c r="N45" s="453">
        <v>39508000</v>
      </c>
      <c r="O45" s="453">
        <v>85662857</v>
      </c>
      <c r="P45" s="453">
        <v>0</v>
      </c>
      <c r="Q45" s="453">
        <v>0</v>
      </c>
      <c r="R45" s="453">
        <v>4873340848</v>
      </c>
      <c r="S45" s="522">
        <v>309917303</v>
      </c>
      <c r="T45" s="224">
        <v>35</v>
      </c>
    </row>
    <row r="46" spans="1:20" s="266" customFormat="1" ht="26.1" customHeight="1">
      <c r="A46" s="220">
        <v>36</v>
      </c>
      <c r="B46" s="218" t="s">
        <v>245</v>
      </c>
      <c r="C46" s="453">
        <v>0</v>
      </c>
      <c r="D46" s="453">
        <v>36399000</v>
      </c>
      <c r="E46" s="453">
        <v>22827000</v>
      </c>
      <c r="F46" s="453">
        <v>7634088</v>
      </c>
      <c r="G46" s="453">
        <v>200000000</v>
      </c>
      <c r="H46" s="453">
        <v>0</v>
      </c>
      <c r="I46" s="453">
        <v>8034614</v>
      </c>
      <c r="J46" s="453">
        <v>105778</v>
      </c>
      <c r="K46" s="480">
        <v>4348372100</v>
      </c>
      <c r="L46" s="450">
        <v>258698389</v>
      </c>
      <c r="M46" s="450">
        <v>580068970</v>
      </c>
      <c r="N46" s="453">
        <v>0</v>
      </c>
      <c r="O46" s="453">
        <v>17600171</v>
      </c>
      <c r="P46" s="453">
        <v>0</v>
      </c>
      <c r="Q46" s="453">
        <v>0</v>
      </c>
      <c r="R46" s="453">
        <v>4365972271</v>
      </c>
      <c r="S46" s="522">
        <v>240217615</v>
      </c>
      <c r="T46" s="224">
        <v>36</v>
      </c>
    </row>
    <row r="47" spans="1:20" s="266" customFormat="1" ht="26.1" customHeight="1">
      <c r="A47" s="220">
        <v>37</v>
      </c>
      <c r="B47" s="244" t="s">
        <v>247</v>
      </c>
      <c r="C47" s="454">
        <v>0</v>
      </c>
      <c r="D47" s="454">
        <v>9362673</v>
      </c>
      <c r="E47" s="454">
        <v>1186666</v>
      </c>
      <c r="F47" s="454">
        <v>2090419</v>
      </c>
      <c r="G47" s="454">
        <v>0</v>
      </c>
      <c r="H47" s="454">
        <v>0</v>
      </c>
      <c r="I47" s="454">
        <v>1559508</v>
      </c>
      <c r="J47" s="454">
        <v>119910</v>
      </c>
      <c r="K47" s="482">
        <v>750373711</v>
      </c>
      <c r="L47" s="451">
        <v>38857640</v>
      </c>
      <c r="M47" s="451">
        <v>76274907</v>
      </c>
      <c r="N47" s="454">
        <v>22638000</v>
      </c>
      <c r="O47" s="454">
        <v>12479359</v>
      </c>
      <c r="P47" s="454">
        <v>0</v>
      </c>
      <c r="Q47" s="454">
        <v>0</v>
      </c>
      <c r="R47" s="454">
        <v>785491070</v>
      </c>
      <c r="S47" s="522">
        <v>51981847</v>
      </c>
      <c r="T47" s="224">
        <v>37</v>
      </c>
    </row>
    <row r="48" spans="1:20" s="266" customFormat="1" ht="26.1" customHeight="1">
      <c r="A48" s="228">
        <v>38</v>
      </c>
      <c r="B48" s="212" t="s">
        <v>249</v>
      </c>
      <c r="C48" s="478">
        <v>0</v>
      </c>
      <c r="D48" s="478">
        <v>22440000</v>
      </c>
      <c r="E48" s="478">
        <v>6613000</v>
      </c>
      <c r="F48" s="478">
        <v>9021000</v>
      </c>
      <c r="G48" s="478">
        <v>10374000</v>
      </c>
      <c r="H48" s="478">
        <v>0</v>
      </c>
      <c r="I48" s="478">
        <v>14505053</v>
      </c>
      <c r="J48" s="478">
        <v>533132</v>
      </c>
      <c r="K48" s="477">
        <v>2125363644</v>
      </c>
      <c r="L48" s="449">
        <v>118199428</v>
      </c>
      <c r="M48" s="449">
        <v>220741116</v>
      </c>
      <c r="N48" s="478">
        <v>37616634</v>
      </c>
      <c r="O48" s="478">
        <v>60190162</v>
      </c>
      <c r="P48" s="478">
        <v>0</v>
      </c>
      <c r="Q48" s="478">
        <v>0</v>
      </c>
      <c r="R48" s="478">
        <v>2223170440</v>
      </c>
      <c r="S48" s="521">
        <v>187736736</v>
      </c>
      <c r="T48" s="234">
        <v>38</v>
      </c>
    </row>
    <row r="49" spans="1:20" s="266" customFormat="1" ht="26.1" customHeight="1">
      <c r="A49" s="220">
        <v>39</v>
      </c>
      <c r="B49" s="218" t="s">
        <v>251</v>
      </c>
      <c r="C49" s="453">
        <v>0</v>
      </c>
      <c r="D49" s="453">
        <v>30399320</v>
      </c>
      <c r="E49" s="453">
        <v>3580000</v>
      </c>
      <c r="F49" s="453">
        <v>8376000</v>
      </c>
      <c r="G49" s="453">
        <v>0</v>
      </c>
      <c r="H49" s="453">
        <v>0</v>
      </c>
      <c r="I49" s="453">
        <v>6536495</v>
      </c>
      <c r="J49" s="453">
        <v>540116</v>
      </c>
      <c r="K49" s="480">
        <v>1340815555</v>
      </c>
      <c r="L49" s="450">
        <v>81348783</v>
      </c>
      <c r="M49" s="450">
        <v>179390146</v>
      </c>
      <c r="N49" s="453">
        <v>3000000</v>
      </c>
      <c r="O49" s="453">
        <v>24912852</v>
      </c>
      <c r="P49" s="453">
        <v>0</v>
      </c>
      <c r="Q49" s="453">
        <v>0</v>
      </c>
      <c r="R49" s="453">
        <v>1368728407</v>
      </c>
      <c r="S49" s="522">
        <v>55783060</v>
      </c>
      <c r="T49" s="224">
        <v>39</v>
      </c>
    </row>
    <row r="50" spans="1:20" s="266" customFormat="1" ht="26.1" customHeight="1">
      <c r="A50" s="220">
        <v>40</v>
      </c>
      <c r="B50" s="218" t="s">
        <v>252</v>
      </c>
      <c r="C50" s="453">
        <v>0</v>
      </c>
      <c r="D50" s="453">
        <v>21288000</v>
      </c>
      <c r="E50" s="453">
        <v>2220000</v>
      </c>
      <c r="F50" s="453">
        <v>5000000</v>
      </c>
      <c r="G50" s="453">
        <v>73099</v>
      </c>
      <c r="H50" s="453">
        <v>0</v>
      </c>
      <c r="I50" s="453">
        <v>3431381</v>
      </c>
      <c r="J50" s="453">
        <v>0</v>
      </c>
      <c r="K50" s="480">
        <v>869655230</v>
      </c>
      <c r="L50" s="450">
        <v>51136150</v>
      </c>
      <c r="M50" s="450">
        <v>106647554</v>
      </c>
      <c r="N50" s="453">
        <v>0</v>
      </c>
      <c r="O50" s="453">
        <v>99991361</v>
      </c>
      <c r="P50" s="453">
        <v>14721203</v>
      </c>
      <c r="Q50" s="453">
        <v>0</v>
      </c>
      <c r="R50" s="453">
        <v>969646591</v>
      </c>
      <c r="S50" s="522">
        <v>82973181</v>
      </c>
      <c r="T50" s="224">
        <v>40</v>
      </c>
    </row>
    <row r="51" spans="1:20" s="266" customFormat="1" ht="26.1" customHeight="1">
      <c r="A51" s="220">
        <v>41</v>
      </c>
      <c r="B51" s="218" t="s">
        <v>254</v>
      </c>
      <c r="C51" s="453">
        <v>0</v>
      </c>
      <c r="D51" s="453">
        <v>38990000</v>
      </c>
      <c r="E51" s="453">
        <v>4847000</v>
      </c>
      <c r="F51" s="453">
        <v>5000000</v>
      </c>
      <c r="G51" s="453">
        <v>27159000</v>
      </c>
      <c r="H51" s="453">
        <v>0</v>
      </c>
      <c r="I51" s="453">
        <v>7336685</v>
      </c>
      <c r="J51" s="453">
        <v>318657</v>
      </c>
      <c r="K51" s="480">
        <v>1602430723</v>
      </c>
      <c r="L51" s="450">
        <v>101289178</v>
      </c>
      <c r="M51" s="450">
        <v>212183618</v>
      </c>
      <c r="N51" s="453">
        <v>0</v>
      </c>
      <c r="O51" s="453">
        <v>73760194</v>
      </c>
      <c r="P51" s="453">
        <v>0</v>
      </c>
      <c r="Q51" s="453">
        <v>0</v>
      </c>
      <c r="R51" s="453">
        <v>1676190917</v>
      </c>
      <c r="S51" s="522">
        <v>131071179</v>
      </c>
      <c r="T51" s="224">
        <v>41</v>
      </c>
    </row>
    <row r="52" spans="1:20" s="266" customFormat="1" ht="26.1" customHeight="1">
      <c r="A52" s="220">
        <v>42</v>
      </c>
      <c r="B52" s="244" t="s">
        <v>256</v>
      </c>
      <c r="C52" s="454">
        <v>0</v>
      </c>
      <c r="D52" s="454">
        <v>34067876</v>
      </c>
      <c r="E52" s="454">
        <v>5406666</v>
      </c>
      <c r="F52" s="454">
        <v>8676720</v>
      </c>
      <c r="G52" s="454">
        <v>0</v>
      </c>
      <c r="H52" s="454">
        <v>0</v>
      </c>
      <c r="I52" s="454">
        <v>3183171</v>
      </c>
      <c r="J52" s="454">
        <v>201459</v>
      </c>
      <c r="K52" s="482">
        <v>1769808802</v>
      </c>
      <c r="L52" s="451">
        <v>109042717</v>
      </c>
      <c r="M52" s="451">
        <v>218210084</v>
      </c>
      <c r="N52" s="454">
        <v>0</v>
      </c>
      <c r="O52" s="454">
        <v>28866357</v>
      </c>
      <c r="P52" s="454">
        <v>0</v>
      </c>
      <c r="Q52" s="454">
        <v>0</v>
      </c>
      <c r="R52" s="454">
        <v>1798675159</v>
      </c>
      <c r="S52" s="522">
        <v>93183562</v>
      </c>
      <c r="T52" s="224">
        <v>42</v>
      </c>
    </row>
    <row r="53" spans="1:20" s="266" customFormat="1" ht="26.1" customHeight="1">
      <c r="A53" s="228">
        <v>43</v>
      </c>
      <c r="B53" s="218" t="s">
        <v>258</v>
      </c>
      <c r="C53" s="478">
        <v>0</v>
      </c>
      <c r="D53" s="478">
        <v>21479000</v>
      </c>
      <c r="E53" s="478">
        <v>2160000</v>
      </c>
      <c r="F53" s="478">
        <v>13127000</v>
      </c>
      <c r="G53" s="478">
        <v>8457000</v>
      </c>
      <c r="H53" s="478">
        <v>0</v>
      </c>
      <c r="I53" s="478">
        <v>6809457</v>
      </c>
      <c r="J53" s="478">
        <v>0</v>
      </c>
      <c r="K53" s="477">
        <v>906708698</v>
      </c>
      <c r="L53" s="449">
        <v>52437406</v>
      </c>
      <c r="M53" s="449">
        <v>108150218</v>
      </c>
      <c r="N53" s="478">
        <v>0</v>
      </c>
      <c r="O53" s="478">
        <v>81048851</v>
      </c>
      <c r="P53" s="478">
        <v>0</v>
      </c>
      <c r="Q53" s="478">
        <v>0</v>
      </c>
      <c r="R53" s="478">
        <v>987757549</v>
      </c>
      <c r="S53" s="521">
        <v>59518238</v>
      </c>
      <c r="T53" s="234">
        <v>43</v>
      </c>
    </row>
    <row r="54" spans="1:20" s="266" customFormat="1" ht="26.1" customHeight="1">
      <c r="A54" s="220">
        <v>44</v>
      </c>
      <c r="B54" s="218" t="s">
        <v>260</v>
      </c>
      <c r="C54" s="453">
        <v>0</v>
      </c>
      <c r="D54" s="453">
        <v>16374062</v>
      </c>
      <c r="E54" s="453">
        <v>953333</v>
      </c>
      <c r="F54" s="453">
        <v>6440000</v>
      </c>
      <c r="G54" s="453">
        <v>0</v>
      </c>
      <c r="H54" s="453">
        <v>0</v>
      </c>
      <c r="I54" s="453">
        <v>2599203</v>
      </c>
      <c r="J54" s="453">
        <v>0</v>
      </c>
      <c r="K54" s="480">
        <v>1076591842</v>
      </c>
      <c r="L54" s="450">
        <v>61531230</v>
      </c>
      <c r="M54" s="450">
        <v>117692610</v>
      </c>
      <c r="N54" s="453">
        <v>20000000</v>
      </c>
      <c r="O54" s="453">
        <v>13855362</v>
      </c>
      <c r="P54" s="453">
        <v>0</v>
      </c>
      <c r="Q54" s="453">
        <v>0</v>
      </c>
      <c r="R54" s="453">
        <v>1110447204</v>
      </c>
      <c r="S54" s="522">
        <v>50505703</v>
      </c>
      <c r="T54" s="224">
        <v>44</v>
      </c>
    </row>
    <row r="55" spans="1:20" s="266" customFormat="1" ht="26.1" customHeight="1">
      <c r="A55" s="220">
        <v>45</v>
      </c>
      <c r="B55" s="218" t="s">
        <v>261</v>
      </c>
      <c r="C55" s="453">
        <v>0</v>
      </c>
      <c r="D55" s="453">
        <v>33123000</v>
      </c>
      <c r="E55" s="453">
        <v>21246667</v>
      </c>
      <c r="F55" s="453">
        <v>18578002</v>
      </c>
      <c r="G55" s="453">
        <v>0</v>
      </c>
      <c r="H55" s="453">
        <v>0</v>
      </c>
      <c r="I55" s="453">
        <v>72908425</v>
      </c>
      <c r="J55" s="453">
        <v>278362</v>
      </c>
      <c r="K55" s="480">
        <v>4966459617</v>
      </c>
      <c r="L55" s="450">
        <v>273821123</v>
      </c>
      <c r="M55" s="450">
        <v>534543998</v>
      </c>
      <c r="N55" s="453">
        <v>123551000</v>
      </c>
      <c r="O55" s="453">
        <v>60270643</v>
      </c>
      <c r="P55" s="453">
        <v>0</v>
      </c>
      <c r="Q55" s="453">
        <v>0</v>
      </c>
      <c r="R55" s="453">
        <v>5150281260</v>
      </c>
      <c r="S55" s="522">
        <v>256756773</v>
      </c>
      <c r="T55" s="224">
        <v>45</v>
      </c>
    </row>
    <row r="56" spans="1:20" s="266" customFormat="1" ht="26.1" customHeight="1">
      <c r="A56" s="220">
        <v>46</v>
      </c>
      <c r="B56" s="218" t="s">
        <v>262</v>
      </c>
      <c r="C56" s="453">
        <v>0</v>
      </c>
      <c r="D56" s="453">
        <v>2000000</v>
      </c>
      <c r="E56" s="453">
        <v>8460000</v>
      </c>
      <c r="F56" s="453">
        <v>16062000</v>
      </c>
      <c r="G56" s="453">
        <v>3535637</v>
      </c>
      <c r="H56" s="453">
        <v>0</v>
      </c>
      <c r="I56" s="453">
        <v>10101128</v>
      </c>
      <c r="J56" s="453">
        <v>320453</v>
      </c>
      <c r="K56" s="480">
        <v>2412626320</v>
      </c>
      <c r="L56" s="450">
        <v>149004765</v>
      </c>
      <c r="M56" s="450">
        <v>201123653</v>
      </c>
      <c r="N56" s="453">
        <v>0</v>
      </c>
      <c r="O56" s="453">
        <v>103323035</v>
      </c>
      <c r="P56" s="453">
        <v>0</v>
      </c>
      <c r="Q56" s="453">
        <v>0</v>
      </c>
      <c r="R56" s="453">
        <v>2515949355</v>
      </c>
      <c r="S56" s="522">
        <v>127163718</v>
      </c>
      <c r="T56" s="224">
        <v>46</v>
      </c>
    </row>
    <row r="57" spans="1:20" s="266" customFormat="1" ht="26.1" customHeight="1">
      <c r="A57" s="243">
        <v>52</v>
      </c>
      <c r="B57" s="244" t="s">
        <v>263</v>
      </c>
      <c r="C57" s="454">
        <v>0</v>
      </c>
      <c r="D57" s="454">
        <v>6000000</v>
      </c>
      <c r="E57" s="454">
        <v>2840000</v>
      </c>
      <c r="F57" s="454">
        <v>4062000</v>
      </c>
      <c r="G57" s="454">
        <v>0</v>
      </c>
      <c r="H57" s="454">
        <v>0</v>
      </c>
      <c r="I57" s="454">
        <v>1460620</v>
      </c>
      <c r="J57" s="454">
        <v>30814</v>
      </c>
      <c r="K57" s="482">
        <v>880165184</v>
      </c>
      <c r="L57" s="451">
        <v>63077567</v>
      </c>
      <c r="M57" s="451">
        <v>96335053</v>
      </c>
      <c r="N57" s="454">
        <v>0</v>
      </c>
      <c r="O57" s="454">
        <v>109781895</v>
      </c>
      <c r="P57" s="454">
        <v>0</v>
      </c>
      <c r="Q57" s="454">
        <v>0</v>
      </c>
      <c r="R57" s="454">
        <v>989947079</v>
      </c>
      <c r="S57" s="526">
        <v>22848131</v>
      </c>
      <c r="T57" s="249">
        <v>52</v>
      </c>
    </row>
    <row r="58" spans="1:20" s="452" customFormat="1" ht="26.1" customHeight="1">
      <c r="A58" s="250">
        <v>54</v>
      </c>
      <c r="B58" s="218" t="s">
        <v>264</v>
      </c>
      <c r="C58" s="478">
        <v>0</v>
      </c>
      <c r="D58" s="478">
        <v>6695293</v>
      </c>
      <c r="E58" s="478">
        <v>2333333</v>
      </c>
      <c r="F58" s="478">
        <v>1965846</v>
      </c>
      <c r="G58" s="478">
        <v>0</v>
      </c>
      <c r="H58" s="478">
        <v>0</v>
      </c>
      <c r="I58" s="478">
        <v>1584167</v>
      </c>
      <c r="J58" s="478">
        <v>615904</v>
      </c>
      <c r="K58" s="477">
        <v>661971539</v>
      </c>
      <c r="L58" s="449">
        <v>38825598</v>
      </c>
      <c r="M58" s="449">
        <v>88112801</v>
      </c>
      <c r="N58" s="478">
        <v>0</v>
      </c>
      <c r="O58" s="478">
        <v>39998371</v>
      </c>
      <c r="P58" s="478">
        <v>0</v>
      </c>
      <c r="Q58" s="478">
        <v>0</v>
      </c>
      <c r="R58" s="478">
        <v>701969910</v>
      </c>
      <c r="S58" s="522">
        <v>40743708</v>
      </c>
      <c r="T58" s="251">
        <v>54</v>
      </c>
    </row>
    <row r="59" spans="1:20" s="452" customFormat="1" ht="26.1" customHeight="1">
      <c r="A59" s="220">
        <v>59</v>
      </c>
      <c r="B59" s="218" t="s">
        <v>266</v>
      </c>
      <c r="C59" s="453">
        <v>0</v>
      </c>
      <c r="D59" s="453">
        <v>18388086</v>
      </c>
      <c r="E59" s="453">
        <v>8326666</v>
      </c>
      <c r="F59" s="453">
        <v>9032000</v>
      </c>
      <c r="G59" s="453">
        <v>0</v>
      </c>
      <c r="H59" s="453">
        <v>0</v>
      </c>
      <c r="I59" s="453">
        <v>8238515</v>
      </c>
      <c r="J59" s="453">
        <v>0</v>
      </c>
      <c r="K59" s="480">
        <v>1953169896</v>
      </c>
      <c r="L59" s="450">
        <v>121629592</v>
      </c>
      <c r="M59" s="450">
        <v>227157651</v>
      </c>
      <c r="N59" s="453">
        <v>0</v>
      </c>
      <c r="O59" s="453">
        <v>201417869</v>
      </c>
      <c r="P59" s="453">
        <v>0</v>
      </c>
      <c r="Q59" s="453">
        <v>0</v>
      </c>
      <c r="R59" s="453">
        <v>2154587765</v>
      </c>
      <c r="S59" s="522">
        <v>57217408</v>
      </c>
      <c r="T59" s="224">
        <v>59</v>
      </c>
    </row>
    <row r="60" spans="1:20" s="452" customFormat="1" ht="26.1" customHeight="1">
      <c r="A60" s="220">
        <v>61</v>
      </c>
      <c r="B60" s="218" t="s">
        <v>268</v>
      </c>
      <c r="C60" s="453">
        <v>0</v>
      </c>
      <c r="D60" s="453">
        <v>36036000</v>
      </c>
      <c r="E60" s="453">
        <v>4786000</v>
      </c>
      <c r="F60" s="453">
        <v>5852000</v>
      </c>
      <c r="G60" s="453">
        <v>0</v>
      </c>
      <c r="H60" s="453">
        <v>0</v>
      </c>
      <c r="I60" s="453">
        <v>7122423</v>
      </c>
      <c r="J60" s="453">
        <v>14168</v>
      </c>
      <c r="K60" s="480">
        <v>1718629864</v>
      </c>
      <c r="L60" s="450">
        <v>110792569</v>
      </c>
      <c r="M60" s="450">
        <v>183417897</v>
      </c>
      <c r="N60" s="453">
        <v>70000000</v>
      </c>
      <c r="O60" s="453">
        <v>105693789</v>
      </c>
      <c r="P60" s="453">
        <v>0</v>
      </c>
      <c r="Q60" s="453">
        <v>0</v>
      </c>
      <c r="R60" s="453">
        <v>1894323653</v>
      </c>
      <c r="S60" s="522">
        <v>81970508</v>
      </c>
      <c r="T60" s="224">
        <v>61</v>
      </c>
    </row>
    <row r="61" spans="1:20" s="452" customFormat="1" ht="26.1" customHeight="1">
      <c r="A61" s="220">
        <v>66</v>
      </c>
      <c r="B61" s="218" t="s">
        <v>270</v>
      </c>
      <c r="C61" s="453">
        <v>0</v>
      </c>
      <c r="D61" s="453">
        <v>142640518</v>
      </c>
      <c r="E61" s="453">
        <v>31287000</v>
      </c>
      <c r="F61" s="453">
        <v>12877000</v>
      </c>
      <c r="G61" s="453">
        <v>166679959</v>
      </c>
      <c r="H61" s="453">
        <v>0</v>
      </c>
      <c r="I61" s="453">
        <v>18804611</v>
      </c>
      <c r="J61" s="453">
        <v>1351096</v>
      </c>
      <c r="K61" s="480">
        <v>5620092672</v>
      </c>
      <c r="L61" s="450">
        <v>297762657</v>
      </c>
      <c r="M61" s="450">
        <v>601817843</v>
      </c>
      <c r="N61" s="453">
        <v>114200000</v>
      </c>
      <c r="O61" s="453">
        <v>150352267</v>
      </c>
      <c r="P61" s="453">
        <v>0</v>
      </c>
      <c r="Q61" s="453">
        <v>0</v>
      </c>
      <c r="R61" s="453">
        <v>5884644939</v>
      </c>
      <c r="S61" s="522">
        <v>436023702</v>
      </c>
      <c r="T61" s="224">
        <v>66</v>
      </c>
    </row>
    <row r="62" spans="1:20" s="452" customFormat="1" ht="25.5" customHeight="1" thickBot="1">
      <c r="A62" s="253">
        <v>67</v>
      </c>
      <c r="B62" s="254" t="s">
        <v>272</v>
      </c>
      <c r="C62" s="509">
        <v>0</v>
      </c>
      <c r="D62" s="509">
        <v>35518486</v>
      </c>
      <c r="E62" s="509">
        <v>2606666</v>
      </c>
      <c r="F62" s="509">
        <v>3695764</v>
      </c>
      <c r="G62" s="509">
        <v>3001236</v>
      </c>
      <c r="H62" s="509">
        <v>0</v>
      </c>
      <c r="I62" s="509">
        <v>6285297</v>
      </c>
      <c r="J62" s="509">
        <v>0</v>
      </c>
      <c r="K62" s="487">
        <v>1331031204</v>
      </c>
      <c r="L62" s="459">
        <v>73508122</v>
      </c>
      <c r="M62" s="459">
        <v>151915166</v>
      </c>
      <c r="N62" s="509">
        <v>0</v>
      </c>
      <c r="O62" s="509">
        <v>75190944</v>
      </c>
      <c r="P62" s="509">
        <v>0</v>
      </c>
      <c r="Q62" s="509">
        <v>0</v>
      </c>
      <c r="R62" s="509">
        <v>1406222148</v>
      </c>
      <c r="S62" s="527">
        <v>84778681</v>
      </c>
      <c r="T62" s="262">
        <v>67</v>
      </c>
    </row>
    <row r="63" spans="1:20" ht="25.5" customHeight="1">
      <c r="A63" s="211">
        <v>70</v>
      </c>
      <c r="B63" s="330" t="s">
        <v>274</v>
      </c>
      <c r="C63" s="478">
        <v>0</v>
      </c>
      <c r="D63" s="478">
        <v>12288940</v>
      </c>
      <c r="E63" s="478">
        <v>4026661</v>
      </c>
      <c r="F63" s="478">
        <v>0</v>
      </c>
      <c r="G63" s="478">
        <v>0</v>
      </c>
      <c r="H63" s="478">
        <v>0</v>
      </c>
      <c r="I63" s="478">
        <v>1904712</v>
      </c>
      <c r="J63" s="478">
        <v>508743</v>
      </c>
      <c r="K63" s="478">
        <v>1066147778</v>
      </c>
      <c r="L63" s="478">
        <v>64738033</v>
      </c>
      <c r="M63" s="478">
        <v>115753160</v>
      </c>
      <c r="N63" s="478">
        <v>0</v>
      </c>
      <c r="O63" s="478">
        <v>49136131</v>
      </c>
      <c r="P63" s="478">
        <v>2107967</v>
      </c>
      <c r="Q63" s="478">
        <v>0</v>
      </c>
      <c r="R63" s="478">
        <v>1115283909</v>
      </c>
      <c r="S63" s="521">
        <v>70122668</v>
      </c>
      <c r="T63" s="216">
        <v>70</v>
      </c>
    </row>
    <row r="64" spans="1:20" ht="26.1" customHeight="1">
      <c r="A64" s="217">
        <v>72</v>
      </c>
      <c r="B64" s="332" t="s">
        <v>276</v>
      </c>
      <c r="C64" s="453">
        <v>0</v>
      </c>
      <c r="D64" s="453">
        <v>35525647</v>
      </c>
      <c r="E64" s="453">
        <v>12506667</v>
      </c>
      <c r="F64" s="453">
        <v>15000000</v>
      </c>
      <c r="G64" s="453">
        <v>15457708</v>
      </c>
      <c r="H64" s="453">
        <v>0</v>
      </c>
      <c r="I64" s="453">
        <v>24898111</v>
      </c>
      <c r="J64" s="453">
        <v>148380</v>
      </c>
      <c r="K64" s="453">
        <v>5849035331</v>
      </c>
      <c r="L64" s="453">
        <v>364978634</v>
      </c>
      <c r="M64" s="453">
        <v>657033105</v>
      </c>
      <c r="N64" s="453">
        <v>0</v>
      </c>
      <c r="O64" s="453">
        <v>549903682</v>
      </c>
      <c r="P64" s="453">
        <v>23829842</v>
      </c>
      <c r="Q64" s="453">
        <v>0</v>
      </c>
      <c r="R64" s="453">
        <v>6398939013</v>
      </c>
      <c r="S64" s="522">
        <v>444796824</v>
      </c>
      <c r="T64" s="205">
        <v>72</v>
      </c>
    </row>
    <row r="65" spans="1:20" ht="26.1" customHeight="1">
      <c r="A65" s="217">
        <v>74</v>
      </c>
      <c r="B65" s="332" t="s">
        <v>278</v>
      </c>
      <c r="C65" s="453">
        <v>0</v>
      </c>
      <c r="D65" s="453">
        <v>0</v>
      </c>
      <c r="E65" s="453">
        <v>2120000</v>
      </c>
      <c r="F65" s="453">
        <v>0</v>
      </c>
      <c r="G65" s="453">
        <v>7243000</v>
      </c>
      <c r="H65" s="453">
        <v>0</v>
      </c>
      <c r="I65" s="453">
        <v>4112050</v>
      </c>
      <c r="J65" s="453">
        <v>29874</v>
      </c>
      <c r="K65" s="453">
        <v>1288230725</v>
      </c>
      <c r="L65" s="453">
        <v>79042694</v>
      </c>
      <c r="M65" s="453">
        <v>138274079</v>
      </c>
      <c r="N65" s="453">
        <v>55000000</v>
      </c>
      <c r="O65" s="453">
        <v>70994425</v>
      </c>
      <c r="P65" s="453">
        <v>0</v>
      </c>
      <c r="Q65" s="453">
        <v>0</v>
      </c>
      <c r="R65" s="453">
        <v>1414225150</v>
      </c>
      <c r="S65" s="522">
        <v>67534948</v>
      </c>
      <c r="T65" s="205">
        <v>74</v>
      </c>
    </row>
    <row r="66" spans="1:20" ht="26.1" customHeight="1">
      <c r="A66" s="217">
        <v>81</v>
      </c>
      <c r="B66" s="332" t="s">
        <v>280</v>
      </c>
      <c r="C66" s="453">
        <v>0</v>
      </c>
      <c r="D66" s="453">
        <v>32540000</v>
      </c>
      <c r="E66" s="453">
        <v>16786000</v>
      </c>
      <c r="F66" s="453">
        <v>22020000</v>
      </c>
      <c r="G66" s="453">
        <v>170000000</v>
      </c>
      <c r="H66" s="453">
        <v>0</v>
      </c>
      <c r="I66" s="453">
        <v>12865800</v>
      </c>
      <c r="J66" s="453">
        <v>4136660</v>
      </c>
      <c r="K66" s="453">
        <v>5336518177</v>
      </c>
      <c r="L66" s="453">
        <v>299614505</v>
      </c>
      <c r="M66" s="453">
        <v>592854119</v>
      </c>
      <c r="N66" s="453">
        <v>40000000</v>
      </c>
      <c r="O66" s="453">
        <v>201865288</v>
      </c>
      <c r="P66" s="453">
        <v>0</v>
      </c>
      <c r="Q66" s="453">
        <v>0</v>
      </c>
      <c r="R66" s="453">
        <v>5578383465</v>
      </c>
      <c r="S66" s="522">
        <v>298893999</v>
      </c>
      <c r="T66" s="205">
        <v>81</v>
      </c>
    </row>
    <row r="67" spans="1:20" ht="26.1" customHeight="1">
      <c r="A67" s="217">
        <v>82</v>
      </c>
      <c r="B67" s="332" t="s">
        <v>282</v>
      </c>
      <c r="C67" s="454">
        <v>0</v>
      </c>
      <c r="D67" s="454">
        <v>24342000</v>
      </c>
      <c r="E67" s="454">
        <v>25773333</v>
      </c>
      <c r="F67" s="454">
        <v>33810000</v>
      </c>
      <c r="G67" s="454">
        <v>100000000</v>
      </c>
      <c r="H67" s="454">
        <v>0</v>
      </c>
      <c r="I67" s="454">
        <v>20521563</v>
      </c>
      <c r="J67" s="454">
        <v>2574103</v>
      </c>
      <c r="K67" s="454">
        <v>6668061799</v>
      </c>
      <c r="L67" s="454">
        <v>415868216</v>
      </c>
      <c r="M67" s="454">
        <v>764277258</v>
      </c>
      <c r="N67" s="454">
        <v>0</v>
      </c>
      <c r="O67" s="454">
        <v>455844376</v>
      </c>
      <c r="P67" s="454">
        <v>0</v>
      </c>
      <c r="Q67" s="454">
        <v>0</v>
      </c>
      <c r="R67" s="454">
        <v>7123906175</v>
      </c>
      <c r="S67" s="522">
        <v>404577588</v>
      </c>
      <c r="T67" s="205">
        <v>82</v>
      </c>
    </row>
    <row r="68" spans="1:20" ht="26.1" customHeight="1">
      <c r="A68" s="211">
        <v>83</v>
      </c>
      <c r="B68" s="330" t="s">
        <v>283</v>
      </c>
      <c r="C68" s="523">
        <v>0</v>
      </c>
      <c r="D68" s="523">
        <v>62357000</v>
      </c>
      <c r="E68" s="523">
        <v>10620000</v>
      </c>
      <c r="F68" s="523">
        <v>12747000</v>
      </c>
      <c r="G68" s="523">
        <v>0</v>
      </c>
      <c r="H68" s="523">
        <v>0</v>
      </c>
      <c r="I68" s="523">
        <v>5126172</v>
      </c>
      <c r="J68" s="523">
        <v>379198</v>
      </c>
      <c r="K68" s="484">
        <v>3243535118</v>
      </c>
      <c r="L68" s="485">
        <v>221323914</v>
      </c>
      <c r="M68" s="485">
        <v>391095392</v>
      </c>
      <c r="N68" s="523">
        <v>0</v>
      </c>
      <c r="O68" s="523">
        <v>238658588</v>
      </c>
      <c r="P68" s="523">
        <v>0</v>
      </c>
      <c r="Q68" s="523">
        <v>0</v>
      </c>
      <c r="R68" s="523">
        <v>3482193706</v>
      </c>
      <c r="S68" s="524">
        <v>147412645</v>
      </c>
      <c r="T68" s="216">
        <v>83</v>
      </c>
    </row>
    <row r="69" spans="1:20" ht="26.1" customHeight="1">
      <c r="A69" s="217">
        <v>301</v>
      </c>
      <c r="B69" s="332" t="s">
        <v>284</v>
      </c>
      <c r="C69" s="502">
        <v>0</v>
      </c>
      <c r="D69" s="502">
        <v>0</v>
      </c>
      <c r="E69" s="502">
        <v>0</v>
      </c>
      <c r="F69" s="502">
        <v>0</v>
      </c>
      <c r="G69" s="502">
        <v>0</v>
      </c>
      <c r="H69" s="502">
        <v>0</v>
      </c>
      <c r="I69" s="502">
        <v>40819960</v>
      </c>
      <c r="J69" s="502">
        <v>0</v>
      </c>
      <c r="K69" s="469">
        <v>2060971287</v>
      </c>
      <c r="L69" s="440">
        <v>208677877</v>
      </c>
      <c r="M69" s="440">
        <v>366161443</v>
      </c>
      <c r="N69" s="502">
        <v>0</v>
      </c>
      <c r="O69" s="502">
        <v>325846463</v>
      </c>
      <c r="P69" s="502">
        <v>0</v>
      </c>
      <c r="Q69" s="502">
        <v>0</v>
      </c>
      <c r="R69" s="502">
        <v>2386817750</v>
      </c>
      <c r="S69" s="525">
        <v>0</v>
      </c>
      <c r="T69" s="205">
        <v>301</v>
      </c>
    </row>
    <row r="70" spans="1:20" ht="25.5" customHeight="1">
      <c r="A70" s="217">
        <v>302</v>
      </c>
      <c r="B70" s="332" t="s">
        <v>286</v>
      </c>
      <c r="C70" s="502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23569024</v>
      </c>
      <c r="J70" s="453">
        <v>0</v>
      </c>
      <c r="K70" s="469">
        <v>2147273737</v>
      </c>
      <c r="L70" s="440">
        <v>187164609</v>
      </c>
      <c r="M70" s="440">
        <v>436194974</v>
      </c>
      <c r="N70" s="453">
        <v>0</v>
      </c>
      <c r="O70" s="453">
        <v>414741746</v>
      </c>
      <c r="P70" s="453">
        <v>0</v>
      </c>
      <c r="Q70" s="453">
        <v>0</v>
      </c>
      <c r="R70" s="453">
        <v>2562015483</v>
      </c>
      <c r="S70" s="522">
        <v>0</v>
      </c>
      <c r="T70" s="205">
        <v>302</v>
      </c>
    </row>
    <row r="71" spans="1:20" s="266" customFormat="1" ht="26.1" customHeight="1">
      <c r="A71" s="220">
        <v>303</v>
      </c>
      <c r="B71" s="218" t="s">
        <v>288</v>
      </c>
      <c r="C71" s="453">
        <v>0</v>
      </c>
      <c r="D71" s="453">
        <v>0</v>
      </c>
      <c r="E71" s="453">
        <v>0</v>
      </c>
      <c r="F71" s="453">
        <v>0</v>
      </c>
      <c r="G71" s="453">
        <v>0</v>
      </c>
      <c r="H71" s="453">
        <v>0</v>
      </c>
      <c r="I71" s="453">
        <v>2043988</v>
      </c>
      <c r="J71" s="453">
        <v>0</v>
      </c>
      <c r="K71" s="480">
        <v>408378657</v>
      </c>
      <c r="L71" s="450">
        <v>36093177</v>
      </c>
      <c r="M71" s="450">
        <v>94467781</v>
      </c>
      <c r="N71" s="453">
        <v>14000000</v>
      </c>
      <c r="O71" s="453">
        <v>186270622</v>
      </c>
      <c r="P71" s="453">
        <v>0</v>
      </c>
      <c r="Q71" s="453">
        <v>0</v>
      </c>
      <c r="R71" s="453">
        <v>608649279</v>
      </c>
      <c r="S71" s="522">
        <v>0</v>
      </c>
      <c r="T71" s="224">
        <v>303</v>
      </c>
    </row>
    <row r="72" spans="1:20" s="266" customFormat="1" ht="26.1" customHeight="1" thickBot="1">
      <c r="A72" s="2350"/>
      <c r="B72" s="254"/>
      <c r="C72" s="509"/>
      <c r="D72" s="509"/>
      <c r="E72" s="509"/>
      <c r="F72" s="509"/>
      <c r="G72" s="509"/>
      <c r="H72" s="509"/>
      <c r="I72" s="509"/>
      <c r="J72" s="509"/>
      <c r="K72" s="487"/>
      <c r="L72" s="459"/>
      <c r="M72" s="459"/>
      <c r="N72" s="509"/>
      <c r="O72" s="509"/>
      <c r="P72" s="509"/>
      <c r="Q72" s="509"/>
      <c r="R72" s="509"/>
      <c r="S72" s="527"/>
      <c r="T72" s="262"/>
    </row>
    <row r="73" spans="1:20" s="266" customFormat="1" ht="26.1" customHeight="1">
      <c r="A73" s="220"/>
      <c r="B73" s="218"/>
      <c r="C73" s="453"/>
      <c r="D73" s="453"/>
      <c r="E73" s="453"/>
      <c r="F73" s="453"/>
      <c r="G73" s="453"/>
      <c r="H73" s="453"/>
      <c r="I73" s="453"/>
      <c r="J73" s="453"/>
      <c r="K73" s="480"/>
      <c r="L73" s="450"/>
      <c r="M73" s="450"/>
      <c r="N73" s="453"/>
      <c r="O73" s="453"/>
      <c r="P73" s="453"/>
      <c r="Q73" s="453"/>
      <c r="R73" s="453"/>
      <c r="S73" s="522"/>
      <c r="T73" s="224"/>
    </row>
    <row r="74" spans="1:20" s="266" customFormat="1" ht="26.1" customHeight="1">
      <c r="A74" s="220"/>
      <c r="B74" s="218"/>
      <c r="C74" s="453"/>
      <c r="D74" s="453"/>
      <c r="E74" s="453"/>
      <c r="F74" s="453"/>
      <c r="G74" s="453"/>
      <c r="H74" s="453"/>
      <c r="I74" s="453"/>
      <c r="J74" s="453"/>
      <c r="K74" s="480"/>
      <c r="L74" s="450"/>
      <c r="M74" s="450"/>
      <c r="N74" s="453"/>
      <c r="O74" s="453"/>
      <c r="P74" s="453"/>
      <c r="Q74" s="453"/>
      <c r="R74" s="453"/>
      <c r="S74" s="522"/>
      <c r="T74" s="224"/>
    </row>
    <row r="75" spans="1:20" s="266" customFormat="1" ht="26.1" customHeight="1">
      <c r="A75" s="220"/>
      <c r="B75" s="218"/>
      <c r="C75" s="453"/>
      <c r="D75" s="453"/>
      <c r="E75" s="453"/>
      <c r="F75" s="453"/>
      <c r="G75" s="453"/>
      <c r="H75" s="453"/>
      <c r="I75" s="453"/>
      <c r="J75" s="453"/>
      <c r="K75" s="480"/>
      <c r="L75" s="450"/>
      <c r="M75" s="450"/>
      <c r="N75" s="453"/>
      <c r="O75" s="453"/>
      <c r="P75" s="453"/>
      <c r="Q75" s="453"/>
      <c r="R75" s="453"/>
      <c r="S75" s="522"/>
      <c r="T75" s="224"/>
    </row>
    <row r="76" spans="1:20" s="266" customFormat="1" ht="26.1" customHeight="1">
      <c r="A76" s="220"/>
      <c r="B76" s="218"/>
      <c r="C76" s="453"/>
      <c r="D76" s="453"/>
      <c r="E76" s="453"/>
      <c r="F76" s="453"/>
      <c r="G76" s="453"/>
      <c r="H76" s="453"/>
      <c r="I76" s="453"/>
      <c r="J76" s="453"/>
      <c r="K76" s="480"/>
      <c r="L76" s="450"/>
      <c r="M76" s="450"/>
      <c r="N76" s="453"/>
      <c r="O76" s="453"/>
      <c r="P76" s="453"/>
      <c r="Q76" s="453"/>
      <c r="R76" s="453"/>
      <c r="S76" s="522"/>
      <c r="T76" s="224"/>
    </row>
    <row r="77" spans="1:20" s="266" customFormat="1" ht="26.1" customHeight="1">
      <c r="A77" s="220"/>
      <c r="B77" s="218"/>
      <c r="C77" s="454"/>
      <c r="D77" s="454"/>
      <c r="E77" s="454"/>
      <c r="F77" s="454"/>
      <c r="G77" s="454"/>
      <c r="H77" s="454"/>
      <c r="I77" s="454"/>
      <c r="J77" s="454"/>
      <c r="K77" s="482"/>
      <c r="L77" s="451"/>
      <c r="M77" s="451"/>
      <c r="N77" s="454"/>
      <c r="O77" s="454"/>
      <c r="P77" s="454"/>
      <c r="Q77" s="454"/>
      <c r="R77" s="454"/>
      <c r="S77" s="522"/>
      <c r="T77" s="224"/>
    </row>
    <row r="78" spans="1:20" s="266" customFormat="1" ht="26.1" customHeight="1">
      <c r="A78" s="235"/>
      <c r="B78" s="212"/>
      <c r="C78" s="478"/>
      <c r="D78" s="478"/>
      <c r="E78" s="478"/>
      <c r="F78" s="478"/>
      <c r="G78" s="478"/>
      <c r="H78" s="478"/>
      <c r="I78" s="478"/>
      <c r="J78" s="478"/>
      <c r="K78" s="477"/>
      <c r="L78" s="449"/>
      <c r="M78" s="449"/>
      <c r="N78" s="478"/>
      <c r="O78" s="478"/>
      <c r="P78" s="478"/>
      <c r="Q78" s="478"/>
      <c r="R78" s="478"/>
      <c r="S78" s="521"/>
      <c r="T78" s="236"/>
    </row>
    <row r="79" spans="1:20" s="266" customFormat="1" ht="26.1" customHeight="1">
      <c r="A79" s="220"/>
      <c r="B79" s="218"/>
      <c r="C79" s="453"/>
      <c r="D79" s="453"/>
      <c r="E79" s="453"/>
      <c r="F79" s="453"/>
      <c r="G79" s="453"/>
      <c r="H79" s="453"/>
      <c r="I79" s="453"/>
      <c r="J79" s="453"/>
      <c r="K79" s="480"/>
      <c r="L79" s="450"/>
      <c r="M79" s="450"/>
      <c r="N79" s="453"/>
      <c r="O79" s="453"/>
      <c r="P79" s="453"/>
      <c r="Q79" s="453"/>
      <c r="R79" s="453"/>
      <c r="S79" s="522"/>
      <c r="T79" s="224"/>
    </row>
    <row r="80" spans="1:20" s="266" customFormat="1" ht="26.1" customHeight="1">
      <c r="A80" s="220"/>
      <c r="B80" s="218"/>
      <c r="C80" s="453"/>
      <c r="D80" s="453"/>
      <c r="E80" s="453"/>
      <c r="F80" s="453"/>
      <c r="G80" s="453"/>
      <c r="H80" s="453"/>
      <c r="I80" s="453"/>
      <c r="J80" s="453"/>
      <c r="K80" s="480"/>
      <c r="L80" s="450"/>
      <c r="M80" s="450"/>
      <c r="N80" s="453"/>
      <c r="O80" s="453"/>
      <c r="P80" s="453"/>
      <c r="Q80" s="453"/>
      <c r="R80" s="453"/>
      <c r="S80" s="522"/>
      <c r="T80" s="224"/>
    </row>
    <row r="81" spans="1:20" s="266" customFormat="1" ht="26.1" customHeight="1">
      <c r="A81" s="220"/>
      <c r="B81" s="218"/>
      <c r="C81" s="453"/>
      <c r="D81" s="453"/>
      <c r="E81" s="453"/>
      <c r="F81" s="453"/>
      <c r="G81" s="453"/>
      <c r="H81" s="453"/>
      <c r="I81" s="453"/>
      <c r="J81" s="453"/>
      <c r="K81" s="480"/>
      <c r="L81" s="450"/>
      <c r="M81" s="450"/>
      <c r="N81" s="453"/>
      <c r="O81" s="453"/>
      <c r="P81" s="453"/>
      <c r="Q81" s="453"/>
      <c r="R81" s="453"/>
      <c r="S81" s="522"/>
      <c r="T81" s="224"/>
    </row>
    <row r="82" spans="1:20" s="266" customFormat="1" ht="26.1" customHeight="1">
      <c r="A82" s="220"/>
      <c r="B82" s="218"/>
      <c r="C82" s="454"/>
      <c r="D82" s="454"/>
      <c r="E82" s="454"/>
      <c r="F82" s="454"/>
      <c r="G82" s="454"/>
      <c r="H82" s="454"/>
      <c r="I82" s="454"/>
      <c r="J82" s="454"/>
      <c r="K82" s="482"/>
      <c r="L82" s="451"/>
      <c r="M82" s="451"/>
      <c r="N82" s="454"/>
      <c r="O82" s="454"/>
      <c r="P82" s="454"/>
      <c r="Q82" s="454"/>
      <c r="R82" s="454"/>
      <c r="S82" s="522"/>
      <c r="T82" s="224"/>
    </row>
    <row r="83" spans="1:20" s="266" customFormat="1" ht="26.1" customHeight="1">
      <c r="A83" s="228"/>
      <c r="B83" s="212"/>
      <c r="C83" s="478"/>
      <c r="D83" s="478"/>
      <c r="E83" s="478"/>
      <c r="F83" s="478"/>
      <c r="G83" s="478"/>
      <c r="H83" s="478"/>
      <c r="I83" s="478"/>
      <c r="J83" s="478"/>
      <c r="K83" s="477"/>
      <c r="L83" s="449"/>
      <c r="M83" s="449"/>
      <c r="N83" s="478"/>
      <c r="O83" s="478"/>
      <c r="P83" s="478"/>
      <c r="Q83" s="478"/>
      <c r="R83" s="478"/>
      <c r="S83" s="521"/>
      <c r="T83" s="234"/>
    </row>
    <row r="84" spans="1:20" s="266" customFormat="1" ht="26.1" customHeight="1">
      <c r="A84" s="220"/>
      <c r="B84" s="218"/>
      <c r="C84" s="453"/>
      <c r="D84" s="453"/>
      <c r="E84" s="453"/>
      <c r="F84" s="453"/>
      <c r="G84" s="453"/>
      <c r="H84" s="453"/>
      <c r="I84" s="453"/>
      <c r="J84" s="453"/>
      <c r="K84" s="480"/>
      <c r="L84" s="450"/>
      <c r="M84" s="450"/>
      <c r="N84" s="453"/>
      <c r="O84" s="453"/>
      <c r="P84" s="453"/>
      <c r="Q84" s="453"/>
      <c r="R84" s="453"/>
      <c r="S84" s="522"/>
      <c r="T84" s="224"/>
    </row>
    <row r="85" spans="1:20" s="266" customFormat="1" ht="26.1" customHeight="1">
      <c r="A85" s="220"/>
      <c r="B85" s="218"/>
      <c r="C85" s="453"/>
      <c r="D85" s="453"/>
      <c r="E85" s="453"/>
      <c r="F85" s="453"/>
      <c r="G85" s="453"/>
      <c r="H85" s="453"/>
      <c r="I85" s="453"/>
      <c r="J85" s="453"/>
      <c r="K85" s="480"/>
      <c r="L85" s="450"/>
      <c r="M85" s="450"/>
      <c r="N85" s="453"/>
      <c r="O85" s="453"/>
      <c r="P85" s="453"/>
      <c r="Q85" s="453"/>
      <c r="R85" s="453"/>
      <c r="S85" s="522"/>
      <c r="T85" s="224"/>
    </row>
    <row r="86" spans="1:20" s="266" customFormat="1" ht="26.1" customHeight="1">
      <c r="A86" s="220"/>
      <c r="B86" s="218"/>
      <c r="C86" s="453"/>
      <c r="D86" s="453"/>
      <c r="E86" s="453"/>
      <c r="F86" s="453"/>
      <c r="G86" s="453"/>
      <c r="H86" s="453"/>
      <c r="I86" s="453"/>
      <c r="J86" s="453"/>
      <c r="K86" s="480"/>
      <c r="L86" s="450"/>
      <c r="M86" s="450"/>
      <c r="N86" s="453"/>
      <c r="O86" s="453"/>
      <c r="P86" s="453"/>
      <c r="Q86" s="453"/>
      <c r="R86" s="453"/>
      <c r="S86" s="522"/>
      <c r="T86" s="224"/>
    </row>
    <row r="87" spans="1:20" s="266" customFormat="1" ht="26.1" customHeight="1">
      <c r="A87" s="220"/>
      <c r="B87" s="218"/>
      <c r="C87" s="454"/>
      <c r="D87" s="454"/>
      <c r="E87" s="454"/>
      <c r="F87" s="454"/>
      <c r="G87" s="454"/>
      <c r="H87" s="454"/>
      <c r="I87" s="454"/>
      <c r="J87" s="454"/>
      <c r="K87" s="482"/>
      <c r="L87" s="451"/>
      <c r="M87" s="451"/>
      <c r="N87" s="454"/>
      <c r="O87" s="454"/>
      <c r="P87" s="454"/>
      <c r="Q87" s="454"/>
      <c r="R87" s="454"/>
      <c r="S87" s="522"/>
      <c r="T87" s="224"/>
    </row>
    <row r="88" spans="1:20" s="266" customFormat="1" ht="26.1" customHeight="1">
      <c r="A88" s="228"/>
      <c r="B88" s="212"/>
      <c r="C88" s="478"/>
      <c r="D88" s="478"/>
      <c r="E88" s="478"/>
      <c r="F88" s="478"/>
      <c r="G88" s="478"/>
      <c r="H88" s="478"/>
      <c r="I88" s="478"/>
      <c r="J88" s="478"/>
      <c r="K88" s="477"/>
      <c r="L88" s="449"/>
      <c r="M88" s="449"/>
      <c r="N88" s="478"/>
      <c r="O88" s="478"/>
      <c r="P88" s="478"/>
      <c r="Q88" s="478"/>
      <c r="R88" s="478"/>
      <c r="S88" s="521"/>
      <c r="T88" s="234"/>
    </row>
    <row r="89" spans="1:20" s="266" customFormat="1" ht="26.1" customHeight="1">
      <c r="A89" s="220"/>
      <c r="B89" s="218"/>
      <c r="C89" s="453"/>
      <c r="D89" s="453"/>
      <c r="E89" s="453"/>
      <c r="F89" s="453"/>
      <c r="G89" s="453"/>
      <c r="H89" s="453"/>
      <c r="I89" s="453"/>
      <c r="J89" s="453"/>
      <c r="K89" s="480"/>
      <c r="L89" s="450"/>
      <c r="M89" s="450"/>
      <c r="N89" s="453"/>
      <c r="O89" s="453"/>
      <c r="P89" s="453"/>
      <c r="Q89" s="453"/>
      <c r="R89" s="453"/>
      <c r="S89" s="522"/>
      <c r="T89" s="224"/>
    </row>
    <row r="90" spans="1:20" s="266" customFormat="1" ht="26.1" customHeight="1">
      <c r="A90" s="220"/>
      <c r="B90" s="218"/>
      <c r="C90" s="453"/>
      <c r="D90" s="453"/>
      <c r="E90" s="453"/>
      <c r="F90" s="453"/>
      <c r="G90" s="453"/>
      <c r="H90" s="453"/>
      <c r="I90" s="453"/>
      <c r="J90" s="453"/>
      <c r="K90" s="480"/>
      <c r="L90" s="450"/>
      <c r="M90" s="450"/>
      <c r="N90" s="453"/>
      <c r="O90" s="453"/>
      <c r="P90" s="453"/>
      <c r="Q90" s="453"/>
      <c r="R90" s="453"/>
      <c r="S90" s="522"/>
      <c r="T90" s="224"/>
    </row>
    <row r="91" spans="1:20" s="266" customFormat="1" ht="26.1" customHeight="1">
      <c r="A91" s="220"/>
      <c r="B91" s="218"/>
      <c r="C91" s="453"/>
      <c r="D91" s="453"/>
      <c r="E91" s="453"/>
      <c r="F91" s="453"/>
      <c r="G91" s="453"/>
      <c r="H91" s="453"/>
      <c r="I91" s="453"/>
      <c r="J91" s="453"/>
      <c r="K91" s="480"/>
      <c r="L91" s="450"/>
      <c r="M91" s="450"/>
      <c r="N91" s="453"/>
      <c r="O91" s="453"/>
      <c r="P91" s="453"/>
      <c r="Q91" s="453"/>
      <c r="R91" s="453"/>
      <c r="S91" s="522"/>
      <c r="T91" s="224"/>
    </row>
    <row r="92" spans="1:20" s="266" customFormat="1" ht="26.1" customHeight="1">
      <c r="A92" s="220"/>
      <c r="B92" s="244"/>
      <c r="C92" s="454"/>
      <c r="D92" s="454"/>
      <c r="E92" s="454"/>
      <c r="F92" s="454"/>
      <c r="G92" s="454"/>
      <c r="H92" s="454"/>
      <c r="I92" s="454"/>
      <c r="J92" s="454"/>
      <c r="K92" s="482"/>
      <c r="L92" s="451"/>
      <c r="M92" s="451"/>
      <c r="N92" s="454"/>
      <c r="O92" s="454"/>
      <c r="P92" s="454"/>
      <c r="Q92" s="454"/>
      <c r="R92" s="454"/>
      <c r="S92" s="522"/>
      <c r="T92" s="224"/>
    </row>
    <row r="93" spans="1:20" s="266" customFormat="1" ht="26.1" customHeight="1">
      <c r="A93" s="228"/>
      <c r="B93" s="212"/>
      <c r="C93" s="478"/>
      <c r="D93" s="478"/>
      <c r="E93" s="478"/>
      <c r="F93" s="478"/>
      <c r="G93" s="478"/>
      <c r="H93" s="478"/>
      <c r="I93" s="478"/>
      <c r="J93" s="478"/>
      <c r="K93" s="477"/>
      <c r="L93" s="449"/>
      <c r="M93" s="449"/>
      <c r="N93" s="478"/>
      <c r="O93" s="478"/>
      <c r="P93" s="478"/>
      <c r="Q93" s="478"/>
      <c r="R93" s="478"/>
      <c r="S93" s="521"/>
      <c r="T93" s="234"/>
    </row>
    <row r="94" spans="1:20" s="266" customFormat="1" ht="26.1" customHeight="1">
      <c r="A94" s="220"/>
      <c r="B94" s="218"/>
      <c r="C94" s="453"/>
      <c r="D94" s="453"/>
      <c r="E94" s="453"/>
      <c r="F94" s="453"/>
      <c r="G94" s="453"/>
      <c r="H94" s="453"/>
      <c r="I94" s="453"/>
      <c r="J94" s="453"/>
      <c r="K94" s="480"/>
      <c r="L94" s="450"/>
      <c r="M94" s="450"/>
      <c r="N94" s="453"/>
      <c r="O94" s="453"/>
      <c r="P94" s="453"/>
      <c r="Q94" s="453"/>
      <c r="R94" s="453"/>
      <c r="S94" s="522"/>
      <c r="T94" s="224"/>
    </row>
    <row r="95" spans="1:20" s="266" customFormat="1" ht="26.1" customHeight="1">
      <c r="A95" s="220"/>
      <c r="B95" s="218"/>
      <c r="C95" s="453"/>
      <c r="D95" s="453"/>
      <c r="E95" s="453"/>
      <c r="F95" s="453"/>
      <c r="G95" s="453"/>
      <c r="H95" s="453"/>
      <c r="I95" s="453"/>
      <c r="J95" s="453"/>
      <c r="K95" s="480"/>
      <c r="L95" s="450"/>
      <c r="M95" s="450"/>
      <c r="N95" s="453"/>
      <c r="O95" s="453"/>
      <c r="P95" s="453"/>
      <c r="Q95" s="453"/>
      <c r="R95" s="453"/>
      <c r="S95" s="522"/>
      <c r="T95" s="224"/>
    </row>
    <row r="96" spans="1:20" s="266" customFormat="1" ht="26.1" customHeight="1">
      <c r="A96" s="220"/>
      <c r="B96" s="218"/>
      <c r="C96" s="453"/>
      <c r="D96" s="453"/>
      <c r="E96" s="453"/>
      <c r="F96" s="453"/>
      <c r="G96" s="453"/>
      <c r="H96" s="453"/>
      <c r="I96" s="453"/>
      <c r="J96" s="453"/>
      <c r="K96" s="480"/>
      <c r="L96" s="450"/>
      <c r="M96" s="450"/>
      <c r="N96" s="453"/>
      <c r="O96" s="453"/>
      <c r="P96" s="453"/>
      <c r="Q96" s="453"/>
      <c r="R96" s="453"/>
      <c r="S96" s="522"/>
      <c r="T96" s="224"/>
    </row>
    <row r="97" spans="1:20" s="266" customFormat="1" ht="26.1" customHeight="1">
      <c r="A97" s="220"/>
      <c r="B97" s="244"/>
      <c r="C97" s="454"/>
      <c r="D97" s="454"/>
      <c r="E97" s="454"/>
      <c r="F97" s="454"/>
      <c r="G97" s="454"/>
      <c r="H97" s="454"/>
      <c r="I97" s="454"/>
      <c r="J97" s="454"/>
      <c r="K97" s="482"/>
      <c r="L97" s="451"/>
      <c r="M97" s="451"/>
      <c r="N97" s="454"/>
      <c r="O97" s="454"/>
      <c r="P97" s="454"/>
      <c r="Q97" s="454"/>
      <c r="R97" s="454"/>
      <c r="S97" s="522"/>
      <c r="T97" s="224"/>
    </row>
    <row r="98" spans="1:20" s="266" customFormat="1" ht="26.1" customHeight="1">
      <c r="A98" s="228"/>
      <c r="B98" s="212"/>
      <c r="C98" s="478"/>
      <c r="D98" s="478"/>
      <c r="E98" s="478"/>
      <c r="F98" s="478"/>
      <c r="G98" s="478"/>
      <c r="H98" s="478"/>
      <c r="I98" s="478"/>
      <c r="J98" s="478"/>
      <c r="K98" s="477"/>
      <c r="L98" s="449"/>
      <c r="M98" s="449"/>
      <c r="N98" s="478"/>
      <c r="O98" s="478"/>
      <c r="P98" s="478"/>
      <c r="Q98" s="478"/>
      <c r="R98" s="478"/>
      <c r="S98" s="521"/>
      <c r="T98" s="234"/>
    </row>
    <row r="99" spans="1:20" s="266" customFormat="1" ht="26.1" customHeight="1">
      <c r="A99" s="220"/>
      <c r="B99" s="218"/>
      <c r="C99" s="453"/>
      <c r="D99" s="453"/>
      <c r="E99" s="453"/>
      <c r="F99" s="453"/>
      <c r="G99" s="453"/>
      <c r="H99" s="453"/>
      <c r="I99" s="453"/>
      <c r="J99" s="453"/>
      <c r="K99" s="480"/>
      <c r="L99" s="450"/>
      <c r="M99" s="450"/>
      <c r="N99" s="453"/>
      <c r="O99" s="453"/>
      <c r="P99" s="453"/>
      <c r="Q99" s="453"/>
      <c r="R99" s="453"/>
      <c r="S99" s="522"/>
      <c r="T99" s="224"/>
    </row>
    <row r="100" spans="1:20" s="266" customFormat="1" ht="26.1" customHeight="1">
      <c r="A100" s="220"/>
      <c r="B100" s="218"/>
      <c r="C100" s="453"/>
      <c r="D100" s="453"/>
      <c r="E100" s="453"/>
      <c r="F100" s="453"/>
      <c r="G100" s="453"/>
      <c r="H100" s="453"/>
      <c r="I100" s="453"/>
      <c r="J100" s="453"/>
      <c r="K100" s="480"/>
      <c r="L100" s="450"/>
      <c r="M100" s="450"/>
      <c r="N100" s="453"/>
      <c r="O100" s="453"/>
      <c r="P100" s="453"/>
      <c r="Q100" s="453"/>
      <c r="R100" s="453"/>
      <c r="S100" s="522"/>
      <c r="T100" s="224"/>
    </row>
    <row r="101" spans="1:20" s="266" customFormat="1" ht="26.1" customHeight="1">
      <c r="A101" s="220"/>
      <c r="B101" s="218"/>
      <c r="C101" s="453"/>
      <c r="D101" s="453"/>
      <c r="E101" s="453"/>
      <c r="F101" s="453"/>
      <c r="G101" s="453"/>
      <c r="H101" s="453"/>
      <c r="I101" s="453"/>
      <c r="J101" s="453"/>
      <c r="K101" s="480"/>
      <c r="L101" s="450"/>
      <c r="M101" s="450"/>
      <c r="N101" s="453"/>
      <c r="O101" s="453"/>
      <c r="P101" s="453"/>
      <c r="Q101" s="453"/>
      <c r="R101" s="453"/>
      <c r="S101" s="522"/>
      <c r="T101" s="224"/>
    </row>
    <row r="102" spans="1:20" s="266" customFormat="1" ht="26.1" customHeight="1">
      <c r="A102" s="220"/>
      <c r="B102" s="244"/>
      <c r="C102" s="454"/>
      <c r="D102" s="454"/>
      <c r="E102" s="454"/>
      <c r="F102" s="454"/>
      <c r="G102" s="454"/>
      <c r="H102" s="454"/>
      <c r="I102" s="454"/>
      <c r="J102" s="454"/>
      <c r="K102" s="482"/>
      <c r="L102" s="451"/>
      <c r="M102" s="451"/>
      <c r="N102" s="454"/>
      <c r="O102" s="454"/>
      <c r="P102" s="454"/>
      <c r="Q102" s="454"/>
      <c r="R102" s="454"/>
      <c r="S102" s="522"/>
      <c r="T102" s="224"/>
    </row>
    <row r="103" spans="1:20" s="266" customFormat="1" ht="26.1" customHeight="1">
      <c r="A103" s="228"/>
      <c r="B103" s="218"/>
      <c r="C103" s="478"/>
      <c r="D103" s="478"/>
      <c r="E103" s="478"/>
      <c r="F103" s="478"/>
      <c r="G103" s="478"/>
      <c r="H103" s="478"/>
      <c r="I103" s="478"/>
      <c r="J103" s="478"/>
      <c r="K103" s="477"/>
      <c r="L103" s="449"/>
      <c r="M103" s="449"/>
      <c r="N103" s="478"/>
      <c r="O103" s="478"/>
      <c r="P103" s="478"/>
      <c r="Q103" s="478"/>
      <c r="R103" s="478"/>
      <c r="S103" s="521"/>
      <c r="T103" s="234"/>
    </row>
    <row r="104" spans="1:20" s="266" customFormat="1" ht="26.1" customHeight="1">
      <c r="A104" s="220"/>
      <c r="B104" s="218"/>
      <c r="C104" s="453"/>
      <c r="D104" s="453"/>
      <c r="E104" s="453"/>
      <c r="F104" s="453"/>
      <c r="G104" s="453"/>
      <c r="H104" s="453"/>
      <c r="I104" s="453"/>
      <c r="J104" s="453"/>
      <c r="K104" s="480"/>
      <c r="L104" s="450"/>
      <c r="M104" s="450"/>
      <c r="N104" s="453"/>
      <c r="O104" s="453"/>
      <c r="P104" s="453"/>
      <c r="Q104" s="453"/>
      <c r="R104" s="453"/>
      <c r="S104" s="522"/>
      <c r="T104" s="224"/>
    </row>
    <row r="105" spans="1:20" s="266" customFormat="1" ht="26.1" customHeight="1">
      <c r="A105" s="220"/>
      <c r="B105" s="218"/>
      <c r="C105" s="453"/>
      <c r="D105" s="453"/>
      <c r="E105" s="453"/>
      <c r="F105" s="453"/>
      <c r="G105" s="453"/>
      <c r="H105" s="453"/>
      <c r="I105" s="453"/>
      <c r="J105" s="453"/>
      <c r="K105" s="480"/>
      <c r="L105" s="450"/>
      <c r="M105" s="450"/>
      <c r="N105" s="453"/>
      <c r="O105" s="453"/>
      <c r="P105" s="453"/>
      <c r="Q105" s="453"/>
      <c r="R105" s="453"/>
      <c r="S105" s="522"/>
      <c r="T105" s="224"/>
    </row>
    <row r="106" spans="1:20" s="266" customFormat="1" ht="26.1" customHeight="1">
      <c r="A106" s="220"/>
      <c r="B106" s="218"/>
      <c r="C106" s="453"/>
      <c r="D106" s="453"/>
      <c r="E106" s="453"/>
      <c r="F106" s="453"/>
      <c r="G106" s="453"/>
      <c r="H106" s="453"/>
      <c r="I106" s="453"/>
      <c r="J106" s="453"/>
      <c r="K106" s="480"/>
      <c r="L106" s="450"/>
      <c r="M106" s="450"/>
      <c r="N106" s="453"/>
      <c r="O106" s="453"/>
      <c r="P106" s="453"/>
      <c r="Q106" s="453"/>
      <c r="R106" s="453"/>
      <c r="S106" s="522"/>
      <c r="T106" s="224"/>
    </row>
    <row r="107" spans="1:20" s="266" customFormat="1" ht="26.1" customHeight="1">
      <c r="A107" s="243"/>
      <c r="B107" s="244"/>
      <c r="C107" s="454"/>
      <c r="D107" s="454"/>
      <c r="E107" s="454"/>
      <c r="F107" s="454"/>
      <c r="G107" s="454"/>
      <c r="H107" s="454"/>
      <c r="I107" s="454"/>
      <c r="J107" s="454"/>
      <c r="K107" s="482"/>
      <c r="L107" s="451"/>
      <c r="M107" s="451"/>
      <c r="N107" s="454"/>
      <c r="O107" s="454"/>
      <c r="P107" s="454"/>
      <c r="Q107" s="454"/>
      <c r="R107" s="454"/>
      <c r="S107" s="526"/>
      <c r="T107" s="249"/>
    </row>
    <row r="108" spans="1:20" s="452" customFormat="1" ht="26.1" customHeight="1">
      <c r="A108" s="250"/>
      <c r="B108" s="218"/>
      <c r="C108" s="478"/>
      <c r="D108" s="478"/>
      <c r="E108" s="478"/>
      <c r="F108" s="478"/>
      <c r="G108" s="478"/>
      <c r="H108" s="478"/>
      <c r="I108" s="478"/>
      <c r="J108" s="478"/>
      <c r="K108" s="477"/>
      <c r="L108" s="449"/>
      <c r="M108" s="449"/>
      <c r="N108" s="478"/>
      <c r="O108" s="478"/>
      <c r="P108" s="478"/>
      <c r="Q108" s="478"/>
      <c r="R108" s="478"/>
      <c r="S108" s="522"/>
      <c r="T108" s="251"/>
    </row>
    <row r="109" spans="1:20" s="452" customFormat="1" ht="26.1" customHeight="1">
      <c r="A109" s="220"/>
      <c r="B109" s="218"/>
      <c r="C109" s="453"/>
      <c r="D109" s="453"/>
      <c r="E109" s="453"/>
      <c r="F109" s="453"/>
      <c r="G109" s="453"/>
      <c r="H109" s="453"/>
      <c r="I109" s="453"/>
      <c r="J109" s="453"/>
      <c r="K109" s="480"/>
      <c r="L109" s="450"/>
      <c r="M109" s="450"/>
      <c r="N109" s="453"/>
      <c r="O109" s="453"/>
      <c r="P109" s="453"/>
      <c r="Q109" s="453"/>
      <c r="R109" s="453"/>
      <c r="S109" s="522"/>
      <c r="T109" s="224"/>
    </row>
    <row r="110" spans="1:20" s="452" customFormat="1" ht="26.1" customHeight="1">
      <c r="A110" s="220"/>
      <c r="B110" s="218"/>
      <c r="C110" s="453"/>
      <c r="D110" s="453"/>
      <c r="E110" s="453"/>
      <c r="F110" s="453"/>
      <c r="G110" s="453"/>
      <c r="H110" s="453"/>
      <c r="I110" s="453"/>
      <c r="J110" s="453"/>
      <c r="K110" s="480"/>
      <c r="L110" s="450"/>
      <c r="M110" s="450"/>
      <c r="N110" s="453"/>
      <c r="O110" s="453"/>
      <c r="P110" s="453"/>
      <c r="Q110" s="453"/>
      <c r="R110" s="453"/>
      <c r="S110" s="522"/>
      <c r="T110" s="224"/>
    </row>
    <row r="111" spans="1:20" s="452" customFormat="1" ht="26.1" customHeight="1">
      <c r="A111" s="220"/>
      <c r="B111" s="218"/>
      <c r="C111" s="453"/>
      <c r="D111" s="453"/>
      <c r="E111" s="453"/>
      <c r="F111" s="453"/>
      <c r="G111" s="453"/>
      <c r="H111" s="453"/>
      <c r="I111" s="453"/>
      <c r="J111" s="453"/>
      <c r="K111" s="480"/>
      <c r="L111" s="450"/>
      <c r="M111" s="450"/>
      <c r="N111" s="453"/>
      <c r="O111" s="453"/>
      <c r="P111" s="453"/>
      <c r="Q111" s="453"/>
      <c r="R111" s="453"/>
      <c r="S111" s="522"/>
      <c r="T111" s="224"/>
    </row>
    <row r="112" spans="1:20" s="452" customFormat="1" ht="25.5" customHeight="1" thickBot="1">
      <c r="A112" s="253"/>
      <c r="B112" s="254"/>
      <c r="C112" s="509"/>
      <c r="D112" s="509"/>
      <c r="E112" s="509"/>
      <c r="F112" s="509"/>
      <c r="G112" s="509"/>
      <c r="H112" s="509"/>
      <c r="I112" s="509"/>
      <c r="J112" s="509"/>
      <c r="K112" s="487"/>
      <c r="L112" s="459"/>
      <c r="M112" s="459"/>
      <c r="N112" s="509"/>
      <c r="O112" s="509"/>
      <c r="P112" s="509"/>
      <c r="Q112" s="509"/>
      <c r="R112" s="509"/>
      <c r="S112" s="527"/>
      <c r="T112" s="262"/>
    </row>
    <row r="113" spans="3:19" ht="23.1" customHeight="1">
      <c r="C113" s="528"/>
      <c r="D113" s="528"/>
      <c r="E113" s="528"/>
      <c r="F113" s="528"/>
      <c r="G113" s="528"/>
      <c r="H113" s="528"/>
      <c r="I113" s="528"/>
      <c r="J113" s="528"/>
      <c r="K113" s="529"/>
      <c r="L113" s="529"/>
      <c r="M113" s="529"/>
      <c r="N113" s="528"/>
      <c r="O113" s="528"/>
      <c r="P113" s="528"/>
      <c r="Q113" s="528"/>
      <c r="R113" s="528"/>
      <c r="S113" s="528"/>
    </row>
    <row r="114" spans="3:19" ht="23.1" customHeight="1">
      <c r="C114" s="528"/>
      <c r="D114" s="528"/>
      <c r="E114" s="528"/>
      <c r="F114" s="528"/>
      <c r="G114" s="528"/>
      <c r="H114" s="528"/>
      <c r="I114" s="528"/>
      <c r="J114" s="528"/>
      <c r="K114" s="529"/>
      <c r="L114" s="529"/>
      <c r="M114" s="529"/>
      <c r="N114" s="528"/>
      <c r="O114" s="528"/>
      <c r="P114" s="528"/>
      <c r="Q114" s="528"/>
      <c r="R114" s="528"/>
      <c r="S114" s="528"/>
    </row>
    <row r="115" spans="3:19" ht="23.1" customHeight="1">
      <c r="C115" s="528"/>
      <c r="D115" s="528"/>
      <c r="E115" s="528"/>
      <c r="F115" s="528"/>
      <c r="G115" s="528"/>
      <c r="H115" s="528"/>
      <c r="I115" s="528"/>
      <c r="J115" s="528"/>
      <c r="K115" s="529"/>
      <c r="L115" s="529"/>
      <c r="M115" s="529"/>
      <c r="N115" s="528"/>
      <c r="O115" s="528"/>
      <c r="P115" s="528"/>
      <c r="Q115" s="528"/>
      <c r="R115" s="528"/>
      <c r="S115" s="528"/>
    </row>
  </sheetData>
  <mergeCells count="11">
    <mergeCell ref="J5:J7"/>
    <mergeCell ref="L5:L7"/>
    <mergeCell ref="M5:M7"/>
    <mergeCell ref="P5:P7"/>
    <mergeCell ref="S5:S7"/>
    <mergeCell ref="C3:H3"/>
    <mergeCell ref="I3:J4"/>
    <mergeCell ref="K3:M4"/>
    <mergeCell ref="O3:P4"/>
    <mergeCell ref="R3:S4"/>
    <mergeCell ref="C4:G4"/>
  </mergeCells>
  <phoneticPr fontId="16"/>
  <printOptions horizontalCentered="1"/>
  <pageMargins left="0.59055118110236227" right="0.51181102362204722" top="0.62992125984251968" bottom="0.59055118110236227" header="0.55118110236220474" footer="0.51181102362204722"/>
  <pageSetup paperSize="8" scale="50" pageOrder="overThenDown" orientation="landscape" r:id="rId1"/>
  <headerFooter alignWithMargins="0"/>
  <rowBreaks count="1" manualBreakCount="1">
    <brk id="52" max="1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rgb="FFFF0000"/>
  </sheetPr>
  <dimension ref="A1:X121"/>
  <sheetViews>
    <sheetView showGridLines="0" view="pageBreakPreview" zoomScale="50" zoomScaleNormal="75" zoomScaleSheetLayoutView="50" workbookViewId="0">
      <pane ySplit="12" topLeftCell="A13" activePane="bottomLeft" state="frozen"/>
      <selection activeCell="CA17" sqref="CA17:CE17"/>
      <selection pane="bottomLeft" activeCell="B71" sqref="B71"/>
    </sheetView>
  </sheetViews>
  <sheetFormatPr defaultRowHeight="21" customHeight="1"/>
  <cols>
    <col min="1" max="1" width="5.875" style="151" customWidth="1"/>
    <col min="2" max="2" width="16.125" style="149" customWidth="1"/>
    <col min="3" max="3" width="20.625" style="151" customWidth="1"/>
    <col min="4" max="4" width="24.625" style="151" customWidth="1"/>
    <col min="5" max="5" width="22.375" style="151" customWidth="1"/>
    <col min="6" max="6" width="22.625" style="151" customWidth="1"/>
    <col min="7" max="7" width="20.625" style="151" customWidth="1"/>
    <col min="8" max="8" width="22.625" style="151" customWidth="1"/>
    <col min="9" max="9" width="23.125" style="151" customWidth="1"/>
    <col min="10" max="10" width="20.625" style="151" customWidth="1"/>
    <col min="11" max="11" width="20.875" style="151" customWidth="1"/>
    <col min="12" max="12" width="20.25" style="151" customWidth="1"/>
    <col min="13" max="13" width="20.875" style="151" customWidth="1"/>
    <col min="14" max="14" width="22" style="151" customWidth="1"/>
    <col min="15" max="15" width="5.875" style="151" customWidth="1"/>
    <col min="16" max="16384" width="9" style="151"/>
  </cols>
  <sheetData>
    <row r="1" spans="1:24" ht="28.7" customHeight="1">
      <c r="A1" s="530" t="s">
        <v>1352</v>
      </c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27"/>
    </row>
    <row r="2" spans="1:24" s="313" customFormat="1" ht="21" customHeight="1" thickBot="1">
      <c r="A2" s="312"/>
      <c r="B2" s="312"/>
      <c r="C2" s="531"/>
      <c r="D2" s="531"/>
      <c r="E2" s="531"/>
      <c r="F2" s="531"/>
      <c r="G2" s="531"/>
      <c r="H2" s="531"/>
      <c r="I2" s="531"/>
      <c r="J2" s="531"/>
      <c r="L2" s="531"/>
      <c r="M2" s="531"/>
      <c r="N2" s="428" t="s">
        <v>347</v>
      </c>
      <c r="O2" s="312"/>
    </row>
    <row r="3" spans="1:24" s="226" customFormat="1" ht="21" customHeight="1">
      <c r="A3" s="270" t="s">
        <v>138</v>
      </c>
      <c r="B3" s="271"/>
      <c r="C3" s="159"/>
      <c r="D3" s="532"/>
      <c r="E3" s="533"/>
      <c r="F3" s="533" t="s">
        <v>461</v>
      </c>
      <c r="G3" s="533"/>
      <c r="H3" s="533"/>
      <c r="I3" s="533" t="s">
        <v>462</v>
      </c>
      <c r="J3" s="533"/>
      <c r="K3" s="533"/>
      <c r="L3" s="533"/>
      <c r="M3" s="533"/>
      <c r="N3" s="533"/>
      <c r="O3" s="163" t="s">
        <v>138</v>
      </c>
    </row>
    <row r="4" spans="1:24" s="226" customFormat="1" ht="21" customHeight="1">
      <c r="A4" s="274" t="s">
        <v>144</v>
      </c>
      <c r="B4" s="275"/>
      <c r="C4" s="167"/>
      <c r="D4" s="2826" t="s">
        <v>463</v>
      </c>
      <c r="E4" s="2827"/>
      <c r="F4" s="2827"/>
      <c r="G4" s="2827"/>
      <c r="H4" s="2827"/>
      <c r="I4" s="2827"/>
      <c r="J4" s="2827"/>
      <c r="K4" s="2827"/>
      <c r="L4" s="2827"/>
      <c r="M4" s="2827"/>
      <c r="N4" s="2828"/>
      <c r="O4" s="172" t="s">
        <v>144</v>
      </c>
    </row>
    <row r="5" spans="1:24" s="226" customFormat="1" ht="21" customHeight="1">
      <c r="A5" s="274" t="s">
        <v>151</v>
      </c>
      <c r="B5" s="275" t="s">
        <v>152</v>
      </c>
      <c r="C5" s="167" t="s">
        <v>464</v>
      </c>
      <c r="D5" s="168"/>
      <c r="E5" s="168"/>
      <c r="F5" s="2758" t="s">
        <v>465</v>
      </c>
      <c r="G5" s="168"/>
      <c r="H5" s="2758" t="s">
        <v>466</v>
      </c>
      <c r="I5" s="168"/>
      <c r="J5" s="168"/>
      <c r="K5" s="168"/>
      <c r="L5" s="322"/>
      <c r="M5" s="168"/>
      <c r="N5" s="168"/>
      <c r="O5" s="172" t="s">
        <v>151</v>
      </c>
    </row>
    <row r="6" spans="1:24" s="226" customFormat="1" ht="21" customHeight="1">
      <c r="A6" s="274" t="s">
        <v>164</v>
      </c>
      <c r="B6" s="275"/>
      <c r="C6" s="167"/>
      <c r="D6" s="167" t="s">
        <v>467</v>
      </c>
      <c r="E6" s="167" t="s">
        <v>468</v>
      </c>
      <c r="F6" s="2829"/>
      <c r="G6" s="167" t="s">
        <v>469</v>
      </c>
      <c r="H6" s="2783"/>
      <c r="I6" s="167" t="s">
        <v>470</v>
      </c>
      <c r="J6" s="167" t="s">
        <v>471</v>
      </c>
      <c r="K6" s="167" t="s">
        <v>472</v>
      </c>
      <c r="L6" s="324" t="s">
        <v>473</v>
      </c>
      <c r="M6" s="167" t="s">
        <v>321</v>
      </c>
      <c r="N6" s="167" t="s">
        <v>126</v>
      </c>
      <c r="O6" s="172" t="s">
        <v>164</v>
      </c>
    </row>
    <row r="7" spans="1:24" s="226" customFormat="1" ht="21" customHeight="1" thickBot="1">
      <c r="A7" s="286" t="s">
        <v>171</v>
      </c>
      <c r="B7" s="287"/>
      <c r="C7" s="186"/>
      <c r="D7" s="289" t="s">
        <v>474</v>
      </c>
      <c r="E7" s="186"/>
      <c r="F7" s="2830"/>
      <c r="G7" s="186"/>
      <c r="H7" s="2722"/>
      <c r="I7" s="186"/>
      <c r="J7" s="186"/>
      <c r="K7" s="186"/>
      <c r="L7" s="325"/>
      <c r="M7" s="186"/>
      <c r="N7" s="186"/>
      <c r="O7" s="190" t="s">
        <v>171</v>
      </c>
    </row>
    <row r="8" spans="1:24" ht="30" customHeight="1">
      <c r="A8" s="156"/>
      <c r="B8" s="166" t="s">
        <v>430</v>
      </c>
      <c r="C8" s="534">
        <v>7654940441</v>
      </c>
      <c r="D8" s="534">
        <v>178701547948</v>
      </c>
      <c r="E8" s="534">
        <v>2746011414</v>
      </c>
      <c r="F8" s="535">
        <v>181447559362</v>
      </c>
      <c r="G8" s="535">
        <v>18000924517</v>
      </c>
      <c r="H8" s="536" t="s">
        <v>134</v>
      </c>
      <c r="I8" s="535">
        <v>424659</v>
      </c>
      <c r="J8" s="535">
        <v>3200340000</v>
      </c>
      <c r="K8" s="535">
        <v>2681955000</v>
      </c>
      <c r="L8" s="537">
        <v>0</v>
      </c>
      <c r="M8" s="535">
        <v>81384658</v>
      </c>
      <c r="N8" s="535">
        <v>205412588196</v>
      </c>
      <c r="O8" s="319"/>
      <c r="P8" s="226"/>
      <c r="Q8" s="226"/>
      <c r="R8" s="226"/>
      <c r="S8" s="226"/>
      <c r="T8" s="226"/>
      <c r="U8" s="226"/>
      <c r="V8" s="226"/>
      <c r="W8" s="226"/>
      <c r="X8" s="226"/>
    </row>
    <row r="9" spans="1:24" ht="30" customHeight="1">
      <c r="A9" s="165"/>
      <c r="B9" s="166" t="s">
        <v>431</v>
      </c>
      <c r="C9" s="538">
        <v>7848471145</v>
      </c>
      <c r="D9" s="538">
        <v>188820212319</v>
      </c>
      <c r="E9" s="538">
        <v>2991228532</v>
      </c>
      <c r="F9" s="538">
        <v>191811440851</v>
      </c>
      <c r="G9" s="538">
        <v>18451576178</v>
      </c>
      <c r="H9" s="539" t="s">
        <v>134</v>
      </c>
      <c r="I9" s="200">
        <v>94300</v>
      </c>
      <c r="J9" s="538">
        <v>3045080000</v>
      </c>
      <c r="K9" s="538">
        <v>2816290000</v>
      </c>
      <c r="L9" s="538">
        <v>0</v>
      </c>
      <c r="M9" s="538">
        <v>77983356</v>
      </c>
      <c r="N9" s="538">
        <v>216202464685</v>
      </c>
      <c r="O9" s="321"/>
    </row>
    <row r="10" spans="1:24" ht="30" customHeight="1">
      <c r="A10" s="165"/>
      <c r="B10" s="166" t="s">
        <v>432</v>
      </c>
      <c r="C10" s="534">
        <v>7744596372</v>
      </c>
      <c r="D10" s="534">
        <v>191816909810</v>
      </c>
      <c r="E10" s="534">
        <v>3243801111</v>
      </c>
      <c r="F10" s="535">
        <v>195060710921</v>
      </c>
      <c r="G10" s="535">
        <v>18579401580</v>
      </c>
      <c r="H10" s="536" t="s">
        <v>134</v>
      </c>
      <c r="I10" s="535">
        <v>339795</v>
      </c>
      <c r="J10" s="535">
        <v>3181075000</v>
      </c>
      <c r="K10" s="535">
        <v>2610270000</v>
      </c>
      <c r="L10" s="537">
        <v>0</v>
      </c>
      <c r="M10" s="535">
        <v>79030509</v>
      </c>
      <c r="N10" s="535">
        <v>219510827805</v>
      </c>
      <c r="O10" s="321"/>
    </row>
    <row r="11" spans="1:24" ht="30" customHeight="1">
      <c r="A11" s="165"/>
      <c r="B11" s="166" t="s">
        <v>433</v>
      </c>
      <c r="C11" s="540">
        <v>8823206059</v>
      </c>
      <c r="D11" s="534">
        <v>200505963470</v>
      </c>
      <c r="E11" s="534">
        <v>3517147723</v>
      </c>
      <c r="F11" s="534">
        <v>204023111193</v>
      </c>
      <c r="G11" s="534">
        <v>19798679968</v>
      </c>
      <c r="H11" s="541" t="s">
        <v>134</v>
      </c>
      <c r="I11" s="534">
        <v>281436</v>
      </c>
      <c r="J11" s="534">
        <v>3394990000</v>
      </c>
      <c r="K11" s="542">
        <v>2287310000</v>
      </c>
      <c r="L11" s="534">
        <v>0</v>
      </c>
      <c r="M11" s="534">
        <v>89948438</v>
      </c>
      <c r="N11" s="534">
        <v>229594321035</v>
      </c>
      <c r="O11" s="321"/>
    </row>
    <row r="12" spans="1:24" ht="30" customHeight="1">
      <c r="A12" s="445"/>
      <c r="B12" s="446" t="s">
        <v>434</v>
      </c>
      <c r="C12" s="543">
        <v>8929793082</v>
      </c>
      <c r="D12" s="543">
        <v>297588636002</v>
      </c>
      <c r="E12" s="543">
        <v>4703294780</v>
      </c>
      <c r="F12" s="543">
        <v>302291930782</v>
      </c>
      <c r="G12" s="543">
        <v>29545469741</v>
      </c>
      <c r="H12" s="544">
        <v>0</v>
      </c>
      <c r="I12" s="543">
        <v>279642</v>
      </c>
      <c r="J12" s="543">
        <v>3309300000</v>
      </c>
      <c r="K12" s="543">
        <v>632520000</v>
      </c>
      <c r="L12" s="545">
        <v>0</v>
      </c>
      <c r="M12" s="545">
        <v>72085268</v>
      </c>
      <c r="N12" s="545">
        <v>335851585433</v>
      </c>
      <c r="O12" s="321"/>
    </row>
    <row r="13" spans="1:24" ht="23.45" customHeight="1">
      <c r="A13" s="211">
        <v>1</v>
      </c>
      <c r="B13" s="330" t="s">
        <v>181</v>
      </c>
      <c r="C13" s="546">
        <v>1467739042</v>
      </c>
      <c r="D13" s="546">
        <v>42844976221</v>
      </c>
      <c r="E13" s="546">
        <v>709616469</v>
      </c>
      <c r="F13" s="547">
        <v>43554592690</v>
      </c>
      <c r="G13" s="547">
        <v>4030347706</v>
      </c>
      <c r="H13" s="478">
        <v>0</v>
      </c>
      <c r="I13" s="547">
        <v>0</v>
      </c>
      <c r="J13" s="547">
        <v>475250000</v>
      </c>
      <c r="K13" s="547">
        <v>79130000</v>
      </c>
      <c r="L13" s="548">
        <v>0</v>
      </c>
      <c r="M13" s="547">
        <v>0</v>
      </c>
      <c r="N13" s="547">
        <v>48139320396</v>
      </c>
      <c r="O13" s="216">
        <v>1</v>
      </c>
    </row>
    <row r="14" spans="1:24" ht="23.45" customHeight="1">
      <c r="A14" s="217">
        <v>2</v>
      </c>
      <c r="B14" s="332" t="s">
        <v>183</v>
      </c>
      <c r="C14" s="534">
        <v>166596274</v>
      </c>
      <c r="D14" s="534">
        <v>4424030330</v>
      </c>
      <c r="E14" s="534">
        <v>87369470</v>
      </c>
      <c r="F14" s="535">
        <v>4511399800</v>
      </c>
      <c r="G14" s="535">
        <v>437622763</v>
      </c>
      <c r="H14" s="453">
        <v>0</v>
      </c>
      <c r="I14" s="535">
        <v>30560</v>
      </c>
      <c r="J14" s="535">
        <v>35540000</v>
      </c>
      <c r="K14" s="535">
        <v>10350000</v>
      </c>
      <c r="L14" s="537">
        <v>0</v>
      </c>
      <c r="M14" s="535">
        <v>0</v>
      </c>
      <c r="N14" s="535">
        <v>4994943123</v>
      </c>
      <c r="O14" s="205">
        <v>2</v>
      </c>
    </row>
    <row r="15" spans="1:24" ht="23.45" customHeight="1">
      <c r="A15" s="217">
        <v>3</v>
      </c>
      <c r="B15" s="332" t="s">
        <v>185</v>
      </c>
      <c r="C15" s="534">
        <v>569842917</v>
      </c>
      <c r="D15" s="534">
        <v>19042985223</v>
      </c>
      <c r="E15" s="534">
        <v>444854217</v>
      </c>
      <c r="F15" s="535">
        <v>19487839440</v>
      </c>
      <c r="G15" s="535">
        <v>1776864545</v>
      </c>
      <c r="H15" s="453">
        <v>0</v>
      </c>
      <c r="I15" s="535">
        <v>0</v>
      </c>
      <c r="J15" s="535">
        <v>231440000</v>
      </c>
      <c r="K15" s="535">
        <v>32710000</v>
      </c>
      <c r="L15" s="537">
        <v>0</v>
      </c>
      <c r="M15" s="535">
        <v>0</v>
      </c>
      <c r="N15" s="535">
        <v>21528853985</v>
      </c>
      <c r="O15" s="205">
        <v>3</v>
      </c>
    </row>
    <row r="16" spans="1:24" ht="23.45" customHeight="1">
      <c r="A16" s="217">
        <v>4</v>
      </c>
      <c r="B16" s="332" t="s">
        <v>187</v>
      </c>
      <c r="C16" s="534">
        <v>925465844</v>
      </c>
      <c r="D16" s="534">
        <v>27356810502</v>
      </c>
      <c r="E16" s="534">
        <v>598069835</v>
      </c>
      <c r="F16" s="535">
        <v>27954880337</v>
      </c>
      <c r="G16" s="535">
        <v>2722302009</v>
      </c>
      <c r="H16" s="453">
        <v>0</v>
      </c>
      <c r="I16" s="535">
        <v>0</v>
      </c>
      <c r="J16" s="535">
        <v>281520000</v>
      </c>
      <c r="K16" s="535">
        <v>67400000</v>
      </c>
      <c r="L16" s="537">
        <v>0</v>
      </c>
      <c r="M16" s="535">
        <v>0</v>
      </c>
      <c r="N16" s="535">
        <v>31026102346</v>
      </c>
      <c r="O16" s="205">
        <v>4</v>
      </c>
    </row>
    <row r="17" spans="1:15" ht="23.45" customHeight="1">
      <c r="A17" s="217">
        <v>5</v>
      </c>
      <c r="B17" s="332" t="s">
        <v>189</v>
      </c>
      <c r="C17" s="543">
        <v>25329443</v>
      </c>
      <c r="D17" s="543">
        <v>3372643786</v>
      </c>
      <c r="E17" s="543">
        <v>27012949</v>
      </c>
      <c r="F17" s="549">
        <v>3399656735</v>
      </c>
      <c r="G17" s="549">
        <v>357141826</v>
      </c>
      <c r="H17" s="454">
        <v>0</v>
      </c>
      <c r="I17" s="549">
        <v>0</v>
      </c>
      <c r="J17" s="549">
        <v>22060000</v>
      </c>
      <c r="K17" s="549">
        <v>5900000</v>
      </c>
      <c r="L17" s="537">
        <v>0</v>
      </c>
      <c r="M17" s="535">
        <v>0</v>
      </c>
      <c r="N17" s="549">
        <v>3784758561</v>
      </c>
      <c r="O17" s="205">
        <v>5</v>
      </c>
    </row>
    <row r="18" spans="1:15" ht="23.45" customHeight="1">
      <c r="A18" s="211">
        <v>6</v>
      </c>
      <c r="B18" s="330" t="s">
        <v>191</v>
      </c>
      <c r="C18" s="546">
        <v>235449606</v>
      </c>
      <c r="D18" s="546">
        <v>7140495784</v>
      </c>
      <c r="E18" s="546">
        <v>65757590</v>
      </c>
      <c r="F18" s="547">
        <v>7206253374</v>
      </c>
      <c r="G18" s="547">
        <v>711703989</v>
      </c>
      <c r="H18" s="547">
        <v>0</v>
      </c>
      <c r="I18" s="547">
        <v>0</v>
      </c>
      <c r="J18" s="547">
        <v>72540000</v>
      </c>
      <c r="K18" s="547">
        <v>19760000</v>
      </c>
      <c r="L18" s="548">
        <v>0</v>
      </c>
      <c r="M18" s="547">
        <v>0</v>
      </c>
      <c r="N18" s="547">
        <v>8010257363</v>
      </c>
      <c r="O18" s="216">
        <v>6</v>
      </c>
    </row>
    <row r="19" spans="1:15" ht="23.45" customHeight="1">
      <c r="A19" s="217">
        <v>7</v>
      </c>
      <c r="B19" s="332" t="s">
        <v>193</v>
      </c>
      <c r="C19" s="534">
        <v>645442684</v>
      </c>
      <c r="D19" s="534">
        <v>23119972508</v>
      </c>
      <c r="E19" s="534">
        <v>526518182</v>
      </c>
      <c r="F19" s="535">
        <v>23646490690</v>
      </c>
      <c r="G19" s="535">
        <v>2315684838</v>
      </c>
      <c r="H19" s="535">
        <v>0</v>
      </c>
      <c r="I19" s="535">
        <v>37007</v>
      </c>
      <c r="J19" s="535">
        <v>268450000</v>
      </c>
      <c r="K19" s="535">
        <v>41550000</v>
      </c>
      <c r="L19" s="537">
        <v>0</v>
      </c>
      <c r="M19" s="535">
        <v>0</v>
      </c>
      <c r="N19" s="535">
        <v>26272212535</v>
      </c>
      <c r="O19" s="205">
        <v>7</v>
      </c>
    </row>
    <row r="20" spans="1:15" ht="23.45" customHeight="1">
      <c r="A20" s="217">
        <v>8</v>
      </c>
      <c r="B20" s="332" t="s">
        <v>195</v>
      </c>
      <c r="C20" s="534">
        <v>185384162</v>
      </c>
      <c r="D20" s="534">
        <v>8097670350</v>
      </c>
      <c r="E20" s="534">
        <v>118478774</v>
      </c>
      <c r="F20" s="535">
        <v>8216149124</v>
      </c>
      <c r="G20" s="535">
        <v>827327778</v>
      </c>
      <c r="H20" s="535">
        <v>0</v>
      </c>
      <c r="I20" s="535">
        <v>0</v>
      </c>
      <c r="J20" s="535">
        <v>90510000</v>
      </c>
      <c r="K20" s="535">
        <v>14000000</v>
      </c>
      <c r="L20" s="537">
        <v>0</v>
      </c>
      <c r="M20" s="535">
        <v>0</v>
      </c>
      <c r="N20" s="535">
        <v>9147986902</v>
      </c>
      <c r="O20" s="205">
        <v>8</v>
      </c>
    </row>
    <row r="21" spans="1:15" s="226" customFormat="1" ht="23.45" customHeight="1">
      <c r="A21" s="220">
        <v>9</v>
      </c>
      <c r="B21" s="218" t="s">
        <v>197</v>
      </c>
      <c r="C21" s="550">
        <v>153198486</v>
      </c>
      <c r="D21" s="550">
        <v>5082287923</v>
      </c>
      <c r="E21" s="550">
        <v>43697301</v>
      </c>
      <c r="F21" s="551">
        <v>5125985224</v>
      </c>
      <c r="G21" s="551">
        <v>549655569</v>
      </c>
      <c r="H21" s="551">
        <v>0</v>
      </c>
      <c r="I21" s="551">
        <v>0</v>
      </c>
      <c r="J21" s="551">
        <v>42340000</v>
      </c>
      <c r="K21" s="551">
        <v>10600000</v>
      </c>
      <c r="L21" s="552">
        <v>0</v>
      </c>
      <c r="M21" s="551">
        <v>0</v>
      </c>
      <c r="N21" s="551">
        <v>5728580793</v>
      </c>
      <c r="O21" s="224">
        <v>9</v>
      </c>
    </row>
    <row r="22" spans="1:15" s="226" customFormat="1" ht="23.45" customHeight="1">
      <c r="A22" s="220">
        <v>10</v>
      </c>
      <c r="B22" s="218" t="s">
        <v>199</v>
      </c>
      <c r="C22" s="544">
        <v>175009632</v>
      </c>
      <c r="D22" s="544">
        <v>4717162164</v>
      </c>
      <c r="E22" s="544">
        <v>65557885</v>
      </c>
      <c r="F22" s="553">
        <v>4782720049</v>
      </c>
      <c r="G22" s="553">
        <v>458472843</v>
      </c>
      <c r="H22" s="553">
        <v>0</v>
      </c>
      <c r="I22" s="553">
        <v>0</v>
      </c>
      <c r="J22" s="553">
        <v>49930000</v>
      </c>
      <c r="K22" s="553">
        <v>10130000</v>
      </c>
      <c r="L22" s="552">
        <v>0</v>
      </c>
      <c r="M22" s="551">
        <v>0</v>
      </c>
      <c r="N22" s="553">
        <v>5301252892</v>
      </c>
      <c r="O22" s="224">
        <v>10</v>
      </c>
    </row>
    <row r="23" spans="1:15" s="226" customFormat="1" ht="23.45" customHeight="1">
      <c r="A23" s="228">
        <v>11</v>
      </c>
      <c r="B23" s="212" t="s">
        <v>201</v>
      </c>
      <c r="C23" s="554">
        <v>85699330</v>
      </c>
      <c r="D23" s="554">
        <v>5463893468</v>
      </c>
      <c r="E23" s="554">
        <v>54623687</v>
      </c>
      <c r="F23" s="555">
        <v>5518517155</v>
      </c>
      <c r="G23" s="555">
        <v>579411659</v>
      </c>
      <c r="H23" s="555">
        <v>0</v>
      </c>
      <c r="I23" s="555">
        <v>0</v>
      </c>
      <c r="J23" s="555">
        <v>77480000</v>
      </c>
      <c r="K23" s="555">
        <v>11350000</v>
      </c>
      <c r="L23" s="556">
        <v>0</v>
      </c>
      <c r="M23" s="555">
        <v>0</v>
      </c>
      <c r="N23" s="555">
        <v>6186758814</v>
      </c>
      <c r="O23" s="234">
        <v>11</v>
      </c>
    </row>
    <row r="24" spans="1:15" s="226" customFormat="1" ht="23.45" customHeight="1">
      <c r="A24" s="220">
        <v>12</v>
      </c>
      <c r="B24" s="218" t="s">
        <v>203</v>
      </c>
      <c r="C24" s="550">
        <v>82146051</v>
      </c>
      <c r="D24" s="550">
        <v>8091461896</v>
      </c>
      <c r="E24" s="550">
        <v>97699177</v>
      </c>
      <c r="F24" s="551">
        <v>8189161073</v>
      </c>
      <c r="G24" s="551">
        <v>775671254</v>
      </c>
      <c r="H24" s="551">
        <v>0</v>
      </c>
      <c r="I24" s="551">
        <v>0</v>
      </c>
      <c r="J24" s="551">
        <v>76420000</v>
      </c>
      <c r="K24" s="551">
        <v>20850000</v>
      </c>
      <c r="L24" s="552">
        <v>0</v>
      </c>
      <c r="M24" s="551">
        <v>0</v>
      </c>
      <c r="N24" s="551">
        <v>9062102327</v>
      </c>
      <c r="O24" s="224">
        <v>12</v>
      </c>
    </row>
    <row r="25" spans="1:15" s="226" customFormat="1" ht="23.45" customHeight="1">
      <c r="A25" s="220">
        <v>13</v>
      </c>
      <c r="B25" s="218" t="s">
        <v>204</v>
      </c>
      <c r="C25" s="550">
        <v>30654897</v>
      </c>
      <c r="D25" s="550">
        <v>3110697803</v>
      </c>
      <c r="E25" s="550">
        <v>33869659</v>
      </c>
      <c r="F25" s="551">
        <v>3144567462</v>
      </c>
      <c r="G25" s="551">
        <v>292440488</v>
      </c>
      <c r="H25" s="551">
        <v>0</v>
      </c>
      <c r="I25" s="551">
        <v>0</v>
      </c>
      <c r="J25" s="551">
        <v>40650000</v>
      </c>
      <c r="K25" s="551">
        <v>6620000</v>
      </c>
      <c r="L25" s="552">
        <v>0</v>
      </c>
      <c r="M25" s="551">
        <v>0</v>
      </c>
      <c r="N25" s="551">
        <v>3484277950</v>
      </c>
      <c r="O25" s="224">
        <v>13</v>
      </c>
    </row>
    <row r="26" spans="1:15" s="226" customFormat="1" ht="23.45" customHeight="1">
      <c r="A26" s="220">
        <v>14</v>
      </c>
      <c r="B26" s="218" t="s">
        <v>206</v>
      </c>
      <c r="C26" s="550">
        <v>96727413</v>
      </c>
      <c r="D26" s="550">
        <v>2549076227</v>
      </c>
      <c r="E26" s="550">
        <v>33736336</v>
      </c>
      <c r="F26" s="551">
        <v>2582812563</v>
      </c>
      <c r="G26" s="551">
        <v>281405377</v>
      </c>
      <c r="H26" s="551">
        <v>0</v>
      </c>
      <c r="I26" s="551">
        <v>0</v>
      </c>
      <c r="J26" s="551">
        <v>26030000</v>
      </c>
      <c r="K26" s="551">
        <v>5050000</v>
      </c>
      <c r="L26" s="552">
        <v>0</v>
      </c>
      <c r="M26" s="551">
        <v>0</v>
      </c>
      <c r="N26" s="551">
        <v>2895297940</v>
      </c>
      <c r="O26" s="224">
        <v>14</v>
      </c>
    </row>
    <row r="27" spans="1:15" s="226" customFormat="1" ht="23.45" customHeight="1">
      <c r="A27" s="220">
        <v>15</v>
      </c>
      <c r="B27" s="218" t="s">
        <v>208</v>
      </c>
      <c r="C27" s="544">
        <v>38081755</v>
      </c>
      <c r="D27" s="544">
        <v>3925908010</v>
      </c>
      <c r="E27" s="544">
        <v>53517799</v>
      </c>
      <c r="F27" s="553">
        <v>3979425809</v>
      </c>
      <c r="G27" s="553">
        <v>406060217</v>
      </c>
      <c r="H27" s="553">
        <v>0</v>
      </c>
      <c r="I27" s="553">
        <v>0</v>
      </c>
      <c r="J27" s="553">
        <v>49370000</v>
      </c>
      <c r="K27" s="553">
        <v>11970000</v>
      </c>
      <c r="L27" s="552">
        <v>0</v>
      </c>
      <c r="M27" s="551">
        <v>5259786</v>
      </c>
      <c r="N27" s="553">
        <v>4452085812</v>
      </c>
      <c r="O27" s="224">
        <v>15</v>
      </c>
    </row>
    <row r="28" spans="1:15" s="226" customFormat="1" ht="23.45" customHeight="1">
      <c r="A28" s="235">
        <v>16</v>
      </c>
      <c r="B28" s="212" t="s">
        <v>210</v>
      </c>
      <c r="C28" s="554">
        <v>229608876</v>
      </c>
      <c r="D28" s="554">
        <v>6619333910</v>
      </c>
      <c r="E28" s="554">
        <v>127758548</v>
      </c>
      <c r="F28" s="555">
        <v>6747092458</v>
      </c>
      <c r="G28" s="555">
        <v>663318529</v>
      </c>
      <c r="H28" s="555">
        <v>0</v>
      </c>
      <c r="I28" s="555">
        <v>0</v>
      </c>
      <c r="J28" s="555">
        <v>55000000</v>
      </c>
      <c r="K28" s="555">
        <v>17500000</v>
      </c>
      <c r="L28" s="556">
        <v>0</v>
      </c>
      <c r="M28" s="555">
        <v>0</v>
      </c>
      <c r="N28" s="555">
        <v>7482910987</v>
      </c>
      <c r="O28" s="236">
        <v>16</v>
      </c>
    </row>
    <row r="29" spans="1:15" s="226" customFormat="1" ht="23.45" customHeight="1">
      <c r="A29" s="220">
        <v>17</v>
      </c>
      <c r="B29" s="218" t="s">
        <v>212</v>
      </c>
      <c r="C29" s="550">
        <v>623918771</v>
      </c>
      <c r="D29" s="550">
        <v>17835699642</v>
      </c>
      <c r="E29" s="550">
        <v>300102041</v>
      </c>
      <c r="F29" s="551">
        <v>18135801683</v>
      </c>
      <c r="G29" s="551">
        <v>1850979537</v>
      </c>
      <c r="H29" s="551">
        <v>0</v>
      </c>
      <c r="I29" s="551">
        <v>20420</v>
      </c>
      <c r="J29" s="551">
        <v>211790000</v>
      </c>
      <c r="K29" s="551">
        <v>34050000</v>
      </c>
      <c r="L29" s="552">
        <v>0</v>
      </c>
      <c r="M29" s="551">
        <v>0</v>
      </c>
      <c r="N29" s="551">
        <v>20232641640</v>
      </c>
      <c r="O29" s="224">
        <v>17</v>
      </c>
    </row>
    <row r="30" spans="1:15" s="226" customFormat="1" ht="23.45" customHeight="1">
      <c r="A30" s="220">
        <v>18</v>
      </c>
      <c r="B30" s="218" t="s">
        <v>214</v>
      </c>
      <c r="C30" s="550">
        <v>44995111</v>
      </c>
      <c r="D30" s="550">
        <v>1416091763</v>
      </c>
      <c r="E30" s="550">
        <v>11595614</v>
      </c>
      <c r="F30" s="551">
        <v>1427687377</v>
      </c>
      <c r="G30" s="551">
        <v>167539457</v>
      </c>
      <c r="H30" s="551">
        <v>0</v>
      </c>
      <c r="I30" s="551">
        <v>0</v>
      </c>
      <c r="J30" s="551">
        <v>9250000</v>
      </c>
      <c r="K30" s="551">
        <v>3570000</v>
      </c>
      <c r="L30" s="552">
        <v>0</v>
      </c>
      <c r="M30" s="551">
        <v>0</v>
      </c>
      <c r="N30" s="551">
        <v>1608046834</v>
      </c>
      <c r="O30" s="224">
        <v>18</v>
      </c>
    </row>
    <row r="31" spans="1:15" s="226" customFormat="1" ht="23.45" customHeight="1">
      <c r="A31" s="220">
        <v>19</v>
      </c>
      <c r="B31" s="218" t="s">
        <v>216</v>
      </c>
      <c r="C31" s="550">
        <v>381566363</v>
      </c>
      <c r="D31" s="550">
        <v>14156179592</v>
      </c>
      <c r="E31" s="550">
        <v>133415853</v>
      </c>
      <c r="F31" s="551">
        <v>14289595445</v>
      </c>
      <c r="G31" s="551">
        <v>1387140696</v>
      </c>
      <c r="H31" s="551">
        <v>0</v>
      </c>
      <c r="I31" s="551">
        <v>35840</v>
      </c>
      <c r="J31" s="551">
        <v>194670000</v>
      </c>
      <c r="K31" s="551">
        <v>35280000</v>
      </c>
      <c r="L31" s="552">
        <v>0</v>
      </c>
      <c r="M31" s="551">
        <v>0</v>
      </c>
      <c r="N31" s="551">
        <v>15906721981</v>
      </c>
      <c r="O31" s="224">
        <v>19</v>
      </c>
    </row>
    <row r="32" spans="1:15" s="226" customFormat="1" ht="23.45" customHeight="1">
      <c r="A32" s="220">
        <v>20</v>
      </c>
      <c r="B32" s="218" t="s">
        <v>218</v>
      </c>
      <c r="C32" s="544">
        <v>292429960</v>
      </c>
      <c r="D32" s="544">
        <v>6977749192</v>
      </c>
      <c r="E32" s="544">
        <v>112794886</v>
      </c>
      <c r="F32" s="553">
        <v>7090544078</v>
      </c>
      <c r="G32" s="553">
        <v>708476658</v>
      </c>
      <c r="H32" s="553">
        <v>0</v>
      </c>
      <c r="I32" s="553">
        <v>0</v>
      </c>
      <c r="J32" s="553">
        <v>68480000</v>
      </c>
      <c r="K32" s="553">
        <v>13340000</v>
      </c>
      <c r="L32" s="552">
        <v>0</v>
      </c>
      <c r="M32" s="551">
        <v>0</v>
      </c>
      <c r="N32" s="553">
        <v>7880840736</v>
      </c>
      <c r="O32" s="224">
        <v>20</v>
      </c>
    </row>
    <row r="33" spans="1:15" s="226" customFormat="1" ht="23.45" customHeight="1">
      <c r="A33" s="228">
        <v>21</v>
      </c>
      <c r="B33" s="212" t="s">
        <v>220</v>
      </c>
      <c r="C33" s="554">
        <v>382549882</v>
      </c>
      <c r="D33" s="554">
        <v>8663641720</v>
      </c>
      <c r="E33" s="554">
        <v>149525380</v>
      </c>
      <c r="F33" s="555">
        <v>8813167100</v>
      </c>
      <c r="G33" s="555">
        <v>827426160</v>
      </c>
      <c r="H33" s="555">
        <v>0</v>
      </c>
      <c r="I33" s="555">
        <v>91040</v>
      </c>
      <c r="J33" s="555">
        <v>94680000</v>
      </c>
      <c r="K33" s="555">
        <v>16740000</v>
      </c>
      <c r="L33" s="556">
        <v>0</v>
      </c>
      <c r="M33" s="555">
        <v>0</v>
      </c>
      <c r="N33" s="555">
        <v>9752104300</v>
      </c>
      <c r="O33" s="234">
        <v>21</v>
      </c>
    </row>
    <row r="34" spans="1:15" s="226" customFormat="1" ht="23.45" customHeight="1">
      <c r="A34" s="220">
        <v>22</v>
      </c>
      <c r="B34" s="218" t="s">
        <v>222</v>
      </c>
      <c r="C34" s="550">
        <v>256860759</v>
      </c>
      <c r="D34" s="550">
        <v>6095602799</v>
      </c>
      <c r="E34" s="550">
        <v>88313391</v>
      </c>
      <c r="F34" s="551">
        <v>6183916190</v>
      </c>
      <c r="G34" s="551">
        <v>552823091</v>
      </c>
      <c r="H34" s="551">
        <v>0</v>
      </c>
      <c r="I34" s="551">
        <v>0</v>
      </c>
      <c r="J34" s="551">
        <v>52600000</v>
      </c>
      <c r="K34" s="551">
        <v>11070000</v>
      </c>
      <c r="L34" s="552">
        <v>0</v>
      </c>
      <c r="M34" s="551">
        <v>0</v>
      </c>
      <c r="N34" s="551">
        <v>6800409281</v>
      </c>
      <c r="O34" s="224">
        <v>22</v>
      </c>
    </row>
    <row r="35" spans="1:15" s="226" customFormat="1" ht="23.45" customHeight="1">
      <c r="A35" s="220">
        <v>23</v>
      </c>
      <c r="B35" s="218" t="s">
        <v>223</v>
      </c>
      <c r="C35" s="550">
        <v>17215025</v>
      </c>
      <c r="D35" s="550">
        <v>2246032744</v>
      </c>
      <c r="E35" s="550">
        <v>14076785</v>
      </c>
      <c r="F35" s="551">
        <v>2260109529</v>
      </c>
      <c r="G35" s="551">
        <v>274343421</v>
      </c>
      <c r="H35" s="551">
        <v>0</v>
      </c>
      <c r="I35" s="551">
        <v>0</v>
      </c>
      <c r="J35" s="551">
        <v>17100000</v>
      </c>
      <c r="K35" s="551">
        <v>4750000</v>
      </c>
      <c r="L35" s="552">
        <v>0</v>
      </c>
      <c r="M35" s="551">
        <v>0</v>
      </c>
      <c r="N35" s="551">
        <v>2556302950</v>
      </c>
      <c r="O35" s="224">
        <v>23</v>
      </c>
    </row>
    <row r="36" spans="1:15" s="226" customFormat="1" ht="23.45" customHeight="1">
      <c r="A36" s="220">
        <v>24</v>
      </c>
      <c r="B36" s="218" t="s">
        <v>225</v>
      </c>
      <c r="C36" s="550">
        <v>86552207</v>
      </c>
      <c r="D36" s="550">
        <v>5176984368</v>
      </c>
      <c r="E36" s="550">
        <v>87234846</v>
      </c>
      <c r="F36" s="551">
        <v>5264219214</v>
      </c>
      <c r="G36" s="551">
        <v>547616599</v>
      </c>
      <c r="H36" s="551">
        <v>0</v>
      </c>
      <c r="I36" s="551">
        <v>0</v>
      </c>
      <c r="J36" s="551">
        <v>64490000</v>
      </c>
      <c r="K36" s="551">
        <v>10700000</v>
      </c>
      <c r="L36" s="552">
        <v>0</v>
      </c>
      <c r="M36" s="551">
        <v>0</v>
      </c>
      <c r="N36" s="551">
        <v>5887025813</v>
      </c>
      <c r="O36" s="224">
        <v>24</v>
      </c>
    </row>
    <row r="37" spans="1:15" s="226" customFormat="1" ht="23.45" customHeight="1">
      <c r="A37" s="220">
        <v>25</v>
      </c>
      <c r="B37" s="218" t="s">
        <v>227</v>
      </c>
      <c r="C37" s="544">
        <v>171167529</v>
      </c>
      <c r="D37" s="544">
        <v>4538540099</v>
      </c>
      <c r="E37" s="544">
        <v>32028258</v>
      </c>
      <c r="F37" s="553">
        <v>4570568357</v>
      </c>
      <c r="G37" s="553">
        <v>467921192</v>
      </c>
      <c r="H37" s="553">
        <v>0</v>
      </c>
      <c r="I37" s="553">
        <v>0</v>
      </c>
      <c r="J37" s="553">
        <v>53160000</v>
      </c>
      <c r="K37" s="553">
        <v>12960000</v>
      </c>
      <c r="L37" s="552">
        <v>0</v>
      </c>
      <c r="M37" s="551">
        <v>0</v>
      </c>
      <c r="N37" s="553">
        <v>5104609549</v>
      </c>
      <c r="O37" s="224">
        <v>25</v>
      </c>
    </row>
    <row r="38" spans="1:15" s="226" customFormat="1" ht="23.45" customHeight="1">
      <c r="A38" s="235">
        <v>26</v>
      </c>
      <c r="B38" s="212" t="s">
        <v>229</v>
      </c>
      <c r="C38" s="554">
        <v>156072135</v>
      </c>
      <c r="D38" s="554">
        <v>3327166236</v>
      </c>
      <c r="E38" s="554">
        <v>30420166</v>
      </c>
      <c r="F38" s="555">
        <v>3357586402</v>
      </c>
      <c r="G38" s="555">
        <v>345105173</v>
      </c>
      <c r="H38" s="555">
        <v>0</v>
      </c>
      <c r="I38" s="555">
        <v>0</v>
      </c>
      <c r="J38" s="555">
        <v>25600000</v>
      </c>
      <c r="K38" s="555">
        <v>10230000</v>
      </c>
      <c r="L38" s="556">
        <v>0</v>
      </c>
      <c r="M38" s="555">
        <v>0</v>
      </c>
      <c r="N38" s="555">
        <v>3738521575</v>
      </c>
      <c r="O38" s="236">
        <v>26</v>
      </c>
    </row>
    <row r="39" spans="1:15" s="226" customFormat="1" ht="23.45" customHeight="1">
      <c r="A39" s="220">
        <v>27</v>
      </c>
      <c r="B39" s="218" t="s">
        <v>231</v>
      </c>
      <c r="C39" s="550">
        <v>215833473</v>
      </c>
      <c r="D39" s="550">
        <v>5047289040</v>
      </c>
      <c r="E39" s="550">
        <v>128709596</v>
      </c>
      <c r="F39" s="551">
        <v>5175998636</v>
      </c>
      <c r="G39" s="551">
        <v>461027290</v>
      </c>
      <c r="H39" s="551">
        <v>0</v>
      </c>
      <c r="I39" s="551">
        <v>0</v>
      </c>
      <c r="J39" s="551">
        <v>73310000</v>
      </c>
      <c r="K39" s="551">
        <v>9800000</v>
      </c>
      <c r="L39" s="552">
        <v>0</v>
      </c>
      <c r="M39" s="551">
        <v>0</v>
      </c>
      <c r="N39" s="551">
        <v>5720135926</v>
      </c>
      <c r="O39" s="224">
        <v>27</v>
      </c>
    </row>
    <row r="40" spans="1:15" s="226" customFormat="1" ht="23.45" customHeight="1">
      <c r="A40" s="220">
        <v>30</v>
      </c>
      <c r="B40" s="218" t="s">
        <v>233</v>
      </c>
      <c r="C40" s="550">
        <v>64094792</v>
      </c>
      <c r="D40" s="550">
        <v>4425688852</v>
      </c>
      <c r="E40" s="550">
        <v>49449278</v>
      </c>
      <c r="F40" s="551">
        <v>4475138130</v>
      </c>
      <c r="G40" s="551">
        <v>431322985</v>
      </c>
      <c r="H40" s="551">
        <v>0</v>
      </c>
      <c r="I40" s="551">
        <v>0</v>
      </c>
      <c r="J40" s="551">
        <v>42020000</v>
      </c>
      <c r="K40" s="551">
        <v>7050000</v>
      </c>
      <c r="L40" s="552">
        <v>0</v>
      </c>
      <c r="M40" s="551">
        <v>0</v>
      </c>
      <c r="N40" s="551">
        <v>4955531115</v>
      </c>
      <c r="O40" s="224">
        <v>30</v>
      </c>
    </row>
    <row r="41" spans="1:15" s="226" customFormat="1" ht="23.45" customHeight="1">
      <c r="A41" s="220">
        <v>31</v>
      </c>
      <c r="B41" s="218" t="s">
        <v>235</v>
      </c>
      <c r="C41" s="550">
        <v>16464478</v>
      </c>
      <c r="D41" s="550">
        <v>997677452</v>
      </c>
      <c r="E41" s="550">
        <v>11476202</v>
      </c>
      <c r="F41" s="551">
        <v>1009153654</v>
      </c>
      <c r="G41" s="551">
        <v>93751514</v>
      </c>
      <c r="H41" s="551">
        <v>0</v>
      </c>
      <c r="I41" s="551">
        <v>0</v>
      </c>
      <c r="J41" s="551">
        <v>9980000</v>
      </c>
      <c r="K41" s="551">
        <v>1750000</v>
      </c>
      <c r="L41" s="552">
        <v>0</v>
      </c>
      <c r="M41" s="551">
        <v>0</v>
      </c>
      <c r="N41" s="551">
        <v>1114635168</v>
      </c>
      <c r="O41" s="224">
        <v>31</v>
      </c>
    </row>
    <row r="42" spans="1:15" s="226" customFormat="1" ht="23.45" customHeight="1">
      <c r="A42" s="220">
        <v>32</v>
      </c>
      <c r="B42" s="218" t="s">
        <v>237</v>
      </c>
      <c r="C42" s="544">
        <v>35491291</v>
      </c>
      <c r="D42" s="544">
        <v>3952194520</v>
      </c>
      <c r="E42" s="544">
        <v>36703302</v>
      </c>
      <c r="F42" s="553">
        <v>3988897822</v>
      </c>
      <c r="G42" s="553">
        <v>416762154</v>
      </c>
      <c r="H42" s="553">
        <v>0</v>
      </c>
      <c r="I42" s="553">
        <v>0</v>
      </c>
      <c r="J42" s="553">
        <v>57400000</v>
      </c>
      <c r="K42" s="553">
        <v>8240000</v>
      </c>
      <c r="L42" s="552">
        <v>0</v>
      </c>
      <c r="M42" s="551">
        <v>0</v>
      </c>
      <c r="N42" s="553">
        <v>4471299976</v>
      </c>
      <c r="O42" s="224">
        <v>32</v>
      </c>
    </row>
    <row r="43" spans="1:15" s="226" customFormat="1" ht="23.45" customHeight="1">
      <c r="A43" s="228">
        <v>33</v>
      </c>
      <c r="B43" s="212" t="s">
        <v>239</v>
      </c>
      <c r="C43" s="554">
        <v>49357104</v>
      </c>
      <c r="D43" s="554">
        <v>2424615194</v>
      </c>
      <c r="E43" s="554">
        <v>25512852</v>
      </c>
      <c r="F43" s="555">
        <v>2450128046</v>
      </c>
      <c r="G43" s="555">
        <v>243132505</v>
      </c>
      <c r="H43" s="555">
        <v>0</v>
      </c>
      <c r="I43" s="555">
        <v>0</v>
      </c>
      <c r="J43" s="555">
        <v>44700000</v>
      </c>
      <c r="K43" s="555">
        <v>6050000</v>
      </c>
      <c r="L43" s="556">
        <v>0</v>
      </c>
      <c r="M43" s="555">
        <v>0</v>
      </c>
      <c r="N43" s="555">
        <v>2744010551</v>
      </c>
      <c r="O43" s="234">
        <v>33</v>
      </c>
    </row>
    <row r="44" spans="1:15" s="226" customFormat="1" ht="23.45" customHeight="1">
      <c r="A44" s="220">
        <v>34</v>
      </c>
      <c r="B44" s="218" t="s">
        <v>241</v>
      </c>
      <c r="C44" s="550">
        <v>11073730</v>
      </c>
      <c r="D44" s="550">
        <v>607453931</v>
      </c>
      <c r="E44" s="550">
        <v>4656581</v>
      </c>
      <c r="F44" s="551">
        <v>612110512</v>
      </c>
      <c r="G44" s="551">
        <v>69087294</v>
      </c>
      <c r="H44" s="551">
        <v>0</v>
      </c>
      <c r="I44" s="551">
        <v>0</v>
      </c>
      <c r="J44" s="551">
        <v>5050000</v>
      </c>
      <c r="K44" s="551">
        <v>1000000</v>
      </c>
      <c r="L44" s="552">
        <v>0</v>
      </c>
      <c r="M44" s="551">
        <v>0</v>
      </c>
      <c r="N44" s="551">
        <v>687247806</v>
      </c>
      <c r="O44" s="224">
        <v>34</v>
      </c>
    </row>
    <row r="45" spans="1:15" s="226" customFormat="1" ht="23.45" customHeight="1">
      <c r="A45" s="220">
        <v>35</v>
      </c>
      <c r="B45" s="218" t="s">
        <v>243</v>
      </c>
      <c r="C45" s="550">
        <v>45116599</v>
      </c>
      <c r="D45" s="550">
        <v>2564942932</v>
      </c>
      <c r="E45" s="550">
        <v>33010013</v>
      </c>
      <c r="F45" s="551">
        <v>2597952945</v>
      </c>
      <c r="G45" s="551">
        <v>259991101</v>
      </c>
      <c r="H45" s="551">
        <v>0</v>
      </c>
      <c r="I45" s="551">
        <v>0</v>
      </c>
      <c r="J45" s="551">
        <v>26610000</v>
      </c>
      <c r="K45" s="551">
        <v>3350000</v>
      </c>
      <c r="L45" s="552">
        <v>0</v>
      </c>
      <c r="M45" s="551">
        <v>0</v>
      </c>
      <c r="N45" s="551">
        <v>2887904046</v>
      </c>
      <c r="O45" s="224">
        <v>35</v>
      </c>
    </row>
    <row r="46" spans="1:15" s="226" customFormat="1" ht="23.45" customHeight="1">
      <c r="A46" s="220">
        <v>36</v>
      </c>
      <c r="B46" s="218" t="s">
        <v>245</v>
      </c>
      <c r="C46" s="550">
        <v>36398741</v>
      </c>
      <c r="D46" s="550">
        <v>2265637018</v>
      </c>
      <c r="E46" s="550">
        <v>26446444</v>
      </c>
      <c r="F46" s="551">
        <v>2292083462</v>
      </c>
      <c r="G46" s="551">
        <v>245387660</v>
      </c>
      <c r="H46" s="551">
        <v>0</v>
      </c>
      <c r="I46" s="551">
        <v>41135</v>
      </c>
      <c r="J46" s="551">
        <v>34240000</v>
      </c>
      <c r="K46" s="551">
        <v>4450000</v>
      </c>
      <c r="L46" s="552">
        <v>0</v>
      </c>
      <c r="M46" s="551">
        <v>0</v>
      </c>
      <c r="N46" s="551">
        <v>2576202257</v>
      </c>
      <c r="O46" s="224">
        <v>36</v>
      </c>
    </row>
    <row r="47" spans="1:15" s="226" customFormat="1" ht="23.45" customHeight="1">
      <c r="A47" s="220">
        <v>37</v>
      </c>
      <c r="B47" s="218" t="s">
        <v>247</v>
      </c>
      <c r="C47" s="544">
        <v>9906587</v>
      </c>
      <c r="D47" s="544">
        <v>401361943</v>
      </c>
      <c r="E47" s="544">
        <v>4421542</v>
      </c>
      <c r="F47" s="553">
        <v>405783485</v>
      </c>
      <c r="G47" s="553">
        <v>47145087</v>
      </c>
      <c r="H47" s="553">
        <v>0</v>
      </c>
      <c r="I47" s="553">
        <v>0</v>
      </c>
      <c r="J47" s="553">
        <v>1780000</v>
      </c>
      <c r="K47" s="553">
        <v>800000</v>
      </c>
      <c r="L47" s="552">
        <v>0</v>
      </c>
      <c r="M47" s="551">
        <v>0</v>
      </c>
      <c r="N47" s="553">
        <v>455508572</v>
      </c>
      <c r="O47" s="224">
        <v>37</v>
      </c>
    </row>
    <row r="48" spans="1:15" s="226" customFormat="1" ht="23.45" customHeight="1">
      <c r="A48" s="228">
        <v>38</v>
      </c>
      <c r="B48" s="212" t="s">
        <v>249</v>
      </c>
      <c r="C48" s="554">
        <v>13366828</v>
      </c>
      <c r="D48" s="554">
        <v>1124777174</v>
      </c>
      <c r="E48" s="554">
        <v>7312782</v>
      </c>
      <c r="F48" s="555">
        <v>1132089956</v>
      </c>
      <c r="G48" s="555">
        <v>110868341</v>
      </c>
      <c r="H48" s="555">
        <v>0</v>
      </c>
      <c r="I48" s="555">
        <v>0</v>
      </c>
      <c r="J48" s="555">
        <v>9920000</v>
      </c>
      <c r="K48" s="555">
        <v>2250000</v>
      </c>
      <c r="L48" s="556">
        <v>0</v>
      </c>
      <c r="M48" s="555">
        <v>0</v>
      </c>
      <c r="N48" s="555">
        <v>1255128297</v>
      </c>
      <c r="O48" s="234">
        <v>38</v>
      </c>
    </row>
    <row r="49" spans="1:15" s="226" customFormat="1" ht="23.45" customHeight="1">
      <c r="A49" s="220">
        <v>39</v>
      </c>
      <c r="B49" s="218" t="s">
        <v>251</v>
      </c>
      <c r="C49" s="550">
        <v>34782759</v>
      </c>
      <c r="D49" s="550">
        <v>652895528</v>
      </c>
      <c r="E49" s="550">
        <v>9402645</v>
      </c>
      <c r="F49" s="551">
        <v>662298173</v>
      </c>
      <c r="G49" s="551">
        <v>53191494</v>
      </c>
      <c r="H49" s="551">
        <v>0</v>
      </c>
      <c r="I49" s="551">
        <v>0</v>
      </c>
      <c r="J49" s="551">
        <v>5370000</v>
      </c>
      <c r="K49" s="551">
        <v>1510000</v>
      </c>
      <c r="L49" s="552">
        <v>0</v>
      </c>
      <c r="M49" s="551">
        <v>0</v>
      </c>
      <c r="N49" s="551">
        <v>722369667</v>
      </c>
      <c r="O49" s="224">
        <v>39</v>
      </c>
    </row>
    <row r="50" spans="1:15" s="226" customFormat="1" ht="23.45" customHeight="1">
      <c r="A50" s="220">
        <v>40</v>
      </c>
      <c r="B50" s="218" t="s">
        <v>252</v>
      </c>
      <c r="C50" s="550">
        <v>21247343</v>
      </c>
      <c r="D50" s="550">
        <v>445677099</v>
      </c>
      <c r="E50" s="550">
        <v>4770259</v>
      </c>
      <c r="F50" s="551">
        <v>450447358</v>
      </c>
      <c r="G50" s="551">
        <v>47547361</v>
      </c>
      <c r="H50" s="551">
        <v>0</v>
      </c>
      <c r="I50" s="551">
        <v>0</v>
      </c>
      <c r="J50" s="551">
        <v>2540000</v>
      </c>
      <c r="K50" s="551">
        <v>660000</v>
      </c>
      <c r="L50" s="552">
        <v>0</v>
      </c>
      <c r="M50" s="551">
        <v>0</v>
      </c>
      <c r="N50" s="551">
        <v>501194719</v>
      </c>
      <c r="O50" s="224">
        <v>40</v>
      </c>
    </row>
    <row r="51" spans="1:15" s="226" customFormat="1" ht="23.45" customHeight="1">
      <c r="A51" s="220">
        <v>41</v>
      </c>
      <c r="B51" s="218" t="s">
        <v>254</v>
      </c>
      <c r="C51" s="550">
        <v>35336339</v>
      </c>
      <c r="D51" s="550">
        <v>779947239</v>
      </c>
      <c r="E51" s="550">
        <v>10319194</v>
      </c>
      <c r="F51" s="551">
        <v>790266433</v>
      </c>
      <c r="G51" s="551">
        <v>65997375</v>
      </c>
      <c r="H51" s="551">
        <v>0</v>
      </c>
      <c r="I51" s="551">
        <v>0</v>
      </c>
      <c r="J51" s="551">
        <v>7270000</v>
      </c>
      <c r="K51" s="551">
        <v>1690000</v>
      </c>
      <c r="L51" s="552">
        <v>0</v>
      </c>
      <c r="M51" s="551">
        <v>0</v>
      </c>
      <c r="N51" s="551">
        <v>865223808</v>
      </c>
      <c r="O51" s="224">
        <v>41</v>
      </c>
    </row>
    <row r="52" spans="1:15" s="226" customFormat="1" ht="23.45" customHeight="1">
      <c r="A52" s="220">
        <v>42</v>
      </c>
      <c r="B52" s="244" t="s">
        <v>256</v>
      </c>
      <c r="C52" s="544">
        <v>34067876</v>
      </c>
      <c r="D52" s="544">
        <v>894742597</v>
      </c>
      <c r="E52" s="544">
        <v>14299758</v>
      </c>
      <c r="F52" s="553">
        <v>909042355</v>
      </c>
      <c r="G52" s="553">
        <v>88030605</v>
      </c>
      <c r="H52" s="553">
        <v>0</v>
      </c>
      <c r="I52" s="553">
        <v>0</v>
      </c>
      <c r="J52" s="553">
        <v>8110000</v>
      </c>
      <c r="K52" s="553">
        <v>2200000</v>
      </c>
      <c r="L52" s="552">
        <v>0</v>
      </c>
      <c r="M52" s="551">
        <v>0</v>
      </c>
      <c r="N52" s="553">
        <v>1007382960</v>
      </c>
      <c r="O52" s="224">
        <v>42</v>
      </c>
    </row>
    <row r="53" spans="1:15" s="226" customFormat="1" ht="23.45" customHeight="1">
      <c r="A53" s="228">
        <v>43</v>
      </c>
      <c r="B53" s="218" t="s">
        <v>258</v>
      </c>
      <c r="C53" s="554">
        <v>23690541</v>
      </c>
      <c r="D53" s="554">
        <v>456678948</v>
      </c>
      <c r="E53" s="554">
        <v>5694907</v>
      </c>
      <c r="F53" s="555">
        <v>462373855</v>
      </c>
      <c r="G53" s="555">
        <v>42727599</v>
      </c>
      <c r="H53" s="555">
        <v>0</v>
      </c>
      <c r="I53" s="555">
        <v>0</v>
      </c>
      <c r="J53" s="555">
        <v>3240000</v>
      </c>
      <c r="K53" s="555">
        <v>920000</v>
      </c>
      <c r="L53" s="556">
        <v>0</v>
      </c>
      <c r="M53" s="555">
        <v>0</v>
      </c>
      <c r="N53" s="555">
        <v>509261454</v>
      </c>
      <c r="O53" s="234">
        <v>43</v>
      </c>
    </row>
    <row r="54" spans="1:15" s="226" customFormat="1" ht="23.45" customHeight="1">
      <c r="A54" s="220">
        <v>44</v>
      </c>
      <c r="B54" s="218" t="s">
        <v>260</v>
      </c>
      <c r="C54" s="550">
        <v>26373997</v>
      </c>
      <c r="D54" s="550">
        <v>601965597</v>
      </c>
      <c r="E54" s="550">
        <v>5475604</v>
      </c>
      <c r="F54" s="551">
        <v>607441201</v>
      </c>
      <c r="G54" s="551">
        <v>62029137</v>
      </c>
      <c r="H54" s="551">
        <v>0</v>
      </c>
      <c r="I54" s="551">
        <v>0</v>
      </c>
      <c r="J54" s="551">
        <v>1600000</v>
      </c>
      <c r="K54" s="551">
        <v>1200000</v>
      </c>
      <c r="L54" s="552">
        <v>0</v>
      </c>
      <c r="M54" s="551">
        <v>0</v>
      </c>
      <c r="N54" s="551">
        <v>672270338</v>
      </c>
      <c r="O54" s="224">
        <v>44</v>
      </c>
    </row>
    <row r="55" spans="1:15" s="226" customFormat="1" ht="23.45" customHeight="1">
      <c r="A55" s="220">
        <v>45</v>
      </c>
      <c r="B55" s="218" t="s">
        <v>261</v>
      </c>
      <c r="C55" s="550">
        <v>29423585</v>
      </c>
      <c r="D55" s="550">
        <v>2696753019</v>
      </c>
      <c r="E55" s="550">
        <v>31954533</v>
      </c>
      <c r="F55" s="551">
        <v>2728707552</v>
      </c>
      <c r="G55" s="551">
        <v>278474994</v>
      </c>
      <c r="H55" s="551">
        <v>0</v>
      </c>
      <c r="I55" s="551">
        <v>0</v>
      </c>
      <c r="J55" s="551">
        <v>28330000</v>
      </c>
      <c r="K55" s="551">
        <v>6070000</v>
      </c>
      <c r="L55" s="552">
        <v>0</v>
      </c>
      <c r="M55" s="551">
        <v>0</v>
      </c>
      <c r="N55" s="551">
        <v>3041582546</v>
      </c>
      <c r="O55" s="224">
        <v>45</v>
      </c>
    </row>
    <row r="56" spans="1:15" s="226" customFormat="1" ht="23.45" customHeight="1">
      <c r="A56" s="220">
        <v>46</v>
      </c>
      <c r="B56" s="218" t="s">
        <v>262</v>
      </c>
      <c r="C56" s="550">
        <v>14179802</v>
      </c>
      <c r="D56" s="550">
        <v>1251510863</v>
      </c>
      <c r="E56" s="550">
        <v>16673343</v>
      </c>
      <c r="F56" s="551">
        <v>1268184206</v>
      </c>
      <c r="G56" s="551">
        <v>140404267</v>
      </c>
      <c r="H56" s="551">
        <v>0</v>
      </c>
      <c r="I56" s="551">
        <v>0</v>
      </c>
      <c r="J56" s="551">
        <v>12690000</v>
      </c>
      <c r="K56" s="551">
        <v>3350000</v>
      </c>
      <c r="L56" s="552">
        <v>0</v>
      </c>
      <c r="M56" s="551">
        <v>0</v>
      </c>
      <c r="N56" s="551">
        <v>1424628473</v>
      </c>
      <c r="O56" s="224">
        <v>46</v>
      </c>
    </row>
    <row r="57" spans="1:15" s="226" customFormat="1" ht="23.45" customHeight="1">
      <c r="A57" s="243">
        <v>52</v>
      </c>
      <c r="B57" s="244" t="s">
        <v>263</v>
      </c>
      <c r="C57" s="544">
        <v>6848838</v>
      </c>
      <c r="D57" s="544">
        <v>450701973</v>
      </c>
      <c r="E57" s="544">
        <v>4933799</v>
      </c>
      <c r="F57" s="553">
        <v>455635772</v>
      </c>
      <c r="G57" s="553">
        <v>40133701</v>
      </c>
      <c r="H57" s="553">
        <v>0</v>
      </c>
      <c r="I57" s="553">
        <v>0</v>
      </c>
      <c r="J57" s="553">
        <v>4260000</v>
      </c>
      <c r="K57" s="553">
        <v>820000</v>
      </c>
      <c r="L57" s="552">
        <v>0</v>
      </c>
      <c r="M57" s="551">
        <v>0</v>
      </c>
      <c r="N57" s="553">
        <v>500849473</v>
      </c>
      <c r="O57" s="249">
        <v>52</v>
      </c>
    </row>
    <row r="58" spans="1:15" s="226" customFormat="1" ht="23.45" customHeight="1">
      <c r="A58" s="250">
        <v>54</v>
      </c>
      <c r="B58" s="218" t="s">
        <v>264</v>
      </c>
      <c r="C58" s="554">
        <v>8367269</v>
      </c>
      <c r="D58" s="554">
        <v>344368821</v>
      </c>
      <c r="E58" s="554">
        <v>6664575</v>
      </c>
      <c r="F58" s="555">
        <v>351033396</v>
      </c>
      <c r="G58" s="555">
        <v>33728909</v>
      </c>
      <c r="H58" s="555">
        <v>0</v>
      </c>
      <c r="I58" s="555">
        <v>0</v>
      </c>
      <c r="J58" s="555">
        <v>3500000</v>
      </c>
      <c r="K58" s="555">
        <v>350000</v>
      </c>
      <c r="L58" s="556">
        <v>0</v>
      </c>
      <c r="M58" s="555">
        <v>0</v>
      </c>
      <c r="N58" s="555">
        <v>388612305</v>
      </c>
      <c r="O58" s="251">
        <v>54</v>
      </c>
    </row>
    <row r="59" spans="1:15" s="226" customFormat="1" ht="23.45" customHeight="1">
      <c r="A59" s="220">
        <v>59</v>
      </c>
      <c r="B59" s="218" t="s">
        <v>266</v>
      </c>
      <c r="C59" s="550">
        <v>19095396</v>
      </c>
      <c r="D59" s="550">
        <v>996008115</v>
      </c>
      <c r="E59" s="550">
        <v>13870640</v>
      </c>
      <c r="F59" s="551">
        <v>1009878755</v>
      </c>
      <c r="G59" s="551">
        <v>115014841</v>
      </c>
      <c r="H59" s="551">
        <v>0</v>
      </c>
      <c r="I59" s="551">
        <v>0</v>
      </c>
      <c r="J59" s="551">
        <v>12490000</v>
      </c>
      <c r="K59" s="551">
        <v>2100000</v>
      </c>
      <c r="L59" s="552">
        <v>0</v>
      </c>
      <c r="M59" s="551">
        <v>0</v>
      </c>
      <c r="N59" s="551">
        <v>1139483596</v>
      </c>
      <c r="O59" s="224">
        <v>59</v>
      </c>
    </row>
    <row r="60" spans="1:15" s="226" customFormat="1" ht="23.45" customHeight="1">
      <c r="A60" s="220">
        <v>61</v>
      </c>
      <c r="B60" s="218" t="s">
        <v>268</v>
      </c>
      <c r="C60" s="550">
        <v>37142653</v>
      </c>
      <c r="D60" s="550">
        <v>852363587</v>
      </c>
      <c r="E60" s="550">
        <v>10128229</v>
      </c>
      <c r="F60" s="551">
        <v>862491816</v>
      </c>
      <c r="G60" s="551">
        <v>84787858</v>
      </c>
      <c r="H60" s="551">
        <v>0</v>
      </c>
      <c r="I60" s="551">
        <v>0</v>
      </c>
      <c r="J60" s="551">
        <v>7180000</v>
      </c>
      <c r="K60" s="551">
        <v>1700000</v>
      </c>
      <c r="L60" s="552">
        <v>0</v>
      </c>
      <c r="M60" s="551">
        <v>0</v>
      </c>
      <c r="N60" s="551">
        <v>956159674</v>
      </c>
      <c r="O60" s="224">
        <v>61</v>
      </c>
    </row>
    <row r="61" spans="1:15" s="226" customFormat="1" ht="23.45" customHeight="1">
      <c r="A61" s="220">
        <v>66</v>
      </c>
      <c r="B61" s="218" t="s">
        <v>270</v>
      </c>
      <c r="C61" s="550">
        <v>142664219</v>
      </c>
      <c r="D61" s="550">
        <v>2973758746</v>
      </c>
      <c r="E61" s="550">
        <v>31122458</v>
      </c>
      <c r="F61" s="551">
        <v>3004881204</v>
      </c>
      <c r="G61" s="551">
        <v>289847722</v>
      </c>
      <c r="H61" s="551">
        <v>0</v>
      </c>
      <c r="I61" s="551">
        <v>23640</v>
      </c>
      <c r="J61" s="551">
        <v>46930000</v>
      </c>
      <c r="K61" s="551">
        <v>7910000</v>
      </c>
      <c r="L61" s="552">
        <v>0</v>
      </c>
      <c r="M61" s="551">
        <v>0</v>
      </c>
      <c r="N61" s="551">
        <v>3349592566</v>
      </c>
      <c r="O61" s="224">
        <v>66</v>
      </c>
    </row>
    <row r="62" spans="1:15" s="226" customFormat="1" ht="23.45" customHeight="1" thickBot="1">
      <c r="A62" s="253">
        <v>67</v>
      </c>
      <c r="B62" s="254" t="s">
        <v>272</v>
      </c>
      <c r="C62" s="557">
        <v>36715186</v>
      </c>
      <c r="D62" s="557">
        <v>645767961</v>
      </c>
      <c r="E62" s="557">
        <v>6718654</v>
      </c>
      <c r="F62" s="558">
        <v>652486615</v>
      </c>
      <c r="G62" s="558">
        <v>78526281</v>
      </c>
      <c r="H62" s="558">
        <v>0</v>
      </c>
      <c r="I62" s="558">
        <v>0</v>
      </c>
      <c r="J62" s="558">
        <v>3910000</v>
      </c>
      <c r="K62" s="558">
        <v>1250000</v>
      </c>
      <c r="L62" s="559">
        <v>0</v>
      </c>
      <c r="M62" s="558">
        <v>0</v>
      </c>
      <c r="N62" s="558">
        <v>736172896</v>
      </c>
      <c r="O62" s="262">
        <v>67</v>
      </c>
    </row>
    <row r="63" spans="1:15" ht="23.45" customHeight="1">
      <c r="A63" s="211">
        <v>70</v>
      </c>
      <c r="B63" s="330" t="s">
        <v>274</v>
      </c>
      <c r="C63" s="546">
        <v>15811260</v>
      </c>
      <c r="D63" s="546">
        <v>494330960</v>
      </c>
      <c r="E63" s="546">
        <v>6451878</v>
      </c>
      <c r="F63" s="547">
        <v>500782838</v>
      </c>
      <c r="G63" s="547">
        <v>52916248</v>
      </c>
      <c r="H63" s="478">
        <v>0</v>
      </c>
      <c r="I63" s="547">
        <v>0</v>
      </c>
      <c r="J63" s="547">
        <v>6040000</v>
      </c>
      <c r="K63" s="547">
        <v>1540000</v>
      </c>
      <c r="L63" s="548">
        <v>0</v>
      </c>
      <c r="M63" s="547">
        <v>0</v>
      </c>
      <c r="N63" s="547">
        <v>561279086</v>
      </c>
      <c r="O63" s="216">
        <v>70</v>
      </c>
    </row>
    <row r="64" spans="1:15" ht="23.45" customHeight="1">
      <c r="A64" s="217">
        <v>72</v>
      </c>
      <c r="B64" s="332" t="s">
        <v>276</v>
      </c>
      <c r="C64" s="534">
        <v>36675697</v>
      </c>
      <c r="D64" s="534">
        <v>3235553565</v>
      </c>
      <c r="E64" s="534">
        <v>23471153</v>
      </c>
      <c r="F64" s="535">
        <v>3259024718</v>
      </c>
      <c r="G64" s="535">
        <v>336852995</v>
      </c>
      <c r="H64" s="453">
        <v>0</v>
      </c>
      <c r="I64" s="535">
        <v>0</v>
      </c>
      <c r="J64" s="535">
        <v>18760000</v>
      </c>
      <c r="K64" s="535">
        <v>6750000</v>
      </c>
      <c r="L64" s="537">
        <v>0</v>
      </c>
      <c r="M64" s="535">
        <v>0</v>
      </c>
      <c r="N64" s="535">
        <v>3621387713</v>
      </c>
      <c r="O64" s="205">
        <v>72</v>
      </c>
    </row>
    <row r="65" spans="1:15" ht="23.45" customHeight="1">
      <c r="A65" s="217">
        <v>74</v>
      </c>
      <c r="B65" s="332" t="s">
        <v>278</v>
      </c>
      <c r="C65" s="534">
        <v>12647083</v>
      </c>
      <c r="D65" s="534">
        <v>688282833</v>
      </c>
      <c r="E65" s="534">
        <v>5527438</v>
      </c>
      <c r="F65" s="535">
        <v>693810271</v>
      </c>
      <c r="G65" s="535">
        <v>70393448</v>
      </c>
      <c r="H65" s="453">
        <v>0</v>
      </c>
      <c r="I65" s="535">
        <v>0</v>
      </c>
      <c r="J65" s="535">
        <v>2450000</v>
      </c>
      <c r="K65" s="535">
        <v>1350000</v>
      </c>
      <c r="L65" s="537">
        <v>0</v>
      </c>
      <c r="M65" s="535">
        <v>0</v>
      </c>
      <c r="N65" s="535">
        <v>768003719</v>
      </c>
      <c r="O65" s="205">
        <v>74</v>
      </c>
    </row>
    <row r="66" spans="1:15" ht="23.45" customHeight="1">
      <c r="A66" s="217">
        <v>81</v>
      </c>
      <c r="B66" s="332" t="s">
        <v>280</v>
      </c>
      <c r="C66" s="534">
        <v>31546431</v>
      </c>
      <c r="D66" s="534">
        <v>2850289684</v>
      </c>
      <c r="E66" s="534">
        <v>39956418</v>
      </c>
      <c r="F66" s="535">
        <v>2890246102</v>
      </c>
      <c r="G66" s="535">
        <v>318503721</v>
      </c>
      <c r="H66" s="453">
        <v>0</v>
      </c>
      <c r="I66" s="535">
        <v>0</v>
      </c>
      <c r="J66" s="535">
        <v>25180000</v>
      </c>
      <c r="K66" s="535">
        <v>6910000</v>
      </c>
      <c r="L66" s="537">
        <v>0</v>
      </c>
      <c r="M66" s="535">
        <v>0</v>
      </c>
      <c r="N66" s="535">
        <v>3240839823</v>
      </c>
      <c r="O66" s="205">
        <v>81</v>
      </c>
    </row>
    <row r="67" spans="1:15" ht="23.45" customHeight="1">
      <c r="A67" s="217">
        <v>82</v>
      </c>
      <c r="B67" s="332" t="s">
        <v>282</v>
      </c>
      <c r="C67" s="543">
        <v>28815636</v>
      </c>
      <c r="D67" s="543">
        <v>3433604990</v>
      </c>
      <c r="E67" s="543">
        <v>35000110</v>
      </c>
      <c r="F67" s="549">
        <v>3468605100</v>
      </c>
      <c r="G67" s="549">
        <v>366744072</v>
      </c>
      <c r="H67" s="454">
        <v>0</v>
      </c>
      <c r="I67" s="549">
        <v>0</v>
      </c>
      <c r="J67" s="549">
        <v>38660000</v>
      </c>
      <c r="K67" s="549">
        <v>9440000</v>
      </c>
      <c r="L67" s="537">
        <v>0</v>
      </c>
      <c r="M67" s="535">
        <v>0</v>
      </c>
      <c r="N67" s="549">
        <v>3883449172</v>
      </c>
      <c r="O67" s="205">
        <v>82</v>
      </c>
    </row>
    <row r="68" spans="1:15" ht="23.45" customHeight="1">
      <c r="A68" s="211">
        <v>83</v>
      </c>
      <c r="B68" s="330" t="s">
        <v>283</v>
      </c>
      <c r="C68" s="546">
        <v>75025825</v>
      </c>
      <c r="D68" s="546">
        <v>1664144222</v>
      </c>
      <c r="E68" s="546">
        <v>11083768</v>
      </c>
      <c r="F68" s="547">
        <v>1675227990</v>
      </c>
      <c r="G68" s="547">
        <v>170231351</v>
      </c>
      <c r="H68" s="547">
        <v>0</v>
      </c>
      <c r="I68" s="547">
        <v>0</v>
      </c>
      <c r="J68" s="547">
        <v>15930000</v>
      </c>
      <c r="K68" s="547">
        <v>3450000</v>
      </c>
      <c r="L68" s="548">
        <v>0</v>
      </c>
      <c r="M68" s="547">
        <v>0</v>
      </c>
      <c r="N68" s="547">
        <v>1864839341</v>
      </c>
      <c r="O68" s="216">
        <v>83</v>
      </c>
    </row>
    <row r="69" spans="1:15" ht="23.45" customHeight="1">
      <c r="A69" s="217">
        <v>301</v>
      </c>
      <c r="B69" s="332" t="s">
        <v>284</v>
      </c>
      <c r="C69" s="534">
        <v>83068069</v>
      </c>
      <c r="D69" s="534">
        <v>935428866</v>
      </c>
      <c r="E69" s="534">
        <v>15582858</v>
      </c>
      <c r="F69" s="535">
        <v>951011724</v>
      </c>
      <c r="G69" s="535">
        <v>57144999</v>
      </c>
      <c r="H69" s="535">
        <v>0</v>
      </c>
      <c r="I69" s="535">
        <v>0</v>
      </c>
      <c r="J69" s="535">
        <v>27280000</v>
      </c>
      <c r="K69" s="535">
        <v>4900000</v>
      </c>
      <c r="L69" s="537">
        <v>0</v>
      </c>
      <c r="M69" s="535">
        <v>27901482</v>
      </c>
      <c r="N69" s="535">
        <v>1068238205</v>
      </c>
      <c r="O69" s="205">
        <v>301</v>
      </c>
    </row>
    <row r="70" spans="1:15" ht="23.45" customHeight="1">
      <c r="A70" s="217">
        <v>302</v>
      </c>
      <c r="B70" s="332" t="s">
        <v>286</v>
      </c>
      <c r="C70" s="534">
        <v>101486398</v>
      </c>
      <c r="D70" s="534">
        <v>823228108</v>
      </c>
      <c r="E70" s="534">
        <v>16559867</v>
      </c>
      <c r="F70" s="535">
        <v>839787975</v>
      </c>
      <c r="G70" s="535">
        <v>41710602</v>
      </c>
      <c r="H70" s="535">
        <v>0</v>
      </c>
      <c r="I70" s="535">
        <v>0</v>
      </c>
      <c r="J70" s="535">
        <v>26960000</v>
      </c>
      <c r="K70" s="535">
        <v>3700000</v>
      </c>
      <c r="L70" s="537">
        <v>0</v>
      </c>
      <c r="M70" s="535">
        <v>38924000</v>
      </c>
      <c r="N70" s="535">
        <v>951082577</v>
      </c>
      <c r="O70" s="205">
        <v>302</v>
      </c>
    </row>
    <row r="71" spans="1:15" s="226" customFormat="1" ht="23.45" customHeight="1">
      <c r="A71" s="220">
        <v>303</v>
      </c>
      <c r="B71" s="218" t="s">
        <v>288</v>
      </c>
      <c r="C71" s="550">
        <v>51973103</v>
      </c>
      <c r="D71" s="550">
        <v>215900365</v>
      </c>
      <c r="E71" s="550">
        <v>2289002</v>
      </c>
      <c r="F71" s="551">
        <v>218189367</v>
      </c>
      <c r="G71" s="551">
        <v>17250856</v>
      </c>
      <c r="H71" s="551">
        <v>0</v>
      </c>
      <c r="I71" s="551">
        <v>0</v>
      </c>
      <c r="J71" s="551">
        <v>9260000</v>
      </c>
      <c r="K71" s="551">
        <v>450000</v>
      </c>
      <c r="L71" s="552">
        <v>0</v>
      </c>
      <c r="M71" s="551">
        <v>0</v>
      </c>
      <c r="N71" s="551">
        <v>245150223</v>
      </c>
      <c r="O71" s="224">
        <v>303</v>
      </c>
    </row>
    <row r="72" spans="1:15" s="226" customFormat="1" ht="23.45" customHeight="1" thickBot="1">
      <c r="A72" s="2350"/>
      <c r="B72" s="254"/>
      <c r="C72" s="557"/>
      <c r="D72" s="557"/>
      <c r="E72" s="557"/>
      <c r="F72" s="558"/>
      <c r="G72" s="558"/>
      <c r="H72" s="558"/>
      <c r="I72" s="558"/>
      <c r="J72" s="558"/>
      <c r="K72" s="558"/>
      <c r="L72" s="559"/>
      <c r="M72" s="558"/>
      <c r="N72" s="558"/>
      <c r="O72" s="262"/>
    </row>
    <row r="73" spans="1:15" s="226" customFormat="1" ht="23.45" customHeight="1">
      <c r="A73" s="220"/>
      <c r="B73" s="218"/>
      <c r="C73" s="550"/>
      <c r="D73" s="550"/>
      <c r="E73" s="550"/>
      <c r="F73" s="551"/>
      <c r="G73" s="551"/>
      <c r="H73" s="551"/>
      <c r="I73" s="551"/>
      <c r="J73" s="551"/>
      <c r="K73" s="551"/>
      <c r="L73" s="552"/>
      <c r="M73" s="551"/>
      <c r="N73" s="551"/>
      <c r="O73" s="224"/>
    </row>
    <row r="74" spans="1:15" s="226" customFormat="1" ht="23.45" customHeight="1">
      <c r="A74" s="220"/>
      <c r="B74" s="218"/>
      <c r="C74" s="550"/>
      <c r="D74" s="550"/>
      <c r="E74" s="550"/>
      <c r="F74" s="551"/>
      <c r="G74" s="551"/>
      <c r="H74" s="551"/>
      <c r="I74" s="551"/>
      <c r="J74" s="551"/>
      <c r="K74" s="551"/>
      <c r="L74" s="552"/>
      <c r="M74" s="551"/>
      <c r="N74" s="551"/>
      <c r="O74" s="224"/>
    </row>
    <row r="75" spans="1:15" s="226" customFormat="1" ht="23.45" customHeight="1">
      <c r="A75" s="220"/>
      <c r="B75" s="218"/>
      <c r="C75" s="550"/>
      <c r="D75" s="550"/>
      <c r="E75" s="550"/>
      <c r="F75" s="551"/>
      <c r="G75" s="551"/>
      <c r="H75" s="551"/>
      <c r="I75" s="551"/>
      <c r="J75" s="551"/>
      <c r="K75" s="551"/>
      <c r="L75" s="552"/>
      <c r="M75" s="551"/>
      <c r="N75" s="551"/>
      <c r="O75" s="224"/>
    </row>
    <row r="76" spans="1:15" s="226" customFormat="1" ht="23.45" customHeight="1">
      <c r="A76" s="220"/>
      <c r="B76" s="218"/>
      <c r="C76" s="550"/>
      <c r="D76" s="550"/>
      <c r="E76" s="550"/>
      <c r="F76" s="551"/>
      <c r="G76" s="551"/>
      <c r="H76" s="551"/>
      <c r="I76" s="551"/>
      <c r="J76" s="551"/>
      <c r="K76" s="551"/>
      <c r="L76" s="552"/>
      <c r="M76" s="551"/>
      <c r="N76" s="551"/>
      <c r="O76" s="224"/>
    </row>
    <row r="77" spans="1:15" s="226" customFormat="1" ht="23.45" customHeight="1">
      <c r="A77" s="220"/>
      <c r="B77" s="218"/>
      <c r="C77" s="544"/>
      <c r="D77" s="544"/>
      <c r="E77" s="544"/>
      <c r="F77" s="553"/>
      <c r="G77" s="553"/>
      <c r="H77" s="553"/>
      <c r="I77" s="553"/>
      <c r="J77" s="553"/>
      <c r="K77" s="553"/>
      <c r="L77" s="552"/>
      <c r="M77" s="551"/>
      <c r="N77" s="553"/>
      <c r="O77" s="224"/>
    </row>
    <row r="78" spans="1:15" s="226" customFormat="1" ht="23.45" customHeight="1">
      <c r="A78" s="235"/>
      <c r="B78" s="212"/>
      <c r="C78" s="554"/>
      <c r="D78" s="554"/>
      <c r="E78" s="554"/>
      <c r="F78" s="555"/>
      <c r="G78" s="555"/>
      <c r="H78" s="555"/>
      <c r="I78" s="555"/>
      <c r="J78" s="555"/>
      <c r="K78" s="555"/>
      <c r="L78" s="556"/>
      <c r="M78" s="555"/>
      <c r="N78" s="555"/>
      <c r="O78" s="236"/>
    </row>
    <row r="79" spans="1:15" s="226" customFormat="1" ht="23.45" customHeight="1">
      <c r="A79" s="220"/>
      <c r="B79" s="218"/>
      <c r="C79" s="550"/>
      <c r="D79" s="550"/>
      <c r="E79" s="550"/>
      <c r="F79" s="551"/>
      <c r="G79" s="551"/>
      <c r="H79" s="551"/>
      <c r="I79" s="551"/>
      <c r="J79" s="551"/>
      <c r="K79" s="551"/>
      <c r="L79" s="552"/>
      <c r="M79" s="551"/>
      <c r="N79" s="551"/>
      <c r="O79" s="224"/>
    </row>
    <row r="80" spans="1:15" s="226" customFormat="1" ht="23.45" customHeight="1">
      <c r="A80" s="220"/>
      <c r="B80" s="218"/>
      <c r="C80" s="550"/>
      <c r="D80" s="550"/>
      <c r="E80" s="550"/>
      <c r="F80" s="551"/>
      <c r="G80" s="551"/>
      <c r="H80" s="551"/>
      <c r="I80" s="551"/>
      <c r="J80" s="551"/>
      <c r="K80" s="551"/>
      <c r="L80" s="552"/>
      <c r="M80" s="551"/>
      <c r="N80" s="551"/>
      <c r="O80" s="224"/>
    </row>
    <row r="81" spans="1:15" s="226" customFormat="1" ht="23.45" customHeight="1">
      <c r="A81" s="220"/>
      <c r="B81" s="218"/>
      <c r="C81" s="550"/>
      <c r="D81" s="550"/>
      <c r="E81" s="550"/>
      <c r="F81" s="551"/>
      <c r="G81" s="551"/>
      <c r="H81" s="551"/>
      <c r="I81" s="551"/>
      <c r="J81" s="551"/>
      <c r="K81" s="551"/>
      <c r="L81" s="552"/>
      <c r="M81" s="551"/>
      <c r="N81" s="551"/>
      <c r="O81" s="224"/>
    </row>
    <row r="82" spans="1:15" s="226" customFormat="1" ht="23.45" customHeight="1">
      <c r="A82" s="220"/>
      <c r="B82" s="218"/>
      <c r="C82" s="544"/>
      <c r="D82" s="544"/>
      <c r="E82" s="544"/>
      <c r="F82" s="553"/>
      <c r="G82" s="553"/>
      <c r="H82" s="553"/>
      <c r="I82" s="553"/>
      <c r="J82" s="553"/>
      <c r="K82" s="553"/>
      <c r="L82" s="552"/>
      <c r="M82" s="551"/>
      <c r="N82" s="553"/>
      <c r="O82" s="224"/>
    </row>
    <row r="83" spans="1:15" s="226" customFormat="1" ht="23.45" customHeight="1">
      <c r="A83" s="228"/>
      <c r="B83" s="212"/>
      <c r="C83" s="554"/>
      <c r="D83" s="554"/>
      <c r="E83" s="554"/>
      <c r="F83" s="555"/>
      <c r="G83" s="555"/>
      <c r="H83" s="555"/>
      <c r="I83" s="555"/>
      <c r="J83" s="555"/>
      <c r="K83" s="555"/>
      <c r="L83" s="556"/>
      <c r="M83" s="555"/>
      <c r="N83" s="555"/>
      <c r="O83" s="234"/>
    </row>
    <row r="84" spans="1:15" s="226" customFormat="1" ht="23.45" customHeight="1">
      <c r="A84" s="220"/>
      <c r="B84" s="218"/>
      <c r="C84" s="550"/>
      <c r="D84" s="550"/>
      <c r="E84" s="550"/>
      <c r="F84" s="551"/>
      <c r="G84" s="551"/>
      <c r="H84" s="551"/>
      <c r="I84" s="551"/>
      <c r="J84" s="551"/>
      <c r="K84" s="551"/>
      <c r="L84" s="552"/>
      <c r="M84" s="551"/>
      <c r="N84" s="551"/>
      <c r="O84" s="224"/>
    </row>
    <row r="85" spans="1:15" s="226" customFormat="1" ht="23.45" customHeight="1">
      <c r="A85" s="220"/>
      <c r="B85" s="218"/>
      <c r="C85" s="550"/>
      <c r="D85" s="550"/>
      <c r="E85" s="550"/>
      <c r="F85" s="551"/>
      <c r="G85" s="551"/>
      <c r="H85" s="551"/>
      <c r="I85" s="551"/>
      <c r="J85" s="551"/>
      <c r="K85" s="551"/>
      <c r="L85" s="552"/>
      <c r="M85" s="551"/>
      <c r="N85" s="551"/>
      <c r="O85" s="224"/>
    </row>
    <row r="86" spans="1:15" s="226" customFormat="1" ht="23.45" customHeight="1">
      <c r="A86" s="220"/>
      <c r="B86" s="218"/>
      <c r="C86" s="550"/>
      <c r="D86" s="550"/>
      <c r="E86" s="550"/>
      <c r="F86" s="551"/>
      <c r="G86" s="551"/>
      <c r="H86" s="551"/>
      <c r="I86" s="551"/>
      <c r="J86" s="551"/>
      <c r="K86" s="551"/>
      <c r="L86" s="552"/>
      <c r="M86" s="551"/>
      <c r="N86" s="551"/>
      <c r="O86" s="224"/>
    </row>
    <row r="87" spans="1:15" s="226" customFormat="1" ht="23.45" customHeight="1">
      <c r="A87" s="220"/>
      <c r="B87" s="218"/>
      <c r="C87" s="544"/>
      <c r="D87" s="544"/>
      <c r="E87" s="544"/>
      <c r="F87" s="553"/>
      <c r="G87" s="553"/>
      <c r="H87" s="553"/>
      <c r="I87" s="553"/>
      <c r="J87" s="553"/>
      <c r="K87" s="553"/>
      <c r="L87" s="552"/>
      <c r="M87" s="551"/>
      <c r="N87" s="553"/>
      <c r="O87" s="224"/>
    </row>
    <row r="88" spans="1:15" s="226" customFormat="1" ht="23.45" customHeight="1">
      <c r="A88" s="235"/>
      <c r="B88" s="212"/>
      <c r="C88" s="554"/>
      <c r="D88" s="554"/>
      <c r="E88" s="554"/>
      <c r="F88" s="555"/>
      <c r="G88" s="555"/>
      <c r="H88" s="555"/>
      <c r="I88" s="555"/>
      <c r="J88" s="555"/>
      <c r="K88" s="555"/>
      <c r="L88" s="556"/>
      <c r="M88" s="555"/>
      <c r="N88" s="555"/>
      <c r="O88" s="236"/>
    </row>
    <row r="89" spans="1:15" s="226" customFormat="1" ht="23.45" customHeight="1">
      <c r="A89" s="220"/>
      <c r="B89" s="218"/>
      <c r="C89" s="550"/>
      <c r="D89" s="550"/>
      <c r="E89" s="550"/>
      <c r="F89" s="551"/>
      <c r="G89" s="551"/>
      <c r="H89" s="551"/>
      <c r="I89" s="551"/>
      <c r="J89" s="551"/>
      <c r="K89" s="551"/>
      <c r="L89" s="552"/>
      <c r="M89" s="551"/>
      <c r="N89" s="551"/>
      <c r="O89" s="224"/>
    </row>
    <row r="90" spans="1:15" s="226" customFormat="1" ht="23.45" customHeight="1">
      <c r="A90" s="220"/>
      <c r="B90" s="218"/>
      <c r="C90" s="550"/>
      <c r="D90" s="550"/>
      <c r="E90" s="550"/>
      <c r="F90" s="551"/>
      <c r="G90" s="551"/>
      <c r="H90" s="551"/>
      <c r="I90" s="551"/>
      <c r="J90" s="551"/>
      <c r="K90" s="551"/>
      <c r="L90" s="552"/>
      <c r="M90" s="551"/>
      <c r="N90" s="551"/>
      <c r="O90" s="224"/>
    </row>
    <row r="91" spans="1:15" s="226" customFormat="1" ht="23.45" customHeight="1">
      <c r="A91" s="220"/>
      <c r="B91" s="218"/>
      <c r="C91" s="550"/>
      <c r="D91" s="550"/>
      <c r="E91" s="550"/>
      <c r="F91" s="551"/>
      <c r="G91" s="551"/>
      <c r="H91" s="551"/>
      <c r="I91" s="551"/>
      <c r="J91" s="551"/>
      <c r="K91" s="551"/>
      <c r="L91" s="552"/>
      <c r="M91" s="551"/>
      <c r="N91" s="551"/>
      <c r="O91" s="224"/>
    </row>
    <row r="92" spans="1:15" s="226" customFormat="1" ht="23.45" customHeight="1">
      <c r="A92" s="220"/>
      <c r="B92" s="218"/>
      <c r="C92" s="544"/>
      <c r="D92" s="544"/>
      <c r="E92" s="544"/>
      <c r="F92" s="553"/>
      <c r="G92" s="553"/>
      <c r="H92" s="553"/>
      <c r="I92" s="553"/>
      <c r="J92" s="553"/>
      <c r="K92" s="553"/>
      <c r="L92" s="552"/>
      <c r="M92" s="551"/>
      <c r="N92" s="553"/>
      <c r="O92" s="224"/>
    </row>
    <row r="93" spans="1:15" s="226" customFormat="1" ht="23.45" customHeight="1">
      <c r="A93" s="228"/>
      <c r="B93" s="212"/>
      <c r="C93" s="554"/>
      <c r="D93" s="554"/>
      <c r="E93" s="554"/>
      <c r="F93" s="555"/>
      <c r="G93" s="555"/>
      <c r="H93" s="555"/>
      <c r="I93" s="555"/>
      <c r="J93" s="555"/>
      <c r="K93" s="555"/>
      <c r="L93" s="556"/>
      <c r="M93" s="555"/>
      <c r="N93" s="555"/>
      <c r="O93" s="234"/>
    </row>
    <row r="94" spans="1:15" s="226" customFormat="1" ht="23.45" customHeight="1">
      <c r="A94" s="220"/>
      <c r="B94" s="218"/>
      <c r="C94" s="550"/>
      <c r="D94" s="550"/>
      <c r="E94" s="550"/>
      <c r="F94" s="551"/>
      <c r="G94" s="551"/>
      <c r="H94" s="551"/>
      <c r="I94" s="551"/>
      <c r="J94" s="551"/>
      <c r="K94" s="551"/>
      <c r="L94" s="552"/>
      <c r="M94" s="551"/>
      <c r="N94" s="551"/>
      <c r="O94" s="224"/>
    </row>
    <row r="95" spans="1:15" s="226" customFormat="1" ht="23.45" customHeight="1">
      <c r="A95" s="220"/>
      <c r="B95" s="218"/>
      <c r="C95" s="550"/>
      <c r="D95" s="550"/>
      <c r="E95" s="550"/>
      <c r="F95" s="551"/>
      <c r="G95" s="551"/>
      <c r="H95" s="551"/>
      <c r="I95" s="551"/>
      <c r="J95" s="551"/>
      <c r="K95" s="551"/>
      <c r="L95" s="552"/>
      <c r="M95" s="551"/>
      <c r="N95" s="551"/>
      <c r="O95" s="224"/>
    </row>
    <row r="96" spans="1:15" s="226" customFormat="1" ht="23.45" customHeight="1">
      <c r="A96" s="220"/>
      <c r="B96" s="218"/>
      <c r="C96" s="550"/>
      <c r="D96" s="550"/>
      <c r="E96" s="550"/>
      <c r="F96" s="551"/>
      <c r="G96" s="551"/>
      <c r="H96" s="551"/>
      <c r="I96" s="551"/>
      <c r="J96" s="551"/>
      <c r="K96" s="551"/>
      <c r="L96" s="552"/>
      <c r="M96" s="551"/>
      <c r="N96" s="551"/>
      <c r="O96" s="224"/>
    </row>
    <row r="97" spans="1:15" s="226" customFormat="1" ht="23.45" customHeight="1">
      <c r="A97" s="220"/>
      <c r="B97" s="218"/>
      <c r="C97" s="544"/>
      <c r="D97" s="544"/>
      <c r="E97" s="544"/>
      <c r="F97" s="553"/>
      <c r="G97" s="553"/>
      <c r="H97" s="553"/>
      <c r="I97" s="553"/>
      <c r="J97" s="553"/>
      <c r="K97" s="553"/>
      <c r="L97" s="552"/>
      <c r="M97" s="551"/>
      <c r="N97" s="553"/>
      <c r="O97" s="224"/>
    </row>
    <row r="98" spans="1:15" s="226" customFormat="1" ht="23.45" customHeight="1">
      <c r="A98" s="228"/>
      <c r="B98" s="212"/>
      <c r="C98" s="554"/>
      <c r="D98" s="554"/>
      <c r="E98" s="554"/>
      <c r="F98" s="555"/>
      <c r="G98" s="555"/>
      <c r="H98" s="555"/>
      <c r="I98" s="555"/>
      <c r="J98" s="555"/>
      <c r="K98" s="555"/>
      <c r="L98" s="556"/>
      <c r="M98" s="555"/>
      <c r="N98" s="555"/>
      <c r="O98" s="234"/>
    </row>
    <row r="99" spans="1:15" s="226" customFormat="1" ht="23.45" customHeight="1">
      <c r="A99" s="220"/>
      <c r="B99" s="218"/>
      <c r="C99" s="550"/>
      <c r="D99" s="550"/>
      <c r="E99" s="550"/>
      <c r="F99" s="551"/>
      <c r="G99" s="551"/>
      <c r="H99" s="551"/>
      <c r="I99" s="551"/>
      <c r="J99" s="551"/>
      <c r="K99" s="551"/>
      <c r="L99" s="552"/>
      <c r="M99" s="551"/>
      <c r="N99" s="551"/>
      <c r="O99" s="224"/>
    </row>
    <row r="100" spans="1:15" s="226" customFormat="1" ht="23.45" customHeight="1">
      <c r="A100" s="220"/>
      <c r="B100" s="218"/>
      <c r="C100" s="550"/>
      <c r="D100" s="550"/>
      <c r="E100" s="550"/>
      <c r="F100" s="551"/>
      <c r="G100" s="551"/>
      <c r="H100" s="551"/>
      <c r="I100" s="551"/>
      <c r="J100" s="551"/>
      <c r="K100" s="551"/>
      <c r="L100" s="552"/>
      <c r="M100" s="551"/>
      <c r="N100" s="551"/>
      <c r="O100" s="224"/>
    </row>
    <row r="101" spans="1:15" s="226" customFormat="1" ht="23.45" customHeight="1">
      <c r="A101" s="220"/>
      <c r="B101" s="218"/>
      <c r="C101" s="550"/>
      <c r="D101" s="550"/>
      <c r="E101" s="550"/>
      <c r="F101" s="551"/>
      <c r="G101" s="551"/>
      <c r="H101" s="551"/>
      <c r="I101" s="551"/>
      <c r="J101" s="551"/>
      <c r="K101" s="551"/>
      <c r="L101" s="552"/>
      <c r="M101" s="551"/>
      <c r="N101" s="551"/>
      <c r="O101" s="224"/>
    </row>
    <row r="102" spans="1:15" s="226" customFormat="1" ht="23.45" customHeight="1">
      <c r="A102" s="220"/>
      <c r="B102" s="244"/>
      <c r="C102" s="544"/>
      <c r="D102" s="544"/>
      <c r="E102" s="544"/>
      <c r="F102" s="553"/>
      <c r="G102" s="553"/>
      <c r="H102" s="553"/>
      <c r="I102" s="553"/>
      <c r="J102" s="553"/>
      <c r="K102" s="553"/>
      <c r="L102" s="552"/>
      <c r="M102" s="551"/>
      <c r="N102" s="553"/>
      <c r="O102" s="224"/>
    </row>
    <row r="103" spans="1:15" s="226" customFormat="1" ht="23.45" customHeight="1">
      <c r="A103" s="228"/>
      <c r="B103" s="218"/>
      <c r="C103" s="554"/>
      <c r="D103" s="554"/>
      <c r="E103" s="554"/>
      <c r="F103" s="555"/>
      <c r="G103" s="555"/>
      <c r="H103" s="555"/>
      <c r="I103" s="555"/>
      <c r="J103" s="555"/>
      <c r="K103" s="555"/>
      <c r="L103" s="556"/>
      <c r="M103" s="555"/>
      <c r="N103" s="555"/>
      <c r="O103" s="234"/>
    </row>
    <row r="104" spans="1:15" s="226" customFormat="1" ht="23.45" customHeight="1">
      <c r="A104" s="220"/>
      <c r="B104" s="218"/>
      <c r="C104" s="550"/>
      <c r="D104" s="550"/>
      <c r="E104" s="550"/>
      <c r="F104" s="551"/>
      <c r="G104" s="551"/>
      <c r="H104" s="551"/>
      <c r="I104" s="551"/>
      <c r="J104" s="551"/>
      <c r="K104" s="551"/>
      <c r="L104" s="552"/>
      <c r="M104" s="551"/>
      <c r="N104" s="551"/>
      <c r="O104" s="224"/>
    </row>
    <row r="105" spans="1:15" s="226" customFormat="1" ht="23.45" customHeight="1">
      <c r="A105" s="220"/>
      <c r="B105" s="218"/>
      <c r="C105" s="550"/>
      <c r="D105" s="550"/>
      <c r="E105" s="550"/>
      <c r="F105" s="551"/>
      <c r="G105" s="551"/>
      <c r="H105" s="551"/>
      <c r="I105" s="551"/>
      <c r="J105" s="551"/>
      <c r="K105" s="551"/>
      <c r="L105" s="552"/>
      <c r="M105" s="551"/>
      <c r="N105" s="551"/>
      <c r="O105" s="224"/>
    </row>
    <row r="106" spans="1:15" s="226" customFormat="1" ht="23.45" customHeight="1">
      <c r="A106" s="220"/>
      <c r="B106" s="218"/>
      <c r="C106" s="550"/>
      <c r="D106" s="550"/>
      <c r="E106" s="550"/>
      <c r="F106" s="551"/>
      <c r="G106" s="551"/>
      <c r="H106" s="551"/>
      <c r="I106" s="551"/>
      <c r="J106" s="551"/>
      <c r="K106" s="551"/>
      <c r="L106" s="552"/>
      <c r="M106" s="551"/>
      <c r="N106" s="551"/>
      <c r="O106" s="224"/>
    </row>
    <row r="107" spans="1:15" s="226" customFormat="1" ht="23.45" customHeight="1">
      <c r="A107" s="243"/>
      <c r="B107" s="244"/>
      <c r="C107" s="544"/>
      <c r="D107" s="544"/>
      <c r="E107" s="544"/>
      <c r="F107" s="553"/>
      <c r="G107" s="553"/>
      <c r="H107" s="553"/>
      <c r="I107" s="553"/>
      <c r="J107" s="553"/>
      <c r="K107" s="553"/>
      <c r="L107" s="552"/>
      <c r="M107" s="551"/>
      <c r="N107" s="553"/>
      <c r="O107" s="249"/>
    </row>
    <row r="108" spans="1:15" s="226" customFormat="1" ht="23.45" customHeight="1">
      <c r="A108" s="250"/>
      <c r="B108" s="218"/>
      <c r="C108" s="554"/>
      <c r="D108" s="554"/>
      <c r="E108" s="554"/>
      <c r="F108" s="555"/>
      <c r="G108" s="555"/>
      <c r="H108" s="555"/>
      <c r="I108" s="555"/>
      <c r="J108" s="555"/>
      <c r="K108" s="555"/>
      <c r="L108" s="556"/>
      <c r="M108" s="555"/>
      <c r="N108" s="555"/>
      <c r="O108" s="251"/>
    </row>
    <row r="109" spans="1:15" s="226" customFormat="1" ht="23.45" customHeight="1">
      <c r="A109" s="220"/>
      <c r="B109" s="218"/>
      <c r="C109" s="550"/>
      <c r="D109" s="550"/>
      <c r="E109" s="550"/>
      <c r="F109" s="551"/>
      <c r="G109" s="551"/>
      <c r="H109" s="551"/>
      <c r="I109" s="551"/>
      <c r="J109" s="551"/>
      <c r="K109" s="551"/>
      <c r="L109" s="552"/>
      <c r="M109" s="551"/>
      <c r="N109" s="551"/>
      <c r="O109" s="224"/>
    </row>
    <row r="110" spans="1:15" s="226" customFormat="1" ht="23.45" customHeight="1">
      <c r="A110" s="220"/>
      <c r="B110" s="218"/>
      <c r="C110" s="550"/>
      <c r="D110" s="550"/>
      <c r="E110" s="550"/>
      <c r="F110" s="551"/>
      <c r="G110" s="551"/>
      <c r="H110" s="551"/>
      <c r="I110" s="551"/>
      <c r="J110" s="551"/>
      <c r="K110" s="551"/>
      <c r="L110" s="552"/>
      <c r="M110" s="551"/>
      <c r="N110" s="551"/>
      <c r="O110" s="224"/>
    </row>
    <row r="111" spans="1:15" s="226" customFormat="1" ht="23.45" customHeight="1">
      <c r="A111" s="220"/>
      <c r="B111" s="218"/>
      <c r="C111" s="550"/>
      <c r="D111" s="550"/>
      <c r="E111" s="550"/>
      <c r="F111" s="551"/>
      <c r="G111" s="551"/>
      <c r="H111" s="551"/>
      <c r="I111" s="551"/>
      <c r="J111" s="551"/>
      <c r="K111" s="551"/>
      <c r="L111" s="552"/>
      <c r="M111" s="551"/>
      <c r="N111" s="551"/>
      <c r="O111" s="224"/>
    </row>
    <row r="112" spans="1:15" s="226" customFormat="1" ht="23.45" customHeight="1" thickBot="1">
      <c r="A112" s="253"/>
      <c r="B112" s="254"/>
      <c r="C112" s="557"/>
      <c r="D112" s="557"/>
      <c r="E112" s="557"/>
      <c r="F112" s="558"/>
      <c r="G112" s="558"/>
      <c r="H112" s="558"/>
      <c r="I112" s="558"/>
      <c r="J112" s="558"/>
      <c r="K112" s="558"/>
      <c r="L112" s="559"/>
      <c r="M112" s="558"/>
      <c r="N112" s="558"/>
      <c r="O112" s="262"/>
    </row>
    <row r="113" spans="3:14" ht="21" customHeight="1">
      <c r="C113" s="560"/>
      <c r="D113" s="560"/>
      <c r="E113" s="560"/>
      <c r="F113" s="560"/>
      <c r="G113" s="560"/>
      <c r="H113" s="560"/>
      <c r="I113" s="560"/>
      <c r="J113" s="560"/>
      <c r="K113" s="560"/>
      <c r="L113" s="560"/>
      <c r="M113" s="560"/>
      <c r="N113" s="560"/>
    </row>
    <row r="114" spans="3:14" ht="21" customHeight="1">
      <c r="C114" s="560"/>
      <c r="D114" s="560"/>
      <c r="E114" s="560"/>
      <c r="F114" s="560"/>
      <c r="G114" s="560"/>
      <c r="H114" s="560"/>
      <c r="I114" s="560"/>
      <c r="J114" s="560"/>
      <c r="K114" s="560"/>
      <c r="L114" s="560"/>
      <c r="M114" s="560"/>
      <c r="N114" s="560"/>
    </row>
    <row r="115" spans="3:14" ht="21" customHeight="1">
      <c r="C115" s="560"/>
      <c r="D115" s="560"/>
      <c r="E115" s="560"/>
      <c r="F115" s="560"/>
      <c r="G115" s="560"/>
      <c r="H115" s="560"/>
      <c r="I115" s="560"/>
      <c r="J115" s="560"/>
      <c r="K115" s="560"/>
      <c r="L115" s="560"/>
      <c r="M115" s="560"/>
      <c r="N115" s="560"/>
    </row>
    <row r="116" spans="3:14" ht="21" customHeight="1">
      <c r="C116" s="560"/>
      <c r="D116" s="560"/>
      <c r="E116" s="560"/>
      <c r="F116" s="560"/>
      <c r="G116" s="560"/>
      <c r="H116" s="560"/>
      <c r="I116" s="560"/>
      <c r="J116" s="560"/>
      <c r="K116" s="560"/>
      <c r="L116" s="560"/>
      <c r="M116" s="560"/>
      <c r="N116" s="560"/>
    </row>
    <row r="117" spans="3:14" ht="21" customHeight="1">
      <c r="C117" s="560"/>
      <c r="D117" s="560"/>
      <c r="E117" s="560"/>
      <c r="F117" s="560"/>
      <c r="G117" s="560"/>
      <c r="H117" s="560"/>
      <c r="I117" s="560"/>
      <c r="J117" s="560"/>
      <c r="K117" s="560"/>
      <c r="L117" s="560"/>
      <c r="M117" s="560"/>
      <c r="N117" s="560"/>
    </row>
    <row r="118" spans="3:14" ht="21" customHeight="1">
      <c r="C118" s="560"/>
      <c r="D118" s="560"/>
      <c r="E118" s="560"/>
      <c r="F118" s="560"/>
      <c r="G118" s="560"/>
      <c r="H118" s="560"/>
      <c r="I118" s="560"/>
      <c r="J118" s="560"/>
      <c r="K118" s="560"/>
      <c r="L118" s="560"/>
      <c r="M118" s="560"/>
      <c r="N118" s="560"/>
    </row>
    <row r="119" spans="3:14" ht="21" customHeight="1">
      <c r="C119" s="560"/>
      <c r="D119" s="560"/>
      <c r="E119" s="560"/>
      <c r="F119" s="560"/>
      <c r="G119" s="560"/>
      <c r="H119" s="560"/>
      <c r="I119" s="560"/>
      <c r="J119" s="560"/>
      <c r="K119" s="560"/>
      <c r="L119" s="560"/>
      <c r="M119" s="560"/>
      <c r="N119" s="560"/>
    </row>
    <row r="120" spans="3:14" ht="21" customHeight="1">
      <c r="C120" s="560"/>
      <c r="D120" s="560"/>
      <c r="E120" s="560"/>
      <c r="F120" s="560"/>
      <c r="G120" s="560"/>
      <c r="H120" s="560"/>
      <c r="I120" s="560"/>
      <c r="J120" s="560"/>
      <c r="K120" s="560"/>
      <c r="L120" s="560"/>
      <c r="M120" s="560"/>
      <c r="N120" s="560"/>
    </row>
    <row r="121" spans="3:14" ht="21" customHeight="1">
      <c r="C121" s="560"/>
      <c r="D121" s="560"/>
      <c r="E121" s="560"/>
      <c r="F121" s="560"/>
      <c r="G121" s="560"/>
      <c r="H121" s="560"/>
      <c r="I121" s="560"/>
      <c r="J121" s="560"/>
      <c r="K121" s="560"/>
      <c r="L121" s="560"/>
      <c r="M121" s="560"/>
      <c r="N121" s="560"/>
    </row>
  </sheetData>
  <mergeCells count="3">
    <mergeCell ref="D4:N4"/>
    <mergeCell ref="F5:F7"/>
    <mergeCell ref="H5:H7"/>
  </mergeCells>
  <phoneticPr fontId="16"/>
  <printOptions horizontalCentered="1"/>
  <pageMargins left="0.62992125984251968" right="0.59055118110236227" top="0.51181102362204722" bottom="0.59055118110236227" header="0.51181102362204722" footer="0.51181102362204722"/>
  <pageSetup paperSize="8" scale="65" pageOrder="overThenDown" orientation="landscape" r:id="rId1"/>
  <headerFooter alignWithMargins="0"/>
  <rowBreaks count="1" manualBreakCount="1">
    <brk id="52" max="1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rgb="FFFF0000"/>
  </sheetPr>
  <dimension ref="A1:AS112"/>
  <sheetViews>
    <sheetView showGridLines="0" view="pageBreakPreview" zoomScale="50" zoomScaleNormal="75" zoomScaleSheetLayoutView="50" workbookViewId="0">
      <pane ySplit="12" topLeftCell="A65" activePane="bottomLeft" state="frozen"/>
      <selection activeCell="CA17" sqref="CA17:CE17"/>
      <selection pane="bottomLeft" activeCell="C11" sqref="C11"/>
    </sheetView>
  </sheetViews>
  <sheetFormatPr defaultRowHeight="21" customHeight="1"/>
  <cols>
    <col min="1" max="1" width="5.875" style="151" customWidth="1"/>
    <col min="2" max="2" width="16.125" style="149" customWidth="1"/>
    <col min="3" max="15" width="20.625" style="151" customWidth="1"/>
    <col min="16" max="16" width="5.875" style="151" customWidth="1"/>
    <col min="17" max="16384" width="9" style="151"/>
  </cols>
  <sheetData>
    <row r="1" spans="1:45" ht="28.7" customHeight="1">
      <c r="A1" s="530" t="s">
        <v>1353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149"/>
    </row>
    <row r="2" spans="1:45" s="313" customFormat="1" ht="21" customHeight="1" thickBot="1">
      <c r="A2" s="312"/>
      <c r="B2" s="312"/>
      <c r="C2" s="531"/>
      <c r="D2" s="531"/>
      <c r="E2" s="531"/>
      <c r="F2" s="531"/>
      <c r="G2" s="531"/>
      <c r="H2" s="531"/>
      <c r="I2" s="561"/>
      <c r="J2" s="531"/>
      <c r="K2" s="531"/>
      <c r="L2" s="531"/>
      <c r="M2" s="531"/>
      <c r="N2" s="531"/>
      <c r="O2" s="561" t="s">
        <v>347</v>
      </c>
      <c r="P2" s="312"/>
      <c r="Q2" s="562"/>
    </row>
    <row r="3" spans="1:45" s="226" customFormat="1" ht="21" customHeight="1">
      <c r="A3" s="270" t="s">
        <v>138</v>
      </c>
      <c r="B3" s="271"/>
      <c r="C3" s="563" t="s">
        <v>475</v>
      </c>
      <c r="D3" s="2732" t="s">
        <v>476</v>
      </c>
      <c r="E3" s="2732"/>
      <c r="F3" s="2732"/>
      <c r="G3" s="2732"/>
      <c r="H3" s="2732"/>
      <c r="I3" s="533"/>
      <c r="J3" s="2710" t="s">
        <v>477</v>
      </c>
      <c r="K3" s="2610"/>
      <c r="L3" s="2831"/>
      <c r="M3" s="2710" t="s">
        <v>478</v>
      </c>
      <c r="N3" s="2732"/>
      <c r="O3" s="2832"/>
      <c r="P3" s="163" t="s">
        <v>138</v>
      </c>
    </row>
    <row r="4" spans="1:45" s="226" customFormat="1" ht="21" customHeight="1">
      <c r="A4" s="274" t="s">
        <v>144</v>
      </c>
      <c r="B4" s="275"/>
      <c r="C4" s="2833" t="s">
        <v>479</v>
      </c>
      <c r="D4" s="2754"/>
      <c r="E4" s="2754"/>
      <c r="F4" s="2754"/>
      <c r="G4" s="2755"/>
      <c r="H4" s="168"/>
      <c r="I4" s="564"/>
      <c r="J4" s="2834" t="s">
        <v>480</v>
      </c>
      <c r="K4" s="2834" t="s">
        <v>481</v>
      </c>
      <c r="L4" s="565"/>
      <c r="M4" s="2834" t="s">
        <v>482</v>
      </c>
      <c r="N4" s="2834" t="s">
        <v>481</v>
      </c>
      <c r="O4" s="2738" t="s">
        <v>483</v>
      </c>
      <c r="P4" s="172" t="s">
        <v>144</v>
      </c>
    </row>
    <row r="5" spans="1:45" s="226" customFormat="1" ht="21" customHeight="1">
      <c r="A5" s="274" t="s">
        <v>151</v>
      </c>
      <c r="B5" s="275" t="s">
        <v>152</v>
      </c>
      <c r="C5" s="2835" t="s">
        <v>465</v>
      </c>
      <c r="D5" s="168"/>
      <c r="E5" s="2758" t="s">
        <v>466</v>
      </c>
      <c r="F5" s="168"/>
      <c r="G5" s="168"/>
      <c r="H5" s="167" t="s">
        <v>484</v>
      </c>
      <c r="I5" s="171" t="s">
        <v>126</v>
      </c>
      <c r="J5" s="2790"/>
      <c r="K5" s="2790"/>
      <c r="L5" s="566" t="s">
        <v>343</v>
      </c>
      <c r="M5" s="2790"/>
      <c r="N5" s="2790"/>
      <c r="O5" s="2783"/>
      <c r="P5" s="172" t="s">
        <v>151</v>
      </c>
    </row>
    <row r="6" spans="1:45" s="226" customFormat="1" ht="21" customHeight="1">
      <c r="A6" s="274" t="s">
        <v>164</v>
      </c>
      <c r="B6" s="275"/>
      <c r="C6" s="2836"/>
      <c r="D6" s="167" t="s">
        <v>485</v>
      </c>
      <c r="E6" s="2783"/>
      <c r="F6" s="167" t="s">
        <v>470</v>
      </c>
      <c r="G6" s="167" t="s">
        <v>486</v>
      </c>
      <c r="H6" s="167" t="s">
        <v>487</v>
      </c>
      <c r="I6" s="171"/>
      <c r="J6" s="2790"/>
      <c r="K6" s="2790"/>
      <c r="L6" s="567"/>
      <c r="M6" s="2790"/>
      <c r="N6" s="2790"/>
      <c r="O6" s="2783"/>
      <c r="P6" s="172" t="s">
        <v>164</v>
      </c>
    </row>
    <row r="7" spans="1:45" s="226" customFormat="1" ht="21" customHeight="1" thickBot="1">
      <c r="A7" s="286" t="s">
        <v>171</v>
      </c>
      <c r="B7" s="287"/>
      <c r="C7" s="2837"/>
      <c r="D7" s="186"/>
      <c r="E7" s="2722"/>
      <c r="F7" s="186"/>
      <c r="G7" s="186"/>
      <c r="H7" s="186"/>
      <c r="I7" s="568"/>
      <c r="J7" s="2791"/>
      <c r="K7" s="2791"/>
      <c r="L7" s="569"/>
      <c r="M7" s="2791"/>
      <c r="N7" s="2791"/>
      <c r="O7" s="2722"/>
      <c r="P7" s="190" t="s">
        <v>171</v>
      </c>
    </row>
    <row r="8" spans="1:45" ht="30" customHeight="1">
      <c r="A8" s="156"/>
      <c r="B8" s="166" t="s">
        <v>363</v>
      </c>
      <c r="C8" s="551">
        <v>83267425157</v>
      </c>
      <c r="D8" s="551">
        <v>7005978268</v>
      </c>
      <c r="E8" s="536" t="s">
        <v>364</v>
      </c>
      <c r="F8" s="551">
        <v>973510</v>
      </c>
      <c r="G8" s="551">
        <v>90274376935</v>
      </c>
      <c r="H8" s="551">
        <v>1219213745</v>
      </c>
      <c r="I8" s="570">
        <v>296906178876</v>
      </c>
      <c r="J8" s="536" t="s">
        <v>364</v>
      </c>
      <c r="K8" s="536" t="s">
        <v>364</v>
      </c>
      <c r="L8" s="536" t="s">
        <v>364</v>
      </c>
      <c r="M8" s="536" t="s">
        <v>364</v>
      </c>
      <c r="N8" s="536" t="s">
        <v>364</v>
      </c>
      <c r="O8" s="536" t="s">
        <v>364</v>
      </c>
      <c r="P8" s="458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</row>
    <row r="9" spans="1:45" ht="30" customHeight="1">
      <c r="A9" s="165"/>
      <c r="B9" s="166" t="s">
        <v>365</v>
      </c>
      <c r="C9" s="240">
        <v>100163725656</v>
      </c>
      <c r="D9" s="240">
        <v>7872329539</v>
      </c>
      <c r="E9" s="571" t="s">
        <v>364</v>
      </c>
      <c r="F9" s="240">
        <v>50400</v>
      </c>
      <c r="G9" s="240">
        <v>108036105595</v>
      </c>
      <c r="H9" s="192">
        <v>1281821661</v>
      </c>
      <c r="I9" s="240">
        <v>325520391941</v>
      </c>
      <c r="J9" s="571" t="s">
        <v>364</v>
      </c>
      <c r="K9" s="571" t="s">
        <v>364</v>
      </c>
      <c r="L9" s="571" t="s">
        <v>364</v>
      </c>
      <c r="M9" s="571" t="s">
        <v>364</v>
      </c>
      <c r="N9" s="571" t="s">
        <v>364</v>
      </c>
      <c r="O9" s="571" t="s">
        <v>364</v>
      </c>
      <c r="P9" s="205"/>
    </row>
    <row r="10" spans="1:45" ht="30" customHeight="1">
      <c r="A10" s="165"/>
      <c r="B10" s="166" t="s">
        <v>366</v>
      </c>
      <c r="C10" s="551">
        <v>112675469592</v>
      </c>
      <c r="D10" s="551">
        <v>8353178495</v>
      </c>
      <c r="E10" s="536" t="s">
        <v>364</v>
      </c>
      <c r="F10" s="551">
        <v>1216053</v>
      </c>
      <c r="G10" s="551">
        <v>121029864140</v>
      </c>
      <c r="H10" s="551">
        <v>1303145638</v>
      </c>
      <c r="I10" s="570">
        <v>341843837583</v>
      </c>
      <c r="J10" s="536" t="s">
        <v>364</v>
      </c>
      <c r="K10" s="536" t="s">
        <v>364</v>
      </c>
      <c r="L10" s="536" t="s">
        <v>364</v>
      </c>
      <c r="M10" s="536" t="s">
        <v>364</v>
      </c>
      <c r="N10" s="536" t="s">
        <v>364</v>
      </c>
      <c r="O10" s="536" t="s">
        <v>364</v>
      </c>
      <c r="P10" s="205"/>
    </row>
    <row r="11" spans="1:45" ht="30" customHeight="1">
      <c r="A11" s="165"/>
      <c r="B11" s="166" t="s">
        <v>367</v>
      </c>
      <c r="C11" s="550">
        <v>127046690340</v>
      </c>
      <c r="D11" s="550">
        <v>9429114390</v>
      </c>
      <c r="E11" s="541" t="s">
        <v>364</v>
      </c>
      <c r="F11" s="550">
        <v>265609</v>
      </c>
      <c r="G11" s="550">
        <v>136476070339</v>
      </c>
      <c r="H11" s="550">
        <v>1319138985</v>
      </c>
      <c r="I11" s="572">
        <v>367389530359</v>
      </c>
      <c r="J11" s="541" t="s">
        <v>364</v>
      </c>
      <c r="K11" s="541" t="s">
        <v>364</v>
      </c>
      <c r="L11" s="541" t="s">
        <v>364</v>
      </c>
      <c r="M11" s="541" t="s">
        <v>364</v>
      </c>
      <c r="N11" s="541" t="s">
        <v>364</v>
      </c>
      <c r="O11" s="541" t="s">
        <v>364</v>
      </c>
      <c r="P11" s="205"/>
    </row>
    <row r="12" spans="1:45" ht="30" customHeight="1">
      <c r="A12" s="445"/>
      <c r="B12" s="446" t="s">
        <v>368</v>
      </c>
      <c r="C12" s="573">
        <v>30312686262</v>
      </c>
      <c r="D12" s="573">
        <v>3937252167</v>
      </c>
      <c r="E12" s="573">
        <v>0</v>
      </c>
      <c r="F12" s="573">
        <v>299815</v>
      </c>
      <c r="G12" s="573">
        <v>34250238244</v>
      </c>
      <c r="H12" s="573">
        <v>1331514326</v>
      </c>
      <c r="I12" s="544">
        <v>371433338003</v>
      </c>
      <c r="J12" s="544">
        <v>72498966039</v>
      </c>
      <c r="K12" s="573">
        <v>11338477</v>
      </c>
      <c r="L12" s="573">
        <v>72510304516</v>
      </c>
      <c r="M12" s="573">
        <v>224185189</v>
      </c>
      <c r="N12" s="573">
        <v>10427097</v>
      </c>
      <c r="O12" s="573">
        <v>234612286</v>
      </c>
      <c r="P12" s="574"/>
    </row>
    <row r="13" spans="1:45" ht="23.45" customHeight="1">
      <c r="A13" s="211">
        <v>1</v>
      </c>
      <c r="B13" s="330" t="s">
        <v>181</v>
      </c>
      <c r="C13" s="555">
        <v>4034402645</v>
      </c>
      <c r="D13" s="555">
        <v>519143021</v>
      </c>
      <c r="E13" s="478">
        <v>0</v>
      </c>
      <c r="F13" s="555">
        <v>130000</v>
      </c>
      <c r="G13" s="555">
        <v>4553675666</v>
      </c>
      <c r="H13" s="555">
        <v>201185846</v>
      </c>
      <c r="I13" s="575">
        <v>52894181908</v>
      </c>
      <c r="J13" s="576">
        <v>10261108231</v>
      </c>
      <c r="K13" s="576">
        <v>1609955</v>
      </c>
      <c r="L13" s="576">
        <v>10262718186</v>
      </c>
      <c r="M13" s="576">
        <v>12342996</v>
      </c>
      <c r="N13" s="576">
        <v>1475793</v>
      </c>
      <c r="O13" s="576">
        <v>13818789</v>
      </c>
      <c r="P13" s="216">
        <v>1</v>
      </c>
    </row>
    <row r="14" spans="1:45" ht="23.45" customHeight="1">
      <c r="A14" s="217">
        <v>2</v>
      </c>
      <c r="B14" s="332" t="s">
        <v>183</v>
      </c>
      <c r="C14" s="551">
        <v>410619457</v>
      </c>
      <c r="D14" s="551">
        <v>52871828</v>
      </c>
      <c r="E14" s="453">
        <v>0</v>
      </c>
      <c r="F14" s="551">
        <v>0</v>
      </c>
      <c r="G14" s="551">
        <v>463491285</v>
      </c>
      <c r="H14" s="551">
        <v>18848272</v>
      </c>
      <c r="I14" s="570">
        <v>5477282680</v>
      </c>
      <c r="J14" s="576">
        <v>1127694746</v>
      </c>
      <c r="K14" s="576">
        <v>176933</v>
      </c>
      <c r="L14" s="576">
        <v>1127871679</v>
      </c>
      <c r="M14" s="576">
        <v>1356494</v>
      </c>
      <c r="N14" s="576">
        <v>162189</v>
      </c>
      <c r="O14" s="576">
        <v>1518683</v>
      </c>
      <c r="P14" s="205">
        <v>2</v>
      </c>
    </row>
    <row r="15" spans="1:45" ht="23.45" customHeight="1">
      <c r="A15" s="217">
        <v>3</v>
      </c>
      <c r="B15" s="332" t="s">
        <v>185</v>
      </c>
      <c r="C15" s="551">
        <v>1709197229</v>
      </c>
      <c r="D15" s="551">
        <v>222358095</v>
      </c>
      <c r="E15" s="576">
        <v>0</v>
      </c>
      <c r="F15" s="551">
        <v>0</v>
      </c>
      <c r="G15" s="551">
        <v>1931555324</v>
      </c>
      <c r="H15" s="551">
        <v>91406261</v>
      </c>
      <c r="I15" s="570">
        <v>23551815570</v>
      </c>
      <c r="J15" s="576">
        <v>4865619082</v>
      </c>
      <c r="K15" s="576">
        <v>763410</v>
      </c>
      <c r="L15" s="576">
        <v>4866382492</v>
      </c>
      <c r="M15" s="576">
        <v>5852810</v>
      </c>
      <c r="N15" s="576">
        <v>699792</v>
      </c>
      <c r="O15" s="576">
        <v>6552602</v>
      </c>
      <c r="P15" s="205">
        <v>3</v>
      </c>
    </row>
    <row r="16" spans="1:45" ht="23.45" customHeight="1">
      <c r="A16" s="217">
        <v>4</v>
      </c>
      <c r="B16" s="332" t="s">
        <v>187</v>
      </c>
      <c r="C16" s="551">
        <v>2864543102</v>
      </c>
      <c r="D16" s="551">
        <v>417953366</v>
      </c>
      <c r="E16" s="453">
        <v>0</v>
      </c>
      <c r="F16" s="551">
        <v>0</v>
      </c>
      <c r="G16" s="551">
        <v>3282496468</v>
      </c>
      <c r="H16" s="551">
        <v>123919482</v>
      </c>
      <c r="I16" s="570">
        <v>34432518296</v>
      </c>
      <c r="J16" s="576">
        <v>6061956782</v>
      </c>
      <c r="K16" s="576">
        <v>951113</v>
      </c>
      <c r="L16" s="576">
        <v>6062907895</v>
      </c>
      <c r="M16" s="576">
        <v>7291874</v>
      </c>
      <c r="N16" s="576">
        <v>871854</v>
      </c>
      <c r="O16" s="576">
        <v>8163728</v>
      </c>
      <c r="P16" s="205">
        <v>4</v>
      </c>
    </row>
    <row r="17" spans="1:16" ht="23.45" customHeight="1">
      <c r="A17" s="217">
        <v>5</v>
      </c>
      <c r="B17" s="332" t="s">
        <v>189</v>
      </c>
      <c r="C17" s="553">
        <v>323151376</v>
      </c>
      <c r="D17" s="553">
        <v>40017317</v>
      </c>
      <c r="E17" s="454">
        <v>0</v>
      </c>
      <c r="F17" s="553">
        <v>0</v>
      </c>
      <c r="G17" s="553">
        <v>363168693</v>
      </c>
      <c r="H17" s="553">
        <v>13888003</v>
      </c>
      <c r="I17" s="577">
        <v>4161815257</v>
      </c>
      <c r="J17" s="576">
        <v>730636367</v>
      </c>
      <c r="K17" s="576">
        <v>114635</v>
      </c>
      <c r="L17" s="576">
        <v>730751002</v>
      </c>
      <c r="M17" s="576">
        <v>878876</v>
      </c>
      <c r="N17" s="576">
        <v>105083</v>
      </c>
      <c r="O17" s="576">
        <v>983959</v>
      </c>
      <c r="P17" s="205">
        <v>5</v>
      </c>
    </row>
    <row r="18" spans="1:16" ht="23.45" customHeight="1">
      <c r="A18" s="211">
        <v>6</v>
      </c>
      <c r="B18" s="330" t="s">
        <v>191</v>
      </c>
      <c r="C18" s="547">
        <v>704930476</v>
      </c>
      <c r="D18" s="547">
        <v>88999180</v>
      </c>
      <c r="E18" s="547">
        <v>0</v>
      </c>
      <c r="F18" s="547">
        <v>0</v>
      </c>
      <c r="G18" s="547">
        <v>793929656</v>
      </c>
      <c r="H18" s="547">
        <v>31147773</v>
      </c>
      <c r="I18" s="578">
        <v>8835334792</v>
      </c>
      <c r="J18" s="547">
        <v>1687431191</v>
      </c>
      <c r="K18" s="547">
        <v>264755</v>
      </c>
      <c r="L18" s="547">
        <v>1687695946</v>
      </c>
      <c r="M18" s="547">
        <v>2029796</v>
      </c>
      <c r="N18" s="547">
        <v>242693</v>
      </c>
      <c r="O18" s="547">
        <v>2272489</v>
      </c>
      <c r="P18" s="216">
        <v>6</v>
      </c>
    </row>
    <row r="19" spans="1:16" ht="23.45" customHeight="1">
      <c r="A19" s="217">
        <v>7</v>
      </c>
      <c r="B19" s="332" t="s">
        <v>193</v>
      </c>
      <c r="C19" s="535">
        <v>1885953991</v>
      </c>
      <c r="D19" s="535">
        <v>271096905</v>
      </c>
      <c r="E19" s="535">
        <v>0</v>
      </c>
      <c r="F19" s="535">
        <v>0</v>
      </c>
      <c r="G19" s="535">
        <v>2157050896</v>
      </c>
      <c r="H19" s="535">
        <v>100856564</v>
      </c>
      <c r="I19" s="579">
        <v>28530119995</v>
      </c>
      <c r="J19" s="535">
        <v>5540117367</v>
      </c>
      <c r="K19" s="535">
        <v>869237</v>
      </c>
      <c r="L19" s="535">
        <v>5540986604</v>
      </c>
      <c r="M19" s="535">
        <v>6664158</v>
      </c>
      <c r="N19" s="535">
        <v>796801</v>
      </c>
      <c r="O19" s="535">
        <v>7460959</v>
      </c>
      <c r="P19" s="205">
        <v>7</v>
      </c>
    </row>
    <row r="20" spans="1:16" ht="23.45" customHeight="1">
      <c r="A20" s="217">
        <v>8</v>
      </c>
      <c r="B20" s="332" t="s">
        <v>195</v>
      </c>
      <c r="C20" s="535">
        <v>1061659259</v>
      </c>
      <c r="D20" s="535">
        <v>140341612</v>
      </c>
      <c r="E20" s="535">
        <v>0</v>
      </c>
      <c r="F20" s="535">
        <v>0</v>
      </c>
      <c r="G20" s="535">
        <v>1202000871</v>
      </c>
      <c r="H20" s="535">
        <v>36303381</v>
      </c>
      <c r="I20" s="579">
        <v>10386291154</v>
      </c>
      <c r="J20" s="535">
        <v>1964068032</v>
      </c>
      <c r="K20" s="535">
        <v>308160</v>
      </c>
      <c r="L20" s="535">
        <v>1964376192</v>
      </c>
      <c r="M20" s="535">
        <v>2362560</v>
      </c>
      <c r="N20" s="535">
        <v>282480</v>
      </c>
      <c r="O20" s="535">
        <v>2645040</v>
      </c>
      <c r="P20" s="205">
        <v>8</v>
      </c>
    </row>
    <row r="21" spans="1:16" s="226" customFormat="1" ht="23.45" customHeight="1">
      <c r="A21" s="220">
        <v>9</v>
      </c>
      <c r="B21" s="218" t="s">
        <v>197</v>
      </c>
      <c r="C21" s="551">
        <v>463768168</v>
      </c>
      <c r="D21" s="551">
        <v>51395380</v>
      </c>
      <c r="E21" s="551">
        <v>0</v>
      </c>
      <c r="F21" s="551">
        <v>0</v>
      </c>
      <c r="G21" s="551">
        <v>515163548</v>
      </c>
      <c r="H21" s="551">
        <v>19582410</v>
      </c>
      <c r="I21" s="570">
        <v>6263326751</v>
      </c>
      <c r="J21" s="551">
        <v>1263259800</v>
      </c>
      <c r="K21" s="551">
        <v>198203</v>
      </c>
      <c r="L21" s="551">
        <v>1263458003</v>
      </c>
      <c r="M21" s="551">
        <v>1519564</v>
      </c>
      <c r="N21" s="551">
        <v>181687</v>
      </c>
      <c r="O21" s="551">
        <v>1701251</v>
      </c>
      <c r="P21" s="224">
        <v>9</v>
      </c>
    </row>
    <row r="22" spans="1:16" s="226" customFormat="1" ht="23.45" customHeight="1">
      <c r="A22" s="220">
        <v>10</v>
      </c>
      <c r="B22" s="218" t="s">
        <v>199</v>
      </c>
      <c r="C22" s="553">
        <v>597316780</v>
      </c>
      <c r="D22" s="553">
        <v>54189837</v>
      </c>
      <c r="E22" s="553">
        <v>0</v>
      </c>
      <c r="F22" s="553">
        <v>0</v>
      </c>
      <c r="G22" s="553">
        <v>651506617</v>
      </c>
      <c r="H22" s="553">
        <v>23072673</v>
      </c>
      <c r="I22" s="577">
        <v>5975832182</v>
      </c>
      <c r="J22" s="553">
        <v>1130180424</v>
      </c>
      <c r="K22" s="553">
        <v>177323</v>
      </c>
      <c r="L22" s="553">
        <v>1130357747</v>
      </c>
      <c r="M22" s="553">
        <v>1359484</v>
      </c>
      <c r="N22" s="553">
        <v>162547</v>
      </c>
      <c r="O22" s="553">
        <v>1522031</v>
      </c>
      <c r="P22" s="224">
        <v>10</v>
      </c>
    </row>
    <row r="23" spans="1:16" s="226" customFormat="1" ht="23.45" customHeight="1">
      <c r="A23" s="228">
        <v>11</v>
      </c>
      <c r="B23" s="212" t="s">
        <v>201</v>
      </c>
      <c r="C23" s="555">
        <v>558982036</v>
      </c>
      <c r="D23" s="555">
        <v>63908076</v>
      </c>
      <c r="E23" s="555">
        <v>0</v>
      </c>
      <c r="F23" s="555">
        <v>0</v>
      </c>
      <c r="G23" s="555">
        <v>622890112</v>
      </c>
      <c r="H23" s="555">
        <v>24028577</v>
      </c>
      <c r="I23" s="575">
        <v>6833677503</v>
      </c>
      <c r="J23" s="555">
        <v>1306969492</v>
      </c>
      <c r="K23" s="555">
        <v>205061</v>
      </c>
      <c r="L23" s="555">
        <v>1307174553</v>
      </c>
      <c r="M23" s="555">
        <v>1572142</v>
      </c>
      <c r="N23" s="555">
        <v>187973</v>
      </c>
      <c r="O23" s="555">
        <v>1760115</v>
      </c>
      <c r="P23" s="234">
        <v>11</v>
      </c>
    </row>
    <row r="24" spans="1:16" s="226" customFormat="1" ht="23.45" customHeight="1">
      <c r="A24" s="220">
        <v>12</v>
      </c>
      <c r="B24" s="218" t="s">
        <v>203</v>
      </c>
      <c r="C24" s="551">
        <v>1140758388</v>
      </c>
      <c r="D24" s="551">
        <v>151000862</v>
      </c>
      <c r="E24" s="551">
        <v>0</v>
      </c>
      <c r="F24" s="551">
        <v>0</v>
      </c>
      <c r="G24" s="551">
        <v>1291759250</v>
      </c>
      <c r="H24" s="551">
        <v>38349800</v>
      </c>
      <c r="I24" s="570">
        <v>10392211377</v>
      </c>
      <c r="J24" s="551">
        <v>1844946694</v>
      </c>
      <c r="K24" s="551">
        <v>289470</v>
      </c>
      <c r="L24" s="551">
        <v>1845236164</v>
      </c>
      <c r="M24" s="551">
        <v>2219270</v>
      </c>
      <c r="N24" s="551">
        <v>265347</v>
      </c>
      <c r="O24" s="551">
        <v>2484617</v>
      </c>
      <c r="P24" s="224">
        <v>12</v>
      </c>
    </row>
    <row r="25" spans="1:16" s="226" customFormat="1" ht="23.45" customHeight="1">
      <c r="A25" s="220">
        <v>13</v>
      </c>
      <c r="B25" s="218" t="s">
        <v>204</v>
      </c>
      <c r="C25" s="551">
        <v>280303943</v>
      </c>
      <c r="D25" s="551">
        <v>33248740</v>
      </c>
      <c r="E25" s="551">
        <v>0</v>
      </c>
      <c r="F25" s="551">
        <v>0</v>
      </c>
      <c r="G25" s="551">
        <v>313552683</v>
      </c>
      <c r="H25" s="551">
        <v>12936248</v>
      </c>
      <c r="I25" s="570">
        <v>3810766881</v>
      </c>
      <c r="J25" s="551">
        <v>834575948</v>
      </c>
      <c r="K25" s="551">
        <v>130943</v>
      </c>
      <c r="L25" s="551">
        <v>834706891</v>
      </c>
      <c r="M25" s="551">
        <v>1003904</v>
      </c>
      <c r="N25" s="551">
        <v>120032</v>
      </c>
      <c r="O25" s="551">
        <v>1123936</v>
      </c>
      <c r="P25" s="224">
        <v>13</v>
      </c>
    </row>
    <row r="26" spans="1:16" s="226" customFormat="1" ht="23.45" customHeight="1">
      <c r="A26" s="220">
        <v>14</v>
      </c>
      <c r="B26" s="218" t="s">
        <v>206</v>
      </c>
      <c r="C26" s="551">
        <v>148076255</v>
      </c>
      <c r="D26" s="551">
        <v>15698181</v>
      </c>
      <c r="E26" s="551">
        <v>0</v>
      </c>
      <c r="F26" s="551">
        <v>0</v>
      </c>
      <c r="G26" s="551">
        <v>163774436</v>
      </c>
      <c r="H26" s="551">
        <v>9558417</v>
      </c>
      <c r="I26" s="570">
        <v>3068630793</v>
      </c>
      <c r="J26" s="551">
        <v>686697228</v>
      </c>
      <c r="K26" s="551">
        <v>107741</v>
      </c>
      <c r="L26" s="551">
        <v>686804969</v>
      </c>
      <c r="M26" s="551">
        <v>826022</v>
      </c>
      <c r="N26" s="551">
        <v>98763</v>
      </c>
      <c r="O26" s="551">
        <v>924785</v>
      </c>
      <c r="P26" s="224">
        <v>14</v>
      </c>
    </row>
    <row r="27" spans="1:16" s="226" customFormat="1" ht="23.45" customHeight="1">
      <c r="A27" s="220">
        <v>15</v>
      </c>
      <c r="B27" s="218" t="s">
        <v>208</v>
      </c>
      <c r="C27" s="553">
        <v>275516576</v>
      </c>
      <c r="D27" s="553">
        <v>43812375</v>
      </c>
      <c r="E27" s="553">
        <v>0</v>
      </c>
      <c r="F27" s="553">
        <v>0</v>
      </c>
      <c r="G27" s="553">
        <v>319328951</v>
      </c>
      <c r="H27" s="553">
        <v>15148736</v>
      </c>
      <c r="I27" s="577">
        <v>4786563499</v>
      </c>
      <c r="J27" s="553">
        <v>1175496246</v>
      </c>
      <c r="K27" s="553">
        <v>184433</v>
      </c>
      <c r="L27" s="553">
        <v>1175680679</v>
      </c>
      <c r="M27" s="553">
        <v>1413994</v>
      </c>
      <c r="N27" s="553">
        <v>169064</v>
      </c>
      <c r="O27" s="553">
        <v>1583058</v>
      </c>
      <c r="P27" s="224">
        <v>15</v>
      </c>
    </row>
    <row r="28" spans="1:16" s="226" customFormat="1" ht="23.45" customHeight="1">
      <c r="A28" s="235">
        <v>16</v>
      </c>
      <c r="B28" s="212" t="s">
        <v>210</v>
      </c>
      <c r="C28" s="555">
        <v>771491993</v>
      </c>
      <c r="D28" s="555">
        <v>90239802</v>
      </c>
      <c r="E28" s="555">
        <v>0</v>
      </c>
      <c r="F28" s="555">
        <v>0</v>
      </c>
      <c r="G28" s="555">
        <v>861731795</v>
      </c>
      <c r="H28" s="555">
        <v>31188523</v>
      </c>
      <c r="I28" s="575">
        <v>8375831305</v>
      </c>
      <c r="J28" s="555">
        <v>1520317147</v>
      </c>
      <c r="K28" s="555">
        <v>238535</v>
      </c>
      <c r="L28" s="555">
        <v>1520555682</v>
      </c>
      <c r="M28" s="555">
        <v>1828776</v>
      </c>
      <c r="N28" s="555">
        <v>218658</v>
      </c>
      <c r="O28" s="555">
        <v>2047434</v>
      </c>
      <c r="P28" s="236">
        <v>16</v>
      </c>
    </row>
    <row r="29" spans="1:16" s="226" customFormat="1" ht="23.45" customHeight="1">
      <c r="A29" s="220">
        <v>17</v>
      </c>
      <c r="B29" s="218" t="s">
        <v>212</v>
      </c>
      <c r="C29" s="551">
        <v>1703349166</v>
      </c>
      <c r="D29" s="551">
        <v>215183162</v>
      </c>
      <c r="E29" s="551">
        <v>0</v>
      </c>
      <c r="F29" s="551">
        <v>44190</v>
      </c>
      <c r="G29" s="551">
        <v>1918576518</v>
      </c>
      <c r="H29" s="551">
        <v>78982108</v>
      </c>
      <c r="I29" s="570">
        <v>22230200266</v>
      </c>
      <c r="J29" s="551">
        <v>4212535868</v>
      </c>
      <c r="K29" s="551">
        <v>660941</v>
      </c>
      <c r="L29" s="551">
        <v>4213196809</v>
      </c>
      <c r="M29" s="551">
        <v>5067222</v>
      </c>
      <c r="N29" s="551">
        <v>605863</v>
      </c>
      <c r="O29" s="551">
        <v>5673085</v>
      </c>
      <c r="P29" s="224">
        <v>17</v>
      </c>
    </row>
    <row r="30" spans="1:16" s="226" customFormat="1" ht="23.45" customHeight="1">
      <c r="A30" s="220">
        <v>18</v>
      </c>
      <c r="B30" s="218" t="s">
        <v>214</v>
      </c>
      <c r="C30" s="551">
        <v>113209240</v>
      </c>
      <c r="D30" s="551">
        <v>17647624</v>
      </c>
      <c r="E30" s="551">
        <v>0</v>
      </c>
      <c r="F30" s="551">
        <v>68605</v>
      </c>
      <c r="G30" s="551">
        <v>130925469</v>
      </c>
      <c r="H30" s="551">
        <v>4150508</v>
      </c>
      <c r="I30" s="570">
        <v>1743122811</v>
      </c>
      <c r="J30" s="551">
        <v>294151310</v>
      </c>
      <c r="K30" s="551">
        <v>46151</v>
      </c>
      <c r="L30" s="551">
        <v>294197461</v>
      </c>
      <c r="M30" s="551">
        <v>353832</v>
      </c>
      <c r="N30" s="551">
        <v>42306</v>
      </c>
      <c r="O30" s="551">
        <v>396138</v>
      </c>
      <c r="P30" s="224">
        <v>18</v>
      </c>
    </row>
    <row r="31" spans="1:16" s="226" customFormat="1" ht="23.45" customHeight="1">
      <c r="A31" s="220">
        <v>19</v>
      </c>
      <c r="B31" s="218" t="s">
        <v>216</v>
      </c>
      <c r="C31" s="551">
        <v>1675926836</v>
      </c>
      <c r="D31" s="551">
        <v>235950889</v>
      </c>
      <c r="E31" s="551">
        <v>0</v>
      </c>
      <c r="F31" s="551">
        <v>0</v>
      </c>
      <c r="G31" s="551">
        <v>1911877725</v>
      </c>
      <c r="H31" s="551">
        <v>63535239</v>
      </c>
      <c r="I31" s="570">
        <v>17882134945</v>
      </c>
      <c r="J31" s="551">
        <v>3562091297</v>
      </c>
      <c r="K31" s="551">
        <v>558887</v>
      </c>
      <c r="L31" s="551">
        <v>3562650184</v>
      </c>
      <c r="M31" s="551">
        <v>4284808</v>
      </c>
      <c r="N31" s="551">
        <v>512314</v>
      </c>
      <c r="O31" s="551">
        <v>4797122</v>
      </c>
      <c r="P31" s="224">
        <v>19</v>
      </c>
    </row>
    <row r="32" spans="1:16" s="226" customFormat="1" ht="23.45" customHeight="1">
      <c r="A32" s="220">
        <v>20</v>
      </c>
      <c r="B32" s="218" t="s">
        <v>218</v>
      </c>
      <c r="C32" s="553">
        <v>948802133</v>
      </c>
      <c r="D32" s="553">
        <v>128319876</v>
      </c>
      <c r="E32" s="553">
        <v>0</v>
      </c>
      <c r="F32" s="553">
        <v>0</v>
      </c>
      <c r="G32" s="553">
        <v>1077122009</v>
      </c>
      <c r="H32" s="553">
        <v>32803857</v>
      </c>
      <c r="I32" s="577">
        <v>8990766602</v>
      </c>
      <c r="J32" s="553">
        <v>1648998785</v>
      </c>
      <c r="K32" s="553">
        <v>258725</v>
      </c>
      <c r="L32" s="553">
        <v>1649257510</v>
      </c>
      <c r="M32" s="553">
        <v>1983566</v>
      </c>
      <c r="N32" s="553">
        <v>237165</v>
      </c>
      <c r="O32" s="553">
        <v>2220731</v>
      </c>
      <c r="P32" s="224">
        <v>20</v>
      </c>
    </row>
    <row r="33" spans="1:16" s="226" customFormat="1" ht="23.45" customHeight="1">
      <c r="A33" s="228">
        <v>21</v>
      </c>
      <c r="B33" s="212" t="s">
        <v>220</v>
      </c>
      <c r="C33" s="555">
        <v>1013437335</v>
      </c>
      <c r="D33" s="555">
        <v>136324534</v>
      </c>
      <c r="E33" s="555">
        <v>0</v>
      </c>
      <c r="F33" s="555">
        <v>0</v>
      </c>
      <c r="G33" s="555">
        <v>1149761869</v>
      </c>
      <c r="H33" s="555">
        <v>37440000</v>
      </c>
      <c r="I33" s="575">
        <v>10939306169</v>
      </c>
      <c r="J33" s="555">
        <v>2032704636</v>
      </c>
      <c r="K33" s="555">
        <v>287031</v>
      </c>
      <c r="L33" s="555">
        <v>2032991667</v>
      </c>
      <c r="M33" s="555">
        <v>2445084</v>
      </c>
      <c r="N33" s="555">
        <v>292347</v>
      </c>
      <c r="O33" s="555">
        <v>2737431</v>
      </c>
      <c r="P33" s="234">
        <v>21</v>
      </c>
    </row>
    <row r="34" spans="1:16" s="226" customFormat="1" ht="23.45" customHeight="1">
      <c r="A34" s="220">
        <v>22</v>
      </c>
      <c r="B34" s="218" t="s">
        <v>222</v>
      </c>
      <c r="C34" s="551">
        <v>740799960</v>
      </c>
      <c r="D34" s="551">
        <v>93615568</v>
      </c>
      <c r="E34" s="551">
        <v>0</v>
      </c>
      <c r="F34" s="551">
        <v>0</v>
      </c>
      <c r="G34" s="551">
        <v>834415528</v>
      </c>
      <c r="H34" s="551">
        <v>28067875</v>
      </c>
      <c r="I34" s="570">
        <v>7662892684</v>
      </c>
      <c r="J34" s="551">
        <v>1745175403</v>
      </c>
      <c r="K34" s="551">
        <v>273815</v>
      </c>
      <c r="L34" s="551">
        <v>1745449218</v>
      </c>
      <c r="M34" s="551">
        <v>2099256</v>
      </c>
      <c r="N34" s="551">
        <v>250998</v>
      </c>
      <c r="O34" s="551">
        <v>2350254</v>
      </c>
      <c r="P34" s="224">
        <v>22</v>
      </c>
    </row>
    <row r="35" spans="1:16" s="226" customFormat="1" ht="23.45" customHeight="1">
      <c r="A35" s="220">
        <v>23</v>
      </c>
      <c r="B35" s="218" t="s">
        <v>223</v>
      </c>
      <c r="C35" s="551">
        <v>272320619</v>
      </c>
      <c r="D35" s="551">
        <v>43827645</v>
      </c>
      <c r="E35" s="551">
        <v>0</v>
      </c>
      <c r="F35" s="551">
        <v>0</v>
      </c>
      <c r="G35" s="551">
        <v>316148264</v>
      </c>
      <c r="H35" s="551">
        <v>7881540</v>
      </c>
      <c r="I35" s="570">
        <v>2880332754</v>
      </c>
      <c r="J35" s="551">
        <v>494038062</v>
      </c>
      <c r="K35" s="551">
        <v>77513</v>
      </c>
      <c r="L35" s="551">
        <v>494115575</v>
      </c>
      <c r="M35" s="551">
        <v>594274</v>
      </c>
      <c r="N35" s="551">
        <v>71054</v>
      </c>
      <c r="O35" s="551">
        <v>665328</v>
      </c>
      <c r="P35" s="224">
        <v>23</v>
      </c>
    </row>
    <row r="36" spans="1:16" s="226" customFormat="1" ht="23.45" customHeight="1">
      <c r="A36" s="220">
        <v>24</v>
      </c>
      <c r="B36" s="218" t="s">
        <v>225</v>
      </c>
      <c r="C36" s="551">
        <v>658977631</v>
      </c>
      <c r="D36" s="551">
        <v>82895988</v>
      </c>
      <c r="E36" s="551">
        <v>0</v>
      </c>
      <c r="F36" s="551">
        <v>57020</v>
      </c>
      <c r="G36" s="551">
        <v>741930639</v>
      </c>
      <c r="H36" s="551">
        <v>23086215</v>
      </c>
      <c r="I36" s="570">
        <v>6652042667</v>
      </c>
      <c r="J36" s="551">
        <v>1268575327</v>
      </c>
      <c r="K36" s="551">
        <v>199037</v>
      </c>
      <c r="L36" s="551">
        <v>1268774364</v>
      </c>
      <c r="M36" s="551">
        <v>1525958</v>
      </c>
      <c r="N36" s="551">
        <v>182451</v>
      </c>
      <c r="O36" s="551">
        <v>1708409</v>
      </c>
      <c r="P36" s="224">
        <v>24</v>
      </c>
    </row>
    <row r="37" spans="1:16" s="226" customFormat="1" ht="23.45" customHeight="1">
      <c r="A37" s="220">
        <v>25</v>
      </c>
      <c r="B37" s="218" t="s">
        <v>227</v>
      </c>
      <c r="C37" s="553">
        <v>595243982</v>
      </c>
      <c r="D37" s="553">
        <v>87795629</v>
      </c>
      <c r="E37" s="553">
        <v>0</v>
      </c>
      <c r="F37" s="553">
        <v>0</v>
      </c>
      <c r="G37" s="553">
        <v>683039611</v>
      </c>
      <c r="H37" s="553">
        <v>19379439</v>
      </c>
      <c r="I37" s="577">
        <v>5807028599</v>
      </c>
      <c r="J37" s="553">
        <v>1167886248</v>
      </c>
      <c r="K37" s="553">
        <v>183240</v>
      </c>
      <c r="L37" s="553">
        <v>1168069488</v>
      </c>
      <c r="M37" s="553">
        <v>1404840</v>
      </c>
      <c r="N37" s="553">
        <v>167970</v>
      </c>
      <c r="O37" s="553">
        <v>1572810</v>
      </c>
      <c r="P37" s="224">
        <v>25</v>
      </c>
    </row>
    <row r="38" spans="1:16" s="226" customFormat="1" ht="23.45" customHeight="1">
      <c r="A38" s="235">
        <v>26</v>
      </c>
      <c r="B38" s="212" t="s">
        <v>229</v>
      </c>
      <c r="C38" s="555">
        <v>271729050</v>
      </c>
      <c r="D38" s="555">
        <v>33354951</v>
      </c>
      <c r="E38" s="555">
        <v>0</v>
      </c>
      <c r="F38" s="555">
        <v>0</v>
      </c>
      <c r="G38" s="555">
        <v>305084001</v>
      </c>
      <c r="H38" s="555">
        <v>13380049</v>
      </c>
      <c r="I38" s="575">
        <v>4056985625</v>
      </c>
      <c r="J38" s="555">
        <v>759584955</v>
      </c>
      <c r="K38" s="555">
        <v>119177</v>
      </c>
      <c r="L38" s="555">
        <v>759704132</v>
      </c>
      <c r="M38" s="555">
        <v>913698</v>
      </c>
      <c r="N38" s="555">
        <v>109246</v>
      </c>
      <c r="O38" s="555">
        <v>1022944</v>
      </c>
      <c r="P38" s="236">
        <v>26</v>
      </c>
    </row>
    <row r="39" spans="1:16" s="226" customFormat="1" ht="23.45" customHeight="1">
      <c r="A39" s="220">
        <v>27</v>
      </c>
      <c r="B39" s="218" t="s">
        <v>231</v>
      </c>
      <c r="C39" s="551">
        <v>572671216</v>
      </c>
      <c r="D39" s="551">
        <v>63669255</v>
      </c>
      <c r="E39" s="551">
        <v>0</v>
      </c>
      <c r="F39" s="551">
        <v>0</v>
      </c>
      <c r="G39" s="551">
        <v>636340471</v>
      </c>
      <c r="H39" s="551">
        <v>26141832</v>
      </c>
      <c r="I39" s="570">
        <v>6382618229</v>
      </c>
      <c r="J39" s="551">
        <v>1324981097</v>
      </c>
      <c r="K39" s="551">
        <v>207887</v>
      </c>
      <c r="L39" s="551">
        <v>1325188984</v>
      </c>
      <c r="M39" s="551">
        <v>1593808</v>
      </c>
      <c r="N39" s="551">
        <v>190564</v>
      </c>
      <c r="O39" s="551">
        <v>1784372</v>
      </c>
      <c r="P39" s="224">
        <v>27</v>
      </c>
    </row>
    <row r="40" spans="1:16" s="226" customFormat="1" ht="23.45" customHeight="1">
      <c r="A40" s="220">
        <v>30</v>
      </c>
      <c r="B40" s="218" t="s">
        <v>233</v>
      </c>
      <c r="C40" s="551">
        <v>575173132</v>
      </c>
      <c r="D40" s="551">
        <v>73571246</v>
      </c>
      <c r="E40" s="551">
        <v>0</v>
      </c>
      <c r="F40" s="551">
        <v>0</v>
      </c>
      <c r="G40" s="551">
        <v>648744378</v>
      </c>
      <c r="H40" s="551">
        <v>20206792</v>
      </c>
      <c r="I40" s="570">
        <v>5624482285</v>
      </c>
      <c r="J40" s="551">
        <v>1012015116</v>
      </c>
      <c r="K40" s="551">
        <v>158783</v>
      </c>
      <c r="L40" s="551">
        <v>1012173899</v>
      </c>
      <c r="M40" s="551">
        <v>1217344</v>
      </c>
      <c r="N40" s="551">
        <v>145552</v>
      </c>
      <c r="O40" s="551">
        <v>1362896</v>
      </c>
      <c r="P40" s="224">
        <v>30</v>
      </c>
    </row>
    <row r="41" spans="1:16" s="226" customFormat="1" ht="23.45" customHeight="1">
      <c r="A41" s="220">
        <v>31</v>
      </c>
      <c r="B41" s="218" t="s">
        <v>235</v>
      </c>
      <c r="C41" s="551">
        <v>114735874</v>
      </c>
      <c r="D41" s="551">
        <v>8868100</v>
      </c>
      <c r="E41" s="551">
        <v>0</v>
      </c>
      <c r="F41" s="551">
        <v>0</v>
      </c>
      <c r="G41" s="551">
        <v>123603974</v>
      </c>
      <c r="H41" s="551">
        <v>4740692</v>
      </c>
      <c r="I41" s="570">
        <v>1242979834</v>
      </c>
      <c r="J41" s="551">
        <v>243749408</v>
      </c>
      <c r="K41" s="551">
        <v>38243</v>
      </c>
      <c r="L41" s="551">
        <v>243787651</v>
      </c>
      <c r="M41" s="551">
        <v>293204</v>
      </c>
      <c r="N41" s="551">
        <v>35057</v>
      </c>
      <c r="O41" s="551">
        <v>328261</v>
      </c>
      <c r="P41" s="224">
        <v>31</v>
      </c>
    </row>
    <row r="42" spans="1:16" s="226" customFormat="1" ht="23.45" customHeight="1">
      <c r="A42" s="220">
        <v>32</v>
      </c>
      <c r="B42" s="218" t="s">
        <v>237</v>
      </c>
      <c r="C42" s="553">
        <v>290118698</v>
      </c>
      <c r="D42" s="553">
        <v>35051056</v>
      </c>
      <c r="E42" s="553">
        <v>0</v>
      </c>
      <c r="F42" s="553">
        <v>0</v>
      </c>
      <c r="G42" s="553">
        <v>325169754</v>
      </c>
      <c r="H42" s="553">
        <v>17956970</v>
      </c>
      <c r="I42" s="577">
        <v>4814426700</v>
      </c>
      <c r="J42" s="553">
        <v>1111442236</v>
      </c>
      <c r="K42" s="553">
        <v>174383</v>
      </c>
      <c r="L42" s="553">
        <v>1111616619</v>
      </c>
      <c r="M42" s="553">
        <v>1336944</v>
      </c>
      <c r="N42" s="553">
        <v>159852</v>
      </c>
      <c r="O42" s="553">
        <v>1496796</v>
      </c>
      <c r="P42" s="224">
        <v>32</v>
      </c>
    </row>
    <row r="43" spans="1:16" s="226" customFormat="1" ht="23.45" customHeight="1">
      <c r="A43" s="228">
        <v>33</v>
      </c>
      <c r="B43" s="212" t="s">
        <v>239</v>
      </c>
      <c r="C43" s="555">
        <v>234699929</v>
      </c>
      <c r="D43" s="555">
        <v>36940802</v>
      </c>
      <c r="E43" s="555">
        <v>0</v>
      </c>
      <c r="F43" s="555">
        <v>0</v>
      </c>
      <c r="G43" s="555">
        <v>271640731</v>
      </c>
      <c r="H43" s="555">
        <v>10795115</v>
      </c>
      <c r="I43" s="575">
        <v>3026446397</v>
      </c>
      <c r="J43" s="555">
        <v>685779439</v>
      </c>
      <c r="K43" s="555">
        <v>107597</v>
      </c>
      <c r="L43" s="555">
        <v>685887036</v>
      </c>
      <c r="M43" s="555">
        <v>824918</v>
      </c>
      <c r="N43" s="555">
        <v>98631</v>
      </c>
      <c r="O43" s="555">
        <v>923549</v>
      </c>
      <c r="P43" s="234">
        <v>33</v>
      </c>
    </row>
    <row r="44" spans="1:16" s="226" customFormat="1" ht="23.45" customHeight="1">
      <c r="A44" s="220">
        <v>34</v>
      </c>
      <c r="B44" s="2128" t="s">
        <v>241</v>
      </c>
      <c r="C44" s="551">
        <v>53464532</v>
      </c>
      <c r="D44" s="551">
        <v>6402199</v>
      </c>
      <c r="E44" s="551">
        <v>0</v>
      </c>
      <c r="F44" s="551">
        <v>0</v>
      </c>
      <c r="G44" s="551">
        <v>59866731</v>
      </c>
      <c r="H44" s="551">
        <v>2416926</v>
      </c>
      <c r="I44" s="570">
        <v>749531463</v>
      </c>
      <c r="J44" s="551">
        <v>125469377</v>
      </c>
      <c r="K44" s="551">
        <v>19685</v>
      </c>
      <c r="L44" s="551">
        <v>125489062</v>
      </c>
      <c r="M44" s="551">
        <v>150926</v>
      </c>
      <c r="N44" s="551">
        <v>18045</v>
      </c>
      <c r="O44" s="551">
        <v>168971</v>
      </c>
      <c r="P44" s="224">
        <v>34</v>
      </c>
    </row>
    <row r="45" spans="1:16" s="226" customFormat="1" ht="23.45" customHeight="1">
      <c r="A45" s="220">
        <v>35</v>
      </c>
      <c r="B45" s="218" t="s">
        <v>243</v>
      </c>
      <c r="C45" s="551">
        <v>264659718</v>
      </c>
      <c r="D45" s="551">
        <v>37069665</v>
      </c>
      <c r="E45" s="551">
        <v>0</v>
      </c>
      <c r="F45" s="551">
        <v>0</v>
      </c>
      <c r="G45" s="551">
        <v>301729383</v>
      </c>
      <c r="H45" s="551">
        <v>10882062</v>
      </c>
      <c r="I45" s="570">
        <v>3200515491</v>
      </c>
      <c r="J45" s="551">
        <v>589067444</v>
      </c>
      <c r="K45" s="551">
        <v>92423</v>
      </c>
      <c r="L45" s="551">
        <v>589159867</v>
      </c>
      <c r="M45" s="551">
        <v>708584</v>
      </c>
      <c r="N45" s="551">
        <v>84722</v>
      </c>
      <c r="O45" s="551">
        <v>793306</v>
      </c>
      <c r="P45" s="224">
        <v>35</v>
      </c>
    </row>
    <row r="46" spans="1:16" s="226" customFormat="1" ht="23.45" customHeight="1">
      <c r="A46" s="220">
        <v>36</v>
      </c>
      <c r="B46" s="218" t="s">
        <v>245</v>
      </c>
      <c r="C46" s="551">
        <v>227522728</v>
      </c>
      <c r="D46" s="551">
        <v>23077197</v>
      </c>
      <c r="E46" s="551">
        <v>0</v>
      </c>
      <c r="F46" s="551">
        <v>0</v>
      </c>
      <c r="G46" s="551">
        <v>250599925</v>
      </c>
      <c r="H46" s="551">
        <v>10066339</v>
      </c>
      <c r="I46" s="570">
        <v>2836868521</v>
      </c>
      <c r="J46" s="551">
        <v>560807198</v>
      </c>
      <c r="K46" s="551">
        <v>87990</v>
      </c>
      <c r="L46" s="551">
        <v>560895188</v>
      </c>
      <c r="M46" s="551">
        <v>674590</v>
      </c>
      <c r="N46" s="551">
        <v>80657</v>
      </c>
      <c r="O46" s="551">
        <v>755247</v>
      </c>
      <c r="P46" s="224">
        <v>36</v>
      </c>
    </row>
    <row r="47" spans="1:16" s="226" customFormat="1" ht="23.45" customHeight="1">
      <c r="A47" s="220">
        <v>37</v>
      </c>
      <c r="B47" s="2128" t="s">
        <v>247</v>
      </c>
      <c r="C47" s="553">
        <v>40272019</v>
      </c>
      <c r="D47" s="553">
        <v>4197181</v>
      </c>
      <c r="E47" s="553">
        <v>0</v>
      </c>
      <c r="F47" s="553">
        <v>0</v>
      </c>
      <c r="G47" s="553">
        <v>44469200</v>
      </c>
      <c r="H47" s="553">
        <v>1689432</v>
      </c>
      <c r="I47" s="577">
        <v>501667204</v>
      </c>
      <c r="J47" s="553">
        <v>82600992</v>
      </c>
      <c r="K47" s="553">
        <v>12960</v>
      </c>
      <c r="L47" s="553">
        <v>82613952</v>
      </c>
      <c r="M47" s="553">
        <v>99360</v>
      </c>
      <c r="N47" s="553">
        <v>11880</v>
      </c>
      <c r="O47" s="553">
        <v>111240</v>
      </c>
      <c r="P47" s="224">
        <v>37</v>
      </c>
    </row>
    <row r="48" spans="1:16" s="226" customFormat="1" ht="23.45" customHeight="1">
      <c r="A48" s="228">
        <v>38</v>
      </c>
      <c r="B48" s="212" t="s">
        <v>249</v>
      </c>
      <c r="C48" s="555">
        <v>147990895</v>
      </c>
      <c r="D48" s="555">
        <v>16743289</v>
      </c>
      <c r="E48" s="555">
        <v>0</v>
      </c>
      <c r="F48" s="555">
        <v>0</v>
      </c>
      <c r="G48" s="555">
        <v>164734184</v>
      </c>
      <c r="H48" s="555">
        <v>5314940</v>
      </c>
      <c r="I48" s="575">
        <v>1425177421</v>
      </c>
      <c r="J48" s="555">
        <v>265049757</v>
      </c>
      <c r="K48" s="555">
        <v>41585</v>
      </c>
      <c r="L48" s="555">
        <v>265091342</v>
      </c>
      <c r="M48" s="555">
        <v>318826</v>
      </c>
      <c r="N48" s="555">
        <v>38120</v>
      </c>
      <c r="O48" s="555">
        <v>356946</v>
      </c>
      <c r="P48" s="234">
        <v>38</v>
      </c>
    </row>
    <row r="49" spans="1:16" s="226" customFormat="1" ht="23.45" customHeight="1">
      <c r="A49" s="220">
        <v>39</v>
      </c>
      <c r="B49" s="218" t="s">
        <v>251</v>
      </c>
      <c r="C49" s="551">
        <v>53217768</v>
      </c>
      <c r="D49" s="551">
        <v>5271358</v>
      </c>
      <c r="E49" s="551">
        <v>0</v>
      </c>
      <c r="F49" s="551">
        <v>0</v>
      </c>
      <c r="G49" s="551">
        <v>58489126</v>
      </c>
      <c r="H49" s="551">
        <v>3521702</v>
      </c>
      <c r="I49" s="570">
        <v>784380495</v>
      </c>
      <c r="J49" s="551">
        <v>169561480</v>
      </c>
      <c r="K49" s="551">
        <v>26603</v>
      </c>
      <c r="L49" s="551">
        <v>169588083</v>
      </c>
      <c r="M49" s="551">
        <v>203964</v>
      </c>
      <c r="N49" s="551">
        <v>24387</v>
      </c>
      <c r="O49" s="551">
        <v>228351</v>
      </c>
      <c r="P49" s="224">
        <v>39</v>
      </c>
    </row>
    <row r="50" spans="1:16" s="226" customFormat="1" ht="23.45" customHeight="1">
      <c r="A50" s="220">
        <v>40</v>
      </c>
      <c r="B50" s="218" t="s">
        <v>252</v>
      </c>
      <c r="C50" s="551">
        <v>59183018</v>
      </c>
      <c r="D50" s="551">
        <v>7269243</v>
      </c>
      <c r="E50" s="551">
        <v>0</v>
      </c>
      <c r="F50" s="551">
        <v>0</v>
      </c>
      <c r="G50" s="551">
        <v>66452261</v>
      </c>
      <c r="H50" s="551">
        <v>1816357</v>
      </c>
      <c r="I50" s="570">
        <v>569463337</v>
      </c>
      <c r="J50" s="551">
        <v>98815260</v>
      </c>
      <c r="K50" s="551">
        <v>15503</v>
      </c>
      <c r="L50" s="551">
        <v>98830763</v>
      </c>
      <c r="M50" s="551">
        <v>118864</v>
      </c>
      <c r="N50" s="551">
        <v>14212</v>
      </c>
      <c r="O50" s="551">
        <v>133076</v>
      </c>
      <c r="P50" s="224">
        <v>40</v>
      </c>
    </row>
    <row r="51" spans="1:16" s="226" customFormat="1" ht="23.45" customHeight="1">
      <c r="A51" s="220">
        <v>41</v>
      </c>
      <c r="B51" s="218" t="s">
        <v>254</v>
      </c>
      <c r="C51" s="551">
        <v>95652912</v>
      </c>
      <c r="D51" s="551">
        <v>10528615</v>
      </c>
      <c r="E51" s="551">
        <v>0</v>
      </c>
      <c r="F51" s="551">
        <v>0</v>
      </c>
      <c r="G51" s="551">
        <v>106181527</v>
      </c>
      <c r="H51" s="551">
        <v>3907337</v>
      </c>
      <c r="I51" s="570">
        <v>975312672</v>
      </c>
      <c r="J51" s="551">
        <v>198663034</v>
      </c>
      <c r="K51" s="551">
        <v>31170</v>
      </c>
      <c r="L51" s="551">
        <v>198694204</v>
      </c>
      <c r="M51" s="551">
        <v>238970</v>
      </c>
      <c r="N51" s="551">
        <v>28572</v>
      </c>
      <c r="O51" s="551">
        <v>267542</v>
      </c>
      <c r="P51" s="224">
        <v>41</v>
      </c>
    </row>
    <row r="52" spans="1:16" s="226" customFormat="1" ht="23.45" customHeight="1">
      <c r="A52" s="243">
        <v>42</v>
      </c>
      <c r="B52" s="244" t="s">
        <v>256</v>
      </c>
      <c r="C52" s="553">
        <v>72177888</v>
      </c>
      <c r="D52" s="553">
        <v>7676749</v>
      </c>
      <c r="E52" s="553">
        <v>0</v>
      </c>
      <c r="F52" s="553">
        <v>0</v>
      </c>
      <c r="G52" s="553">
        <v>79854637</v>
      </c>
      <c r="H52" s="553">
        <v>3901329</v>
      </c>
      <c r="I52" s="577">
        <v>1091138926</v>
      </c>
      <c r="J52" s="553">
        <v>207059706</v>
      </c>
      <c r="K52" s="553">
        <v>29257</v>
      </c>
      <c r="L52" s="553">
        <v>207088963</v>
      </c>
      <c r="M52" s="553">
        <v>383593</v>
      </c>
      <c r="N52" s="553">
        <v>29799</v>
      </c>
      <c r="O52" s="553">
        <v>413392</v>
      </c>
      <c r="P52" s="249">
        <v>42</v>
      </c>
    </row>
    <row r="53" spans="1:16" s="226" customFormat="1" ht="23.45" customHeight="1">
      <c r="A53" s="250">
        <v>43</v>
      </c>
      <c r="B53" s="218" t="s">
        <v>258</v>
      </c>
      <c r="C53" s="555">
        <v>52919465</v>
      </c>
      <c r="D53" s="555">
        <v>7204992</v>
      </c>
      <c r="E53" s="555">
        <v>0</v>
      </c>
      <c r="F53" s="555">
        <v>0</v>
      </c>
      <c r="G53" s="555">
        <v>60124457</v>
      </c>
      <c r="H53" s="555">
        <v>2076329</v>
      </c>
      <c r="I53" s="575">
        <v>571462240</v>
      </c>
      <c r="J53" s="555">
        <v>109828726</v>
      </c>
      <c r="K53" s="555">
        <v>17231</v>
      </c>
      <c r="L53" s="555">
        <v>109845957</v>
      </c>
      <c r="M53" s="555">
        <v>132112</v>
      </c>
      <c r="N53" s="555">
        <v>15796</v>
      </c>
      <c r="O53" s="555">
        <v>147908</v>
      </c>
      <c r="P53" s="251">
        <v>43</v>
      </c>
    </row>
    <row r="54" spans="1:16" s="226" customFormat="1" ht="23.45" customHeight="1">
      <c r="A54" s="220">
        <v>44</v>
      </c>
      <c r="B54" s="218" t="s">
        <v>260</v>
      </c>
      <c r="C54" s="551">
        <v>42583997</v>
      </c>
      <c r="D54" s="551">
        <v>3656289</v>
      </c>
      <c r="E54" s="551">
        <v>0</v>
      </c>
      <c r="F54" s="551">
        <v>0</v>
      </c>
      <c r="G54" s="551">
        <v>46240286</v>
      </c>
      <c r="H54" s="551">
        <v>2522907</v>
      </c>
      <c r="I54" s="570">
        <v>721033531</v>
      </c>
      <c r="J54" s="551">
        <v>115182494</v>
      </c>
      <c r="K54" s="551">
        <v>18071</v>
      </c>
      <c r="L54" s="551">
        <v>115200565</v>
      </c>
      <c r="M54" s="551">
        <v>138552</v>
      </c>
      <c r="N54" s="551">
        <v>16566</v>
      </c>
      <c r="O54" s="551">
        <v>155118</v>
      </c>
      <c r="P54" s="224">
        <v>44</v>
      </c>
    </row>
    <row r="55" spans="1:16" s="226" customFormat="1" ht="23.45" customHeight="1">
      <c r="A55" s="220">
        <v>45</v>
      </c>
      <c r="B55" s="218" t="s">
        <v>261</v>
      </c>
      <c r="C55" s="551">
        <v>222099525</v>
      </c>
      <c r="D55" s="551">
        <v>22878364</v>
      </c>
      <c r="E55" s="551">
        <v>0</v>
      </c>
      <c r="F55" s="551">
        <v>0</v>
      </c>
      <c r="G55" s="551">
        <v>244977889</v>
      </c>
      <c r="H55" s="551">
        <v>10764575</v>
      </c>
      <c r="I55" s="570">
        <v>3297325010</v>
      </c>
      <c r="J55" s="551">
        <v>652930248</v>
      </c>
      <c r="K55" s="551">
        <v>102443</v>
      </c>
      <c r="L55" s="551">
        <v>653032691</v>
      </c>
      <c r="M55" s="551">
        <v>785404</v>
      </c>
      <c r="N55" s="551">
        <v>93907</v>
      </c>
      <c r="O55" s="551">
        <v>879311</v>
      </c>
      <c r="P55" s="224">
        <v>45</v>
      </c>
    </row>
    <row r="56" spans="1:16" s="226" customFormat="1" ht="23.45" customHeight="1">
      <c r="A56" s="220">
        <v>46</v>
      </c>
      <c r="B56" s="218" t="s">
        <v>262</v>
      </c>
      <c r="C56" s="551">
        <v>96509263</v>
      </c>
      <c r="D56" s="551">
        <v>13999693</v>
      </c>
      <c r="E56" s="551">
        <v>0</v>
      </c>
      <c r="F56" s="551">
        <v>0</v>
      </c>
      <c r="G56" s="551">
        <v>110508956</v>
      </c>
      <c r="H56" s="551">
        <v>5032613</v>
      </c>
      <c r="I56" s="570">
        <v>1540170042</v>
      </c>
      <c r="J56" s="551">
        <v>310595026</v>
      </c>
      <c r="K56" s="551">
        <v>48731</v>
      </c>
      <c r="L56" s="551">
        <v>310643757</v>
      </c>
      <c r="M56" s="551">
        <v>373612</v>
      </c>
      <c r="N56" s="551">
        <v>44671</v>
      </c>
      <c r="O56" s="551">
        <v>418283</v>
      </c>
      <c r="P56" s="224">
        <v>46</v>
      </c>
    </row>
    <row r="57" spans="1:16" s="226" customFormat="1" ht="23.45" customHeight="1" thickBot="1">
      <c r="A57" s="253">
        <v>52</v>
      </c>
      <c r="B57" s="254" t="s">
        <v>263</v>
      </c>
      <c r="C57" s="558">
        <v>21203879</v>
      </c>
      <c r="D57" s="558">
        <v>1542618</v>
      </c>
      <c r="E57" s="558">
        <v>0</v>
      </c>
      <c r="F57" s="558">
        <v>0</v>
      </c>
      <c r="G57" s="558">
        <v>22746497</v>
      </c>
      <c r="H57" s="558">
        <v>1964169</v>
      </c>
      <c r="I57" s="580">
        <v>525560139</v>
      </c>
      <c r="J57" s="558">
        <v>132276310</v>
      </c>
      <c r="K57" s="558">
        <v>20753</v>
      </c>
      <c r="L57" s="558">
        <v>132297063</v>
      </c>
      <c r="M57" s="558">
        <v>159114</v>
      </c>
      <c r="N57" s="558">
        <v>19024</v>
      </c>
      <c r="O57" s="558">
        <v>178138</v>
      </c>
      <c r="P57" s="262">
        <v>52</v>
      </c>
    </row>
    <row r="58" spans="1:16" ht="23.45" customHeight="1">
      <c r="A58" s="211">
        <v>54</v>
      </c>
      <c r="B58" s="330" t="s">
        <v>264</v>
      </c>
      <c r="C58" s="555">
        <v>33022591</v>
      </c>
      <c r="D58" s="555">
        <v>3548411</v>
      </c>
      <c r="E58" s="478">
        <v>0</v>
      </c>
      <c r="F58" s="555">
        <v>0</v>
      </c>
      <c r="G58" s="555">
        <v>36571002</v>
      </c>
      <c r="H58" s="555">
        <v>1473810</v>
      </c>
      <c r="I58" s="575">
        <v>426657117</v>
      </c>
      <c r="J58" s="478">
        <v>86599722</v>
      </c>
      <c r="K58" s="478">
        <v>12236</v>
      </c>
      <c r="L58" s="478">
        <v>86611958</v>
      </c>
      <c r="M58" s="478">
        <v>104236</v>
      </c>
      <c r="N58" s="478">
        <v>12463</v>
      </c>
      <c r="O58" s="478">
        <v>116699</v>
      </c>
      <c r="P58" s="216">
        <v>54</v>
      </c>
    </row>
    <row r="59" spans="1:16" ht="23.45" customHeight="1">
      <c r="A59" s="217">
        <v>59</v>
      </c>
      <c r="B59" s="332" t="s">
        <v>266</v>
      </c>
      <c r="C59" s="551">
        <v>49689306</v>
      </c>
      <c r="D59" s="551">
        <v>4480344</v>
      </c>
      <c r="E59" s="453">
        <v>0</v>
      </c>
      <c r="F59" s="551">
        <v>0</v>
      </c>
      <c r="G59" s="551">
        <v>54169650</v>
      </c>
      <c r="H59" s="551">
        <v>3730448</v>
      </c>
      <c r="I59" s="570">
        <v>1197383694</v>
      </c>
      <c r="J59" s="453">
        <v>258931165</v>
      </c>
      <c r="K59" s="453">
        <v>40625</v>
      </c>
      <c r="L59" s="453">
        <v>258971790</v>
      </c>
      <c r="M59" s="453">
        <v>311466</v>
      </c>
      <c r="N59" s="453">
        <v>37240</v>
      </c>
      <c r="O59" s="453">
        <v>348706</v>
      </c>
      <c r="P59" s="205">
        <v>59</v>
      </c>
    </row>
    <row r="60" spans="1:16" ht="23.45" customHeight="1">
      <c r="A60" s="217">
        <v>61</v>
      </c>
      <c r="B60" s="332" t="s">
        <v>268</v>
      </c>
      <c r="C60" s="551">
        <v>73985840</v>
      </c>
      <c r="D60" s="551">
        <v>8945899</v>
      </c>
      <c r="E60" s="576">
        <v>0</v>
      </c>
      <c r="F60" s="551">
        <v>0</v>
      </c>
      <c r="G60" s="551">
        <v>82931739</v>
      </c>
      <c r="H60" s="551">
        <v>3217050</v>
      </c>
      <c r="I60" s="570">
        <v>1042308463</v>
      </c>
      <c r="J60" s="576">
        <v>250212171</v>
      </c>
      <c r="K60" s="576">
        <v>39257</v>
      </c>
      <c r="L60" s="576">
        <v>250251428</v>
      </c>
      <c r="M60" s="576">
        <v>300978</v>
      </c>
      <c r="N60" s="576">
        <v>35986</v>
      </c>
      <c r="O60" s="576">
        <v>336964</v>
      </c>
      <c r="P60" s="205">
        <v>61</v>
      </c>
    </row>
    <row r="61" spans="1:16" ht="23.45" customHeight="1">
      <c r="A61" s="217">
        <v>66</v>
      </c>
      <c r="B61" s="332" t="s">
        <v>270</v>
      </c>
      <c r="C61" s="551">
        <v>361716640</v>
      </c>
      <c r="D61" s="551">
        <v>49636146</v>
      </c>
      <c r="E61" s="453">
        <v>0</v>
      </c>
      <c r="F61" s="551">
        <v>0</v>
      </c>
      <c r="G61" s="551">
        <v>411352786</v>
      </c>
      <c r="H61" s="551">
        <v>14003704</v>
      </c>
      <c r="I61" s="570">
        <v>3774949056</v>
      </c>
      <c r="J61" s="453">
        <v>734995864</v>
      </c>
      <c r="K61" s="453">
        <v>115320</v>
      </c>
      <c r="L61" s="453">
        <v>735111184</v>
      </c>
      <c r="M61" s="453">
        <v>884120</v>
      </c>
      <c r="N61" s="453">
        <v>105710</v>
      </c>
      <c r="O61" s="453">
        <v>989830</v>
      </c>
      <c r="P61" s="205">
        <v>66</v>
      </c>
    </row>
    <row r="62" spans="1:16" ht="23.45" customHeight="1">
      <c r="A62" s="217">
        <v>67</v>
      </c>
      <c r="B62" s="332" t="s">
        <v>272</v>
      </c>
      <c r="C62" s="553">
        <v>65069587</v>
      </c>
      <c r="D62" s="553">
        <v>8614437</v>
      </c>
      <c r="E62" s="454">
        <v>0</v>
      </c>
      <c r="F62" s="553">
        <v>0</v>
      </c>
      <c r="G62" s="553">
        <v>73684024</v>
      </c>
      <c r="H62" s="553">
        <v>2167931</v>
      </c>
      <c r="I62" s="577">
        <v>812024851</v>
      </c>
      <c r="J62" s="454">
        <v>152888317</v>
      </c>
      <c r="K62" s="454">
        <v>23987</v>
      </c>
      <c r="L62" s="454">
        <v>152912304</v>
      </c>
      <c r="M62" s="454">
        <v>183908</v>
      </c>
      <c r="N62" s="454">
        <v>21989</v>
      </c>
      <c r="O62" s="454">
        <v>205897</v>
      </c>
      <c r="P62" s="205">
        <v>67</v>
      </c>
    </row>
    <row r="63" spans="1:16" ht="23.45" customHeight="1">
      <c r="A63" s="211">
        <v>70</v>
      </c>
      <c r="B63" s="330" t="s">
        <v>274</v>
      </c>
      <c r="C63" s="547">
        <v>58096245</v>
      </c>
      <c r="D63" s="547">
        <v>8717398</v>
      </c>
      <c r="E63" s="547">
        <v>0</v>
      </c>
      <c r="F63" s="547">
        <v>0</v>
      </c>
      <c r="G63" s="547">
        <v>66813643</v>
      </c>
      <c r="H63" s="547">
        <v>1842365</v>
      </c>
      <c r="I63" s="578">
        <v>629935094</v>
      </c>
      <c r="J63" s="547">
        <v>125737065</v>
      </c>
      <c r="K63" s="547">
        <v>19727</v>
      </c>
      <c r="L63" s="547">
        <v>125756792</v>
      </c>
      <c r="M63" s="547">
        <v>151248</v>
      </c>
      <c r="N63" s="547">
        <v>18084</v>
      </c>
      <c r="O63" s="547">
        <v>169332</v>
      </c>
      <c r="P63" s="216">
        <v>70</v>
      </c>
    </row>
    <row r="64" spans="1:16" ht="23.45" customHeight="1">
      <c r="A64" s="217">
        <v>72</v>
      </c>
      <c r="B64" s="332" t="s">
        <v>276</v>
      </c>
      <c r="C64" s="535">
        <v>383830455</v>
      </c>
      <c r="D64" s="535">
        <v>49081995</v>
      </c>
      <c r="E64" s="535">
        <v>0</v>
      </c>
      <c r="F64" s="535">
        <v>0</v>
      </c>
      <c r="G64" s="535">
        <v>432912450</v>
      </c>
      <c r="H64" s="535">
        <v>13414604</v>
      </c>
      <c r="I64" s="579">
        <v>4067714767</v>
      </c>
      <c r="J64" s="535">
        <v>691477378</v>
      </c>
      <c r="K64" s="535">
        <v>108491</v>
      </c>
      <c r="L64" s="535">
        <v>691585869</v>
      </c>
      <c r="M64" s="535">
        <v>831772</v>
      </c>
      <c r="N64" s="535">
        <v>99451</v>
      </c>
      <c r="O64" s="535">
        <v>931223</v>
      </c>
      <c r="P64" s="205">
        <v>72</v>
      </c>
    </row>
    <row r="65" spans="1:16" ht="23.45" customHeight="1">
      <c r="A65" s="217">
        <v>74</v>
      </c>
      <c r="B65" s="332" t="s">
        <v>278</v>
      </c>
      <c r="C65" s="535">
        <v>56841581</v>
      </c>
      <c r="D65" s="535">
        <v>4931912</v>
      </c>
      <c r="E65" s="535">
        <v>0</v>
      </c>
      <c r="F65" s="535">
        <v>0</v>
      </c>
      <c r="G65" s="535">
        <v>61773493</v>
      </c>
      <c r="H65" s="535">
        <v>2838363</v>
      </c>
      <c r="I65" s="579">
        <v>832615575</v>
      </c>
      <c r="J65" s="535">
        <v>149637815</v>
      </c>
      <c r="K65" s="535">
        <v>23477</v>
      </c>
      <c r="L65" s="535">
        <v>149661292</v>
      </c>
      <c r="M65" s="535">
        <v>179998</v>
      </c>
      <c r="N65" s="535">
        <v>21521</v>
      </c>
      <c r="O65" s="535">
        <v>201519</v>
      </c>
      <c r="P65" s="205">
        <v>74</v>
      </c>
    </row>
    <row r="66" spans="1:16" s="226" customFormat="1" ht="23.45" customHeight="1">
      <c r="A66" s="220">
        <v>81</v>
      </c>
      <c r="B66" s="218" t="s">
        <v>280</v>
      </c>
      <c r="C66" s="551">
        <v>254704013</v>
      </c>
      <c r="D66" s="551">
        <v>27940109</v>
      </c>
      <c r="E66" s="551">
        <v>0</v>
      </c>
      <c r="F66" s="551">
        <v>0</v>
      </c>
      <c r="G66" s="551">
        <v>282644122</v>
      </c>
      <c r="H66" s="551">
        <v>10745473</v>
      </c>
      <c r="I66" s="570">
        <v>3534229418</v>
      </c>
      <c r="J66" s="551">
        <v>624478796</v>
      </c>
      <c r="K66" s="551">
        <v>97980</v>
      </c>
      <c r="L66" s="551">
        <v>624576776</v>
      </c>
      <c r="M66" s="551">
        <v>751180</v>
      </c>
      <c r="N66" s="551">
        <v>89815</v>
      </c>
      <c r="O66" s="551">
        <v>840995</v>
      </c>
      <c r="P66" s="224">
        <v>81</v>
      </c>
    </row>
    <row r="67" spans="1:16" s="226" customFormat="1" ht="23.45" customHeight="1">
      <c r="A67" s="220">
        <v>82</v>
      </c>
      <c r="B67" s="218" t="s">
        <v>282</v>
      </c>
      <c r="C67" s="553">
        <v>369360496</v>
      </c>
      <c r="D67" s="553">
        <v>37988163</v>
      </c>
      <c r="E67" s="553">
        <v>0</v>
      </c>
      <c r="F67" s="553">
        <v>0</v>
      </c>
      <c r="G67" s="553">
        <v>407348659</v>
      </c>
      <c r="H67" s="553">
        <v>14448314</v>
      </c>
      <c r="I67" s="577">
        <v>4305246145</v>
      </c>
      <c r="J67" s="553">
        <v>939318595</v>
      </c>
      <c r="K67" s="553">
        <v>147377</v>
      </c>
      <c r="L67" s="553">
        <v>939465972</v>
      </c>
      <c r="M67" s="553">
        <v>1129898</v>
      </c>
      <c r="N67" s="553">
        <v>135096</v>
      </c>
      <c r="O67" s="553">
        <v>1264994</v>
      </c>
      <c r="P67" s="224">
        <v>82</v>
      </c>
    </row>
    <row r="68" spans="1:16" s="226" customFormat="1" ht="23.45" customHeight="1">
      <c r="A68" s="228">
        <v>83</v>
      </c>
      <c r="B68" s="212" t="s">
        <v>283</v>
      </c>
      <c r="C68" s="555">
        <v>145045426</v>
      </c>
      <c r="D68" s="555">
        <v>16558999</v>
      </c>
      <c r="E68" s="555">
        <v>0</v>
      </c>
      <c r="F68" s="555">
        <v>0</v>
      </c>
      <c r="G68" s="555">
        <v>161604425</v>
      </c>
      <c r="H68" s="555">
        <v>6667572</v>
      </c>
      <c r="I68" s="575">
        <v>2033111338</v>
      </c>
      <c r="J68" s="555">
        <v>434267067</v>
      </c>
      <c r="K68" s="555">
        <v>68135</v>
      </c>
      <c r="L68" s="555">
        <v>434335202</v>
      </c>
      <c r="M68" s="555">
        <v>522376</v>
      </c>
      <c r="N68" s="555">
        <v>62458</v>
      </c>
      <c r="O68" s="555">
        <v>584834</v>
      </c>
      <c r="P68" s="234">
        <v>83</v>
      </c>
    </row>
    <row r="69" spans="1:16" s="226" customFormat="1" ht="23.45" customHeight="1">
      <c r="A69" s="220">
        <v>301</v>
      </c>
      <c r="B69" s="218" t="s">
        <v>284</v>
      </c>
      <c r="C69" s="551">
        <v>0</v>
      </c>
      <c r="D69" s="551">
        <v>0</v>
      </c>
      <c r="E69" s="551">
        <v>0</v>
      </c>
      <c r="F69" s="551">
        <v>0</v>
      </c>
      <c r="G69" s="551">
        <v>0</v>
      </c>
      <c r="H69" s="551">
        <v>4947629</v>
      </c>
      <c r="I69" s="570">
        <v>1073185834</v>
      </c>
      <c r="J69" s="551">
        <v>382450241</v>
      </c>
      <c r="K69" s="551">
        <v>60005</v>
      </c>
      <c r="L69" s="551">
        <v>382510246</v>
      </c>
      <c r="M69" s="551">
        <v>34831787</v>
      </c>
      <c r="N69" s="551">
        <v>55005</v>
      </c>
      <c r="O69" s="551">
        <v>34886792</v>
      </c>
      <c r="P69" s="224">
        <v>301</v>
      </c>
    </row>
    <row r="70" spans="1:16" s="226" customFormat="1" ht="23.45" customHeight="1">
      <c r="A70" s="220">
        <v>302</v>
      </c>
      <c r="B70" s="218" t="s">
        <v>286</v>
      </c>
      <c r="C70" s="551">
        <v>0</v>
      </c>
      <c r="D70" s="551">
        <v>0</v>
      </c>
      <c r="E70" s="551">
        <v>0</v>
      </c>
      <c r="F70" s="551">
        <v>0</v>
      </c>
      <c r="G70" s="551">
        <v>0</v>
      </c>
      <c r="H70" s="551">
        <v>5093837</v>
      </c>
      <c r="I70" s="570">
        <v>956176414</v>
      </c>
      <c r="J70" s="551">
        <v>417517421</v>
      </c>
      <c r="K70" s="551">
        <v>65507</v>
      </c>
      <c r="L70" s="551">
        <v>417582928</v>
      </c>
      <c r="M70" s="551">
        <v>102972763</v>
      </c>
      <c r="N70" s="551">
        <v>60049</v>
      </c>
      <c r="O70" s="551">
        <v>103032812</v>
      </c>
      <c r="P70" s="224">
        <v>302</v>
      </c>
    </row>
    <row r="71" spans="1:16" s="226" customFormat="1" ht="23.45" customHeight="1">
      <c r="A71" s="220">
        <v>303</v>
      </c>
      <c r="B71" s="218" t="s">
        <v>288</v>
      </c>
      <c r="C71" s="551">
        <v>0</v>
      </c>
      <c r="D71" s="551">
        <v>0</v>
      </c>
      <c r="E71" s="551">
        <v>0</v>
      </c>
      <c r="F71" s="551">
        <v>0</v>
      </c>
      <c r="G71" s="551">
        <v>0</v>
      </c>
      <c r="H71" s="551">
        <v>1077012</v>
      </c>
      <c r="I71" s="570">
        <v>246227235</v>
      </c>
      <c r="J71" s="551">
        <v>67763406</v>
      </c>
      <c r="K71" s="551">
        <v>10631</v>
      </c>
      <c r="L71" s="551">
        <v>67774037</v>
      </c>
      <c r="M71" s="551">
        <v>81512</v>
      </c>
      <c r="N71" s="551">
        <v>9746</v>
      </c>
      <c r="O71" s="551">
        <v>91258</v>
      </c>
      <c r="P71" s="224">
        <v>303</v>
      </c>
    </row>
    <row r="72" spans="1:16" s="226" customFormat="1" ht="23.45" customHeight="1" thickBot="1">
      <c r="A72" s="2350"/>
      <c r="B72" s="254"/>
      <c r="C72" s="558"/>
      <c r="D72" s="558"/>
      <c r="E72" s="558"/>
      <c r="F72" s="558"/>
      <c r="G72" s="558"/>
      <c r="H72" s="558"/>
      <c r="I72" s="580"/>
      <c r="J72" s="558"/>
      <c r="K72" s="558"/>
      <c r="L72" s="558"/>
      <c r="M72" s="558"/>
      <c r="N72" s="558"/>
      <c r="O72" s="558"/>
      <c r="P72" s="262"/>
    </row>
    <row r="73" spans="1:16" s="226" customFormat="1" ht="23.45" customHeight="1">
      <c r="A73" s="250"/>
      <c r="B73" s="218"/>
      <c r="C73" s="551"/>
      <c r="D73" s="551"/>
      <c r="E73" s="551"/>
      <c r="F73" s="551"/>
      <c r="G73" s="551"/>
      <c r="H73" s="551"/>
      <c r="I73" s="570"/>
      <c r="J73" s="551"/>
      <c r="K73" s="551"/>
      <c r="L73" s="551"/>
      <c r="M73" s="551"/>
      <c r="N73" s="551"/>
      <c r="O73" s="551"/>
      <c r="P73" s="251"/>
    </row>
    <row r="74" spans="1:16" s="226" customFormat="1" ht="23.45" customHeight="1">
      <c r="A74" s="220"/>
      <c r="B74" s="218"/>
      <c r="C74" s="551"/>
      <c r="D74" s="551"/>
      <c r="E74" s="551"/>
      <c r="F74" s="551"/>
      <c r="G74" s="551"/>
      <c r="H74" s="551"/>
      <c r="I74" s="570"/>
      <c r="J74" s="551"/>
      <c r="K74" s="551"/>
      <c r="L74" s="551"/>
      <c r="M74" s="551"/>
      <c r="N74" s="551"/>
      <c r="O74" s="551"/>
      <c r="P74" s="224"/>
    </row>
    <row r="75" spans="1:16" s="226" customFormat="1" ht="23.45" customHeight="1">
      <c r="A75" s="220"/>
      <c r="B75" s="218"/>
      <c r="C75" s="551"/>
      <c r="D75" s="551"/>
      <c r="E75" s="551"/>
      <c r="F75" s="551"/>
      <c r="G75" s="551"/>
      <c r="H75" s="551"/>
      <c r="I75" s="570"/>
      <c r="J75" s="551"/>
      <c r="K75" s="551"/>
      <c r="L75" s="551"/>
      <c r="M75" s="551"/>
      <c r="N75" s="551"/>
      <c r="O75" s="551"/>
      <c r="P75" s="224"/>
    </row>
    <row r="76" spans="1:16" s="226" customFormat="1" ht="23.45" customHeight="1">
      <c r="A76" s="220"/>
      <c r="B76" s="218"/>
      <c r="C76" s="551"/>
      <c r="D76" s="551"/>
      <c r="E76" s="551"/>
      <c r="F76" s="551"/>
      <c r="G76" s="551"/>
      <c r="H76" s="551"/>
      <c r="I76" s="570"/>
      <c r="J76" s="551"/>
      <c r="K76" s="551"/>
      <c r="L76" s="551"/>
      <c r="M76" s="551"/>
      <c r="N76" s="551"/>
      <c r="O76" s="551"/>
      <c r="P76" s="224"/>
    </row>
    <row r="77" spans="1:16" s="226" customFormat="1" ht="23.45" customHeight="1">
      <c r="A77" s="220"/>
      <c r="B77" s="218"/>
      <c r="C77" s="553"/>
      <c r="D77" s="553"/>
      <c r="E77" s="553"/>
      <c r="F77" s="553"/>
      <c r="G77" s="553"/>
      <c r="H77" s="553"/>
      <c r="I77" s="577"/>
      <c r="J77" s="553"/>
      <c r="K77" s="553"/>
      <c r="L77" s="553"/>
      <c r="M77" s="553"/>
      <c r="N77" s="553"/>
      <c r="O77" s="553"/>
      <c r="P77" s="224"/>
    </row>
    <row r="78" spans="1:16" s="226" customFormat="1" ht="23.45" customHeight="1">
      <c r="A78" s="228"/>
      <c r="B78" s="212"/>
      <c r="C78" s="555"/>
      <c r="D78" s="555"/>
      <c r="E78" s="555"/>
      <c r="F78" s="555"/>
      <c r="G78" s="555"/>
      <c r="H78" s="555"/>
      <c r="I78" s="575"/>
      <c r="J78" s="555"/>
      <c r="K78" s="555"/>
      <c r="L78" s="555"/>
      <c r="M78" s="555"/>
      <c r="N78" s="555"/>
      <c r="O78" s="555"/>
      <c r="P78" s="234"/>
    </row>
    <row r="79" spans="1:16" s="226" customFormat="1" ht="23.45" customHeight="1">
      <c r="A79" s="220"/>
      <c r="B79" s="218"/>
      <c r="C79" s="551"/>
      <c r="D79" s="551"/>
      <c r="E79" s="551"/>
      <c r="F79" s="551"/>
      <c r="G79" s="551"/>
      <c r="H79" s="551"/>
      <c r="I79" s="570"/>
      <c r="J79" s="551"/>
      <c r="K79" s="551"/>
      <c r="L79" s="551"/>
      <c r="M79" s="551"/>
      <c r="N79" s="551"/>
      <c r="O79" s="551"/>
      <c r="P79" s="224"/>
    </row>
    <row r="80" spans="1:16" s="226" customFormat="1" ht="23.45" customHeight="1">
      <c r="A80" s="220"/>
      <c r="B80" s="218"/>
      <c r="C80" s="551"/>
      <c r="D80" s="551"/>
      <c r="E80" s="551"/>
      <c r="F80" s="551"/>
      <c r="G80" s="551"/>
      <c r="H80" s="551"/>
      <c r="I80" s="570"/>
      <c r="J80" s="551"/>
      <c r="K80" s="551"/>
      <c r="L80" s="551"/>
      <c r="M80" s="551"/>
      <c r="N80" s="551"/>
      <c r="O80" s="551"/>
      <c r="P80" s="224"/>
    </row>
    <row r="81" spans="1:16" s="226" customFormat="1" ht="23.45" customHeight="1">
      <c r="A81" s="220"/>
      <c r="B81" s="218"/>
      <c r="C81" s="551"/>
      <c r="D81" s="551"/>
      <c r="E81" s="551"/>
      <c r="F81" s="551"/>
      <c r="G81" s="551"/>
      <c r="H81" s="551"/>
      <c r="I81" s="570"/>
      <c r="J81" s="551"/>
      <c r="K81" s="551"/>
      <c r="L81" s="551"/>
      <c r="M81" s="551"/>
      <c r="N81" s="551"/>
      <c r="O81" s="551"/>
      <c r="P81" s="224"/>
    </row>
    <row r="82" spans="1:16" s="226" customFormat="1" ht="23.45" customHeight="1">
      <c r="A82" s="220"/>
      <c r="B82" s="218"/>
      <c r="C82" s="553"/>
      <c r="D82" s="553"/>
      <c r="E82" s="553"/>
      <c r="F82" s="553"/>
      <c r="G82" s="553"/>
      <c r="H82" s="553"/>
      <c r="I82" s="577"/>
      <c r="J82" s="553"/>
      <c r="K82" s="553"/>
      <c r="L82" s="553"/>
      <c r="M82" s="553"/>
      <c r="N82" s="553"/>
      <c r="O82" s="553"/>
      <c r="P82" s="224"/>
    </row>
    <row r="83" spans="1:16" s="226" customFormat="1" ht="23.45" customHeight="1">
      <c r="A83" s="235"/>
      <c r="B83" s="212"/>
      <c r="C83" s="555"/>
      <c r="D83" s="555"/>
      <c r="E83" s="555"/>
      <c r="F83" s="555"/>
      <c r="G83" s="555"/>
      <c r="H83" s="555"/>
      <c r="I83" s="575"/>
      <c r="J83" s="555"/>
      <c r="K83" s="555"/>
      <c r="L83" s="555"/>
      <c r="M83" s="555"/>
      <c r="N83" s="555"/>
      <c r="O83" s="555"/>
      <c r="P83" s="236"/>
    </row>
    <row r="84" spans="1:16" s="226" customFormat="1" ht="23.45" customHeight="1">
      <c r="A84" s="220"/>
      <c r="B84" s="218"/>
      <c r="C84" s="551"/>
      <c r="D84" s="551"/>
      <c r="E84" s="551"/>
      <c r="F84" s="551"/>
      <c r="G84" s="551"/>
      <c r="H84" s="551"/>
      <c r="I84" s="570"/>
      <c r="J84" s="551"/>
      <c r="K84" s="551"/>
      <c r="L84" s="551"/>
      <c r="M84" s="551"/>
      <c r="N84" s="551"/>
      <c r="O84" s="551"/>
      <c r="P84" s="224"/>
    </row>
    <row r="85" spans="1:16" s="226" customFormat="1" ht="23.45" customHeight="1">
      <c r="A85" s="220"/>
      <c r="B85" s="218"/>
      <c r="C85" s="551"/>
      <c r="D85" s="551"/>
      <c r="E85" s="551"/>
      <c r="F85" s="551"/>
      <c r="G85" s="551"/>
      <c r="H85" s="551"/>
      <c r="I85" s="570"/>
      <c r="J85" s="551"/>
      <c r="K85" s="551"/>
      <c r="L85" s="551"/>
      <c r="M85" s="551"/>
      <c r="N85" s="551"/>
      <c r="O85" s="551"/>
      <c r="P85" s="224"/>
    </row>
    <row r="86" spans="1:16" s="226" customFormat="1" ht="23.45" customHeight="1">
      <c r="A86" s="220"/>
      <c r="B86" s="218"/>
      <c r="C86" s="551"/>
      <c r="D86" s="551"/>
      <c r="E86" s="551"/>
      <c r="F86" s="551"/>
      <c r="G86" s="551"/>
      <c r="H86" s="551"/>
      <c r="I86" s="570"/>
      <c r="J86" s="551"/>
      <c r="K86" s="551"/>
      <c r="L86" s="551"/>
      <c r="M86" s="551"/>
      <c r="N86" s="551"/>
      <c r="O86" s="551"/>
      <c r="P86" s="224"/>
    </row>
    <row r="87" spans="1:16" s="226" customFormat="1" ht="23.45" customHeight="1">
      <c r="A87" s="220"/>
      <c r="B87" s="218"/>
      <c r="C87" s="553"/>
      <c r="D87" s="553"/>
      <c r="E87" s="553"/>
      <c r="F87" s="553"/>
      <c r="G87" s="553"/>
      <c r="H87" s="553"/>
      <c r="I87" s="577"/>
      <c r="J87" s="553"/>
      <c r="K87" s="553"/>
      <c r="L87" s="553"/>
      <c r="M87" s="553"/>
      <c r="N87" s="553"/>
      <c r="O87" s="553"/>
      <c r="P87" s="224"/>
    </row>
    <row r="88" spans="1:16" s="226" customFormat="1" ht="23.45" customHeight="1">
      <c r="A88" s="228"/>
      <c r="B88" s="212"/>
      <c r="C88" s="555"/>
      <c r="D88" s="555"/>
      <c r="E88" s="555"/>
      <c r="F88" s="555"/>
      <c r="G88" s="555"/>
      <c r="H88" s="555"/>
      <c r="I88" s="575"/>
      <c r="J88" s="555"/>
      <c r="K88" s="555"/>
      <c r="L88" s="555"/>
      <c r="M88" s="555"/>
      <c r="N88" s="555"/>
      <c r="O88" s="555"/>
      <c r="P88" s="234"/>
    </row>
    <row r="89" spans="1:16" s="226" customFormat="1" ht="23.45" customHeight="1">
      <c r="A89" s="220"/>
      <c r="B89" s="218"/>
      <c r="C89" s="551"/>
      <c r="D89" s="551"/>
      <c r="E89" s="551"/>
      <c r="F89" s="551"/>
      <c r="G89" s="551"/>
      <c r="H89" s="551"/>
      <c r="I89" s="570"/>
      <c r="J89" s="551"/>
      <c r="K89" s="551"/>
      <c r="L89" s="551"/>
      <c r="M89" s="551"/>
      <c r="N89" s="551"/>
      <c r="O89" s="551"/>
      <c r="P89" s="224"/>
    </row>
    <row r="90" spans="1:16" s="226" customFormat="1" ht="23.45" customHeight="1">
      <c r="A90" s="220"/>
      <c r="B90" s="218"/>
      <c r="C90" s="551"/>
      <c r="D90" s="551"/>
      <c r="E90" s="551"/>
      <c r="F90" s="551"/>
      <c r="G90" s="551"/>
      <c r="H90" s="551"/>
      <c r="I90" s="570"/>
      <c r="J90" s="551"/>
      <c r="K90" s="551"/>
      <c r="L90" s="551"/>
      <c r="M90" s="551"/>
      <c r="N90" s="551"/>
      <c r="O90" s="551"/>
      <c r="P90" s="224"/>
    </row>
    <row r="91" spans="1:16" s="226" customFormat="1" ht="23.45" customHeight="1">
      <c r="A91" s="220"/>
      <c r="B91" s="218"/>
      <c r="C91" s="551"/>
      <c r="D91" s="551"/>
      <c r="E91" s="551"/>
      <c r="F91" s="551"/>
      <c r="G91" s="551"/>
      <c r="H91" s="551"/>
      <c r="I91" s="570"/>
      <c r="J91" s="551"/>
      <c r="K91" s="551"/>
      <c r="L91" s="551"/>
      <c r="M91" s="551"/>
      <c r="N91" s="551"/>
      <c r="O91" s="551"/>
      <c r="P91" s="224"/>
    </row>
    <row r="92" spans="1:16" s="226" customFormat="1" ht="23.45" customHeight="1">
      <c r="A92" s="220"/>
      <c r="B92" s="218"/>
      <c r="C92" s="553"/>
      <c r="D92" s="553"/>
      <c r="E92" s="553"/>
      <c r="F92" s="553"/>
      <c r="G92" s="553"/>
      <c r="H92" s="553"/>
      <c r="I92" s="577"/>
      <c r="J92" s="553"/>
      <c r="K92" s="553"/>
      <c r="L92" s="553"/>
      <c r="M92" s="553"/>
      <c r="N92" s="553"/>
      <c r="O92" s="553"/>
      <c r="P92" s="224"/>
    </row>
    <row r="93" spans="1:16" s="226" customFormat="1" ht="23.45" customHeight="1">
      <c r="A93" s="228"/>
      <c r="B93" s="212"/>
      <c r="C93" s="555"/>
      <c r="D93" s="555"/>
      <c r="E93" s="555"/>
      <c r="F93" s="555"/>
      <c r="G93" s="555"/>
      <c r="H93" s="555"/>
      <c r="I93" s="575"/>
      <c r="J93" s="555"/>
      <c r="K93" s="555"/>
      <c r="L93" s="555"/>
      <c r="M93" s="555"/>
      <c r="N93" s="555"/>
      <c r="O93" s="555"/>
      <c r="P93" s="234"/>
    </row>
    <row r="94" spans="1:16" s="226" customFormat="1" ht="23.45" customHeight="1">
      <c r="A94" s="220"/>
      <c r="B94" s="218"/>
      <c r="C94" s="551"/>
      <c r="D94" s="551"/>
      <c r="E94" s="551"/>
      <c r="F94" s="551"/>
      <c r="G94" s="551"/>
      <c r="H94" s="551"/>
      <c r="I94" s="570"/>
      <c r="J94" s="551"/>
      <c r="K94" s="551"/>
      <c r="L94" s="551"/>
      <c r="M94" s="551"/>
      <c r="N94" s="551"/>
      <c r="O94" s="551"/>
      <c r="P94" s="224"/>
    </row>
    <row r="95" spans="1:16" s="226" customFormat="1" ht="23.45" customHeight="1">
      <c r="A95" s="220"/>
      <c r="B95" s="218"/>
      <c r="C95" s="551"/>
      <c r="D95" s="551"/>
      <c r="E95" s="551"/>
      <c r="F95" s="551"/>
      <c r="G95" s="551"/>
      <c r="H95" s="551"/>
      <c r="I95" s="570"/>
      <c r="J95" s="551"/>
      <c r="K95" s="551"/>
      <c r="L95" s="551"/>
      <c r="M95" s="551"/>
      <c r="N95" s="551"/>
      <c r="O95" s="551"/>
      <c r="P95" s="224"/>
    </row>
    <row r="96" spans="1:16" s="226" customFormat="1" ht="23.45" customHeight="1">
      <c r="A96" s="220"/>
      <c r="B96" s="218"/>
      <c r="C96" s="551"/>
      <c r="D96" s="551"/>
      <c r="E96" s="551"/>
      <c r="F96" s="551"/>
      <c r="G96" s="551"/>
      <c r="H96" s="551"/>
      <c r="I96" s="570"/>
      <c r="J96" s="551"/>
      <c r="K96" s="551"/>
      <c r="L96" s="551"/>
      <c r="M96" s="551"/>
      <c r="N96" s="551"/>
      <c r="O96" s="551"/>
      <c r="P96" s="224"/>
    </row>
    <row r="97" spans="1:16" s="226" customFormat="1" ht="23.45" customHeight="1">
      <c r="A97" s="243"/>
      <c r="B97" s="244"/>
      <c r="C97" s="553"/>
      <c r="D97" s="553"/>
      <c r="E97" s="553"/>
      <c r="F97" s="553"/>
      <c r="G97" s="553"/>
      <c r="H97" s="553"/>
      <c r="I97" s="577"/>
      <c r="J97" s="553"/>
      <c r="K97" s="553"/>
      <c r="L97" s="553"/>
      <c r="M97" s="553"/>
      <c r="N97" s="553"/>
      <c r="O97" s="553"/>
      <c r="P97" s="249"/>
    </row>
    <row r="98" spans="1:16" s="226" customFormat="1" ht="23.45" customHeight="1">
      <c r="A98" s="250"/>
      <c r="B98" s="218"/>
      <c r="C98" s="555"/>
      <c r="D98" s="555"/>
      <c r="E98" s="555"/>
      <c r="F98" s="555"/>
      <c r="G98" s="555"/>
      <c r="H98" s="555"/>
      <c r="I98" s="575"/>
      <c r="J98" s="555"/>
      <c r="K98" s="555"/>
      <c r="L98" s="555"/>
      <c r="M98" s="555"/>
      <c r="N98" s="555"/>
      <c r="O98" s="555"/>
      <c r="P98" s="251"/>
    </row>
    <row r="99" spans="1:16" s="226" customFormat="1" ht="23.45" customHeight="1">
      <c r="A99" s="220"/>
      <c r="B99" s="218"/>
      <c r="C99" s="551"/>
      <c r="D99" s="551"/>
      <c r="E99" s="551"/>
      <c r="F99" s="551"/>
      <c r="G99" s="551"/>
      <c r="H99" s="551"/>
      <c r="I99" s="570"/>
      <c r="J99" s="551"/>
      <c r="K99" s="551"/>
      <c r="L99" s="551"/>
      <c r="M99" s="551"/>
      <c r="N99" s="551"/>
      <c r="O99" s="551"/>
      <c r="P99" s="224"/>
    </row>
    <row r="100" spans="1:16" s="226" customFormat="1" ht="23.45" customHeight="1">
      <c r="A100" s="220"/>
      <c r="B100" s="218"/>
      <c r="C100" s="551"/>
      <c r="D100" s="551"/>
      <c r="E100" s="551"/>
      <c r="F100" s="551"/>
      <c r="G100" s="551"/>
      <c r="H100" s="551"/>
      <c r="I100" s="570"/>
      <c r="J100" s="551"/>
      <c r="K100" s="551"/>
      <c r="L100" s="551"/>
      <c r="M100" s="551"/>
      <c r="N100" s="551"/>
      <c r="O100" s="551"/>
      <c r="P100" s="224"/>
    </row>
    <row r="101" spans="1:16" s="226" customFormat="1" ht="23.45" customHeight="1">
      <c r="A101" s="220"/>
      <c r="B101" s="218"/>
      <c r="C101" s="551"/>
      <c r="D101" s="551"/>
      <c r="E101" s="551"/>
      <c r="F101" s="551"/>
      <c r="G101" s="551"/>
      <c r="H101" s="551"/>
      <c r="I101" s="570"/>
      <c r="J101" s="551"/>
      <c r="K101" s="551"/>
      <c r="L101" s="551"/>
      <c r="M101" s="551"/>
      <c r="N101" s="551"/>
      <c r="O101" s="551"/>
      <c r="P101" s="224"/>
    </row>
    <row r="102" spans="1:16" s="226" customFormat="1" ht="23.45" customHeight="1" thickBot="1">
      <c r="A102" s="253"/>
      <c r="B102" s="254"/>
      <c r="C102" s="558"/>
      <c r="D102" s="558"/>
      <c r="E102" s="558"/>
      <c r="F102" s="558"/>
      <c r="G102" s="558"/>
      <c r="H102" s="558"/>
      <c r="I102" s="580"/>
      <c r="J102" s="558"/>
      <c r="K102" s="558"/>
      <c r="L102" s="558"/>
      <c r="M102" s="558"/>
      <c r="N102" s="558"/>
      <c r="O102" s="558"/>
      <c r="P102" s="262"/>
    </row>
    <row r="103" spans="1:16" ht="21" customHeight="1">
      <c r="C103" s="560"/>
      <c r="D103" s="560"/>
      <c r="E103" s="560"/>
      <c r="F103" s="560"/>
      <c r="G103" s="560"/>
      <c r="H103" s="560"/>
      <c r="I103" s="560"/>
      <c r="J103" s="560"/>
      <c r="K103" s="560"/>
      <c r="L103" s="560"/>
      <c r="M103" s="560"/>
      <c r="N103" s="560"/>
      <c r="O103" s="560"/>
    </row>
    <row r="104" spans="1:16" ht="21" customHeight="1">
      <c r="C104" s="560"/>
      <c r="D104" s="560"/>
      <c r="E104" s="560"/>
      <c r="F104" s="560"/>
      <c r="G104" s="560"/>
      <c r="H104" s="560"/>
      <c r="I104" s="560"/>
      <c r="J104" s="560"/>
      <c r="K104" s="560"/>
      <c r="L104" s="560"/>
      <c r="M104" s="560"/>
      <c r="N104" s="560"/>
      <c r="O104" s="560"/>
    </row>
    <row r="105" spans="1:16" ht="21" customHeight="1">
      <c r="C105" s="560"/>
      <c r="D105" s="560"/>
      <c r="E105" s="560"/>
      <c r="F105" s="560"/>
      <c r="G105" s="560"/>
      <c r="H105" s="560"/>
      <c r="I105" s="560"/>
      <c r="J105" s="560"/>
      <c r="K105" s="560"/>
      <c r="L105" s="560"/>
      <c r="M105" s="560"/>
      <c r="N105" s="560"/>
      <c r="O105" s="560"/>
    </row>
    <row r="106" spans="1:16" ht="21" customHeight="1">
      <c r="C106" s="560"/>
      <c r="D106" s="560"/>
      <c r="E106" s="560"/>
      <c r="F106" s="560"/>
      <c r="G106" s="560"/>
      <c r="H106" s="560"/>
      <c r="I106" s="560"/>
      <c r="J106" s="560"/>
      <c r="K106" s="560"/>
      <c r="L106" s="560"/>
      <c r="M106" s="560"/>
      <c r="N106" s="560"/>
      <c r="O106" s="560"/>
    </row>
    <row r="107" spans="1:16" ht="21" customHeight="1">
      <c r="C107" s="560"/>
      <c r="D107" s="560"/>
      <c r="E107" s="560"/>
      <c r="F107" s="560"/>
      <c r="G107" s="560"/>
      <c r="H107" s="560"/>
      <c r="I107" s="560"/>
      <c r="J107" s="560"/>
      <c r="K107" s="560"/>
      <c r="L107" s="560"/>
      <c r="M107" s="560"/>
      <c r="N107" s="560"/>
      <c r="O107" s="560"/>
    </row>
    <row r="108" spans="1:16" ht="21" customHeight="1">
      <c r="C108" s="560"/>
      <c r="D108" s="560"/>
      <c r="E108" s="560"/>
      <c r="F108" s="560"/>
      <c r="G108" s="560"/>
      <c r="H108" s="560"/>
      <c r="I108" s="560"/>
      <c r="J108" s="560"/>
      <c r="K108" s="560"/>
      <c r="L108" s="560"/>
      <c r="M108" s="560"/>
      <c r="N108" s="560"/>
      <c r="O108" s="560"/>
    </row>
    <row r="109" spans="1:16" ht="21" customHeight="1"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</row>
    <row r="110" spans="1:16" ht="21" customHeight="1">
      <c r="C110" s="560"/>
      <c r="D110" s="560"/>
      <c r="E110" s="560"/>
      <c r="F110" s="560"/>
      <c r="G110" s="560"/>
      <c r="H110" s="560"/>
      <c r="I110" s="560"/>
      <c r="J110" s="560"/>
      <c r="K110" s="560"/>
      <c r="L110" s="560"/>
      <c r="M110" s="560"/>
      <c r="N110" s="560"/>
      <c r="O110" s="560"/>
    </row>
    <row r="111" spans="1:16" ht="21" customHeight="1">
      <c r="C111" s="560"/>
      <c r="D111" s="560"/>
      <c r="E111" s="560"/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</row>
    <row r="112" spans="1:16" ht="21" customHeight="1">
      <c r="C112" s="560"/>
      <c r="D112" s="560"/>
      <c r="E112" s="560"/>
      <c r="F112" s="560"/>
      <c r="G112" s="560"/>
      <c r="H112" s="560"/>
      <c r="I112" s="560"/>
      <c r="J112" s="560"/>
      <c r="K112" s="560"/>
      <c r="L112" s="560"/>
      <c r="M112" s="560"/>
      <c r="N112" s="560"/>
      <c r="O112" s="560"/>
    </row>
  </sheetData>
  <mergeCells count="11">
    <mergeCell ref="E5:E7"/>
    <mergeCell ref="D3:H3"/>
    <mergeCell ref="J3:L3"/>
    <mergeCell ref="M3:O3"/>
    <mergeCell ref="C4:G4"/>
    <mergeCell ref="J4:J7"/>
    <mergeCell ref="K4:K7"/>
    <mergeCell ref="M4:M7"/>
    <mergeCell ref="N4:N7"/>
    <mergeCell ref="O4:O7"/>
    <mergeCell ref="C5:C7"/>
  </mergeCells>
  <phoneticPr fontId="16"/>
  <printOptions horizontalCentered="1"/>
  <pageMargins left="0.62992125984251968" right="0.59055118110236227" top="0.51181102362204722" bottom="0.59055118110236227" header="0.51181102362204722" footer="0.51181102362204722"/>
  <pageSetup paperSize="8" scale="60" pageOrder="overThenDown" orientation="landscape" r:id="rId1"/>
  <headerFooter alignWithMargins="0"/>
  <rowBreaks count="1" manualBreakCount="1">
    <brk id="52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tabColor rgb="FFFF0000"/>
  </sheetPr>
  <dimension ref="A1:T633"/>
  <sheetViews>
    <sheetView showGridLines="0" view="pageBreakPreview" zoomScale="50" zoomScaleNormal="75" zoomScaleSheetLayoutView="50" workbookViewId="0">
      <pane xSplit="2" ySplit="12" topLeftCell="E65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72" sqref="A72:R72"/>
    </sheetView>
  </sheetViews>
  <sheetFormatPr defaultRowHeight="18.95" customHeight="1"/>
  <cols>
    <col min="1" max="1" width="4.875" style="151" customWidth="1"/>
    <col min="2" max="2" width="15.625" style="149" customWidth="1"/>
    <col min="3" max="9" width="21.625" style="489" customWidth="1"/>
    <col min="10" max="17" width="20.625" style="489" customWidth="1"/>
    <col min="18" max="18" width="4.875" style="151" customWidth="1"/>
    <col min="19" max="16384" width="9" style="149"/>
  </cols>
  <sheetData>
    <row r="1" spans="1:20" ht="27" customHeight="1">
      <c r="A1" s="530" t="s">
        <v>1354</v>
      </c>
      <c r="C1" s="149"/>
      <c r="R1" s="581"/>
    </row>
    <row r="2" spans="1:20" s="311" customFormat="1" ht="18.95" customHeight="1" thickBot="1"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428" t="s">
        <v>347</v>
      </c>
      <c r="R2" s="312"/>
    </row>
    <row r="3" spans="1:20" s="452" customFormat="1" ht="26.25" customHeight="1">
      <c r="A3" s="270" t="s">
        <v>138</v>
      </c>
      <c r="B3" s="271"/>
      <c r="C3" s="2841" t="s">
        <v>488</v>
      </c>
      <c r="D3" s="2732"/>
      <c r="E3" s="2711"/>
      <c r="F3" s="2842" t="s">
        <v>489</v>
      </c>
      <c r="G3" s="2710" t="s">
        <v>490</v>
      </c>
      <c r="H3" s="2732"/>
      <c r="I3" s="2711"/>
      <c r="J3" s="2710" t="s">
        <v>491</v>
      </c>
      <c r="K3" s="2732"/>
      <c r="L3" s="2711"/>
      <c r="M3" s="159"/>
      <c r="N3" s="2843" t="s">
        <v>492</v>
      </c>
      <c r="O3" s="2844"/>
      <c r="P3" s="2800"/>
      <c r="Q3" s="582"/>
      <c r="R3" s="163" t="s">
        <v>138</v>
      </c>
    </row>
    <row r="4" spans="1:20" s="452" customFormat="1" ht="18.95" customHeight="1">
      <c r="A4" s="274" t="s">
        <v>144</v>
      </c>
      <c r="B4" s="275"/>
      <c r="C4" s="168" t="s">
        <v>493</v>
      </c>
      <c r="D4" s="168" t="s">
        <v>494</v>
      </c>
      <c r="E4" s="168"/>
      <c r="F4" s="2759"/>
      <c r="G4" s="167" t="s">
        <v>405</v>
      </c>
      <c r="H4" s="167" t="s">
        <v>406</v>
      </c>
      <c r="I4" s="168"/>
      <c r="J4" s="167" t="s">
        <v>378</v>
      </c>
      <c r="K4" s="167"/>
      <c r="L4" s="167" t="s">
        <v>495</v>
      </c>
      <c r="M4" s="167" t="s">
        <v>496</v>
      </c>
      <c r="N4" s="2801"/>
      <c r="O4" s="2802"/>
      <c r="P4" s="2802"/>
      <c r="Q4" s="583"/>
      <c r="R4" s="172" t="s">
        <v>144</v>
      </c>
    </row>
    <row r="5" spans="1:20" s="452" customFormat="1" ht="18.95" customHeight="1">
      <c r="A5" s="274" t="s">
        <v>151</v>
      </c>
      <c r="B5" s="275" t="s">
        <v>152</v>
      </c>
      <c r="C5" s="167"/>
      <c r="D5" s="167"/>
      <c r="E5" s="167" t="s">
        <v>126</v>
      </c>
      <c r="F5" s="2759"/>
      <c r="G5" s="167" t="s">
        <v>497</v>
      </c>
      <c r="H5" s="167" t="s">
        <v>415</v>
      </c>
      <c r="I5" s="167" t="s">
        <v>325</v>
      </c>
      <c r="J5" s="167" t="s">
        <v>419</v>
      </c>
      <c r="K5" s="167" t="s">
        <v>498</v>
      </c>
      <c r="L5" s="167" t="s">
        <v>499</v>
      </c>
      <c r="M5" s="167"/>
      <c r="N5" s="167"/>
      <c r="O5" s="2778" t="s">
        <v>447</v>
      </c>
      <c r="P5" s="2778" t="s">
        <v>420</v>
      </c>
      <c r="Q5" s="2838" t="s">
        <v>408</v>
      </c>
      <c r="R5" s="172" t="s">
        <v>151</v>
      </c>
    </row>
    <row r="6" spans="1:20" s="452" customFormat="1" ht="18.95" customHeight="1">
      <c r="A6" s="274" t="s">
        <v>164</v>
      </c>
      <c r="B6" s="275"/>
      <c r="C6" s="167" t="s">
        <v>500</v>
      </c>
      <c r="D6" s="167" t="s">
        <v>500</v>
      </c>
      <c r="E6" s="167"/>
      <c r="F6" s="2759"/>
      <c r="G6" s="167" t="s">
        <v>500</v>
      </c>
      <c r="H6" s="167" t="s">
        <v>501</v>
      </c>
      <c r="I6" s="167"/>
      <c r="J6" s="167" t="s">
        <v>502</v>
      </c>
      <c r="K6" s="167"/>
      <c r="L6" s="167" t="s">
        <v>502</v>
      </c>
      <c r="M6" s="167" t="s">
        <v>503</v>
      </c>
      <c r="N6" s="167"/>
      <c r="O6" s="2845"/>
      <c r="P6" s="2845"/>
      <c r="Q6" s="2839"/>
      <c r="R6" s="172" t="s">
        <v>164</v>
      </c>
    </row>
    <row r="7" spans="1:20" s="452" customFormat="1" ht="18.95" customHeight="1" thickBot="1">
      <c r="A7" s="286" t="s">
        <v>171</v>
      </c>
      <c r="B7" s="287"/>
      <c r="C7" s="186"/>
      <c r="D7" s="186"/>
      <c r="E7" s="186"/>
      <c r="F7" s="2760"/>
      <c r="G7" s="186"/>
      <c r="H7" s="186"/>
      <c r="I7" s="186"/>
      <c r="J7" s="186"/>
      <c r="K7" s="186"/>
      <c r="L7" s="186"/>
      <c r="M7" s="186"/>
      <c r="N7" s="186"/>
      <c r="O7" s="2846"/>
      <c r="P7" s="2846"/>
      <c r="Q7" s="2840"/>
      <c r="R7" s="190" t="s">
        <v>171</v>
      </c>
    </row>
    <row r="8" spans="1:20" s="442" customFormat="1" ht="30" customHeight="1">
      <c r="A8" s="165"/>
      <c r="B8" s="166" t="s">
        <v>430</v>
      </c>
      <c r="C8" s="550">
        <v>107266140181</v>
      </c>
      <c r="D8" s="550">
        <v>1291735907</v>
      </c>
      <c r="E8" s="551">
        <v>108557876088</v>
      </c>
      <c r="F8" s="192">
        <v>32123559357</v>
      </c>
      <c r="G8" s="551">
        <v>8496465867</v>
      </c>
      <c r="H8" s="536" t="s">
        <v>134</v>
      </c>
      <c r="I8" s="584" t="s">
        <v>134</v>
      </c>
      <c r="J8" s="585" t="s">
        <v>134</v>
      </c>
      <c r="K8" s="551">
        <v>1312902865</v>
      </c>
      <c r="L8" s="536" t="s">
        <v>134</v>
      </c>
      <c r="M8" s="551">
        <v>84840000</v>
      </c>
      <c r="N8" s="551">
        <v>1169678416</v>
      </c>
      <c r="O8" s="551">
        <v>133244322</v>
      </c>
      <c r="P8" s="551">
        <v>24750839</v>
      </c>
      <c r="Q8" s="586" t="s">
        <v>22</v>
      </c>
      <c r="R8" s="172"/>
      <c r="S8" s="452"/>
      <c r="T8" s="452"/>
    </row>
    <row r="9" spans="1:20" s="442" customFormat="1" ht="30" customHeight="1">
      <c r="A9" s="165"/>
      <c r="B9" s="166" t="s">
        <v>431</v>
      </c>
      <c r="C9" s="240">
        <v>100590086796</v>
      </c>
      <c r="D9" s="240">
        <v>1281879765</v>
      </c>
      <c r="E9" s="240">
        <v>101871966561</v>
      </c>
      <c r="F9" s="240">
        <v>36425529890</v>
      </c>
      <c r="G9" s="551">
        <v>9377220955</v>
      </c>
      <c r="H9" s="571" t="s">
        <v>134</v>
      </c>
      <c r="I9" s="539" t="s">
        <v>134</v>
      </c>
      <c r="J9" s="587" t="s">
        <v>134</v>
      </c>
      <c r="K9" s="240">
        <v>1372953231</v>
      </c>
      <c r="L9" s="571" t="s">
        <v>134</v>
      </c>
      <c r="M9" s="240">
        <v>74095000</v>
      </c>
      <c r="N9" s="240">
        <v>2636502949</v>
      </c>
      <c r="O9" s="240">
        <v>312933788</v>
      </c>
      <c r="P9" s="240">
        <v>28331597</v>
      </c>
      <c r="Q9" s="571" t="s">
        <v>22</v>
      </c>
      <c r="R9" s="172"/>
    </row>
    <row r="10" spans="1:20" s="442" customFormat="1" ht="30" customHeight="1">
      <c r="A10" s="165"/>
      <c r="B10" s="166" t="s">
        <v>432</v>
      </c>
      <c r="C10" s="550">
        <v>95295444604</v>
      </c>
      <c r="D10" s="550">
        <v>1276079153</v>
      </c>
      <c r="E10" s="551">
        <v>96571523757</v>
      </c>
      <c r="F10" s="192">
        <v>36686538281</v>
      </c>
      <c r="G10" s="551">
        <v>8348061545</v>
      </c>
      <c r="H10" s="551">
        <v>20838521551</v>
      </c>
      <c r="I10" s="551">
        <v>199494</v>
      </c>
      <c r="J10" s="536" t="s">
        <v>134</v>
      </c>
      <c r="K10" s="551">
        <v>1486624465</v>
      </c>
      <c r="L10" s="536" t="s">
        <v>134</v>
      </c>
      <c r="M10" s="551">
        <v>47130000</v>
      </c>
      <c r="N10" s="551">
        <v>4508262944</v>
      </c>
      <c r="O10" s="551">
        <v>524029062</v>
      </c>
      <c r="P10" s="551">
        <v>66193104</v>
      </c>
      <c r="Q10" s="586" t="s">
        <v>22</v>
      </c>
      <c r="R10" s="172"/>
    </row>
    <row r="11" spans="1:20" s="442" customFormat="1" ht="30" customHeight="1">
      <c r="A11" s="165"/>
      <c r="B11" s="166" t="s">
        <v>433</v>
      </c>
      <c r="C11" s="588">
        <v>95086301283</v>
      </c>
      <c r="D11" s="550">
        <v>1237284625</v>
      </c>
      <c r="E11" s="550">
        <v>96323585908</v>
      </c>
      <c r="F11" s="550">
        <v>34899049015</v>
      </c>
      <c r="G11" s="550">
        <v>8888869348</v>
      </c>
      <c r="H11" s="550">
        <v>42609344310</v>
      </c>
      <c r="I11" s="550">
        <v>290844</v>
      </c>
      <c r="J11" s="541" t="s">
        <v>134</v>
      </c>
      <c r="K11" s="550">
        <v>1696180457</v>
      </c>
      <c r="L11" s="541" t="s">
        <v>134</v>
      </c>
      <c r="M11" s="550">
        <v>82733000</v>
      </c>
      <c r="N11" s="550">
        <v>6482691452</v>
      </c>
      <c r="O11" s="550">
        <v>2057225691</v>
      </c>
      <c r="P11" s="550">
        <v>275826251</v>
      </c>
      <c r="Q11" s="589" t="s">
        <v>22</v>
      </c>
      <c r="R11" s="172"/>
    </row>
    <row r="12" spans="1:20" s="442" customFormat="1" ht="30" customHeight="1">
      <c r="A12" s="445"/>
      <c r="B12" s="446" t="s">
        <v>434</v>
      </c>
      <c r="C12" s="543">
        <v>14506685432</v>
      </c>
      <c r="D12" s="543">
        <v>114546914</v>
      </c>
      <c r="E12" s="543">
        <v>14621232346</v>
      </c>
      <c r="F12" s="543">
        <v>31003682318</v>
      </c>
      <c r="G12" s="543">
        <v>10035137497</v>
      </c>
      <c r="H12" s="543">
        <v>46148751434</v>
      </c>
      <c r="I12" s="543">
        <v>196978</v>
      </c>
      <c r="J12" s="543">
        <v>3570055819</v>
      </c>
      <c r="K12" s="543">
        <v>1167577191</v>
      </c>
      <c r="L12" s="543">
        <v>42747021</v>
      </c>
      <c r="M12" s="543">
        <v>171434000</v>
      </c>
      <c r="N12" s="543">
        <v>3134740501</v>
      </c>
      <c r="O12" s="543">
        <v>66490212</v>
      </c>
      <c r="P12" s="543">
        <v>33697661</v>
      </c>
      <c r="Q12" s="543">
        <v>2808242</v>
      </c>
      <c r="R12" s="448"/>
    </row>
    <row r="13" spans="1:20" ht="24" customHeight="1">
      <c r="A13" s="211">
        <v>1</v>
      </c>
      <c r="B13" s="330" t="s">
        <v>181</v>
      </c>
      <c r="C13" s="554">
        <v>2546104877</v>
      </c>
      <c r="D13" s="554">
        <v>16815980</v>
      </c>
      <c r="E13" s="555">
        <v>2562920857</v>
      </c>
      <c r="F13" s="555">
        <v>4250897151</v>
      </c>
      <c r="G13" s="555">
        <v>1237201071</v>
      </c>
      <c r="H13" s="555">
        <v>6126083883</v>
      </c>
      <c r="I13" s="555">
        <v>27066</v>
      </c>
      <c r="J13" s="478">
        <v>509958163</v>
      </c>
      <c r="K13" s="555">
        <v>117057754</v>
      </c>
      <c r="L13" s="576">
        <v>0</v>
      </c>
      <c r="M13" s="576">
        <v>0</v>
      </c>
      <c r="N13" s="576">
        <v>1203498106</v>
      </c>
      <c r="O13" s="576">
        <v>6537809</v>
      </c>
      <c r="P13" s="576">
        <v>7118914</v>
      </c>
      <c r="Q13" s="576">
        <v>0</v>
      </c>
      <c r="R13" s="216">
        <v>1</v>
      </c>
    </row>
    <row r="14" spans="1:20" ht="24" customHeight="1">
      <c r="A14" s="217">
        <v>2</v>
      </c>
      <c r="B14" s="332" t="s">
        <v>183</v>
      </c>
      <c r="C14" s="550">
        <v>175770027</v>
      </c>
      <c r="D14" s="550">
        <v>2182187</v>
      </c>
      <c r="E14" s="551">
        <v>177952214</v>
      </c>
      <c r="F14" s="551">
        <v>518182779</v>
      </c>
      <c r="G14" s="551">
        <v>141810261</v>
      </c>
      <c r="H14" s="551">
        <v>815757242</v>
      </c>
      <c r="I14" s="551">
        <v>1914</v>
      </c>
      <c r="J14" s="453">
        <v>26891198</v>
      </c>
      <c r="K14" s="551">
        <v>9681721</v>
      </c>
      <c r="L14" s="576">
        <v>0</v>
      </c>
      <c r="M14" s="576">
        <v>0</v>
      </c>
      <c r="N14" s="576">
        <v>5852648</v>
      </c>
      <c r="O14" s="576">
        <v>217900</v>
      </c>
      <c r="P14" s="576">
        <v>267979</v>
      </c>
      <c r="Q14" s="576">
        <v>0</v>
      </c>
      <c r="R14" s="205">
        <v>2</v>
      </c>
    </row>
    <row r="15" spans="1:20" ht="24" customHeight="1">
      <c r="A15" s="217">
        <v>3</v>
      </c>
      <c r="B15" s="332" t="s">
        <v>185</v>
      </c>
      <c r="C15" s="550">
        <v>700398666</v>
      </c>
      <c r="D15" s="550">
        <v>7809135</v>
      </c>
      <c r="E15" s="551">
        <v>708207801</v>
      </c>
      <c r="F15" s="551">
        <v>2149163618</v>
      </c>
      <c r="G15" s="551">
        <v>709549448</v>
      </c>
      <c r="H15" s="551">
        <v>3253633412</v>
      </c>
      <c r="I15" s="551">
        <v>10056</v>
      </c>
      <c r="J15" s="576">
        <v>399198706</v>
      </c>
      <c r="K15" s="551">
        <v>17937613</v>
      </c>
      <c r="L15" s="576">
        <v>0</v>
      </c>
      <c r="M15" s="576">
        <v>0</v>
      </c>
      <c r="N15" s="576">
        <v>55907381</v>
      </c>
      <c r="O15" s="576">
        <v>779900</v>
      </c>
      <c r="P15" s="576">
        <v>0</v>
      </c>
      <c r="Q15" s="576">
        <v>0</v>
      </c>
      <c r="R15" s="205">
        <v>3</v>
      </c>
    </row>
    <row r="16" spans="1:20" ht="24" customHeight="1">
      <c r="A16" s="217">
        <v>4</v>
      </c>
      <c r="B16" s="332" t="s">
        <v>187</v>
      </c>
      <c r="C16" s="550">
        <v>1399841937</v>
      </c>
      <c r="D16" s="550">
        <v>10050960</v>
      </c>
      <c r="E16" s="551">
        <v>1409892897</v>
      </c>
      <c r="F16" s="551">
        <v>2367623862</v>
      </c>
      <c r="G16" s="551">
        <v>862136777</v>
      </c>
      <c r="H16" s="551">
        <v>3916435045</v>
      </c>
      <c r="I16" s="551">
        <v>15108</v>
      </c>
      <c r="J16" s="453">
        <v>688211948</v>
      </c>
      <c r="K16" s="551">
        <v>23440152</v>
      </c>
      <c r="L16" s="576">
        <v>0</v>
      </c>
      <c r="M16" s="576">
        <v>0</v>
      </c>
      <c r="N16" s="576">
        <v>141024745</v>
      </c>
      <c r="O16" s="576">
        <v>2605132</v>
      </c>
      <c r="P16" s="576">
        <v>0</v>
      </c>
      <c r="Q16" s="576">
        <v>0</v>
      </c>
      <c r="R16" s="205">
        <v>4</v>
      </c>
    </row>
    <row r="17" spans="1:18" ht="24" customHeight="1">
      <c r="A17" s="217">
        <v>5</v>
      </c>
      <c r="B17" s="332" t="s">
        <v>189</v>
      </c>
      <c r="C17" s="544">
        <v>122840273</v>
      </c>
      <c r="D17" s="544">
        <v>1796737</v>
      </c>
      <c r="E17" s="553">
        <v>124637010</v>
      </c>
      <c r="F17" s="553">
        <v>353209391</v>
      </c>
      <c r="G17" s="553">
        <v>114224037</v>
      </c>
      <c r="H17" s="553">
        <v>528940295</v>
      </c>
      <c r="I17" s="553">
        <v>1668</v>
      </c>
      <c r="J17" s="454">
        <v>21788728</v>
      </c>
      <c r="K17" s="553">
        <v>11217625</v>
      </c>
      <c r="L17" s="576">
        <v>0</v>
      </c>
      <c r="M17" s="576">
        <v>0</v>
      </c>
      <c r="N17" s="576">
        <v>3576361</v>
      </c>
      <c r="O17" s="576">
        <v>0</v>
      </c>
      <c r="P17" s="576">
        <v>208005</v>
      </c>
      <c r="Q17" s="576">
        <v>0</v>
      </c>
      <c r="R17" s="205">
        <v>5</v>
      </c>
    </row>
    <row r="18" spans="1:18" ht="24" customHeight="1">
      <c r="A18" s="211">
        <v>6</v>
      </c>
      <c r="B18" s="330" t="s">
        <v>191</v>
      </c>
      <c r="C18" s="546">
        <v>298204562</v>
      </c>
      <c r="D18" s="546">
        <v>2515103</v>
      </c>
      <c r="E18" s="547">
        <v>300719665</v>
      </c>
      <c r="F18" s="547">
        <v>667226040</v>
      </c>
      <c r="G18" s="547">
        <v>263494640</v>
      </c>
      <c r="H18" s="547">
        <v>1141336733</v>
      </c>
      <c r="I18" s="547">
        <v>3606</v>
      </c>
      <c r="J18" s="547">
        <v>47677844</v>
      </c>
      <c r="K18" s="547">
        <v>28825394</v>
      </c>
      <c r="L18" s="547">
        <v>0</v>
      </c>
      <c r="M18" s="547">
        <v>0</v>
      </c>
      <c r="N18" s="547">
        <v>16412153</v>
      </c>
      <c r="O18" s="547">
        <v>553401</v>
      </c>
      <c r="P18" s="547">
        <v>16144752</v>
      </c>
      <c r="Q18" s="590">
        <v>0</v>
      </c>
      <c r="R18" s="216">
        <v>6</v>
      </c>
    </row>
    <row r="19" spans="1:18" ht="24" customHeight="1">
      <c r="A19" s="217">
        <v>7</v>
      </c>
      <c r="B19" s="332" t="s">
        <v>193</v>
      </c>
      <c r="C19" s="534">
        <v>956058593</v>
      </c>
      <c r="D19" s="534">
        <v>8093898</v>
      </c>
      <c r="E19" s="535">
        <v>964152491</v>
      </c>
      <c r="F19" s="535">
        <v>2312095969</v>
      </c>
      <c r="G19" s="535">
        <v>792661884</v>
      </c>
      <c r="H19" s="535">
        <v>3561864429</v>
      </c>
      <c r="I19" s="535">
        <v>12936</v>
      </c>
      <c r="J19" s="535">
        <v>172727202</v>
      </c>
      <c r="K19" s="535">
        <v>34598358</v>
      </c>
      <c r="L19" s="535">
        <v>0</v>
      </c>
      <c r="M19" s="535">
        <v>8000000</v>
      </c>
      <c r="N19" s="535">
        <v>139154038</v>
      </c>
      <c r="O19" s="535">
        <v>1103935</v>
      </c>
      <c r="P19" s="535">
        <v>0</v>
      </c>
      <c r="Q19" s="591">
        <v>0</v>
      </c>
      <c r="R19" s="205">
        <v>7</v>
      </c>
    </row>
    <row r="20" spans="1:18" ht="24" customHeight="1">
      <c r="A20" s="217">
        <v>8</v>
      </c>
      <c r="B20" s="332" t="s">
        <v>195</v>
      </c>
      <c r="C20" s="534">
        <v>518461312</v>
      </c>
      <c r="D20" s="534">
        <v>2737787</v>
      </c>
      <c r="E20" s="535">
        <v>521199099</v>
      </c>
      <c r="F20" s="535">
        <v>791321050</v>
      </c>
      <c r="G20" s="535">
        <v>300901188</v>
      </c>
      <c r="H20" s="535">
        <v>1251659002</v>
      </c>
      <c r="I20" s="535">
        <v>5034</v>
      </c>
      <c r="J20" s="535">
        <v>91154334</v>
      </c>
      <c r="K20" s="535">
        <v>30678422</v>
      </c>
      <c r="L20" s="535">
        <v>0</v>
      </c>
      <c r="M20" s="535">
        <v>0</v>
      </c>
      <c r="N20" s="535">
        <v>179120848</v>
      </c>
      <c r="O20" s="535">
        <v>554000</v>
      </c>
      <c r="P20" s="535">
        <v>956216</v>
      </c>
      <c r="Q20" s="591">
        <v>0</v>
      </c>
      <c r="R20" s="205">
        <v>8</v>
      </c>
    </row>
    <row r="21" spans="1:18" s="266" customFormat="1" ht="24" customHeight="1">
      <c r="A21" s="220">
        <v>9</v>
      </c>
      <c r="B21" s="218" t="s">
        <v>197</v>
      </c>
      <c r="C21" s="550">
        <v>257638345</v>
      </c>
      <c r="D21" s="550">
        <v>2188198</v>
      </c>
      <c r="E21" s="551">
        <v>259826543</v>
      </c>
      <c r="F21" s="551">
        <v>620211996</v>
      </c>
      <c r="G21" s="551">
        <v>175789085</v>
      </c>
      <c r="H21" s="551">
        <v>940043664</v>
      </c>
      <c r="I21" s="551">
        <v>2346</v>
      </c>
      <c r="J21" s="551">
        <v>34804664</v>
      </c>
      <c r="K21" s="551">
        <v>12171892</v>
      </c>
      <c r="L21" s="551">
        <v>0</v>
      </c>
      <c r="M21" s="551">
        <v>0</v>
      </c>
      <c r="N21" s="551">
        <v>59099650</v>
      </c>
      <c r="O21" s="551">
        <v>0</v>
      </c>
      <c r="P21" s="551">
        <v>0</v>
      </c>
      <c r="Q21" s="592">
        <v>0</v>
      </c>
      <c r="R21" s="224">
        <v>9</v>
      </c>
    </row>
    <row r="22" spans="1:18" s="266" customFormat="1" ht="24" customHeight="1">
      <c r="A22" s="220">
        <v>10</v>
      </c>
      <c r="B22" s="218" t="s">
        <v>199</v>
      </c>
      <c r="C22" s="544">
        <v>159439756</v>
      </c>
      <c r="D22" s="544">
        <v>2161813</v>
      </c>
      <c r="E22" s="553">
        <v>161601569</v>
      </c>
      <c r="F22" s="553">
        <v>517949490</v>
      </c>
      <c r="G22" s="553">
        <v>236454660</v>
      </c>
      <c r="H22" s="553">
        <v>742516776</v>
      </c>
      <c r="I22" s="553">
        <v>3450</v>
      </c>
      <c r="J22" s="553">
        <v>37226348</v>
      </c>
      <c r="K22" s="553">
        <v>31080224</v>
      </c>
      <c r="L22" s="553">
        <v>0</v>
      </c>
      <c r="M22" s="553">
        <v>0</v>
      </c>
      <c r="N22" s="553">
        <v>46355232</v>
      </c>
      <c r="O22" s="553">
        <v>376500</v>
      </c>
      <c r="P22" s="553">
        <v>0</v>
      </c>
      <c r="Q22" s="593">
        <v>0</v>
      </c>
      <c r="R22" s="224">
        <v>10</v>
      </c>
    </row>
    <row r="23" spans="1:18" s="266" customFormat="1" ht="24" customHeight="1">
      <c r="A23" s="228">
        <v>11</v>
      </c>
      <c r="B23" s="212" t="s">
        <v>201</v>
      </c>
      <c r="C23" s="554">
        <v>328792163</v>
      </c>
      <c r="D23" s="554">
        <v>1986336</v>
      </c>
      <c r="E23" s="555">
        <v>330778499</v>
      </c>
      <c r="F23" s="555">
        <v>578191726</v>
      </c>
      <c r="G23" s="555">
        <v>172886054</v>
      </c>
      <c r="H23" s="555">
        <v>875972097</v>
      </c>
      <c r="I23" s="555">
        <v>3468</v>
      </c>
      <c r="J23" s="555">
        <v>33812314</v>
      </c>
      <c r="K23" s="555">
        <v>20511333</v>
      </c>
      <c r="L23" s="555">
        <v>0</v>
      </c>
      <c r="M23" s="555">
        <v>4500000</v>
      </c>
      <c r="N23" s="555">
        <v>13023400</v>
      </c>
      <c r="O23" s="555">
        <v>3468</v>
      </c>
      <c r="P23" s="555">
        <v>0</v>
      </c>
      <c r="Q23" s="594">
        <v>0</v>
      </c>
      <c r="R23" s="234">
        <v>11</v>
      </c>
    </row>
    <row r="24" spans="1:18" s="266" customFormat="1" ht="24" customHeight="1">
      <c r="A24" s="220">
        <v>12</v>
      </c>
      <c r="B24" s="218" t="s">
        <v>203</v>
      </c>
      <c r="C24" s="550">
        <v>513907437</v>
      </c>
      <c r="D24" s="550">
        <v>3317264</v>
      </c>
      <c r="E24" s="551">
        <v>517224701</v>
      </c>
      <c r="F24" s="551">
        <v>827691306</v>
      </c>
      <c r="G24" s="551">
        <v>211809271</v>
      </c>
      <c r="H24" s="551">
        <v>1057221621</v>
      </c>
      <c r="I24" s="551">
        <v>6066</v>
      </c>
      <c r="J24" s="551">
        <v>54413607</v>
      </c>
      <c r="K24" s="551">
        <v>4359201</v>
      </c>
      <c r="L24" s="551">
        <v>0</v>
      </c>
      <c r="M24" s="551">
        <v>0</v>
      </c>
      <c r="N24" s="551">
        <v>49955515</v>
      </c>
      <c r="O24" s="551">
        <v>2862843</v>
      </c>
      <c r="P24" s="551">
        <v>0</v>
      </c>
      <c r="Q24" s="592">
        <v>0</v>
      </c>
      <c r="R24" s="224">
        <v>12</v>
      </c>
    </row>
    <row r="25" spans="1:18" s="266" customFormat="1" ht="24" customHeight="1">
      <c r="A25" s="220">
        <v>13</v>
      </c>
      <c r="B25" s="218" t="s">
        <v>204</v>
      </c>
      <c r="C25" s="550">
        <v>158867295</v>
      </c>
      <c r="D25" s="550">
        <v>1086939</v>
      </c>
      <c r="E25" s="551">
        <v>159954234</v>
      </c>
      <c r="F25" s="551">
        <v>361767010</v>
      </c>
      <c r="G25" s="551">
        <v>116849652</v>
      </c>
      <c r="H25" s="551">
        <v>563475205</v>
      </c>
      <c r="I25" s="551">
        <v>1932</v>
      </c>
      <c r="J25" s="551">
        <v>38756579</v>
      </c>
      <c r="K25" s="551">
        <v>25274632</v>
      </c>
      <c r="L25" s="551">
        <v>0</v>
      </c>
      <c r="M25" s="551">
        <v>0</v>
      </c>
      <c r="N25" s="551">
        <v>92162391</v>
      </c>
      <c r="O25" s="551">
        <v>523640</v>
      </c>
      <c r="P25" s="551">
        <v>655165</v>
      </c>
      <c r="Q25" s="592">
        <v>1230549</v>
      </c>
      <c r="R25" s="224">
        <v>13</v>
      </c>
    </row>
    <row r="26" spans="1:18" s="266" customFormat="1" ht="24" customHeight="1">
      <c r="A26" s="220">
        <v>14</v>
      </c>
      <c r="B26" s="218" t="s">
        <v>206</v>
      </c>
      <c r="C26" s="550">
        <v>78691107</v>
      </c>
      <c r="D26" s="550">
        <v>1051644</v>
      </c>
      <c r="E26" s="551">
        <v>79742751</v>
      </c>
      <c r="F26" s="551">
        <v>331324899</v>
      </c>
      <c r="G26" s="551">
        <v>89157059</v>
      </c>
      <c r="H26" s="551">
        <v>524801788</v>
      </c>
      <c r="I26" s="551">
        <v>948</v>
      </c>
      <c r="J26" s="551">
        <v>46907673</v>
      </c>
      <c r="K26" s="551">
        <v>7488411</v>
      </c>
      <c r="L26" s="551">
        <v>0</v>
      </c>
      <c r="M26" s="551">
        <v>3489000</v>
      </c>
      <c r="N26" s="551">
        <v>22576537</v>
      </c>
      <c r="O26" s="551">
        <v>0</v>
      </c>
      <c r="P26" s="551">
        <v>3160034</v>
      </c>
      <c r="Q26" s="592">
        <v>0</v>
      </c>
      <c r="R26" s="224">
        <v>14</v>
      </c>
    </row>
    <row r="27" spans="1:18" s="266" customFormat="1" ht="24" customHeight="1">
      <c r="A27" s="220">
        <v>15</v>
      </c>
      <c r="B27" s="218" t="s">
        <v>208</v>
      </c>
      <c r="C27" s="544">
        <v>99573364</v>
      </c>
      <c r="D27" s="544">
        <v>1329688</v>
      </c>
      <c r="E27" s="553">
        <v>100903052</v>
      </c>
      <c r="F27" s="553">
        <v>571345140</v>
      </c>
      <c r="G27" s="553">
        <v>162877317</v>
      </c>
      <c r="H27" s="553">
        <v>895452125</v>
      </c>
      <c r="I27" s="553">
        <v>1722</v>
      </c>
      <c r="J27" s="553">
        <v>74621182</v>
      </c>
      <c r="K27" s="553">
        <v>24870682</v>
      </c>
      <c r="L27" s="553">
        <v>0</v>
      </c>
      <c r="M27" s="553">
        <v>11225000</v>
      </c>
      <c r="N27" s="553">
        <v>79598874</v>
      </c>
      <c r="O27" s="553">
        <v>816033</v>
      </c>
      <c r="P27" s="553">
        <v>0</v>
      </c>
      <c r="Q27" s="593">
        <v>0</v>
      </c>
      <c r="R27" s="224">
        <v>15</v>
      </c>
    </row>
    <row r="28" spans="1:18" ht="24" customHeight="1">
      <c r="A28" s="211">
        <v>16</v>
      </c>
      <c r="B28" s="330" t="s">
        <v>210</v>
      </c>
      <c r="C28" s="546">
        <v>381576409</v>
      </c>
      <c r="D28" s="546">
        <v>2862969</v>
      </c>
      <c r="E28" s="547">
        <v>384439378</v>
      </c>
      <c r="F28" s="547">
        <v>603543228</v>
      </c>
      <c r="G28" s="547">
        <v>214812035</v>
      </c>
      <c r="H28" s="547">
        <v>939185250</v>
      </c>
      <c r="I28" s="547">
        <v>4344</v>
      </c>
      <c r="J28" s="547">
        <v>84388727</v>
      </c>
      <c r="K28" s="547">
        <v>28042847</v>
      </c>
      <c r="L28" s="547">
        <v>0</v>
      </c>
      <c r="M28" s="547">
        <v>0</v>
      </c>
      <c r="N28" s="547">
        <v>28930620</v>
      </c>
      <c r="O28" s="547">
        <v>1971375</v>
      </c>
      <c r="P28" s="547">
        <v>908497</v>
      </c>
      <c r="Q28" s="590">
        <v>0</v>
      </c>
      <c r="R28" s="216">
        <v>16</v>
      </c>
    </row>
    <row r="29" spans="1:18" ht="24" customHeight="1">
      <c r="A29" s="217">
        <v>17</v>
      </c>
      <c r="B29" s="332" t="s">
        <v>212</v>
      </c>
      <c r="C29" s="534">
        <v>921453403</v>
      </c>
      <c r="D29" s="534">
        <v>6513580</v>
      </c>
      <c r="E29" s="535">
        <v>927966983</v>
      </c>
      <c r="F29" s="535">
        <v>1672006318</v>
      </c>
      <c r="G29" s="535">
        <v>571975323</v>
      </c>
      <c r="H29" s="535">
        <v>2569355727</v>
      </c>
      <c r="I29" s="535">
        <v>11844</v>
      </c>
      <c r="J29" s="535">
        <v>241685728</v>
      </c>
      <c r="K29" s="535">
        <v>105633661</v>
      </c>
      <c r="L29" s="535">
        <v>0</v>
      </c>
      <c r="M29" s="535">
        <v>0</v>
      </c>
      <c r="N29" s="535">
        <v>30345731</v>
      </c>
      <c r="O29" s="535">
        <v>709100</v>
      </c>
      <c r="P29" s="535">
        <v>0</v>
      </c>
      <c r="Q29" s="591">
        <v>0</v>
      </c>
      <c r="R29" s="205">
        <v>17</v>
      </c>
    </row>
    <row r="30" spans="1:18" ht="24" customHeight="1">
      <c r="A30" s="217">
        <v>18</v>
      </c>
      <c r="B30" s="332" t="s">
        <v>214</v>
      </c>
      <c r="C30" s="534">
        <v>5626372</v>
      </c>
      <c r="D30" s="534">
        <v>524040</v>
      </c>
      <c r="E30" s="535">
        <v>6150412</v>
      </c>
      <c r="F30" s="535">
        <v>138012934</v>
      </c>
      <c r="G30" s="535">
        <v>69023489</v>
      </c>
      <c r="H30" s="535">
        <v>267054855</v>
      </c>
      <c r="I30" s="535">
        <v>684</v>
      </c>
      <c r="J30" s="535">
        <v>11068388</v>
      </c>
      <c r="K30" s="535">
        <v>3889493</v>
      </c>
      <c r="L30" s="535">
        <v>0</v>
      </c>
      <c r="M30" s="535">
        <v>13378000</v>
      </c>
      <c r="N30" s="535">
        <v>29453874</v>
      </c>
      <c r="O30" s="535">
        <v>3726447</v>
      </c>
      <c r="P30" s="535">
        <v>0</v>
      </c>
      <c r="Q30" s="591">
        <v>0</v>
      </c>
      <c r="R30" s="205">
        <v>18</v>
      </c>
    </row>
    <row r="31" spans="1:18" s="266" customFormat="1" ht="24" customHeight="1">
      <c r="A31" s="220">
        <v>19</v>
      </c>
      <c r="B31" s="218" t="s">
        <v>216</v>
      </c>
      <c r="C31" s="550">
        <v>750051658</v>
      </c>
      <c r="D31" s="550">
        <v>4782430</v>
      </c>
      <c r="E31" s="551">
        <v>754834088</v>
      </c>
      <c r="F31" s="551">
        <v>1560356992</v>
      </c>
      <c r="G31" s="551">
        <v>458220808</v>
      </c>
      <c r="H31" s="551">
        <v>2236434422</v>
      </c>
      <c r="I31" s="551">
        <v>8478</v>
      </c>
      <c r="J31" s="551">
        <v>1738308</v>
      </c>
      <c r="K31" s="551">
        <v>72834516</v>
      </c>
      <c r="L31" s="551">
        <v>0</v>
      </c>
      <c r="M31" s="551">
        <v>0</v>
      </c>
      <c r="N31" s="551">
        <v>280305880</v>
      </c>
      <c r="O31" s="551">
        <v>1476988</v>
      </c>
      <c r="P31" s="551">
        <v>279120</v>
      </c>
      <c r="Q31" s="592">
        <v>0</v>
      </c>
      <c r="R31" s="224">
        <v>19</v>
      </c>
    </row>
    <row r="32" spans="1:18" s="266" customFormat="1" ht="24" customHeight="1">
      <c r="A32" s="220">
        <v>20</v>
      </c>
      <c r="B32" s="218" t="s">
        <v>218</v>
      </c>
      <c r="C32" s="544">
        <v>487680536</v>
      </c>
      <c r="D32" s="544">
        <v>2970065</v>
      </c>
      <c r="E32" s="553">
        <v>490650601</v>
      </c>
      <c r="F32" s="553">
        <v>673617738</v>
      </c>
      <c r="G32" s="553">
        <v>223429591</v>
      </c>
      <c r="H32" s="553">
        <v>924053297</v>
      </c>
      <c r="I32" s="553">
        <v>4986</v>
      </c>
      <c r="J32" s="553">
        <v>85705692</v>
      </c>
      <c r="K32" s="553">
        <v>63942409</v>
      </c>
      <c r="L32" s="553">
        <v>0</v>
      </c>
      <c r="M32" s="553">
        <v>0</v>
      </c>
      <c r="N32" s="553">
        <v>10955000</v>
      </c>
      <c r="O32" s="553">
        <v>123900</v>
      </c>
      <c r="P32" s="553">
        <v>0</v>
      </c>
      <c r="Q32" s="593">
        <v>0</v>
      </c>
      <c r="R32" s="224">
        <v>20</v>
      </c>
    </row>
    <row r="33" spans="1:18" s="266" customFormat="1" ht="24" customHeight="1">
      <c r="A33" s="228">
        <v>21</v>
      </c>
      <c r="B33" s="212" t="s">
        <v>220</v>
      </c>
      <c r="C33" s="554">
        <v>437675930</v>
      </c>
      <c r="D33" s="554">
        <v>3205296</v>
      </c>
      <c r="E33" s="555">
        <v>440881226</v>
      </c>
      <c r="F33" s="555">
        <v>833109277</v>
      </c>
      <c r="G33" s="555">
        <v>266206295</v>
      </c>
      <c r="H33" s="555">
        <v>1247673305</v>
      </c>
      <c r="I33" s="555">
        <v>4962</v>
      </c>
      <c r="J33" s="555">
        <v>74604013</v>
      </c>
      <c r="K33" s="555">
        <v>44072209</v>
      </c>
      <c r="L33" s="555">
        <v>0</v>
      </c>
      <c r="M33" s="555">
        <v>0</v>
      </c>
      <c r="N33" s="555">
        <v>151180189</v>
      </c>
      <c r="O33" s="555">
        <v>1595054</v>
      </c>
      <c r="P33" s="555">
        <v>1033893</v>
      </c>
      <c r="Q33" s="594">
        <v>0</v>
      </c>
      <c r="R33" s="234">
        <v>21</v>
      </c>
    </row>
    <row r="34" spans="1:18" s="266" customFormat="1" ht="24" customHeight="1">
      <c r="A34" s="220">
        <v>22</v>
      </c>
      <c r="B34" s="218" t="s">
        <v>222</v>
      </c>
      <c r="C34" s="550">
        <v>454064477</v>
      </c>
      <c r="D34" s="550">
        <v>2544526</v>
      </c>
      <c r="E34" s="551">
        <v>456609003</v>
      </c>
      <c r="F34" s="551">
        <v>586102515</v>
      </c>
      <c r="G34" s="551">
        <v>156091388</v>
      </c>
      <c r="H34" s="551">
        <v>753587514</v>
      </c>
      <c r="I34" s="551">
        <v>4452</v>
      </c>
      <c r="J34" s="551">
        <v>52269613</v>
      </c>
      <c r="K34" s="551">
        <v>27648736</v>
      </c>
      <c r="L34" s="551">
        <v>0</v>
      </c>
      <c r="M34" s="551">
        <v>0</v>
      </c>
      <c r="N34" s="551">
        <v>58855306</v>
      </c>
      <c r="O34" s="551">
        <v>0</v>
      </c>
      <c r="P34" s="551">
        <v>1424492</v>
      </c>
      <c r="Q34" s="592">
        <v>0</v>
      </c>
      <c r="R34" s="224">
        <v>22</v>
      </c>
    </row>
    <row r="35" spans="1:18" s="266" customFormat="1" ht="24" customHeight="1">
      <c r="A35" s="220">
        <v>23</v>
      </c>
      <c r="B35" s="218" t="s">
        <v>223</v>
      </c>
      <c r="C35" s="550">
        <v>94004430</v>
      </c>
      <c r="D35" s="550">
        <v>1119751</v>
      </c>
      <c r="E35" s="551">
        <v>95124181</v>
      </c>
      <c r="F35" s="551">
        <v>227249636</v>
      </c>
      <c r="G35" s="551">
        <v>114586318</v>
      </c>
      <c r="H35" s="551">
        <v>374202512</v>
      </c>
      <c r="I35" s="551">
        <v>1224</v>
      </c>
      <c r="J35" s="551">
        <v>15323237</v>
      </c>
      <c r="K35" s="551">
        <v>9165415</v>
      </c>
      <c r="L35" s="551">
        <v>0</v>
      </c>
      <c r="M35" s="551">
        <v>0</v>
      </c>
      <c r="N35" s="551">
        <v>27113380</v>
      </c>
      <c r="O35" s="551">
        <v>262714</v>
      </c>
      <c r="P35" s="551">
        <v>0</v>
      </c>
      <c r="Q35" s="592">
        <v>0</v>
      </c>
      <c r="R35" s="224">
        <v>23</v>
      </c>
    </row>
    <row r="36" spans="1:18" s="266" customFormat="1" ht="24" customHeight="1">
      <c r="A36" s="220">
        <v>24</v>
      </c>
      <c r="B36" s="218" t="s">
        <v>225</v>
      </c>
      <c r="C36" s="550">
        <v>241599697</v>
      </c>
      <c r="D36" s="550">
        <v>1633651</v>
      </c>
      <c r="E36" s="551">
        <v>243233348</v>
      </c>
      <c r="F36" s="551">
        <v>532268720</v>
      </c>
      <c r="G36" s="551">
        <v>202309952</v>
      </c>
      <c r="H36" s="551">
        <v>765640626</v>
      </c>
      <c r="I36" s="551">
        <v>2898</v>
      </c>
      <c r="J36" s="551">
        <v>54204556</v>
      </c>
      <c r="K36" s="551">
        <v>2910985</v>
      </c>
      <c r="L36" s="551">
        <v>0</v>
      </c>
      <c r="M36" s="551">
        <v>0</v>
      </c>
      <c r="N36" s="551">
        <v>5152784</v>
      </c>
      <c r="O36" s="551">
        <v>489300</v>
      </c>
      <c r="P36" s="551">
        <v>0</v>
      </c>
      <c r="Q36" s="592">
        <v>0</v>
      </c>
      <c r="R36" s="224">
        <v>24</v>
      </c>
    </row>
    <row r="37" spans="1:18" s="266" customFormat="1" ht="24" customHeight="1">
      <c r="A37" s="220">
        <v>25</v>
      </c>
      <c r="B37" s="218" t="s">
        <v>227</v>
      </c>
      <c r="C37" s="544">
        <v>186235081</v>
      </c>
      <c r="D37" s="544">
        <v>1827414</v>
      </c>
      <c r="E37" s="553">
        <v>188062495</v>
      </c>
      <c r="F37" s="553">
        <v>497601566</v>
      </c>
      <c r="G37" s="553">
        <v>163880306</v>
      </c>
      <c r="H37" s="553">
        <v>796014920</v>
      </c>
      <c r="I37" s="553">
        <v>2544</v>
      </c>
      <c r="J37" s="553">
        <v>56168687</v>
      </c>
      <c r="K37" s="553">
        <v>34528836</v>
      </c>
      <c r="L37" s="553">
        <v>0</v>
      </c>
      <c r="M37" s="553">
        <v>45013000</v>
      </c>
      <c r="N37" s="553">
        <v>71930497</v>
      </c>
      <c r="O37" s="553">
        <v>123600</v>
      </c>
      <c r="P37" s="553">
        <v>555405</v>
      </c>
      <c r="Q37" s="593">
        <v>1148057</v>
      </c>
      <c r="R37" s="224">
        <v>25</v>
      </c>
    </row>
    <row r="38" spans="1:18" s="266" customFormat="1" ht="24" customHeight="1">
      <c r="A38" s="235">
        <v>26</v>
      </c>
      <c r="B38" s="212" t="s">
        <v>229</v>
      </c>
      <c r="C38" s="554">
        <v>85402464</v>
      </c>
      <c r="D38" s="554">
        <v>1253690</v>
      </c>
      <c r="E38" s="555">
        <v>86656154</v>
      </c>
      <c r="F38" s="555">
        <v>321906822</v>
      </c>
      <c r="G38" s="555">
        <v>112992099</v>
      </c>
      <c r="H38" s="555">
        <v>590390652</v>
      </c>
      <c r="I38" s="555">
        <v>1566</v>
      </c>
      <c r="J38" s="555">
        <v>29061543</v>
      </c>
      <c r="K38" s="555">
        <v>43548779</v>
      </c>
      <c r="L38" s="555">
        <v>0</v>
      </c>
      <c r="M38" s="555">
        <v>0</v>
      </c>
      <c r="N38" s="555">
        <v>28605129</v>
      </c>
      <c r="O38" s="555">
        <v>115361</v>
      </c>
      <c r="P38" s="555">
        <v>0</v>
      </c>
      <c r="Q38" s="594">
        <v>0</v>
      </c>
      <c r="R38" s="236">
        <v>26</v>
      </c>
    </row>
    <row r="39" spans="1:18" s="266" customFormat="1" ht="24" customHeight="1">
      <c r="A39" s="220">
        <v>27</v>
      </c>
      <c r="B39" s="218" t="s">
        <v>231</v>
      </c>
      <c r="C39" s="550">
        <v>214437705</v>
      </c>
      <c r="D39" s="550">
        <v>1703221</v>
      </c>
      <c r="E39" s="551">
        <v>216140926</v>
      </c>
      <c r="F39" s="551">
        <v>542928204</v>
      </c>
      <c r="G39" s="551">
        <v>186759508</v>
      </c>
      <c r="H39" s="551">
        <v>830951817</v>
      </c>
      <c r="I39" s="551">
        <v>3468</v>
      </c>
      <c r="J39" s="551">
        <v>59609198</v>
      </c>
      <c r="K39" s="551">
        <v>1482181</v>
      </c>
      <c r="L39" s="551">
        <v>0</v>
      </c>
      <c r="M39" s="551">
        <v>0</v>
      </c>
      <c r="N39" s="551">
        <v>26411654</v>
      </c>
      <c r="O39" s="551">
        <v>0</v>
      </c>
      <c r="P39" s="551">
        <v>0</v>
      </c>
      <c r="Q39" s="592">
        <v>0</v>
      </c>
      <c r="R39" s="224">
        <v>27</v>
      </c>
    </row>
    <row r="40" spans="1:18" s="266" customFormat="1" ht="24" customHeight="1">
      <c r="A40" s="220">
        <v>30</v>
      </c>
      <c r="B40" s="218" t="s">
        <v>233</v>
      </c>
      <c r="C40" s="550">
        <v>315715477</v>
      </c>
      <c r="D40" s="550">
        <v>1549958</v>
      </c>
      <c r="E40" s="551">
        <v>317265435</v>
      </c>
      <c r="F40" s="551">
        <v>444526483</v>
      </c>
      <c r="G40" s="551">
        <v>109091506</v>
      </c>
      <c r="H40" s="551">
        <v>547120958</v>
      </c>
      <c r="I40" s="551">
        <v>3066</v>
      </c>
      <c r="J40" s="551">
        <v>45930771</v>
      </c>
      <c r="K40" s="551">
        <v>6436412</v>
      </c>
      <c r="L40" s="551">
        <v>0</v>
      </c>
      <c r="M40" s="551">
        <v>0</v>
      </c>
      <c r="N40" s="551">
        <v>5976160</v>
      </c>
      <c r="O40" s="551">
        <v>287800</v>
      </c>
      <c r="P40" s="551">
        <v>0</v>
      </c>
      <c r="Q40" s="592">
        <v>0</v>
      </c>
      <c r="R40" s="224">
        <v>30</v>
      </c>
    </row>
    <row r="41" spans="1:18" s="266" customFormat="1" ht="24" customHeight="1">
      <c r="A41" s="220">
        <v>31</v>
      </c>
      <c r="B41" s="218" t="s">
        <v>235</v>
      </c>
      <c r="C41" s="550">
        <v>40726997</v>
      </c>
      <c r="D41" s="550">
        <v>345603</v>
      </c>
      <c r="E41" s="551">
        <v>41072600</v>
      </c>
      <c r="F41" s="551">
        <v>110249300</v>
      </c>
      <c r="G41" s="551">
        <v>28274713</v>
      </c>
      <c r="H41" s="551">
        <v>140333140</v>
      </c>
      <c r="I41" s="551">
        <v>792</v>
      </c>
      <c r="J41" s="551">
        <v>7506811</v>
      </c>
      <c r="K41" s="551">
        <v>5537643</v>
      </c>
      <c r="L41" s="551">
        <v>0</v>
      </c>
      <c r="M41" s="551">
        <v>0</v>
      </c>
      <c r="N41" s="551">
        <v>6462900</v>
      </c>
      <c r="O41" s="551">
        <v>0</v>
      </c>
      <c r="P41" s="551">
        <v>0</v>
      </c>
      <c r="Q41" s="592">
        <v>0</v>
      </c>
      <c r="R41" s="224">
        <v>31</v>
      </c>
    </row>
    <row r="42" spans="1:18" s="266" customFormat="1" ht="24" customHeight="1">
      <c r="A42" s="220">
        <v>32</v>
      </c>
      <c r="B42" s="218" t="s">
        <v>237</v>
      </c>
      <c r="C42" s="544">
        <v>48239688</v>
      </c>
      <c r="D42" s="544">
        <v>1289230</v>
      </c>
      <c r="E42" s="553">
        <v>49528918</v>
      </c>
      <c r="F42" s="553">
        <v>504273395</v>
      </c>
      <c r="G42" s="553">
        <v>159049414</v>
      </c>
      <c r="H42" s="553">
        <v>756003823</v>
      </c>
      <c r="I42" s="553">
        <v>1806</v>
      </c>
      <c r="J42" s="553">
        <v>16146179</v>
      </c>
      <c r="K42" s="553">
        <v>1708600</v>
      </c>
      <c r="L42" s="553">
        <v>0</v>
      </c>
      <c r="M42" s="553">
        <v>0</v>
      </c>
      <c r="N42" s="553">
        <v>6124031</v>
      </c>
      <c r="O42" s="553">
        <v>403400</v>
      </c>
      <c r="P42" s="553">
        <v>0</v>
      </c>
      <c r="Q42" s="593">
        <v>0</v>
      </c>
      <c r="R42" s="224">
        <v>32</v>
      </c>
    </row>
    <row r="43" spans="1:18" s="266" customFormat="1" ht="24" customHeight="1">
      <c r="A43" s="228">
        <v>33</v>
      </c>
      <c r="B43" s="212" t="s">
        <v>239</v>
      </c>
      <c r="C43" s="554">
        <v>112447659</v>
      </c>
      <c r="D43" s="554">
        <v>693271</v>
      </c>
      <c r="E43" s="555">
        <v>113140930</v>
      </c>
      <c r="F43" s="555">
        <v>319220593</v>
      </c>
      <c r="G43" s="555">
        <v>93822505</v>
      </c>
      <c r="H43" s="555">
        <v>436394683</v>
      </c>
      <c r="I43" s="555">
        <v>1506</v>
      </c>
      <c r="J43" s="555">
        <v>31276546</v>
      </c>
      <c r="K43" s="555">
        <v>456400</v>
      </c>
      <c r="L43" s="555">
        <v>0</v>
      </c>
      <c r="M43" s="555">
        <v>0</v>
      </c>
      <c r="N43" s="555">
        <v>6963948</v>
      </c>
      <c r="O43" s="555">
        <v>0</v>
      </c>
      <c r="P43" s="555">
        <v>0</v>
      </c>
      <c r="Q43" s="594">
        <v>0</v>
      </c>
      <c r="R43" s="234">
        <v>33</v>
      </c>
    </row>
    <row r="44" spans="1:18" s="266" customFormat="1" ht="24" customHeight="1">
      <c r="A44" s="220">
        <v>34</v>
      </c>
      <c r="B44" s="218" t="s">
        <v>241</v>
      </c>
      <c r="C44" s="550">
        <v>31246780</v>
      </c>
      <c r="D44" s="550">
        <v>236833</v>
      </c>
      <c r="E44" s="551">
        <v>31483613</v>
      </c>
      <c r="F44" s="551">
        <v>62130999</v>
      </c>
      <c r="G44" s="551">
        <v>33741730</v>
      </c>
      <c r="H44" s="551">
        <v>96369691</v>
      </c>
      <c r="I44" s="551">
        <v>414</v>
      </c>
      <c r="J44" s="551">
        <v>6577122</v>
      </c>
      <c r="K44" s="551">
        <v>2468507</v>
      </c>
      <c r="L44" s="551">
        <v>0</v>
      </c>
      <c r="M44" s="551">
        <v>0</v>
      </c>
      <c r="N44" s="551">
        <v>2143774</v>
      </c>
      <c r="O44" s="551">
        <v>1407258</v>
      </c>
      <c r="P44" s="551">
        <v>27800</v>
      </c>
      <c r="Q44" s="592">
        <v>0</v>
      </c>
      <c r="R44" s="224">
        <v>34</v>
      </c>
    </row>
    <row r="45" spans="1:18" s="266" customFormat="1" ht="24" customHeight="1">
      <c r="A45" s="220">
        <v>35</v>
      </c>
      <c r="B45" s="218" t="s">
        <v>243</v>
      </c>
      <c r="C45" s="550">
        <v>160801457</v>
      </c>
      <c r="D45" s="550">
        <v>714385</v>
      </c>
      <c r="E45" s="551">
        <v>161515842</v>
      </c>
      <c r="F45" s="551">
        <v>265734520</v>
      </c>
      <c r="G45" s="551">
        <v>102027390</v>
      </c>
      <c r="H45" s="551">
        <v>373873026</v>
      </c>
      <c r="I45" s="551">
        <v>1914</v>
      </c>
      <c r="J45" s="551">
        <v>20442118</v>
      </c>
      <c r="K45" s="551">
        <v>1275400</v>
      </c>
      <c r="L45" s="551">
        <v>0</v>
      </c>
      <c r="M45" s="551">
        <v>0</v>
      </c>
      <c r="N45" s="551">
        <v>6674962</v>
      </c>
      <c r="O45" s="551">
        <v>0</v>
      </c>
      <c r="P45" s="551">
        <v>0</v>
      </c>
      <c r="Q45" s="592">
        <v>0</v>
      </c>
      <c r="R45" s="224">
        <v>35</v>
      </c>
    </row>
    <row r="46" spans="1:18" s="266" customFormat="1" ht="24" customHeight="1">
      <c r="A46" s="220">
        <v>36</v>
      </c>
      <c r="B46" s="218" t="s">
        <v>245</v>
      </c>
      <c r="C46" s="550">
        <v>113490780</v>
      </c>
      <c r="D46" s="550">
        <v>890933</v>
      </c>
      <c r="E46" s="551">
        <v>114381713</v>
      </c>
      <c r="F46" s="551">
        <v>259087741</v>
      </c>
      <c r="G46" s="551">
        <v>94740165</v>
      </c>
      <c r="H46" s="551">
        <v>353428798</v>
      </c>
      <c r="I46" s="551">
        <v>1734</v>
      </c>
      <c r="J46" s="551">
        <v>14639288</v>
      </c>
      <c r="K46" s="551">
        <v>2056275</v>
      </c>
      <c r="L46" s="551">
        <v>0</v>
      </c>
      <c r="M46" s="551">
        <v>0</v>
      </c>
      <c r="N46" s="551">
        <v>6261456</v>
      </c>
      <c r="O46" s="551">
        <v>0</v>
      </c>
      <c r="P46" s="551">
        <v>0</v>
      </c>
      <c r="Q46" s="592">
        <v>0</v>
      </c>
      <c r="R46" s="224">
        <v>36</v>
      </c>
    </row>
    <row r="47" spans="1:18" s="266" customFormat="1" ht="24" customHeight="1">
      <c r="A47" s="220">
        <v>37</v>
      </c>
      <c r="B47" s="218" t="s">
        <v>247</v>
      </c>
      <c r="C47" s="544">
        <v>26090283</v>
      </c>
      <c r="D47" s="544">
        <v>150309</v>
      </c>
      <c r="E47" s="553">
        <v>26240592</v>
      </c>
      <c r="F47" s="553">
        <v>40909762</v>
      </c>
      <c r="G47" s="553">
        <v>17943985</v>
      </c>
      <c r="H47" s="553">
        <v>65857136</v>
      </c>
      <c r="I47" s="553">
        <v>186</v>
      </c>
      <c r="J47" s="553">
        <v>5280766</v>
      </c>
      <c r="K47" s="553">
        <v>3020950</v>
      </c>
      <c r="L47" s="553">
        <v>0</v>
      </c>
      <c r="M47" s="553">
        <v>0</v>
      </c>
      <c r="N47" s="553">
        <v>0</v>
      </c>
      <c r="O47" s="553">
        <v>0</v>
      </c>
      <c r="P47" s="553">
        <v>0</v>
      </c>
      <c r="Q47" s="593">
        <v>0</v>
      </c>
      <c r="R47" s="224">
        <v>37</v>
      </c>
    </row>
    <row r="48" spans="1:18" s="266" customFormat="1" ht="24" customHeight="1">
      <c r="A48" s="228">
        <v>38</v>
      </c>
      <c r="B48" s="212" t="s">
        <v>249</v>
      </c>
      <c r="C48" s="554">
        <v>78749608</v>
      </c>
      <c r="D48" s="554">
        <v>520822</v>
      </c>
      <c r="E48" s="555">
        <v>79270430</v>
      </c>
      <c r="F48" s="555">
        <v>123752140</v>
      </c>
      <c r="G48" s="555">
        <v>29829806</v>
      </c>
      <c r="H48" s="555">
        <v>171374185</v>
      </c>
      <c r="I48" s="555">
        <v>942</v>
      </c>
      <c r="J48" s="555">
        <v>15937946</v>
      </c>
      <c r="K48" s="555">
        <v>10560738</v>
      </c>
      <c r="L48" s="555">
        <v>0</v>
      </c>
      <c r="M48" s="555">
        <v>0</v>
      </c>
      <c r="N48" s="555">
        <v>35409207</v>
      </c>
      <c r="O48" s="555">
        <v>79100</v>
      </c>
      <c r="P48" s="555">
        <v>0</v>
      </c>
      <c r="Q48" s="594">
        <v>0</v>
      </c>
      <c r="R48" s="234">
        <v>38</v>
      </c>
    </row>
    <row r="49" spans="1:18" s="266" customFormat="1" ht="24" customHeight="1">
      <c r="A49" s="220">
        <v>39</v>
      </c>
      <c r="B49" s="218" t="s">
        <v>251</v>
      </c>
      <c r="C49" s="550">
        <v>28315143</v>
      </c>
      <c r="D49" s="550">
        <v>350643</v>
      </c>
      <c r="E49" s="551">
        <v>28665786</v>
      </c>
      <c r="F49" s="551">
        <v>80697084</v>
      </c>
      <c r="G49" s="551">
        <v>32546518</v>
      </c>
      <c r="H49" s="551">
        <v>112562440</v>
      </c>
      <c r="I49" s="551">
        <v>366</v>
      </c>
      <c r="J49" s="551">
        <v>10782301</v>
      </c>
      <c r="K49" s="551">
        <v>3876310</v>
      </c>
      <c r="L49" s="551">
        <v>0</v>
      </c>
      <c r="M49" s="551">
        <v>0</v>
      </c>
      <c r="N49" s="551">
        <v>7352073</v>
      </c>
      <c r="O49" s="551">
        <v>6937539</v>
      </c>
      <c r="P49" s="551">
        <v>0</v>
      </c>
      <c r="Q49" s="592">
        <v>0</v>
      </c>
      <c r="R49" s="224">
        <v>39</v>
      </c>
    </row>
    <row r="50" spans="1:18" s="266" customFormat="1" ht="24" customHeight="1">
      <c r="A50" s="220">
        <v>40</v>
      </c>
      <c r="B50" s="218" t="s">
        <v>252</v>
      </c>
      <c r="C50" s="550">
        <v>17394457</v>
      </c>
      <c r="D50" s="550">
        <v>184147</v>
      </c>
      <c r="E50" s="551">
        <v>17578604</v>
      </c>
      <c r="F50" s="551">
        <v>46197673</v>
      </c>
      <c r="G50" s="551">
        <v>14473001</v>
      </c>
      <c r="H50" s="551">
        <v>70186165</v>
      </c>
      <c r="I50" s="551">
        <v>324</v>
      </c>
      <c r="J50" s="551">
        <v>7889226</v>
      </c>
      <c r="K50" s="551">
        <v>2966255</v>
      </c>
      <c r="L50" s="551">
        <v>0</v>
      </c>
      <c r="M50" s="551">
        <v>0</v>
      </c>
      <c r="N50" s="551">
        <v>22328201</v>
      </c>
      <c r="O50" s="551">
        <v>21374725</v>
      </c>
      <c r="P50" s="551">
        <v>5200</v>
      </c>
      <c r="Q50" s="592">
        <v>0</v>
      </c>
      <c r="R50" s="224">
        <v>40</v>
      </c>
    </row>
    <row r="51" spans="1:18" s="266" customFormat="1" ht="24" customHeight="1">
      <c r="A51" s="220">
        <v>41</v>
      </c>
      <c r="B51" s="218" t="s">
        <v>254</v>
      </c>
      <c r="C51" s="550">
        <v>27851652</v>
      </c>
      <c r="D51" s="550">
        <v>356601</v>
      </c>
      <c r="E51" s="551">
        <v>28208253</v>
      </c>
      <c r="F51" s="551">
        <v>90212097</v>
      </c>
      <c r="G51" s="551">
        <v>27346757</v>
      </c>
      <c r="H51" s="551">
        <v>125223506</v>
      </c>
      <c r="I51" s="551">
        <v>540</v>
      </c>
      <c r="J51" s="551">
        <v>15880005</v>
      </c>
      <c r="K51" s="551">
        <v>1950129</v>
      </c>
      <c r="L51" s="551">
        <v>0</v>
      </c>
      <c r="M51" s="551">
        <v>0</v>
      </c>
      <c r="N51" s="551">
        <v>704946</v>
      </c>
      <c r="O51" s="551">
        <v>0</v>
      </c>
      <c r="P51" s="551">
        <v>0</v>
      </c>
      <c r="Q51" s="592">
        <v>0</v>
      </c>
      <c r="R51" s="224">
        <v>41</v>
      </c>
    </row>
    <row r="52" spans="1:18" s="266" customFormat="1" ht="24" customHeight="1">
      <c r="A52" s="220">
        <v>42</v>
      </c>
      <c r="B52" s="218" t="s">
        <v>256</v>
      </c>
      <c r="C52" s="544">
        <v>22036017</v>
      </c>
      <c r="D52" s="544">
        <v>395122</v>
      </c>
      <c r="E52" s="553">
        <v>22431139</v>
      </c>
      <c r="F52" s="553">
        <v>100201944</v>
      </c>
      <c r="G52" s="553">
        <v>33401519</v>
      </c>
      <c r="H52" s="553">
        <v>155535729</v>
      </c>
      <c r="I52" s="553">
        <v>342</v>
      </c>
      <c r="J52" s="553">
        <v>8463371</v>
      </c>
      <c r="K52" s="553">
        <v>4201248</v>
      </c>
      <c r="L52" s="553">
        <v>0</v>
      </c>
      <c r="M52" s="553">
        <v>0</v>
      </c>
      <c r="N52" s="553">
        <v>7173502</v>
      </c>
      <c r="O52" s="553">
        <v>5308234</v>
      </c>
      <c r="P52" s="553">
        <v>0</v>
      </c>
      <c r="Q52" s="593">
        <v>0</v>
      </c>
      <c r="R52" s="224">
        <v>42</v>
      </c>
    </row>
    <row r="53" spans="1:18" s="266" customFormat="1" ht="24" customHeight="1">
      <c r="A53" s="228">
        <v>43</v>
      </c>
      <c r="B53" s="212" t="s">
        <v>258</v>
      </c>
      <c r="C53" s="554">
        <v>15004687</v>
      </c>
      <c r="D53" s="554">
        <v>204324</v>
      </c>
      <c r="E53" s="555">
        <v>15209011</v>
      </c>
      <c r="F53" s="555">
        <v>52920344</v>
      </c>
      <c r="G53" s="555">
        <v>13833034</v>
      </c>
      <c r="H53" s="555">
        <v>81605762</v>
      </c>
      <c r="I53" s="555">
        <v>252</v>
      </c>
      <c r="J53" s="555">
        <v>10687524</v>
      </c>
      <c r="K53" s="555">
        <v>2258698</v>
      </c>
      <c r="L53" s="555">
        <v>0</v>
      </c>
      <c r="M53" s="555">
        <v>0</v>
      </c>
      <c r="N53" s="555">
        <v>739502</v>
      </c>
      <c r="O53" s="555">
        <v>0</v>
      </c>
      <c r="P53" s="555">
        <v>0</v>
      </c>
      <c r="Q53" s="594">
        <v>0</v>
      </c>
      <c r="R53" s="234">
        <v>43</v>
      </c>
    </row>
    <row r="54" spans="1:18" s="266" customFormat="1" ht="24" customHeight="1">
      <c r="A54" s="220">
        <v>44</v>
      </c>
      <c r="B54" s="218" t="s">
        <v>260</v>
      </c>
      <c r="C54" s="550">
        <v>18903438</v>
      </c>
      <c r="D54" s="550">
        <v>371310</v>
      </c>
      <c r="E54" s="551">
        <v>19274748</v>
      </c>
      <c r="F54" s="551">
        <v>50844312</v>
      </c>
      <c r="G54" s="551">
        <v>10380713</v>
      </c>
      <c r="H54" s="551">
        <v>79516742</v>
      </c>
      <c r="I54" s="551">
        <v>420</v>
      </c>
      <c r="J54" s="551">
        <v>4804000</v>
      </c>
      <c r="K54" s="551">
        <v>16509102</v>
      </c>
      <c r="L54" s="551">
        <v>0</v>
      </c>
      <c r="M54" s="551">
        <v>0</v>
      </c>
      <c r="N54" s="551">
        <v>733500</v>
      </c>
      <c r="O54" s="551">
        <v>0</v>
      </c>
      <c r="P54" s="551">
        <v>0</v>
      </c>
      <c r="Q54" s="592">
        <v>0</v>
      </c>
      <c r="R54" s="224">
        <v>44</v>
      </c>
    </row>
    <row r="55" spans="1:18" s="266" customFormat="1" ht="24" customHeight="1">
      <c r="A55" s="220">
        <v>45</v>
      </c>
      <c r="B55" s="218" t="s">
        <v>261</v>
      </c>
      <c r="C55" s="550">
        <v>127485241</v>
      </c>
      <c r="D55" s="550">
        <v>1097588</v>
      </c>
      <c r="E55" s="551">
        <v>128582829</v>
      </c>
      <c r="F55" s="551">
        <v>305400016</v>
      </c>
      <c r="G55" s="551">
        <v>77972335</v>
      </c>
      <c r="H55" s="551">
        <v>445336914</v>
      </c>
      <c r="I55" s="551">
        <v>1572</v>
      </c>
      <c r="J55" s="551">
        <v>26044953</v>
      </c>
      <c r="K55" s="551">
        <v>9630898</v>
      </c>
      <c r="L55" s="551">
        <v>0</v>
      </c>
      <c r="M55" s="551">
        <v>3625000</v>
      </c>
      <c r="N55" s="551">
        <v>41887508</v>
      </c>
      <c r="O55" s="551">
        <v>0</v>
      </c>
      <c r="P55" s="551">
        <v>0</v>
      </c>
      <c r="Q55" s="592">
        <v>0</v>
      </c>
      <c r="R55" s="224">
        <v>45</v>
      </c>
    </row>
    <row r="56" spans="1:18" s="266" customFormat="1" ht="24" customHeight="1">
      <c r="A56" s="220">
        <v>46</v>
      </c>
      <c r="B56" s="218" t="s">
        <v>262</v>
      </c>
      <c r="C56" s="550">
        <v>18913331</v>
      </c>
      <c r="D56" s="550">
        <v>472807</v>
      </c>
      <c r="E56" s="551">
        <v>19386138</v>
      </c>
      <c r="F56" s="551">
        <v>153238222</v>
      </c>
      <c r="G56" s="551">
        <v>42022057</v>
      </c>
      <c r="H56" s="551">
        <v>260849183</v>
      </c>
      <c r="I56" s="551">
        <v>570</v>
      </c>
      <c r="J56" s="551">
        <v>12367789</v>
      </c>
      <c r="K56" s="551">
        <v>8303550</v>
      </c>
      <c r="L56" s="551">
        <v>0</v>
      </c>
      <c r="M56" s="551">
        <v>0</v>
      </c>
      <c r="N56" s="551">
        <v>11079942</v>
      </c>
      <c r="O56" s="551">
        <v>99776</v>
      </c>
      <c r="P56" s="551">
        <v>212559</v>
      </c>
      <c r="Q56" s="592">
        <v>0</v>
      </c>
      <c r="R56" s="224">
        <v>46</v>
      </c>
    </row>
    <row r="57" spans="1:18" s="266" customFormat="1" ht="24" customHeight="1">
      <c r="A57" s="220">
        <v>52</v>
      </c>
      <c r="B57" s="244" t="s">
        <v>263</v>
      </c>
      <c r="C57" s="544">
        <v>13450010</v>
      </c>
      <c r="D57" s="544">
        <v>211956</v>
      </c>
      <c r="E57" s="553">
        <v>13661966</v>
      </c>
      <c r="F57" s="553">
        <v>65501771</v>
      </c>
      <c r="G57" s="553">
        <v>19317834</v>
      </c>
      <c r="H57" s="553">
        <v>93589041</v>
      </c>
      <c r="I57" s="553">
        <v>168</v>
      </c>
      <c r="J57" s="553">
        <v>7189411</v>
      </c>
      <c r="K57" s="553">
        <v>4336155</v>
      </c>
      <c r="L57" s="553">
        <v>0</v>
      </c>
      <c r="M57" s="553">
        <v>0</v>
      </c>
      <c r="N57" s="553">
        <v>1242990</v>
      </c>
      <c r="O57" s="553">
        <v>0</v>
      </c>
      <c r="P57" s="553">
        <v>21612</v>
      </c>
      <c r="Q57" s="593">
        <v>81324</v>
      </c>
      <c r="R57" s="224">
        <v>52</v>
      </c>
    </row>
    <row r="58" spans="1:18" s="266" customFormat="1" ht="24" customHeight="1">
      <c r="A58" s="228">
        <v>54</v>
      </c>
      <c r="B58" s="218" t="s">
        <v>264</v>
      </c>
      <c r="C58" s="554">
        <v>7186868</v>
      </c>
      <c r="D58" s="554">
        <v>163187</v>
      </c>
      <c r="E58" s="555">
        <v>7350055</v>
      </c>
      <c r="F58" s="555">
        <v>40006182</v>
      </c>
      <c r="G58" s="555">
        <v>13707429</v>
      </c>
      <c r="H58" s="555">
        <v>58541031</v>
      </c>
      <c r="I58" s="555">
        <v>204</v>
      </c>
      <c r="J58" s="555">
        <v>5959205</v>
      </c>
      <c r="K58" s="555">
        <v>1513480</v>
      </c>
      <c r="L58" s="555">
        <v>0</v>
      </c>
      <c r="M58" s="555">
        <v>0</v>
      </c>
      <c r="N58" s="555">
        <v>5922788</v>
      </c>
      <c r="O58" s="555">
        <v>53900</v>
      </c>
      <c r="P58" s="555">
        <v>0</v>
      </c>
      <c r="Q58" s="594">
        <v>0</v>
      </c>
      <c r="R58" s="234">
        <v>54</v>
      </c>
    </row>
    <row r="59" spans="1:18" s="266" customFormat="1" ht="24" customHeight="1">
      <c r="A59" s="220">
        <v>59</v>
      </c>
      <c r="B59" s="218" t="s">
        <v>266</v>
      </c>
      <c r="C59" s="550">
        <v>49105249</v>
      </c>
      <c r="D59" s="550">
        <v>431351</v>
      </c>
      <c r="E59" s="551">
        <v>49536600</v>
      </c>
      <c r="F59" s="551">
        <v>120568363</v>
      </c>
      <c r="G59" s="551">
        <v>47445872</v>
      </c>
      <c r="H59" s="551">
        <v>207221065</v>
      </c>
      <c r="I59" s="551">
        <v>432</v>
      </c>
      <c r="J59" s="551">
        <v>18984653</v>
      </c>
      <c r="K59" s="551">
        <v>3397276</v>
      </c>
      <c r="L59" s="551">
        <v>0</v>
      </c>
      <c r="M59" s="551">
        <v>1000000</v>
      </c>
      <c r="N59" s="551">
        <v>15842585</v>
      </c>
      <c r="O59" s="551">
        <v>0</v>
      </c>
      <c r="P59" s="551">
        <v>0</v>
      </c>
      <c r="Q59" s="592">
        <v>0</v>
      </c>
      <c r="R59" s="224">
        <v>59</v>
      </c>
    </row>
    <row r="60" spans="1:18" s="266" customFormat="1" ht="24" customHeight="1">
      <c r="A60" s="220">
        <v>61</v>
      </c>
      <c r="B60" s="218" t="s">
        <v>268</v>
      </c>
      <c r="C60" s="550">
        <v>14040031</v>
      </c>
      <c r="D60" s="550">
        <v>314631</v>
      </c>
      <c r="E60" s="551">
        <v>14354662</v>
      </c>
      <c r="F60" s="551">
        <v>122628272</v>
      </c>
      <c r="G60" s="551">
        <v>28275725</v>
      </c>
      <c r="H60" s="551">
        <v>171388707</v>
      </c>
      <c r="I60" s="551">
        <v>354</v>
      </c>
      <c r="J60" s="551">
        <v>15245047</v>
      </c>
      <c r="K60" s="551">
        <v>2877770</v>
      </c>
      <c r="L60" s="551">
        <v>26671382</v>
      </c>
      <c r="M60" s="551">
        <v>3852000</v>
      </c>
      <c r="N60" s="551">
        <v>11795489</v>
      </c>
      <c r="O60" s="551">
        <v>0</v>
      </c>
      <c r="P60" s="551">
        <v>0</v>
      </c>
      <c r="Q60" s="592">
        <v>0</v>
      </c>
      <c r="R60" s="224">
        <v>61</v>
      </c>
    </row>
    <row r="61" spans="1:18" s="266" customFormat="1" ht="24" customHeight="1">
      <c r="A61" s="220">
        <v>66</v>
      </c>
      <c r="B61" s="218" t="s">
        <v>270</v>
      </c>
      <c r="C61" s="550">
        <v>150533037</v>
      </c>
      <c r="D61" s="550">
        <v>1036368</v>
      </c>
      <c r="E61" s="551">
        <v>151569405</v>
      </c>
      <c r="F61" s="551">
        <v>328515678</v>
      </c>
      <c r="G61" s="551">
        <v>112001665</v>
      </c>
      <c r="H61" s="551">
        <v>488664290</v>
      </c>
      <c r="I61" s="551">
        <v>1608</v>
      </c>
      <c r="J61" s="551">
        <v>34069963</v>
      </c>
      <c r="K61" s="551">
        <v>18937698</v>
      </c>
      <c r="L61" s="551">
        <v>0</v>
      </c>
      <c r="M61" s="551">
        <v>0</v>
      </c>
      <c r="N61" s="551">
        <v>7514117</v>
      </c>
      <c r="O61" s="551">
        <v>132800</v>
      </c>
      <c r="P61" s="551">
        <v>357347</v>
      </c>
      <c r="Q61" s="592">
        <v>348312</v>
      </c>
      <c r="R61" s="224">
        <v>66</v>
      </c>
    </row>
    <row r="62" spans="1:18" s="266" customFormat="1" ht="24" customHeight="1">
      <c r="A62" s="243">
        <v>67</v>
      </c>
      <c r="B62" s="244" t="s">
        <v>272</v>
      </c>
      <c r="C62" s="544">
        <v>30152089</v>
      </c>
      <c r="D62" s="544">
        <v>343126</v>
      </c>
      <c r="E62" s="553">
        <v>30495215</v>
      </c>
      <c r="F62" s="553">
        <v>71694018</v>
      </c>
      <c r="G62" s="553">
        <v>30842540</v>
      </c>
      <c r="H62" s="553">
        <v>125091517</v>
      </c>
      <c r="I62" s="553">
        <v>402</v>
      </c>
      <c r="J62" s="553">
        <v>8810011</v>
      </c>
      <c r="K62" s="553">
        <v>2181112</v>
      </c>
      <c r="L62" s="553">
        <v>0</v>
      </c>
      <c r="M62" s="553">
        <v>0</v>
      </c>
      <c r="N62" s="553">
        <v>2550460</v>
      </c>
      <c r="O62" s="553">
        <v>0</v>
      </c>
      <c r="P62" s="553">
        <v>109200</v>
      </c>
      <c r="Q62" s="593">
        <v>0</v>
      </c>
      <c r="R62" s="249">
        <v>67</v>
      </c>
    </row>
    <row r="63" spans="1:18" s="452" customFormat="1" ht="24" customHeight="1">
      <c r="A63" s="250">
        <v>70</v>
      </c>
      <c r="B63" s="218" t="s">
        <v>274</v>
      </c>
      <c r="C63" s="554">
        <v>8217222</v>
      </c>
      <c r="D63" s="554">
        <v>257257</v>
      </c>
      <c r="E63" s="555">
        <v>8474479</v>
      </c>
      <c r="F63" s="555">
        <v>61047157</v>
      </c>
      <c r="G63" s="555">
        <v>28418585</v>
      </c>
      <c r="H63" s="555">
        <v>98102682</v>
      </c>
      <c r="I63" s="555">
        <v>348</v>
      </c>
      <c r="J63" s="555">
        <v>9050542</v>
      </c>
      <c r="K63" s="555">
        <v>1914535</v>
      </c>
      <c r="L63" s="555">
        <v>0</v>
      </c>
      <c r="M63" s="555">
        <v>0</v>
      </c>
      <c r="N63" s="555">
        <v>2949967</v>
      </c>
      <c r="O63" s="555">
        <v>2107967</v>
      </c>
      <c r="P63" s="555">
        <v>0</v>
      </c>
      <c r="Q63" s="594">
        <v>0</v>
      </c>
      <c r="R63" s="251">
        <v>70</v>
      </c>
    </row>
    <row r="64" spans="1:18" s="452" customFormat="1" ht="24" customHeight="1">
      <c r="A64" s="220">
        <v>72</v>
      </c>
      <c r="B64" s="218" t="s">
        <v>276</v>
      </c>
      <c r="C64" s="550">
        <v>103177064</v>
      </c>
      <c r="D64" s="550">
        <v>1787979</v>
      </c>
      <c r="E64" s="551">
        <v>104965043</v>
      </c>
      <c r="F64" s="551">
        <v>346291188</v>
      </c>
      <c r="G64" s="551">
        <v>127663298</v>
      </c>
      <c r="H64" s="551">
        <v>526233446</v>
      </c>
      <c r="I64" s="551">
        <v>1572</v>
      </c>
      <c r="J64" s="551">
        <v>31508148</v>
      </c>
      <c r="K64" s="551">
        <v>41887917</v>
      </c>
      <c r="L64" s="551">
        <v>0</v>
      </c>
      <c r="M64" s="551">
        <v>610000</v>
      </c>
      <c r="N64" s="551">
        <v>2434768</v>
      </c>
      <c r="O64" s="551">
        <v>75872</v>
      </c>
      <c r="P64" s="551">
        <v>0</v>
      </c>
      <c r="Q64" s="592">
        <v>0</v>
      </c>
      <c r="R64" s="224">
        <v>72</v>
      </c>
    </row>
    <row r="65" spans="1:18" s="452" customFormat="1" ht="24" customHeight="1">
      <c r="A65" s="220">
        <v>74</v>
      </c>
      <c r="B65" s="218" t="s">
        <v>278</v>
      </c>
      <c r="C65" s="550">
        <v>47242806</v>
      </c>
      <c r="D65" s="550">
        <v>400612</v>
      </c>
      <c r="E65" s="551">
        <v>47643418</v>
      </c>
      <c r="F65" s="551">
        <v>70403626</v>
      </c>
      <c r="G65" s="551">
        <v>27837857</v>
      </c>
      <c r="H65" s="551">
        <v>115738649</v>
      </c>
      <c r="I65" s="551">
        <v>246</v>
      </c>
      <c r="J65" s="551">
        <v>7580637</v>
      </c>
      <c r="K65" s="551">
        <v>4372251</v>
      </c>
      <c r="L65" s="551">
        <v>16075639</v>
      </c>
      <c r="M65" s="551">
        <v>1145000</v>
      </c>
      <c r="N65" s="551">
        <v>7951937</v>
      </c>
      <c r="O65" s="551">
        <v>14646</v>
      </c>
      <c r="P65" s="551">
        <v>0</v>
      </c>
      <c r="Q65" s="592">
        <v>0</v>
      </c>
      <c r="R65" s="224">
        <v>74</v>
      </c>
    </row>
    <row r="66" spans="1:18" s="452" customFormat="1" ht="24" customHeight="1">
      <c r="A66" s="220">
        <v>81</v>
      </c>
      <c r="B66" s="218" t="s">
        <v>280</v>
      </c>
      <c r="C66" s="550">
        <v>126849895</v>
      </c>
      <c r="D66" s="550">
        <v>1235049</v>
      </c>
      <c r="E66" s="551">
        <v>128084944</v>
      </c>
      <c r="F66" s="551">
        <v>296313740</v>
      </c>
      <c r="G66" s="551">
        <v>103444305</v>
      </c>
      <c r="H66" s="551">
        <v>507399597</v>
      </c>
      <c r="I66" s="551">
        <v>1674</v>
      </c>
      <c r="J66" s="551">
        <v>25829195</v>
      </c>
      <c r="K66" s="551">
        <v>8306390</v>
      </c>
      <c r="L66" s="551">
        <v>0</v>
      </c>
      <c r="M66" s="551">
        <v>73071000</v>
      </c>
      <c r="N66" s="551">
        <v>3215660</v>
      </c>
      <c r="O66" s="551">
        <v>133087</v>
      </c>
      <c r="P66" s="551">
        <v>184271</v>
      </c>
      <c r="Q66" s="592">
        <v>0</v>
      </c>
      <c r="R66" s="224">
        <v>81</v>
      </c>
    </row>
    <row r="67" spans="1:18" s="452" customFormat="1" ht="24" customHeight="1" thickBot="1">
      <c r="A67" s="253">
        <v>82</v>
      </c>
      <c r="B67" s="254" t="s">
        <v>282</v>
      </c>
      <c r="C67" s="595">
        <v>98739597</v>
      </c>
      <c r="D67" s="557">
        <v>1330244</v>
      </c>
      <c r="E67" s="558">
        <v>100069841</v>
      </c>
      <c r="F67" s="558">
        <v>437656276</v>
      </c>
      <c r="G67" s="558">
        <v>133172528</v>
      </c>
      <c r="H67" s="558">
        <v>668229116</v>
      </c>
      <c r="I67" s="558">
        <v>1686</v>
      </c>
      <c r="J67" s="558">
        <v>33151188</v>
      </c>
      <c r="K67" s="558">
        <v>22727754</v>
      </c>
      <c r="L67" s="558">
        <v>0</v>
      </c>
      <c r="M67" s="558">
        <v>0</v>
      </c>
      <c r="N67" s="558">
        <v>25495594</v>
      </c>
      <c r="O67" s="558">
        <v>539508</v>
      </c>
      <c r="P67" s="558">
        <v>0</v>
      </c>
      <c r="Q67" s="596">
        <v>0</v>
      </c>
      <c r="R67" s="262">
        <v>82</v>
      </c>
    </row>
    <row r="68" spans="1:18" ht="24" customHeight="1">
      <c r="A68" s="211">
        <v>83</v>
      </c>
      <c r="B68" s="330" t="s">
        <v>283</v>
      </c>
      <c r="C68" s="554">
        <v>33770307</v>
      </c>
      <c r="D68" s="554">
        <v>718300</v>
      </c>
      <c r="E68" s="555">
        <v>34488607</v>
      </c>
      <c r="F68" s="555">
        <v>214017558</v>
      </c>
      <c r="G68" s="555">
        <v>58307195</v>
      </c>
      <c r="H68" s="555">
        <v>327242198</v>
      </c>
      <c r="I68" s="555">
        <v>768</v>
      </c>
      <c r="J68" s="478">
        <v>60060</v>
      </c>
      <c r="K68" s="555">
        <v>10326085</v>
      </c>
      <c r="L68" s="478">
        <v>0</v>
      </c>
      <c r="M68" s="555">
        <v>2526000</v>
      </c>
      <c r="N68" s="555">
        <v>20895911</v>
      </c>
      <c r="O68" s="555">
        <v>6200</v>
      </c>
      <c r="P68" s="555">
        <v>0</v>
      </c>
      <c r="Q68" s="478">
        <v>0</v>
      </c>
      <c r="R68" s="216">
        <v>83</v>
      </c>
    </row>
    <row r="69" spans="1:18" ht="24" customHeight="1">
      <c r="A69" s="217">
        <v>301</v>
      </c>
      <c r="B69" s="332" t="s">
        <v>284</v>
      </c>
      <c r="C69" s="550">
        <v>40054179</v>
      </c>
      <c r="D69" s="550">
        <v>185185</v>
      </c>
      <c r="E69" s="551">
        <v>40239364</v>
      </c>
      <c r="F69" s="551">
        <v>197583945</v>
      </c>
      <c r="G69" s="551">
        <v>33449000</v>
      </c>
      <c r="H69" s="551">
        <v>0</v>
      </c>
      <c r="I69" s="551">
        <v>0</v>
      </c>
      <c r="J69" s="453">
        <v>8201986</v>
      </c>
      <c r="K69" s="551">
        <v>52993872</v>
      </c>
      <c r="L69" s="453">
        <v>0</v>
      </c>
      <c r="M69" s="551">
        <v>0</v>
      </c>
      <c r="N69" s="551">
        <v>350000</v>
      </c>
      <c r="O69" s="551">
        <v>0</v>
      </c>
      <c r="P69" s="551">
        <v>0</v>
      </c>
      <c r="Q69" s="453">
        <v>0</v>
      </c>
      <c r="R69" s="205">
        <v>301</v>
      </c>
    </row>
    <row r="70" spans="1:18" ht="24" customHeight="1">
      <c r="A70" s="217">
        <v>302</v>
      </c>
      <c r="B70" s="332" t="s">
        <v>286</v>
      </c>
      <c r="C70" s="550">
        <v>0</v>
      </c>
      <c r="D70" s="550">
        <v>179484</v>
      </c>
      <c r="E70" s="551">
        <v>179484</v>
      </c>
      <c r="F70" s="551">
        <v>178351663</v>
      </c>
      <c r="G70" s="551">
        <v>16748000</v>
      </c>
      <c r="H70" s="551">
        <v>0</v>
      </c>
      <c r="I70" s="551">
        <v>19000</v>
      </c>
      <c r="J70" s="576">
        <v>58322046</v>
      </c>
      <c r="K70" s="551">
        <v>65076907</v>
      </c>
      <c r="L70" s="576">
        <v>0</v>
      </c>
      <c r="M70" s="551">
        <v>0</v>
      </c>
      <c r="N70" s="551">
        <v>1184700</v>
      </c>
      <c r="O70" s="551">
        <v>0</v>
      </c>
      <c r="P70" s="551">
        <v>67200</v>
      </c>
      <c r="Q70" s="576">
        <v>0</v>
      </c>
      <c r="R70" s="205">
        <v>302</v>
      </c>
    </row>
    <row r="71" spans="1:18" ht="24" customHeight="1">
      <c r="A71" s="217">
        <v>303</v>
      </c>
      <c r="B71" s="332" t="s">
        <v>288</v>
      </c>
      <c r="C71" s="550">
        <v>6356507</v>
      </c>
      <c r="D71" s="550">
        <v>63997</v>
      </c>
      <c r="E71" s="551">
        <v>6420504</v>
      </c>
      <c r="F71" s="551">
        <v>36600879</v>
      </c>
      <c r="G71" s="551">
        <v>5919000</v>
      </c>
      <c r="H71" s="551">
        <v>0</v>
      </c>
      <c r="I71" s="551">
        <v>3000</v>
      </c>
      <c r="J71" s="453">
        <v>1458831</v>
      </c>
      <c r="K71" s="551">
        <v>6617393</v>
      </c>
      <c r="L71" s="453">
        <v>0</v>
      </c>
      <c r="M71" s="551">
        <v>0</v>
      </c>
      <c r="N71" s="551">
        <v>820000</v>
      </c>
      <c r="O71" s="551">
        <v>0</v>
      </c>
      <c r="P71" s="551">
        <v>0</v>
      </c>
      <c r="Q71" s="453">
        <v>0</v>
      </c>
      <c r="R71" s="205">
        <v>303</v>
      </c>
    </row>
    <row r="72" spans="1:18" ht="24" customHeight="1" thickBot="1">
      <c r="A72" s="2390"/>
      <c r="B72" s="2391"/>
      <c r="C72" s="557"/>
      <c r="D72" s="557"/>
      <c r="E72" s="558"/>
      <c r="F72" s="558"/>
      <c r="G72" s="558"/>
      <c r="H72" s="558"/>
      <c r="I72" s="558"/>
      <c r="J72" s="509"/>
      <c r="K72" s="558"/>
      <c r="L72" s="509"/>
      <c r="M72" s="558"/>
      <c r="N72" s="558"/>
      <c r="O72" s="558"/>
      <c r="P72" s="558"/>
      <c r="Q72" s="509"/>
      <c r="R72" s="2393"/>
    </row>
    <row r="73" spans="1:18" ht="24" customHeight="1">
      <c r="A73" s="217"/>
      <c r="B73" s="332"/>
      <c r="C73" s="534"/>
      <c r="D73" s="534"/>
      <c r="E73" s="535"/>
      <c r="F73" s="535"/>
      <c r="G73" s="535"/>
      <c r="H73" s="535"/>
      <c r="I73" s="535"/>
      <c r="J73" s="535"/>
      <c r="K73" s="535"/>
      <c r="L73" s="535"/>
      <c r="M73" s="535"/>
      <c r="N73" s="535"/>
      <c r="O73" s="535"/>
      <c r="P73" s="535"/>
      <c r="Q73" s="591"/>
      <c r="R73" s="205"/>
    </row>
    <row r="74" spans="1:18" ht="24" customHeight="1">
      <c r="A74" s="217"/>
      <c r="B74" s="332"/>
      <c r="C74" s="534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91"/>
      <c r="R74" s="205"/>
    </row>
    <row r="75" spans="1:18" ht="24" customHeight="1">
      <c r="A75" s="217"/>
      <c r="B75" s="332"/>
      <c r="C75" s="534"/>
      <c r="D75" s="534"/>
      <c r="E75" s="535"/>
      <c r="F75" s="535"/>
      <c r="G75" s="535"/>
      <c r="H75" s="535"/>
      <c r="I75" s="535"/>
      <c r="J75" s="535"/>
      <c r="K75" s="535"/>
      <c r="L75" s="535"/>
      <c r="M75" s="535"/>
      <c r="N75" s="535"/>
      <c r="O75" s="535"/>
      <c r="P75" s="535"/>
      <c r="Q75" s="591"/>
      <c r="R75" s="205"/>
    </row>
    <row r="76" spans="1:18" s="266" customFormat="1" ht="24" customHeight="1">
      <c r="A76" s="220"/>
      <c r="B76" s="218"/>
      <c r="C76" s="550"/>
      <c r="D76" s="550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92"/>
      <c r="R76" s="224"/>
    </row>
    <row r="77" spans="1:18" s="266" customFormat="1" ht="24" customHeight="1">
      <c r="A77" s="220"/>
      <c r="B77" s="218"/>
      <c r="C77" s="544"/>
      <c r="D77" s="544"/>
      <c r="E77" s="553"/>
      <c r="F77" s="553"/>
      <c r="G77" s="553"/>
      <c r="H77" s="553"/>
      <c r="I77" s="553"/>
      <c r="J77" s="553"/>
      <c r="K77" s="553"/>
      <c r="L77" s="553"/>
      <c r="M77" s="553"/>
      <c r="N77" s="553"/>
      <c r="O77" s="553"/>
      <c r="P77" s="553"/>
      <c r="Q77" s="593"/>
      <c r="R77" s="224"/>
    </row>
    <row r="78" spans="1:18" s="266" customFormat="1" ht="24" customHeight="1">
      <c r="A78" s="228"/>
      <c r="B78" s="212"/>
      <c r="C78" s="554"/>
      <c r="D78" s="554"/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P78" s="555"/>
      <c r="Q78" s="594"/>
      <c r="R78" s="234"/>
    </row>
    <row r="79" spans="1:18" s="266" customFormat="1" ht="24" customHeight="1">
      <c r="A79" s="220"/>
      <c r="B79" s="218"/>
      <c r="C79" s="550"/>
      <c r="D79" s="550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92"/>
      <c r="R79" s="224"/>
    </row>
    <row r="80" spans="1:18" s="266" customFormat="1" ht="24" customHeight="1">
      <c r="A80" s="220"/>
      <c r="B80" s="218"/>
      <c r="C80" s="550"/>
      <c r="D80" s="550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92"/>
      <c r="R80" s="224"/>
    </row>
    <row r="81" spans="1:18" s="266" customFormat="1" ht="24" customHeight="1">
      <c r="A81" s="220"/>
      <c r="B81" s="218"/>
      <c r="C81" s="550"/>
      <c r="D81" s="550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92"/>
      <c r="R81" s="224"/>
    </row>
    <row r="82" spans="1:18" s="266" customFormat="1" ht="24" customHeight="1">
      <c r="A82" s="220"/>
      <c r="B82" s="218"/>
      <c r="C82" s="544"/>
      <c r="D82" s="544"/>
      <c r="E82" s="553"/>
      <c r="F82" s="553"/>
      <c r="G82" s="553"/>
      <c r="H82" s="553"/>
      <c r="I82" s="553"/>
      <c r="J82" s="553"/>
      <c r="K82" s="553"/>
      <c r="L82" s="553"/>
      <c r="M82" s="553"/>
      <c r="N82" s="553"/>
      <c r="O82" s="553"/>
      <c r="P82" s="553"/>
      <c r="Q82" s="593"/>
      <c r="R82" s="224"/>
    </row>
    <row r="83" spans="1:18" ht="24" customHeight="1">
      <c r="A83" s="211"/>
      <c r="B83" s="330"/>
      <c r="C83" s="546"/>
      <c r="D83" s="546"/>
      <c r="E83" s="547"/>
      <c r="F83" s="547"/>
      <c r="G83" s="547"/>
      <c r="H83" s="547"/>
      <c r="I83" s="547"/>
      <c r="J83" s="547"/>
      <c r="K83" s="547"/>
      <c r="L83" s="547"/>
      <c r="M83" s="547"/>
      <c r="N83" s="547"/>
      <c r="O83" s="547"/>
      <c r="P83" s="547"/>
      <c r="Q83" s="590"/>
      <c r="R83" s="216"/>
    </row>
    <row r="84" spans="1:18" ht="24" customHeight="1">
      <c r="A84" s="217"/>
      <c r="B84" s="332"/>
      <c r="C84" s="534"/>
      <c r="D84" s="534"/>
      <c r="E84" s="535"/>
      <c r="F84" s="535"/>
      <c r="G84" s="535"/>
      <c r="H84" s="535"/>
      <c r="I84" s="535"/>
      <c r="J84" s="535"/>
      <c r="K84" s="535"/>
      <c r="L84" s="535"/>
      <c r="M84" s="535"/>
      <c r="N84" s="535"/>
      <c r="O84" s="535"/>
      <c r="P84" s="535"/>
      <c r="Q84" s="591"/>
      <c r="R84" s="205"/>
    </row>
    <row r="85" spans="1:18" ht="24" customHeight="1">
      <c r="A85" s="217"/>
      <c r="B85" s="332"/>
      <c r="C85" s="534"/>
      <c r="D85" s="534"/>
      <c r="E85" s="535"/>
      <c r="F85" s="535"/>
      <c r="G85" s="535"/>
      <c r="H85" s="535"/>
      <c r="I85" s="535"/>
      <c r="J85" s="535"/>
      <c r="K85" s="535"/>
      <c r="L85" s="535"/>
      <c r="M85" s="535"/>
      <c r="N85" s="535"/>
      <c r="O85" s="535"/>
      <c r="P85" s="535"/>
      <c r="Q85" s="591"/>
      <c r="R85" s="205"/>
    </row>
    <row r="86" spans="1:18" s="266" customFormat="1" ht="24" customHeight="1">
      <c r="A86" s="220"/>
      <c r="B86" s="218"/>
      <c r="C86" s="550"/>
      <c r="D86" s="550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92"/>
      <c r="R86" s="224"/>
    </row>
    <row r="87" spans="1:18" s="266" customFormat="1" ht="24" customHeight="1">
      <c r="A87" s="220"/>
      <c r="B87" s="218"/>
      <c r="C87" s="544"/>
      <c r="D87" s="544"/>
      <c r="E87" s="553"/>
      <c r="F87" s="553"/>
      <c r="G87" s="553"/>
      <c r="H87" s="553"/>
      <c r="I87" s="553"/>
      <c r="J87" s="553"/>
      <c r="K87" s="553"/>
      <c r="L87" s="553"/>
      <c r="M87" s="553"/>
      <c r="N87" s="553"/>
      <c r="O87" s="553"/>
      <c r="P87" s="553"/>
      <c r="Q87" s="593"/>
      <c r="R87" s="224"/>
    </row>
    <row r="88" spans="1:18" s="266" customFormat="1" ht="24" customHeight="1">
      <c r="A88" s="228"/>
      <c r="B88" s="212"/>
      <c r="C88" s="554"/>
      <c r="D88" s="554"/>
      <c r="E88" s="555"/>
      <c r="F88" s="555"/>
      <c r="G88" s="555"/>
      <c r="H88" s="555"/>
      <c r="I88" s="555"/>
      <c r="J88" s="555"/>
      <c r="K88" s="555"/>
      <c r="L88" s="555"/>
      <c r="M88" s="555"/>
      <c r="N88" s="555"/>
      <c r="O88" s="555"/>
      <c r="P88" s="555"/>
      <c r="Q88" s="594"/>
      <c r="R88" s="234"/>
    </row>
    <row r="89" spans="1:18" s="266" customFormat="1" ht="24" customHeight="1">
      <c r="A89" s="220"/>
      <c r="B89" s="218"/>
      <c r="C89" s="550"/>
      <c r="D89" s="550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92"/>
      <c r="R89" s="224"/>
    </row>
    <row r="90" spans="1:18" s="266" customFormat="1" ht="24" customHeight="1">
      <c r="A90" s="220"/>
      <c r="B90" s="218"/>
      <c r="C90" s="550"/>
      <c r="D90" s="550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92"/>
      <c r="R90" s="224"/>
    </row>
    <row r="91" spans="1:18" s="266" customFormat="1" ht="24" customHeight="1">
      <c r="A91" s="220"/>
      <c r="B91" s="218"/>
      <c r="C91" s="550"/>
      <c r="D91" s="550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92"/>
      <c r="R91" s="224"/>
    </row>
    <row r="92" spans="1:18" s="266" customFormat="1" ht="24" customHeight="1">
      <c r="A92" s="220"/>
      <c r="B92" s="218"/>
      <c r="C92" s="544"/>
      <c r="D92" s="544"/>
      <c r="E92" s="553"/>
      <c r="F92" s="553"/>
      <c r="G92" s="553"/>
      <c r="H92" s="553"/>
      <c r="I92" s="553"/>
      <c r="J92" s="553"/>
      <c r="K92" s="553"/>
      <c r="L92" s="553"/>
      <c r="M92" s="553"/>
      <c r="N92" s="553"/>
      <c r="O92" s="553"/>
      <c r="P92" s="553"/>
      <c r="Q92" s="593"/>
      <c r="R92" s="224"/>
    </row>
    <row r="93" spans="1:18" s="266" customFormat="1" ht="24" customHeight="1">
      <c r="A93" s="235"/>
      <c r="B93" s="212"/>
      <c r="C93" s="554"/>
      <c r="D93" s="554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P93" s="555"/>
      <c r="Q93" s="594"/>
      <c r="R93" s="236"/>
    </row>
    <row r="94" spans="1:18" s="266" customFormat="1" ht="24" customHeight="1">
      <c r="A94" s="220"/>
      <c r="B94" s="218"/>
      <c r="C94" s="550"/>
      <c r="D94" s="550"/>
      <c r="E94" s="551"/>
      <c r="F94" s="551"/>
      <c r="G94" s="551"/>
      <c r="H94" s="551"/>
      <c r="I94" s="551"/>
      <c r="J94" s="551"/>
      <c r="K94" s="551"/>
      <c r="L94" s="551"/>
      <c r="M94" s="551"/>
      <c r="N94" s="551"/>
      <c r="O94" s="551"/>
      <c r="P94" s="551"/>
      <c r="Q94" s="592"/>
      <c r="R94" s="224"/>
    </row>
    <row r="95" spans="1:18" s="266" customFormat="1" ht="24" customHeight="1">
      <c r="A95" s="220"/>
      <c r="B95" s="218"/>
      <c r="C95" s="550"/>
      <c r="D95" s="550"/>
      <c r="E95" s="551"/>
      <c r="F95" s="551"/>
      <c r="G95" s="551"/>
      <c r="H95" s="551"/>
      <c r="I95" s="551"/>
      <c r="J95" s="551"/>
      <c r="K95" s="551"/>
      <c r="L95" s="551"/>
      <c r="M95" s="551"/>
      <c r="N95" s="551"/>
      <c r="O95" s="551"/>
      <c r="P95" s="551"/>
      <c r="Q95" s="592"/>
      <c r="R95" s="224"/>
    </row>
    <row r="96" spans="1:18" s="266" customFormat="1" ht="24" customHeight="1">
      <c r="A96" s="220"/>
      <c r="B96" s="218"/>
      <c r="C96" s="550"/>
      <c r="D96" s="550"/>
      <c r="E96" s="551"/>
      <c r="F96" s="551"/>
      <c r="G96" s="551"/>
      <c r="H96" s="551"/>
      <c r="I96" s="551"/>
      <c r="J96" s="551"/>
      <c r="K96" s="551"/>
      <c r="L96" s="551"/>
      <c r="M96" s="551"/>
      <c r="N96" s="551"/>
      <c r="O96" s="551"/>
      <c r="P96" s="551"/>
      <c r="Q96" s="592"/>
      <c r="R96" s="224"/>
    </row>
    <row r="97" spans="1:18" s="266" customFormat="1" ht="24" customHeight="1">
      <c r="A97" s="220"/>
      <c r="B97" s="218"/>
      <c r="C97" s="544"/>
      <c r="D97" s="544"/>
      <c r="E97" s="553"/>
      <c r="F97" s="553"/>
      <c r="G97" s="553"/>
      <c r="H97" s="553"/>
      <c r="I97" s="553"/>
      <c r="J97" s="553"/>
      <c r="K97" s="553"/>
      <c r="L97" s="553"/>
      <c r="M97" s="553"/>
      <c r="N97" s="553"/>
      <c r="O97" s="553"/>
      <c r="P97" s="553"/>
      <c r="Q97" s="593"/>
      <c r="R97" s="224"/>
    </row>
    <row r="98" spans="1:18" s="266" customFormat="1" ht="24" customHeight="1">
      <c r="A98" s="228"/>
      <c r="B98" s="212"/>
      <c r="C98" s="554"/>
      <c r="D98" s="554"/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P98" s="555"/>
      <c r="Q98" s="594"/>
      <c r="R98" s="234"/>
    </row>
    <row r="99" spans="1:18" s="266" customFormat="1" ht="24" customHeight="1">
      <c r="A99" s="220"/>
      <c r="B99" s="218"/>
      <c r="C99" s="550"/>
      <c r="D99" s="550"/>
      <c r="E99" s="551"/>
      <c r="F99" s="551"/>
      <c r="G99" s="551"/>
      <c r="H99" s="551"/>
      <c r="I99" s="551"/>
      <c r="J99" s="551"/>
      <c r="K99" s="551"/>
      <c r="L99" s="551"/>
      <c r="M99" s="551"/>
      <c r="N99" s="551"/>
      <c r="O99" s="551"/>
      <c r="P99" s="551"/>
      <c r="Q99" s="592"/>
      <c r="R99" s="224"/>
    </row>
    <row r="100" spans="1:18" s="266" customFormat="1" ht="24" customHeight="1">
      <c r="A100" s="220"/>
      <c r="B100" s="218"/>
      <c r="C100" s="550"/>
      <c r="D100" s="550"/>
      <c r="E100" s="551"/>
      <c r="F100" s="551"/>
      <c r="G100" s="551"/>
      <c r="H100" s="551"/>
      <c r="I100" s="551"/>
      <c r="J100" s="551"/>
      <c r="K100" s="551"/>
      <c r="L100" s="551"/>
      <c r="M100" s="551"/>
      <c r="N100" s="551"/>
      <c r="O100" s="551"/>
      <c r="P100" s="551"/>
      <c r="Q100" s="592"/>
      <c r="R100" s="224"/>
    </row>
    <row r="101" spans="1:18" s="266" customFormat="1" ht="24" customHeight="1">
      <c r="A101" s="220"/>
      <c r="B101" s="218"/>
      <c r="C101" s="550"/>
      <c r="D101" s="550"/>
      <c r="E101" s="551"/>
      <c r="F101" s="551"/>
      <c r="G101" s="551"/>
      <c r="H101" s="551"/>
      <c r="I101" s="551"/>
      <c r="J101" s="551"/>
      <c r="K101" s="551"/>
      <c r="L101" s="551"/>
      <c r="M101" s="551"/>
      <c r="N101" s="551"/>
      <c r="O101" s="551"/>
      <c r="P101" s="551"/>
      <c r="Q101" s="592"/>
      <c r="R101" s="224"/>
    </row>
    <row r="102" spans="1:18" s="266" customFormat="1" ht="24" customHeight="1">
      <c r="A102" s="220"/>
      <c r="B102" s="218"/>
      <c r="C102" s="544"/>
      <c r="D102" s="544"/>
      <c r="E102" s="553"/>
      <c r="F102" s="553"/>
      <c r="G102" s="553"/>
      <c r="H102" s="553"/>
      <c r="I102" s="553"/>
      <c r="J102" s="553"/>
      <c r="K102" s="553"/>
      <c r="L102" s="553"/>
      <c r="M102" s="553"/>
      <c r="N102" s="553"/>
      <c r="O102" s="553"/>
      <c r="P102" s="553"/>
      <c r="Q102" s="593"/>
      <c r="R102" s="224"/>
    </row>
    <row r="103" spans="1:18" s="266" customFormat="1" ht="24" customHeight="1">
      <c r="A103" s="228"/>
      <c r="B103" s="212"/>
      <c r="C103" s="554"/>
      <c r="D103" s="554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5"/>
      <c r="Q103" s="594"/>
      <c r="R103" s="234"/>
    </row>
    <row r="104" spans="1:18" s="266" customFormat="1" ht="24" customHeight="1">
      <c r="A104" s="220"/>
      <c r="B104" s="218"/>
      <c r="C104" s="550"/>
      <c r="D104" s="550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92"/>
      <c r="R104" s="224"/>
    </row>
    <row r="105" spans="1:18" s="266" customFormat="1" ht="24" customHeight="1">
      <c r="A105" s="220"/>
      <c r="B105" s="218"/>
      <c r="C105" s="550"/>
      <c r="D105" s="550"/>
      <c r="E105" s="551"/>
      <c r="F105" s="551"/>
      <c r="G105" s="551"/>
      <c r="H105" s="551"/>
      <c r="I105" s="551"/>
      <c r="J105" s="551"/>
      <c r="K105" s="551"/>
      <c r="L105" s="551"/>
      <c r="M105" s="551"/>
      <c r="N105" s="551"/>
      <c r="O105" s="551"/>
      <c r="P105" s="551"/>
      <c r="Q105" s="592"/>
      <c r="R105" s="224"/>
    </row>
    <row r="106" spans="1:18" s="266" customFormat="1" ht="24" customHeight="1">
      <c r="A106" s="220"/>
      <c r="B106" s="218"/>
      <c r="C106" s="550"/>
      <c r="D106" s="550"/>
      <c r="E106" s="551"/>
      <c r="F106" s="551"/>
      <c r="G106" s="551"/>
      <c r="H106" s="551"/>
      <c r="I106" s="551"/>
      <c r="J106" s="551"/>
      <c r="K106" s="551"/>
      <c r="L106" s="551"/>
      <c r="M106" s="551"/>
      <c r="N106" s="551"/>
      <c r="O106" s="551"/>
      <c r="P106" s="551"/>
      <c r="Q106" s="592"/>
      <c r="R106" s="224"/>
    </row>
    <row r="107" spans="1:18" s="266" customFormat="1" ht="24" customHeight="1">
      <c r="A107" s="220"/>
      <c r="B107" s="218"/>
      <c r="C107" s="544"/>
      <c r="D107" s="544"/>
      <c r="E107" s="553"/>
      <c r="F107" s="553"/>
      <c r="G107" s="553"/>
      <c r="H107" s="553"/>
      <c r="I107" s="553"/>
      <c r="J107" s="553"/>
      <c r="K107" s="553"/>
      <c r="L107" s="553"/>
      <c r="M107" s="553"/>
      <c r="N107" s="553"/>
      <c r="O107" s="553"/>
      <c r="P107" s="553"/>
      <c r="Q107" s="593"/>
      <c r="R107" s="224"/>
    </row>
    <row r="108" spans="1:18" s="266" customFormat="1" ht="24" customHeight="1">
      <c r="A108" s="228"/>
      <c r="B108" s="212"/>
      <c r="C108" s="554"/>
      <c r="D108" s="554"/>
      <c r="E108" s="555"/>
      <c r="F108" s="555"/>
      <c r="G108" s="555"/>
      <c r="H108" s="555"/>
      <c r="I108" s="555"/>
      <c r="J108" s="555"/>
      <c r="K108" s="555"/>
      <c r="L108" s="555"/>
      <c r="M108" s="555"/>
      <c r="N108" s="555"/>
      <c r="O108" s="555"/>
      <c r="P108" s="555"/>
      <c r="Q108" s="594"/>
      <c r="R108" s="234"/>
    </row>
    <row r="109" spans="1:18" s="266" customFormat="1" ht="24" customHeight="1">
      <c r="A109" s="220"/>
      <c r="B109" s="218"/>
      <c r="C109" s="550"/>
      <c r="D109" s="550"/>
      <c r="E109" s="551"/>
      <c r="F109" s="551"/>
      <c r="G109" s="551"/>
      <c r="H109" s="551"/>
      <c r="I109" s="551"/>
      <c r="J109" s="551"/>
      <c r="K109" s="551"/>
      <c r="L109" s="551"/>
      <c r="M109" s="551"/>
      <c r="N109" s="551"/>
      <c r="O109" s="551"/>
      <c r="P109" s="551"/>
      <c r="Q109" s="592"/>
      <c r="R109" s="224"/>
    </row>
    <row r="110" spans="1:18" s="266" customFormat="1" ht="24" customHeight="1">
      <c r="A110" s="220"/>
      <c r="B110" s="218"/>
      <c r="C110" s="550"/>
      <c r="D110" s="550"/>
      <c r="E110" s="551"/>
      <c r="F110" s="551"/>
      <c r="G110" s="551"/>
      <c r="H110" s="551"/>
      <c r="I110" s="551"/>
      <c r="J110" s="551"/>
      <c r="K110" s="551"/>
      <c r="L110" s="551"/>
      <c r="M110" s="551"/>
      <c r="N110" s="551"/>
      <c r="O110" s="551"/>
      <c r="P110" s="551"/>
      <c r="Q110" s="592"/>
      <c r="R110" s="224"/>
    </row>
    <row r="111" spans="1:18" s="266" customFormat="1" ht="24" customHeight="1">
      <c r="A111" s="220"/>
      <c r="B111" s="218"/>
      <c r="C111" s="550"/>
      <c r="D111" s="550"/>
      <c r="E111" s="551"/>
      <c r="F111" s="551"/>
      <c r="G111" s="551"/>
      <c r="H111" s="551"/>
      <c r="I111" s="551"/>
      <c r="J111" s="551"/>
      <c r="K111" s="551"/>
      <c r="L111" s="551"/>
      <c r="M111" s="551"/>
      <c r="N111" s="551"/>
      <c r="O111" s="551"/>
      <c r="P111" s="551"/>
      <c r="Q111" s="592"/>
      <c r="R111" s="224"/>
    </row>
    <row r="112" spans="1:18" s="266" customFormat="1" ht="24" customHeight="1">
      <c r="A112" s="220"/>
      <c r="B112" s="244"/>
      <c r="C112" s="544"/>
      <c r="D112" s="544"/>
      <c r="E112" s="553"/>
      <c r="F112" s="553"/>
      <c r="G112" s="553"/>
      <c r="H112" s="553"/>
      <c r="I112" s="553"/>
      <c r="J112" s="553"/>
      <c r="K112" s="553"/>
      <c r="L112" s="553"/>
      <c r="M112" s="553"/>
      <c r="N112" s="553"/>
      <c r="O112" s="553"/>
      <c r="P112" s="553"/>
      <c r="Q112" s="593"/>
      <c r="R112" s="224"/>
    </row>
    <row r="113" spans="1:18" s="266" customFormat="1" ht="24" customHeight="1">
      <c r="A113" s="228"/>
      <c r="B113" s="218"/>
      <c r="C113" s="554"/>
      <c r="D113" s="554"/>
      <c r="E113" s="555"/>
      <c r="F113" s="555"/>
      <c r="G113" s="555"/>
      <c r="H113" s="555"/>
      <c r="I113" s="555"/>
      <c r="J113" s="555"/>
      <c r="K113" s="555"/>
      <c r="L113" s="555"/>
      <c r="M113" s="555"/>
      <c r="N113" s="555"/>
      <c r="O113" s="555"/>
      <c r="P113" s="555"/>
      <c r="Q113" s="594"/>
      <c r="R113" s="234"/>
    </row>
    <row r="114" spans="1:18" s="266" customFormat="1" ht="24" customHeight="1">
      <c r="A114" s="220"/>
      <c r="B114" s="218"/>
      <c r="C114" s="550"/>
      <c r="D114" s="550"/>
      <c r="E114" s="551"/>
      <c r="F114" s="551"/>
      <c r="G114" s="551"/>
      <c r="H114" s="551"/>
      <c r="I114" s="551"/>
      <c r="J114" s="551"/>
      <c r="K114" s="551"/>
      <c r="L114" s="551"/>
      <c r="M114" s="551"/>
      <c r="N114" s="551"/>
      <c r="O114" s="551"/>
      <c r="P114" s="551"/>
      <c r="Q114" s="592"/>
      <c r="R114" s="224"/>
    </row>
    <row r="115" spans="1:18" s="266" customFormat="1" ht="24" customHeight="1">
      <c r="A115" s="220"/>
      <c r="B115" s="218"/>
      <c r="C115" s="550"/>
      <c r="D115" s="550"/>
      <c r="E115" s="551"/>
      <c r="F115" s="551"/>
      <c r="G115" s="551"/>
      <c r="H115" s="551"/>
      <c r="I115" s="551"/>
      <c r="J115" s="551"/>
      <c r="K115" s="551"/>
      <c r="L115" s="551"/>
      <c r="M115" s="551"/>
      <c r="N115" s="551"/>
      <c r="O115" s="551"/>
      <c r="P115" s="551"/>
      <c r="Q115" s="592"/>
      <c r="R115" s="224"/>
    </row>
    <row r="116" spans="1:18" s="266" customFormat="1" ht="24" customHeight="1">
      <c r="A116" s="220"/>
      <c r="B116" s="218"/>
      <c r="C116" s="550"/>
      <c r="D116" s="550"/>
      <c r="E116" s="551"/>
      <c r="F116" s="551"/>
      <c r="G116" s="551"/>
      <c r="H116" s="551"/>
      <c r="I116" s="551"/>
      <c r="J116" s="551"/>
      <c r="K116" s="551"/>
      <c r="L116" s="551"/>
      <c r="M116" s="551"/>
      <c r="N116" s="551"/>
      <c r="O116" s="551"/>
      <c r="P116" s="551"/>
      <c r="Q116" s="592"/>
      <c r="R116" s="224"/>
    </row>
    <row r="117" spans="1:18" s="266" customFormat="1" ht="24" customHeight="1">
      <c r="A117" s="243"/>
      <c r="B117" s="244"/>
      <c r="C117" s="544"/>
      <c r="D117" s="544"/>
      <c r="E117" s="553"/>
      <c r="F117" s="553"/>
      <c r="G117" s="553"/>
      <c r="H117" s="553"/>
      <c r="I117" s="553"/>
      <c r="J117" s="553"/>
      <c r="K117" s="553"/>
      <c r="L117" s="553"/>
      <c r="M117" s="553"/>
      <c r="N117" s="553"/>
      <c r="O117" s="553"/>
      <c r="P117" s="553"/>
      <c r="Q117" s="593"/>
      <c r="R117" s="249"/>
    </row>
    <row r="118" spans="1:18" s="452" customFormat="1" ht="24" customHeight="1">
      <c r="A118" s="250"/>
      <c r="B118" s="218"/>
      <c r="C118" s="554"/>
      <c r="D118" s="554"/>
      <c r="E118" s="555"/>
      <c r="F118" s="555"/>
      <c r="G118" s="555"/>
      <c r="H118" s="555"/>
      <c r="I118" s="555"/>
      <c r="J118" s="555"/>
      <c r="K118" s="555"/>
      <c r="L118" s="555"/>
      <c r="M118" s="555"/>
      <c r="N118" s="555"/>
      <c r="O118" s="555"/>
      <c r="P118" s="555"/>
      <c r="Q118" s="594"/>
      <c r="R118" s="251"/>
    </row>
    <row r="119" spans="1:18" s="452" customFormat="1" ht="24" customHeight="1">
      <c r="A119" s="220"/>
      <c r="B119" s="218"/>
      <c r="C119" s="550"/>
      <c r="D119" s="550"/>
      <c r="E119" s="551"/>
      <c r="F119" s="551"/>
      <c r="G119" s="551"/>
      <c r="H119" s="551"/>
      <c r="I119" s="551"/>
      <c r="J119" s="551"/>
      <c r="K119" s="551"/>
      <c r="L119" s="551"/>
      <c r="M119" s="551"/>
      <c r="N119" s="551"/>
      <c r="O119" s="551"/>
      <c r="P119" s="551"/>
      <c r="Q119" s="592"/>
      <c r="R119" s="224"/>
    </row>
    <row r="120" spans="1:18" s="452" customFormat="1" ht="24" customHeight="1">
      <c r="A120" s="220"/>
      <c r="B120" s="218"/>
      <c r="C120" s="550"/>
      <c r="D120" s="550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92"/>
      <c r="R120" s="224"/>
    </row>
    <row r="121" spans="1:18" s="452" customFormat="1" ht="24" customHeight="1">
      <c r="A121" s="220"/>
      <c r="B121" s="218"/>
      <c r="C121" s="550"/>
      <c r="D121" s="550"/>
      <c r="E121" s="551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92"/>
      <c r="R121" s="224"/>
    </row>
    <row r="122" spans="1:18" s="452" customFormat="1" ht="24" customHeight="1" thickBot="1">
      <c r="A122" s="253"/>
      <c r="B122" s="254"/>
      <c r="C122" s="595"/>
      <c r="D122" s="557"/>
      <c r="E122" s="558"/>
      <c r="F122" s="558"/>
      <c r="G122" s="558"/>
      <c r="H122" s="558"/>
      <c r="I122" s="558"/>
      <c r="J122" s="558"/>
      <c r="K122" s="558"/>
      <c r="L122" s="558"/>
      <c r="M122" s="558"/>
      <c r="N122" s="558"/>
      <c r="O122" s="558"/>
      <c r="P122" s="558"/>
      <c r="Q122" s="596"/>
      <c r="R122" s="262"/>
    </row>
    <row r="123" spans="1:18" ht="24" customHeight="1"/>
    <row r="124" spans="1:18" ht="24" customHeight="1"/>
    <row r="125" spans="1:18" ht="24" customHeight="1"/>
    <row r="126" spans="1:18" ht="24" customHeight="1"/>
    <row r="127" spans="1:18" ht="24" customHeight="1"/>
    <row r="128" spans="1:1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</sheetData>
  <mergeCells count="8">
    <mergeCell ref="Q5:Q7"/>
    <mergeCell ref="C3:E3"/>
    <mergeCell ref="F3:F7"/>
    <mergeCell ref="G3:I3"/>
    <mergeCell ref="J3:L3"/>
    <mergeCell ref="N3:P4"/>
    <mergeCell ref="O5:O7"/>
    <mergeCell ref="P5:P7"/>
  </mergeCells>
  <phoneticPr fontId="16"/>
  <printOptions horizontalCentered="1"/>
  <pageMargins left="0.51181102362204722" right="0.59055118110236227" top="0.51181102362204722" bottom="0.59055118110236227" header="0.51181102362204722" footer="0.51181102362204722"/>
  <pageSetup paperSize="8" scale="55" pageOrder="overThenDown" orientation="landscape" r:id="rId1"/>
  <headerFooter alignWithMargins="0"/>
  <rowBreaks count="1" manualBreakCount="1">
    <brk id="52" max="1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tabColor rgb="FFFF0000"/>
  </sheetPr>
  <dimension ref="A1:T633"/>
  <sheetViews>
    <sheetView showGridLines="0" view="pageBreakPreview" zoomScale="50" zoomScaleNormal="75" zoomScaleSheetLayoutView="50" workbookViewId="0">
      <pane xSplit="2" ySplit="12" topLeftCell="C49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G60" sqref="G60"/>
    </sheetView>
  </sheetViews>
  <sheetFormatPr defaultRowHeight="18.95" customHeight="1"/>
  <cols>
    <col min="1" max="1" width="4.875" style="151" customWidth="1"/>
    <col min="2" max="2" width="16.625" style="149" customWidth="1"/>
    <col min="3" max="5" width="20.625" style="426" customWidth="1"/>
    <col min="6" max="17" width="20.625" style="489" customWidth="1"/>
    <col min="18" max="18" width="6.5" style="151" customWidth="1"/>
    <col min="19" max="16384" width="9" style="149"/>
  </cols>
  <sheetData>
    <row r="1" spans="1:20" ht="27" customHeight="1">
      <c r="A1" s="530" t="s">
        <v>1355</v>
      </c>
      <c r="R1" s="581"/>
    </row>
    <row r="2" spans="1:20" s="311" customFormat="1" ht="18.95" customHeight="1" thickBot="1">
      <c r="C2" s="428"/>
      <c r="D2" s="428"/>
      <c r="E2" s="428"/>
      <c r="F2" s="531"/>
      <c r="G2" s="531"/>
      <c r="H2" s="531"/>
      <c r="I2" s="428"/>
      <c r="J2" s="428"/>
      <c r="K2" s="428"/>
      <c r="L2" s="428"/>
      <c r="M2" s="154"/>
      <c r="N2" s="154"/>
      <c r="O2" s="531"/>
      <c r="P2" s="531"/>
      <c r="Q2" s="561" t="s">
        <v>347</v>
      </c>
      <c r="R2" s="312"/>
    </row>
    <row r="3" spans="1:20" s="452" customFormat="1" ht="26.25" customHeight="1">
      <c r="A3" s="270" t="s">
        <v>138</v>
      </c>
      <c r="B3" s="271"/>
      <c r="C3" s="2818" t="s">
        <v>504</v>
      </c>
      <c r="D3" s="2800"/>
      <c r="E3" s="2800"/>
      <c r="F3" s="2843" t="s">
        <v>505</v>
      </c>
      <c r="G3" s="2800"/>
      <c r="H3" s="2848"/>
      <c r="I3" s="494" t="s">
        <v>506</v>
      </c>
      <c r="J3" s="2799" t="s">
        <v>507</v>
      </c>
      <c r="K3" s="2848"/>
      <c r="L3" s="494" t="s">
        <v>508</v>
      </c>
      <c r="M3" s="2799" t="s">
        <v>509</v>
      </c>
      <c r="N3" s="2848"/>
      <c r="O3" s="2843" t="s">
        <v>510</v>
      </c>
      <c r="P3" s="2800"/>
      <c r="Q3" s="2800"/>
      <c r="R3" s="163" t="s">
        <v>138</v>
      </c>
    </row>
    <row r="4" spans="1:20" s="452" customFormat="1" ht="18.95" customHeight="1">
      <c r="A4" s="274" t="s">
        <v>144</v>
      </c>
      <c r="B4" s="275"/>
      <c r="C4" s="2801"/>
      <c r="D4" s="2847"/>
      <c r="E4" s="2847"/>
      <c r="F4" s="2801"/>
      <c r="G4" s="2847"/>
      <c r="H4" s="2849"/>
      <c r="I4" s="464"/>
      <c r="J4" s="2801"/>
      <c r="K4" s="2849"/>
      <c r="L4" s="464"/>
      <c r="M4" s="2801"/>
      <c r="N4" s="2849"/>
      <c r="O4" s="2801"/>
      <c r="P4" s="2847"/>
      <c r="Q4" s="2802"/>
      <c r="R4" s="172" t="s">
        <v>144</v>
      </c>
    </row>
    <row r="5" spans="1:20" s="452" customFormat="1" ht="18.95" customHeight="1">
      <c r="A5" s="274" t="s">
        <v>151</v>
      </c>
      <c r="B5" s="275" t="s">
        <v>152</v>
      </c>
      <c r="C5" s="465"/>
      <c r="D5" s="2778" t="s">
        <v>420</v>
      </c>
      <c r="E5" s="2778" t="s">
        <v>448</v>
      </c>
      <c r="F5" s="167"/>
      <c r="G5" s="2778" t="s">
        <v>420</v>
      </c>
      <c r="H5" s="2778" t="s">
        <v>448</v>
      </c>
      <c r="I5" s="464" t="s">
        <v>511</v>
      </c>
      <c r="J5" s="464"/>
      <c r="K5" s="2778" t="s">
        <v>447</v>
      </c>
      <c r="L5" s="464" t="s">
        <v>512</v>
      </c>
      <c r="M5" s="512"/>
      <c r="N5" s="2778" t="s">
        <v>447</v>
      </c>
      <c r="O5" s="167"/>
      <c r="P5" s="2758" t="s">
        <v>513</v>
      </c>
      <c r="Q5" s="2834" t="s">
        <v>514</v>
      </c>
      <c r="R5" s="172" t="s">
        <v>151</v>
      </c>
    </row>
    <row r="6" spans="1:20" s="452" customFormat="1" ht="18.95" customHeight="1">
      <c r="A6" s="274" t="s">
        <v>164</v>
      </c>
      <c r="B6" s="275"/>
      <c r="C6" s="2854" t="s">
        <v>515</v>
      </c>
      <c r="D6" s="2845"/>
      <c r="E6" s="2845"/>
      <c r="F6" s="167"/>
      <c r="G6" s="2845"/>
      <c r="H6" s="2845"/>
      <c r="I6" s="2856" t="s">
        <v>516</v>
      </c>
      <c r="J6" s="2856" t="s">
        <v>517</v>
      </c>
      <c r="K6" s="2845"/>
      <c r="L6" s="2856" t="s">
        <v>518</v>
      </c>
      <c r="M6" s="2856" t="s">
        <v>519</v>
      </c>
      <c r="N6" s="2845"/>
      <c r="O6" s="167"/>
      <c r="P6" s="2850"/>
      <c r="Q6" s="2852"/>
      <c r="R6" s="172" t="s">
        <v>164</v>
      </c>
    </row>
    <row r="7" spans="1:20" s="452" customFormat="1" ht="18.95" customHeight="1" thickBot="1">
      <c r="A7" s="286" t="s">
        <v>171</v>
      </c>
      <c r="B7" s="287"/>
      <c r="C7" s="2855"/>
      <c r="D7" s="2846"/>
      <c r="E7" s="2846"/>
      <c r="F7" s="186"/>
      <c r="G7" s="2846"/>
      <c r="H7" s="2846"/>
      <c r="I7" s="2760"/>
      <c r="J7" s="2760"/>
      <c r="K7" s="2846"/>
      <c r="L7" s="2760"/>
      <c r="M7" s="2846"/>
      <c r="N7" s="2846"/>
      <c r="O7" s="186"/>
      <c r="P7" s="2851"/>
      <c r="Q7" s="2853"/>
      <c r="R7" s="190" t="s">
        <v>171</v>
      </c>
    </row>
    <row r="8" spans="1:20" s="442" customFormat="1" ht="30" customHeight="1">
      <c r="A8" s="165"/>
      <c r="B8" s="166" t="s">
        <v>430</v>
      </c>
      <c r="C8" s="481">
        <v>458552925487</v>
      </c>
      <c r="D8" s="450">
        <v>32985573873</v>
      </c>
      <c r="E8" s="470" t="s">
        <v>1707</v>
      </c>
      <c r="F8" s="551">
        <v>11926532786</v>
      </c>
      <c r="G8" s="1316">
        <v>-3201654334</v>
      </c>
      <c r="H8" s="470" t="s">
        <v>134</v>
      </c>
      <c r="I8" s="453">
        <v>2245961934</v>
      </c>
      <c r="J8" s="453">
        <v>0</v>
      </c>
      <c r="K8" s="453">
        <v>0</v>
      </c>
      <c r="L8" s="453">
        <v>521643</v>
      </c>
      <c r="M8" s="453">
        <v>458552925487</v>
      </c>
      <c r="N8" s="453">
        <v>90407621257</v>
      </c>
      <c r="O8" s="551">
        <v>11926532786</v>
      </c>
      <c r="P8" s="551">
        <v>10354514425</v>
      </c>
      <c r="Q8" s="570">
        <v>1572018361</v>
      </c>
      <c r="R8" s="321"/>
      <c r="S8" s="452"/>
      <c r="T8" s="452"/>
    </row>
    <row r="9" spans="1:20" s="442" customFormat="1" ht="30" customHeight="1">
      <c r="A9" s="165"/>
      <c r="B9" s="166" t="s">
        <v>431</v>
      </c>
      <c r="C9" s="480">
        <v>487523112330</v>
      </c>
      <c r="D9" s="450">
        <v>36453861487</v>
      </c>
      <c r="E9" s="470" t="s">
        <v>1707</v>
      </c>
      <c r="F9" s="551">
        <v>14042150642</v>
      </c>
      <c r="G9" s="1316">
        <v>-3980794147</v>
      </c>
      <c r="H9" s="470" t="s">
        <v>134</v>
      </c>
      <c r="I9" s="453">
        <v>2394684002</v>
      </c>
      <c r="J9" s="597">
        <v>0</v>
      </c>
      <c r="K9" s="453">
        <v>0</v>
      </c>
      <c r="L9" s="453">
        <v>1296656</v>
      </c>
      <c r="M9" s="597">
        <v>487523112330</v>
      </c>
      <c r="N9" s="597">
        <v>108349039383</v>
      </c>
      <c r="O9" s="551">
        <v>14042150642</v>
      </c>
      <c r="P9" s="551">
        <v>12511714896</v>
      </c>
      <c r="Q9" s="570">
        <v>1572304728</v>
      </c>
      <c r="R9" s="321"/>
    </row>
    <row r="10" spans="1:20" s="442" customFormat="1" ht="30" customHeight="1">
      <c r="A10" s="165"/>
      <c r="B10" s="166" t="s">
        <v>432</v>
      </c>
      <c r="C10" s="480">
        <v>520463845139</v>
      </c>
      <c r="D10" s="551">
        <v>36752731385</v>
      </c>
      <c r="E10" s="470" t="s">
        <v>1707</v>
      </c>
      <c r="F10" s="551">
        <v>15366792332</v>
      </c>
      <c r="G10" s="1316">
        <v>-3986073316</v>
      </c>
      <c r="H10" s="470" t="s">
        <v>134</v>
      </c>
      <c r="I10" s="453">
        <v>2346133198</v>
      </c>
      <c r="J10" s="597">
        <v>41868982</v>
      </c>
      <c r="K10" s="453">
        <v>41868982</v>
      </c>
      <c r="L10" s="453">
        <v>546967</v>
      </c>
      <c r="M10" s="597">
        <v>520463845139</v>
      </c>
      <c r="N10" s="597">
        <v>121595762184</v>
      </c>
      <c r="O10" s="551">
        <v>15366792332</v>
      </c>
      <c r="P10" s="551">
        <v>13300651722</v>
      </c>
      <c r="Q10" s="570">
        <v>2066140610</v>
      </c>
      <c r="R10" s="321"/>
    </row>
    <row r="11" spans="1:20" s="442" customFormat="1" ht="30" customHeight="1">
      <c r="A11" s="165"/>
      <c r="B11" s="166" t="s">
        <v>433</v>
      </c>
      <c r="C11" s="450">
        <v>569229459782</v>
      </c>
      <c r="D11" s="450">
        <v>35174875266</v>
      </c>
      <c r="E11" s="470" t="s">
        <v>1707</v>
      </c>
      <c r="F11" s="551">
        <v>10415689908</v>
      </c>
      <c r="G11" s="1316">
        <v>-3209835868</v>
      </c>
      <c r="H11" s="470" t="s">
        <v>134</v>
      </c>
      <c r="I11" s="507">
        <v>2033475404</v>
      </c>
      <c r="J11" s="598">
        <v>0</v>
      </c>
      <c r="K11" s="507">
        <v>0</v>
      </c>
      <c r="L11" s="507">
        <v>503626</v>
      </c>
      <c r="M11" s="598">
        <v>569229459782</v>
      </c>
      <c r="N11" s="598">
        <v>138533296030</v>
      </c>
      <c r="O11" s="551">
        <v>10415689908</v>
      </c>
      <c r="P11" s="551">
        <v>9424038370</v>
      </c>
      <c r="Q11" s="570">
        <v>1167631954</v>
      </c>
      <c r="R11" s="321"/>
    </row>
    <row r="12" spans="1:20" s="442" customFormat="1" ht="30" customHeight="1">
      <c r="A12" s="445"/>
      <c r="B12" s="446" t="s">
        <v>434</v>
      </c>
      <c r="C12" s="451">
        <v>563003602992</v>
      </c>
      <c r="D12" s="451">
        <v>31037379979</v>
      </c>
      <c r="E12" s="451">
        <v>72513112758</v>
      </c>
      <c r="F12" s="551">
        <v>1202585363</v>
      </c>
      <c r="G12" s="551">
        <v>-1047415247</v>
      </c>
      <c r="H12" s="551">
        <v>-7999658972</v>
      </c>
      <c r="I12" s="599">
        <v>2300396643</v>
      </c>
      <c r="J12" s="600">
        <v>267000000</v>
      </c>
      <c r="K12" s="599">
        <v>0</v>
      </c>
      <c r="L12" s="599">
        <v>773651</v>
      </c>
      <c r="M12" s="600">
        <v>565571773286</v>
      </c>
      <c r="N12" s="598">
        <v>34316728456</v>
      </c>
      <c r="O12" s="551">
        <v>11685216544</v>
      </c>
      <c r="P12" s="551">
        <v>12114170084</v>
      </c>
      <c r="Q12" s="570">
        <v>1420066460</v>
      </c>
      <c r="R12" s="448"/>
    </row>
    <row r="13" spans="1:20" ht="24" customHeight="1">
      <c r="A13" s="211">
        <v>1</v>
      </c>
      <c r="B13" s="212" t="s">
        <v>181</v>
      </c>
      <c r="C13" s="478">
        <v>80646101976</v>
      </c>
      <c r="D13" s="478">
        <v>4258016065</v>
      </c>
      <c r="E13" s="478">
        <v>10262718186</v>
      </c>
      <c r="F13" s="478">
        <v>-1671106251</v>
      </c>
      <c r="G13" s="478">
        <v>-121011256</v>
      </c>
      <c r="H13" s="478">
        <v>-1314151844</v>
      </c>
      <c r="I13" s="478">
        <v>0</v>
      </c>
      <c r="J13" s="523">
        <v>267000000</v>
      </c>
      <c r="K13" s="523">
        <v>0</v>
      </c>
      <c r="L13" s="523">
        <v>0</v>
      </c>
      <c r="M13" s="523">
        <v>80913101976</v>
      </c>
      <c r="N13" s="523">
        <v>4560213475</v>
      </c>
      <c r="O13" s="547">
        <v>-1849140000</v>
      </c>
      <c r="P13" s="547">
        <v>0</v>
      </c>
      <c r="Q13" s="578">
        <v>0</v>
      </c>
      <c r="R13" s="216">
        <v>1</v>
      </c>
    </row>
    <row r="14" spans="1:20" ht="24" customHeight="1">
      <c r="A14" s="217">
        <v>2</v>
      </c>
      <c r="B14" s="218" t="s">
        <v>183</v>
      </c>
      <c r="C14" s="453">
        <v>8469399293</v>
      </c>
      <c r="D14" s="453">
        <v>518450758</v>
      </c>
      <c r="E14" s="453">
        <v>1127871679</v>
      </c>
      <c r="F14" s="453">
        <v>168707061</v>
      </c>
      <c r="G14" s="453">
        <v>18300363</v>
      </c>
      <c r="H14" s="453">
        <v>-138638106</v>
      </c>
      <c r="I14" s="453">
        <v>970957</v>
      </c>
      <c r="J14" s="502">
        <v>0</v>
      </c>
      <c r="K14" s="502">
        <v>0</v>
      </c>
      <c r="L14" s="502">
        <v>0</v>
      </c>
      <c r="M14" s="502">
        <v>8470370250</v>
      </c>
      <c r="N14" s="502">
        <v>463709185</v>
      </c>
      <c r="O14" s="535">
        <v>180546808</v>
      </c>
      <c r="P14" s="535">
        <v>60546808</v>
      </c>
      <c r="Q14" s="579">
        <v>120000000</v>
      </c>
      <c r="R14" s="205">
        <v>2</v>
      </c>
    </row>
    <row r="15" spans="1:20" ht="24" customHeight="1">
      <c r="A15" s="217">
        <v>3</v>
      </c>
      <c r="B15" s="218" t="s">
        <v>185</v>
      </c>
      <c r="C15" s="453">
        <v>36288201616</v>
      </c>
      <c r="D15" s="453">
        <v>2149163618</v>
      </c>
      <c r="E15" s="453">
        <v>4866382492</v>
      </c>
      <c r="F15" s="453">
        <v>1482681773</v>
      </c>
      <c r="G15" s="453">
        <v>-340888618</v>
      </c>
      <c r="H15" s="453">
        <v>-973054997</v>
      </c>
      <c r="I15" s="453">
        <v>481974</v>
      </c>
      <c r="J15" s="502">
        <v>0</v>
      </c>
      <c r="K15" s="502">
        <v>0</v>
      </c>
      <c r="L15" s="502">
        <v>0</v>
      </c>
      <c r="M15" s="502">
        <v>36288683590</v>
      </c>
      <c r="N15" s="502">
        <v>1932335224</v>
      </c>
      <c r="O15" s="535">
        <v>1589108239</v>
      </c>
      <c r="P15" s="535">
        <v>1589108239</v>
      </c>
      <c r="Q15" s="579">
        <v>0</v>
      </c>
      <c r="R15" s="205">
        <v>3</v>
      </c>
    </row>
    <row r="16" spans="1:20" ht="24" customHeight="1">
      <c r="A16" s="217">
        <v>4</v>
      </c>
      <c r="B16" s="218" t="s">
        <v>187</v>
      </c>
      <c r="C16" s="453">
        <v>50837836297</v>
      </c>
      <c r="D16" s="453">
        <v>2367623862</v>
      </c>
      <c r="E16" s="453">
        <v>6062907895</v>
      </c>
      <c r="F16" s="453">
        <v>17359593</v>
      </c>
      <c r="G16" s="453">
        <v>-237378105</v>
      </c>
      <c r="H16" s="453">
        <v>-25914944</v>
      </c>
      <c r="I16" s="453">
        <v>0</v>
      </c>
      <c r="J16" s="502">
        <v>0</v>
      </c>
      <c r="K16" s="502">
        <v>0</v>
      </c>
      <c r="L16" s="502">
        <v>0</v>
      </c>
      <c r="M16" s="502">
        <v>50837836297</v>
      </c>
      <c r="N16" s="502">
        <v>3285101600</v>
      </c>
      <c r="O16" s="535">
        <v>45955953</v>
      </c>
      <c r="P16" s="535">
        <v>955953</v>
      </c>
      <c r="Q16" s="579">
        <v>45000000</v>
      </c>
      <c r="R16" s="205">
        <v>4</v>
      </c>
    </row>
    <row r="17" spans="1:18" ht="24" customHeight="1">
      <c r="A17" s="217">
        <v>5</v>
      </c>
      <c r="B17" s="218" t="s">
        <v>189</v>
      </c>
      <c r="C17" s="454">
        <v>6076474776</v>
      </c>
      <c r="D17" s="454">
        <v>353417396</v>
      </c>
      <c r="E17" s="454">
        <v>730751002</v>
      </c>
      <c r="F17" s="454">
        <v>119278056</v>
      </c>
      <c r="G17" s="454">
        <v>12509699</v>
      </c>
      <c r="H17" s="454">
        <v>-140058934</v>
      </c>
      <c r="I17" s="454">
        <v>80337298</v>
      </c>
      <c r="J17" s="601">
        <v>0</v>
      </c>
      <c r="K17" s="601">
        <v>0</v>
      </c>
      <c r="L17" s="601">
        <v>0</v>
      </c>
      <c r="M17" s="601">
        <v>6156812074</v>
      </c>
      <c r="N17" s="601">
        <v>363168693</v>
      </c>
      <c r="O17" s="549">
        <v>201881239</v>
      </c>
      <c r="P17" s="549">
        <v>201881239</v>
      </c>
      <c r="Q17" s="602">
        <v>0</v>
      </c>
      <c r="R17" s="205">
        <v>5</v>
      </c>
    </row>
    <row r="18" spans="1:18" ht="24" customHeight="1">
      <c r="A18" s="211">
        <v>6</v>
      </c>
      <c r="B18" s="212" t="s">
        <v>191</v>
      </c>
      <c r="C18" s="479">
        <v>13226448908</v>
      </c>
      <c r="D18" s="449">
        <v>683370792</v>
      </c>
      <c r="E18" s="449">
        <v>1687695946</v>
      </c>
      <c r="F18" s="555">
        <v>194626</v>
      </c>
      <c r="G18" s="555">
        <v>-72964504</v>
      </c>
      <c r="H18" s="555">
        <v>-175112390</v>
      </c>
      <c r="I18" s="478">
        <v>76626</v>
      </c>
      <c r="J18" s="523">
        <v>0</v>
      </c>
      <c r="K18" s="523">
        <v>0</v>
      </c>
      <c r="L18" s="523">
        <v>0</v>
      </c>
      <c r="M18" s="523">
        <v>13226525534</v>
      </c>
      <c r="N18" s="523">
        <v>794483057</v>
      </c>
      <c r="O18" s="547">
        <v>120000</v>
      </c>
      <c r="P18" s="547">
        <v>0</v>
      </c>
      <c r="Q18" s="578">
        <v>0</v>
      </c>
      <c r="R18" s="216">
        <v>6</v>
      </c>
    </row>
    <row r="19" spans="1:18" ht="24" customHeight="1">
      <c r="A19" s="217">
        <v>7</v>
      </c>
      <c r="B19" s="332" t="s">
        <v>193</v>
      </c>
      <c r="C19" s="471">
        <v>42709277549</v>
      </c>
      <c r="D19" s="440">
        <v>2312095969</v>
      </c>
      <c r="E19" s="440">
        <v>5540986604</v>
      </c>
      <c r="F19" s="535">
        <v>-137077225</v>
      </c>
      <c r="G19" s="535">
        <v>-31192077</v>
      </c>
      <c r="H19" s="535">
        <v>-737149962</v>
      </c>
      <c r="I19" s="502">
        <v>1650000000</v>
      </c>
      <c r="J19" s="502">
        <v>0</v>
      </c>
      <c r="K19" s="502">
        <v>0</v>
      </c>
      <c r="L19" s="502">
        <v>0</v>
      </c>
      <c r="M19" s="502">
        <v>44359277549</v>
      </c>
      <c r="N19" s="502">
        <v>2158154831</v>
      </c>
      <c r="O19" s="535">
        <v>533489083</v>
      </c>
      <c r="P19" s="535">
        <v>533489083</v>
      </c>
      <c r="Q19" s="579">
        <v>0</v>
      </c>
      <c r="R19" s="205">
        <v>7</v>
      </c>
    </row>
    <row r="20" spans="1:18" ht="24" customHeight="1">
      <c r="A20" s="217">
        <v>8</v>
      </c>
      <c r="B20" s="332" t="s">
        <v>195</v>
      </c>
      <c r="C20" s="471">
        <v>15704735525</v>
      </c>
      <c r="D20" s="440">
        <v>792277266</v>
      </c>
      <c r="E20" s="440">
        <v>1964376192</v>
      </c>
      <c r="F20" s="535">
        <v>-82963216</v>
      </c>
      <c r="G20" s="535">
        <v>-10097994</v>
      </c>
      <c r="H20" s="535">
        <v>-244919097</v>
      </c>
      <c r="I20" s="453">
        <v>572000</v>
      </c>
      <c r="J20" s="453">
        <v>0</v>
      </c>
      <c r="K20" s="453">
        <v>0</v>
      </c>
      <c r="L20" s="453">
        <v>0</v>
      </c>
      <c r="M20" s="453">
        <v>15705307525</v>
      </c>
      <c r="N20" s="453">
        <v>1202554871</v>
      </c>
      <c r="O20" s="535">
        <v>22444644</v>
      </c>
      <c r="P20" s="535">
        <v>10444644</v>
      </c>
      <c r="Q20" s="579">
        <v>12000000</v>
      </c>
      <c r="R20" s="205">
        <v>8</v>
      </c>
    </row>
    <row r="21" spans="1:18" s="266" customFormat="1" ht="24" customHeight="1">
      <c r="A21" s="220">
        <v>9</v>
      </c>
      <c r="B21" s="218" t="s">
        <v>197</v>
      </c>
      <c r="C21" s="481">
        <v>9783634331</v>
      </c>
      <c r="D21" s="450">
        <v>620211996</v>
      </c>
      <c r="E21" s="450">
        <v>1263458003</v>
      </c>
      <c r="F21" s="551">
        <v>293782433</v>
      </c>
      <c r="G21" s="551">
        <v>42409961</v>
      </c>
      <c r="H21" s="551">
        <v>-72626976</v>
      </c>
      <c r="I21" s="453">
        <v>0</v>
      </c>
      <c r="J21" s="453">
        <v>0</v>
      </c>
      <c r="K21" s="453">
        <v>0</v>
      </c>
      <c r="L21" s="453">
        <v>0</v>
      </c>
      <c r="M21" s="453">
        <v>9783634331</v>
      </c>
      <c r="N21" s="453">
        <v>515163548</v>
      </c>
      <c r="O21" s="551">
        <v>416928012</v>
      </c>
      <c r="P21" s="551">
        <v>210377320</v>
      </c>
      <c r="Q21" s="570">
        <v>206550692</v>
      </c>
      <c r="R21" s="224">
        <v>9</v>
      </c>
    </row>
    <row r="22" spans="1:18" s="266" customFormat="1" ht="24" customHeight="1">
      <c r="A22" s="220">
        <v>10</v>
      </c>
      <c r="B22" s="218" t="s">
        <v>199</v>
      </c>
      <c r="C22" s="483">
        <v>9055909341</v>
      </c>
      <c r="D22" s="451">
        <v>517949490</v>
      </c>
      <c r="E22" s="451">
        <v>1130357747</v>
      </c>
      <c r="F22" s="553">
        <v>156179161</v>
      </c>
      <c r="G22" s="553">
        <v>51422010</v>
      </c>
      <c r="H22" s="553">
        <v>-12793804</v>
      </c>
      <c r="I22" s="454">
        <v>50000000</v>
      </c>
      <c r="J22" s="454">
        <v>0</v>
      </c>
      <c r="K22" s="454">
        <v>0</v>
      </c>
      <c r="L22" s="454">
        <v>0</v>
      </c>
      <c r="M22" s="454">
        <v>9105909341</v>
      </c>
      <c r="N22" s="454">
        <v>651883117</v>
      </c>
      <c r="O22" s="553">
        <v>529479557</v>
      </c>
      <c r="P22" s="553">
        <v>529479557</v>
      </c>
      <c r="Q22" s="577">
        <v>0</v>
      </c>
      <c r="R22" s="224">
        <v>10</v>
      </c>
    </row>
    <row r="23" spans="1:18" s="266" customFormat="1" ht="24" customHeight="1">
      <c r="A23" s="228">
        <v>11</v>
      </c>
      <c r="B23" s="212" t="s">
        <v>201</v>
      </c>
      <c r="C23" s="479">
        <v>10257990392</v>
      </c>
      <c r="D23" s="449">
        <v>578191726</v>
      </c>
      <c r="E23" s="449">
        <v>1307174553</v>
      </c>
      <c r="F23" s="555">
        <v>81338708</v>
      </c>
      <c r="G23" s="555">
        <v>-3117956</v>
      </c>
      <c r="H23" s="555">
        <v>-308255546</v>
      </c>
      <c r="I23" s="478">
        <v>289793</v>
      </c>
      <c r="J23" s="478">
        <v>0</v>
      </c>
      <c r="K23" s="478">
        <v>0</v>
      </c>
      <c r="L23" s="478">
        <v>0</v>
      </c>
      <c r="M23" s="478">
        <v>10258280185</v>
      </c>
      <c r="N23" s="478">
        <v>622893580</v>
      </c>
      <c r="O23" s="555">
        <v>244309427</v>
      </c>
      <c r="P23" s="555">
        <v>244309427</v>
      </c>
      <c r="Q23" s="575">
        <v>0</v>
      </c>
      <c r="R23" s="234">
        <v>11</v>
      </c>
    </row>
    <row r="24" spans="1:18" s="266" customFormat="1" ht="24" customHeight="1">
      <c r="A24" s="220">
        <v>12</v>
      </c>
      <c r="B24" s="218" t="s">
        <v>203</v>
      </c>
      <c r="C24" s="481">
        <v>15044759497</v>
      </c>
      <c r="D24" s="450">
        <v>827691306</v>
      </c>
      <c r="E24" s="450">
        <v>1845236164</v>
      </c>
      <c r="F24" s="551">
        <v>-4884141</v>
      </c>
      <c r="G24" s="551">
        <v>-59849472</v>
      </c>
      <c r="H24" s="551">
        <v>-173993579</v>
      </c>
      <c r="I24" s="453">
        <v>0</v>
      </c>
      <c r="J24" s="453">
        <v>0</v>
      </c>
      <c r="K24" s="453">
        <v>0</v>
      </c>
      <c r="L24" s="453">
        <v>0</v>
      </c>
      <c r="M24" s="453">
        <v>15044759497</v>
      </c>
      <c r="N24" s="453">
        <v>1294622093</v>
      </c>
      <c r="O24" s="551">
        <v>16428140</v>
      </c>
      <c r="P24" s="551">
        <v>8218140</v>
      </c>
      <c r="Q24" s="570">
        <v>8210000</v>
      </c>
      <c r="R24" s="224">
        <v>12</v>
      </c>
    </row>
    <row r="25" spans="1:18" s="266" customFormat="1" ht="24" customHeight="1">
      <c r="A25" s="220">
        <v>13</v>
      </c>
      <c r="B25" s="218" t="s">
        <v>204</v>
      </c>
      <c r="C25" s="481">
        <v>6035494240</v>
      </c>
      <c r="D25" s="450">
        <v>362422175</v>
      </c>
      <c r="E25" s="450">
        <v>835937440</v>
      </c>
      <c r="F25" s="551">
        <v>-193664181</v>
      </c>
      <c r="G25" s="551">
        <v>18338374</v>
      </c>
      <c r="H25" s="551">
        <v>-86553235</v>
      </c>
      <c r="I25" s="453">
        <v>719084</v>
      </c>
      <c r="J25" s="453">
        <v>0</v>
      </c>
      <c r="K25" s="453">
        <v>0</v>
      </c>
      <c r="L25" s="453">
        <v>0</v>
      </c>
      <c r="M25" s="453">
        <v>6036213324</v>
      </c>
      <c r="N25" s="453">
        <v>314076323</v>
      </c>
      <c r="O25" s="551">
        <v>125130513</v>
      </c>
      <c r="P25" s="551">
        <v>62130513</v>
      </c>
      <c r="Q25" s="570">
        <v>63000000</v>
      </c>
      <c r="R25" s="224">
        <v>13</v>
      </c>
    </row>
    <row r="26" spans="1:18" s="266" customFormat="1" ht="24" customHeight="1">
      <c r="A26" s="220">
        <v>14</v>
      </c>
      <c r="B26" s="218" t="s">
        <v>206</v>
      </c>
      <c r="C26" s="481">
        <v>4958577026</v>
      </c>
      <c r="D26" s="450">
        <v>334484933</v>
      </c>
      <c r="E26" s="450">
        <v>686804969</v>
      </c>
      <c r="F26" s="551">
        <v>-214357760</v>
      </c>
      <c r="G26" s="551">
        <v>-26018503</v>
      </c>
      <c r="H26" s="551">
        <v>-25517001</v>
      </c>
      <c r="I26" s="453">
        <v>376424</v>
      </c>
      <c r="J26" s="453">
        <v>0</v>
      </c>
      <c r="K26" s="453">
        <v>0</v>
      </c>
      <c r="L26" s="453">
        <v>0</v>
      </c>
      <c r="M26" s="453">
        <v>4958953450</v>
      </c>
      <c r="N26" s="453">
        <v>163774436</v>
      </c>
      <c r="O26" s="551">
        <v>5864691</v>
      </c>
      <c r="P26" s="551">
        <v>2864691</v>
      </c>
      <c r="Q26" s="570">
        <v>3000000</v>
      </c>
      <c r="R26" s="224">
        <v>14</v>
      </c>
    </row>
    <row r="27" spans="1:18" s="266" customFormat="1" ht="24" customHeight="1">
      <c r="A27" s="220">
        <v>15</v>
      </c>
      <c r="B27" s="218" t="s">
        <v>208</v>
      </c>
      <c r="C27" s="483">
        <v>7922804085</v>
      </c>
      <c r="D27" s="451">
        <v>571345140</v>
      </c>
      <c r="E27" s="451">
        <v>1175680679</v>
      </c>
      <c r="F27" s="553">
        <v>-36394991</v>
      </c>
      <c r="G27" s="553">
        <v>-30799197</v>
      </c>
      <c r="H27" s="553">
        <v>-143887605</v>
      </c>
      <c r="I27" s="454">
        <v>1044800</v>
      </c>
      <c r="J27" s="454">
        <v>0</v>
      </c>
      <c r="K27" s="454">
        <v>0</v>
      </c>
      <c r="L27" s="454">
        <v>0</v>
      </c>
      <c r="M27" s="454">
        <v>7923848885</v>
      </c>
      <c r="N27" s="454">
        <v>320144984</v>
      </c>
      <c r="O27" s="553">
        <v>410435838</v>
      </c>
      <c r="P27" s="553">
        <v>200435838</v>
      </c>
      <c r="Q27" s="577">
        <v>210000000</v>
      </c>
      <c r="R27" s="224">
        <v>15</v>
      </c>
    </row>
    <row r="28" spans="1:18" s="266" customFormat="1" ht="24" customHeight="1">
      <c r="A28" s="235">
        <v>16</v>
      </c>
      <c r="B28" s="212" t="s">
        <v>210</v>
      </c>
      <c r="C28" s="479">
        <v>12411389726</v>
      </c>
      <c r="D28" s="449">
        <v>604451725</v>
      </c>
      <c r="E28" s="449">
        <v>1520555682</v>
      </c>
      <c r="F28" s="555">
        <v>72016956</v>
      </c>
      <c r="G28" s="555">
        <v>11417635</v>
      </c>
      <c r="H28" s="555">
        <v>-218062252</v>
      </c>
      <c r="I28" s="478">
        <v>58016275</v>
      </c>
      <c r="J28" s="478">
        <v>0</v>
      </c>
      <c r="K28" s="478">
        <v>0</v>
      </c>
      <c r="L28" s="478">
        <v>0</v>
      </c>
      <c r="M28" s="478">
        <v>12469406001</v>
      </c>
      <c r="N28" s="478">
        <v>863703170</v>
      </c>
      <c r="O28" s="555">
        <v>111550475</v>
      </c>
      <c r="P28" s="555">
        <v>111550475</v>
      </c>
      <c r="Q28" s="575">
        <v>0</v>
      </c>
      <c r="R28" s="236">
        <v>16</v>
      </c>
    </row>
    <row r="29" spans="1:18" s="266" customFormat="1" ht="24" customHeight="1">
      <c r="A29" s="220">
        <v>17</v>
      </c>
      <c r="B29" s="218" t="s">
        <v>212</v>
      </c>
      <c r="C29" s="481">
        <v>33191970246</v>
      </c>
      <c r="D29" s="450">
        <v>1672006318</v>
      </c>
      <c r="E29" s="450">
        <v>4213196809</v>
      </c>
      <c r="F29" s="551">
        <v>-190697242</v>
      </c>
      <c r="G29" s="551">
        <v>38689477</v>
      </c>
      <c r="H29" s="551">
        <v>-131219876</v>
      </c>
      <c r="I29" s="453">
        <v>26260</v>
      </c>
      <c r="J29" s="453">
        <v>0</v>
      </c>
      <c r="K29" s="453">
        <v>0</v>
      </c>
      <c r="L29" s="453">
        <v>0</v>
      </c>
      <c r="M29" s="453">
        <v>33191996506</v>
      </c>
      <c r="N29" s="453">
        <v>1919285618</v>
      </c>
      <c r="O29" s="551">
        <v>782701233</v>
      </c>
      <c r="P29" s="551">
        <v>782701233</v>
      </c>
      <c r="Q29" s="570">
        <v>0</v>
      </c>
      <c r="R29" s="224">
        <v>17</v>
      </c>
    </row>
    <row r="30" spans="1:18" s="266" customFormat="1" ht="24" customHeight="1">
      <c r="A30" s="220">
        <v>18</v>
      </c>
      <c r="B30" s="218" t="s">
        <v>214</v>
      </c>
      <c r="C30" s="481">
        <v>2620743650</v>
      </c>
      <c r="D30" s="450">
        <v>138012934</v>
      </c>
      <c r="E30" s="450">
        <v>294197461</v>
      </c>
      <c r="F30" s="551">
        <v>-84598908</v>
      </c>
      <c r="G30" s="551">
        <v>1024838</v>
      </c>
      <c r="H30" s="551">
        <v>-53414123</v>
      </c>
      <c r="I30" s="453">
        <v>0</v>
      </c>
      <c r="J30" s="453">
        <v>0</v>
      </c>
      <c r="K30" s="453">
        <v>0</v>
      </c>
      <c r="L30" s="453">
        <v>0</v>
      </c>
      <c r="M30" s="453">
        <v>2620743650</v>
      </c>
      <c r="N30" s="453">
        <v>134651916</v>
      </c>
      <c r="O30" s="551">
        <v>112907026</v>
      </c>
      <c r="P30" s="551">
        <v>112907026</v>
      </c>
      <c r="Q30" s="570">
        <v>0</v>
      </c>
      <c r="R30" s="224">
        <v>18</v>
      </c>
    </row>
    <row r="31" spans="1:18" s="266" customFormat="1" ht="24" customHeight="1">
      <c r="A31" s="220">
        <v>19</v>
      </c>
      <c r="B31" s="218" t="s">
        <v>216</v>
      </c>
      <c r="C31" s="481">
        <v>27195882106</v>
      </c>
      <c r="D31" s="450">
        <v>1560636112</v>
      </c>
      <c r="E31" s="450">
        <v>3562650184</v>
      </c>
      <c r="F31" s="551">
        <v>19590977</v>
      </c>
      <c r="G31" s="551">
        <v>-42379790</v>
      </c>
      <c r="H31" s="551">
        <v>-366042661</v>
      </c>
      <c r="I31" s="453">
        <v>0</v>
      </c>
      <c r="J31" s="453">
        <v>0</v>
      </c>
      <c r="K31" s="453">
        <v>0</v>
      </c>
      <c r="L31" s="453">
        <v>0</v>
      </c>
      <c r="M31" s="453">
        <v>27195882106</v>
      </c>
      <c r="N31" s="453">
        <v>1913354713</v>
      </c>
      <c r="O31" s="551">
        <v>73582460</v>
      </c>
      <c r="P31" s="551">
        <v>73582460</v>
      </c>
      <c r="Q31" s="570">
        <v>0</v>
      </c>
      <c r="R31" s="224">
        <v>19</v>
      </c>
    </row>
    <row r="32" spans="1:18" s="266" customFormat="1" ht="24" customHeight="1">
      <c r="A32" s="220">
        <v>20</v>
      </c>
      <c r="B32" s="218" t="s">
        <v>218</v>
      </c>
      <c r="C32" s="483">
        <v>13407034117</v>
      </c>
      <c r="D32" s="451">
        <v>673617738</v>
      </c>
      <c r="E32" s="451">
        <v>1649257510</v>
      </c>
      <c r="F32" s="553">
        <v>13851298</v>
      </c>
      <c r="G32" s="553">
        <v>-2548619</v>
      </c>
      <c r="H32" s="553">
        <v>-207840898</v>
      </c>
      <c r="I32" s="454">
        <v>10023000</v>
      </c>
      <c r="J32" s="454">
        <v>0</v>
      </c>
      <c r="K32" s="454">
        <v>0</v>
      </c>
      <c r="L32" s="454">
        <v>0</v>
      </c>
      <c r="M32" s="454">
        <v>13417057117</v>
      </c>
      <c r="N32" s="454">
        <v>1077245909</v>
      </c>
      <c r="O32" s="553">
        <v>35268553</v>
      </c>
      <c r="P32" s="553">
        <v>35268553</v>
      </c>
      <c r="Q32" s="577">
        <v>0</v>
      </c>
      <c r="R32" s="224">
        <v>20</v>
      </c>
    </row>
    <row r="33" spans="1:18" s="266" customFormat="1" ht="24" customHeight="1">
      <c r="A33" s="228">
        <v>21</v>
      </c>
      <c r="B33" s="212" t="s">
        <v>220</v>
      </c>
      <c r="C33" s="479">
        <v>16415316625</v>
      </c>
      <c r="D33" s="449">
        <v>834143170</v>
      </c>
      <c r="E33" s="449">
        <v>2032991667</v>
      </c>
      <c r="F33" s="555">
        <v>57017964</v>
      </c>
      <c r="G33" s="555">
        <v>-65167322</v>
      </c>
      <c r="H33" s="555">
        <v>-256683268</v>
      </c>
      <c r="I33" s="478">
        <v>370878</v>
      </c>
      <c r="J33" s="478">
        <v>0</v>
      </c>
      <c r="K33" s="478">
        <v>0</v>
      </c>
      <c r="L33" s="478">
        <v>0</v>
      </c>
      <c r="M33" s="478">
        <v>16415687503</v>
      </c>
      <c r="N33" s="478">
        <v>1151356923</v>
      </c>
      <c r="O33" s="555">
        <v>329250312</v>
      </c>
      <c r="P33" s="555">
        <v>159250312</v>
      </c>
      <c r="Q33" s="575">
        <v>170000000</v>
      </c>
      <c r="R33" s="234">
        <v>21</v>
      </c>
    </row>
    <row r="34" spans="1:18" s="266" customFormat="1" ht="24" customHeight="1">
      <c r="A34" s="220">
        <v>22</v>
      </c>
      <c r="B34" s="218" t="s">
        <v>222</v>
      </c>
      <c r="C34" s="481">
        <v>11758721442</v>
      </c>
      <c r="D34" s="450">
        <v>587527007</v>
      </c>
      <c r="E34" s="450">
        <v>1745449218</v>
      </c>
      <c r="F34" s="551">
        <v>269763484</v>
      </c>
      <c r="G34" s="551">
        <v>1379816</v>
      </c>
      <c r="H34" s="551">
        <v>-242814613</v>
      </c>
      <c r="I34" s="453">
        <v>0</v>
      </c>
      <c r="J34" s="453">
        <v>0</v>
      </c>
      <c r="K34" s="453">
        <v>0</v>
      </c>
      <c r="L34" s="453">
        <v>0</v>
      </c>
      <c r="M34" s="453">
        <v>11758721442</v>
      </c>
      <c r="N34" s="453">
        <v>834415528</v>
      </c>
      <c r="O34" s="551">
        <v>714781211</v>
      </c>
      <c r="P34" s="551">
        <v>714781211</v>
      </c>
      <c r="Q34" s="570">
        <v>0</v>
      </c>
      <c r="R34" s="224">
        <v>22</v>
      </c>
    </row>
    <row r="35" spans="1:18" s="266" customFormat="1" ht="24" customHeight="1">
      <c r="A35" s="220">
        <v>23</v>
      </c>
      <c r="B35" s="218" t="s">
        <v>223</v>
      </c>
      <c r="C35" s="481">
        <v>4255094585</v>
      </c>
      <c r="D35" s="450">
        <v>227249636</v>
      </c>
      <c r="E35" s="450">
        <v>494115575</v>
      </c>
      <c r="F35" s="551">
        <v>-106417640</v>
      </c>
      <c r="G35" s="551">
        <v>4780201</v>
      </c>
      <c r="H35" s="551">
        <v>-37235488</v>
      </c>
      <c r="I35" s="453">
        <v>0</v>
      </c>
      <c r="J35" s="453">
        <v>0</v>
      </c>
      <c r="K35" s="453">
        <v>0</v>
      </c>
      <c r="L35" s="453">
        <v>0</v>
      </c>
      <c r="M35" s="453">
        <v>4255094585</v>
      </c>
      <c r="N35" s="453">
        <v>316410978</v>
      </c>
      <c r="O35" s="551">
        <v>324012583</v>
      </c>
      <c r="P35" s="551">
        <v>324012583</v>
      </c>
      <c r="Q35" s="570">
        <v>0</v>
      </c>
      <c r="R35" s="224">
        <v>23</v>
      </c>
    </row>
    <row r="36" spans="1:18" s="266" customFormat="1" ht="24" customHeight="1">
      <c r="A36" s="220">
        <v>24</v>
      </c>
      <c r="B36" s="218" t="s">
        <v>225</v>
      </c>
      <c r="C36" s="481">
        <v>9814801516</v>
      </c>
      <c r="D36" s="450">
        <v>532268720</v>
      </c>
      <c r="E36" s="450">
        <v>1268774364</v>
      </c>
      <c r="F36" s="551">
        <v>290002180</v>
      </c>
      <c r="G36" s="551">
        <v>-3189611</v>
      </c>
      <c r="H36" s="551">
        <v>-140137023</v>
      </c>
      <c r="I36" s="453">
        <v>1453000</v>
      </c>
      <c r="J36" s="453">
        <v>0</v>
      </c>
      <c r="K36" s="453">
        <v>0</v>
      </c>
      <c r="L36" s="453">
        <v>0</v>
      </c>
      <c r="M36" s="453">
        <v>9816254516</v>
      </c>
      <c r="N36" s="453">
        <v>742419939</v>
      </c>
      <c r="O36" s="551">
        <v>608852373</v>
      </c>
      <c r="P36" s="551">
        <v>608852373</v>
      </c>
      <c r="Q36" s="570">
        <v>0</v>
      </c>
      <c r="R36" s="224">
        <v>24</v>
      </c>
    </row>
    <row r="37" spans="1:18" s="266" customFormat="1" ht="24" customHeight="1">
      <c r="A37" s="220">
        <v>25</v>
      </c>
      <c r="B37" s="218" t="s">
        <v>227</v>
      </c>
      <c r="C37" s="483">
        <v>9001041277</v>
      </c>
      <c r="D37" s="451">
        <v>498156971</v>
      </c>
      <c r="E37" s="451">
        <v>1169217545</v>
      </c>
      <c r="F37" s="553">
        <v>-77848596</v>
      </c>
      <c r="G37" s="553">
        <v>-68612385</v>
      </c>
      <c r="H37" s="553">
        <v>-257288178</v>
      </c>
      <c r="I37" s="454">
        <v>424057</v>
      </c>
      <c r="J37" s="454">
        <v>0</v>
      </c>
      <c r="K37" s="454">
        <v>0</v>
      </c>
      <c r="L37" s="454">
        <v>0</v>
      </c>
      <c r="M37" s="454">
        <v>9001465334</v>
      </c>
      <c r="N37" s="454">
        <v>683163211</v>
      </c>
      <c r="O37" s="553">
        <v>236984248</v>
      </c>
      <c r="P37" s="553">
        <v>186984248</v>
      </c>
      <c r="Q37" s="577">
        <v>50000000</v>
      </c>
      <c r="R37" s="224">
        <v>25</v>
      </c>
    </row>
    <row r="38" spans="1:18" s="266" customFormat="1" ht="24" customHeight="1">
      <c r="A38" s="228">
        <v>26</v>
      </c>
      <c r="B38" s="212" t="s">
        <v>229</v>
      </c>
      <c r="C38" s="479">
        <v>6186947580</v>
      </c>
      <c r="D38" s="449">
        <v>321906822</v>
      </c>
      <c r="E38" s="449">
        <v>759704132</v>
      </c>
      <c r="F38" s="555">
        <v>200929149</v>
      </c>
      <c r="G38" s="555">
        <v>15729543</v>
      </c>
      <c r="H38" s="555">
        <v>-50930768</v>
      </c>
      <c r="I38" s="478">
        <v>7383274</v>
      </c>
      <c r="J38" s="478">
        <v>0</v>
      </c>
      <c r="K38" s="478">
        <v>0</v>
      </c>
      <c r="L38" s="478">
        <v>0</v>
      </c>
      <c r="M38" s="478">
        <v>6194330854</v>
      </c>
      <c r="N38" s="478">
        <v>305199362</v>
      </c>
      <c r="O38" s="555">
        <v>223071773</v>
      </c>
      <c r="P38" s="555">
        <v>223071773</v>
      </c>
      <c r="Q38" s="575">
        <v>0</v>
      </c>
      <c r="R38" s="234">
        <v>26</v>
      </c>
    </row>
    <row r="39" spans="1:18" s="266" customFormat="1" ht="24" customHeight="1">
      <c r="A39" s="220">
        <v>27</v>
      </c>
      <c r="B39" s="218" t="s">
        <v>231</v>
      </c>
      <c r="C39" s="481">
        <v>9789712014</v>
      </c>
      <c r="D39" s="450">
        <v>542928204</v>
      </c>
      <c r="E39" s="450">
        <v>1325188984</v>
      </c>
      <c r="F39" s="551">
        <v>157449318</v>
      </c>
      <c r="G39" s="551">
        <v>-32937889</v>
      </c>
      <c r="H39" s="551">
        <v>-243913064</v>
      </c>
      <c r="I39" s="453">
        <v>55818</v>
      </c>
      <c r="J39" s="453">
        <v>0</v>
      </c>
      <c r="K39" s="453">
        <v>0</v>
      </c>
      <c r="L39" s="453">
        <v>0</v>
      </c>
      <c r="M39" s="453">
        <v>9789767832</v>
      </c>
      <c r="N39" s="453">
        <v>636340471</v>
      </c>
      <c r="O39" s="551">
        <v>552381251</v>
      </c>
      <c r="P39" s="551">
        <v>552381251</v>
      </c>
      <c r="Q39" s="570">
        <v>0</v>
      </c>
      <c r="R39" s="224">
        <v>27</v>
      </c>
    </row>
    <row r="40" spans="1:18" s="266" customFormat="1" ht="24" customHeight="1">
      <c r="A40" s="220">
        <v>30</v>
      </c>
      <c r="B40" s="218" t="s">
        <v>233</v>
      </c>
      <c r="C40" s="481">
        <v>8178464663</v>
      </c>
      <c r="D40" s="450">
        <v>444526483</v>
      </c>
      <c r="E40" s="450">
        <v>1012173899</v>
      </c>
      <c r="F40" s="551">
        <v>304474328</v>
      </c>
      <c r="G40" s="551">
        <v>-1995192</v>
      </c>
      <c r="H40" s="551">
        <v>-76690061</v>
      </c>
      <c r="I40" s="453">
        <v>0</v>
      </c>
      <c r="J40" s="453">
        <v>0</v>
      </c>
      <c r="K40" s="453">
        <v>0</v>
      </c>
      <c r="L40" s="453">
        <v>0</v>
      </c>
      <c r="M40" s="453">
        <v>8178464663</v>
      </c>
      <c r="N40" s="453">
        <v>649032178</v>
      </c>
      <c r="O40" s="551">
        <v>417642328</v>
      </c>
      <c r="P40" s="551">
        <v>20000000</v>
      </c>
      <c r="Q40" s="570">
        <v>397642328</v>
      </c>
      <c r="R40" s="224">
        <v>30</v>
      </c>
    </row>
    <row r="41" spans="1:18" s="266" customFormat="1" ht="24" customHeight="1">
      <c r="A41" s="220">
        <v>31</v>
      </c>
      <c r="B41" s="218" t="s">
        <v>235</v>
      </c>
      <c r="C41" s="481">
        <v>1842998123</v>
      </c>
      <c r="D41" s="450">
        <v>110249300</v>
      </c>
      <c r="E41" s="450">
        <v>243787651</v>
      </c>
      <c r="F41" s="551">
        <v>41700027</v>
      </c>
      <c r="G41" s="551">
        <v>-3312229</v>
      </c>
      <c r="H41" s="551">
        <v>-5061852</v>
      </c>
      <c r="I41" s="453">
        <v>106483</v>
      </c>
      <c r="J41" s="453">
        <v>0</v>
      </c>
      <c r="K41" s="453">
        <v>0</v>
      </c>
      <c r="L41" s="453">
        <v>0</v>
      </c>
      <c r="M41" s="453">
        <v>1843104606</v>
      </c>
      <c r="N41" s="453">
        <v>123603974</v>
      </c>
      <c r="O41" s="551">
        <v>53079544</v>
      </c>
      <c r="P41" s="551">
        <v>26539772</v>
      </c>
      <c r="Q41" s="570">
        <v>26539772</v>
      </c>
      <c r="R41" s="224">
        <v>31</v>
      </c>
    </row>
    <row r="42" spans="1:18" s="266" customFormat="1" ht="24" customHeight="1">
      <c r="A42" s="220">
        <v>32</v>
      </c>
      <c r="B42" s="218" t="s">
        <v>237</v>
      </c>
      <c r="C42" s="483">
        <v>7455867572</v>
      </c>
      <c r="D42" s="451">
        <v>504273395</v>
      </c>
      <c r="E42" s="451">
        <v>1111616619</v>
      </c>
      <c r="F42" s="553">
        <v>-148102330</v>
      </c>
      <c r="G42" s="553">
        <v>-67884764</v>
      </c>
      <c r="H42" s="553">
        <v>-242777769</v>
      </c>
      <c r="I42" s="454">
        <v>329178</v>
      </c>
      <c r="J42" s="454">
        <v>0</v>
      </c>
      <c r="K42" s="454">
        <v>0</v>
      </c>
      <c r="L42" s="454">
        <v>773651</v>
      </c>
      <c r="M42" s="454">
        <v>7456970401</v>
      </c>
      <c r="N42" s="454">
        <v>325573154</v>
      </c>
      <c r="O42" s="553">
        <v>16233472</v>
      </c>
      <c r="P42" s="553">
        <v>11363472</v>
      </c>
      <c r="Q42" s="577">
        <v>4870000</v>
      </c>
      <c r="R42" s="224">
        <v>32</v>
      </c>
    </row>
    <row r="43" spans="1:18" s="266" customFormat="1" ht="24" customHeight="1">
      <c r="A43" s="235">
        <v>33</v>
      </c>
      <c r="B43" s="212" t="s">
        <v>239</v>
      </c>
      <c r="C43" s="479">
        <v>4763891197</v>
      </c>
      <c r="D43" s="449">
        <v>319220593</v>
      </c>
      <c r="E43" s="449">
        <v>685887036</v>
      </c>
      <c r="F43" s="555">
        <v>-176081376</v>
      </c>
      <c r="G43" s="555">
        <v>-13389590</v>
      </c>
      <c r="H43" s="555">
        <v>-65293571</v>
      </c>
      <c r="I43" s="478">
        <v>1140000</v>
      </c>
      <c r="J43" s="478">
        <v>0</v>
      </c>
      <c r="K43" s="478">
        <v>0</v>
      </c>
      <c r="L43" s="478">
        <v>0</v>
      </c>
      <c r="M43" s="478">
        <v>4765031197</v>
      </c>
      <c r="N43" s="478">
        <v>271640731</v>
      </c>
      <c r="O43" s="555">
        <v>48203658</v>
      </c>
      <c r="P43" s="555">
        <v>24099990</v>
      </c>
      <c r="Q43" s="575">
        <v>24103668</v>
      </c>
      <c r="R43" s="236">
        <v>33</v>
      </c>
    </row>
    <row r="44" spans="1:18" s="266" customFormat="1" ht="24" customHeight="1">
      <c r="A44" s="220">
        <v>34</v>
      </c>
      <c r="B44" s="2128" t="s">
        <v>241</v>
      </c>
      <c r="C44" s="481">
        <v>1121179076</v>
      </c>
      <c r="D44" s="450">
        <v>62158799</v>
      </c>
      <c r="E44" s="450">
        <v>125489062</v>
      </c>
      <c r="F44" s="551">
        <v>4775552</v>
      </c>
      <c r="G44" s="551">
        <v>3437941</v>
      </c>
      <c r="H44" s="551">
        <v>-12330364</v>
      </c>
      <c r="I44" s="453">
        <v>540000</v>
      </c>
      <c r="J44" s="453">
        <v>0</v>
      </c>
      <c r="K44" s="453">
        <v>0</v>
      </c>
      <c r="L44" s="453">
        <v>0</v>
      </c>
      <c r="M44" s="453">
        <v>1121719076</v>
      </c>
      <c r="N44" s="453">
        <v>61273989</v>
      </c>
      <c r="O44" s="551">
        <v>54533494</v>
      </c>
      <c r="P44" s="551">
        <v>54533494</v>
      </c>
      <c r="Q44" s="570">
        <v>0</v>
      </c>
      <c r="R44" s="224">
        <v>34</v>
      </c>
    </row>
    <row r="45" spans="1:18" s="266" customFormat="1" ht="24" customHeight="1">
      <c r="A45" s="220">
        <v>35</v>
      </c>
      <c r="B45" s="218" t="s">
        <v>243</v>
      </c>
      <c r="C45" s="481">
        <v>4767130435</v>
      </c>
      <c r="D45" s="450">
        <v>265734520</v>
      </c>
      <c r="E45" s="450">
        <v>589159867</v>
      </c>
      <c r="F45" s="551">
        <v>-18960444</v>
      </c>
      <c r="G45" s="551">
        <v>-18985565</v>
      </c>
      <c r="H45" s="551">
        <v>-57829777</v>
      </c>
      <c r="I45" s="453">
        <v>0</v>
      </c>
      <c r="J45" s="453">
        <v>0</v>
      </c>
      <c r="K45" s="453">
        <v>0</v>
      </c>
      <c r="L45" s="453">
        <v>0</v>
      </c>
      <c r="M45" s="453">
        <v>4767130435</v>
      </c>
      <c r="N45" s="453">
        <v>301729383</v>
      </c>
      <c r="O45" s="551">
        <v>106210413</v>
      </c>
      <c r="P45" s="551">
        <v>106210413</v>
      </c>
      <c r="Q45" s="570">
        <v>0</v>
      </c>
      <c r="R45" s="224">
        <v>35</v>
      </c>
    </row>
    <row r="46" spans="1:18" s="266" customFormat="1" ht="24" customHeight="1">
      <c r="A46" s="220">
        <v>36</v>
      </c>
      <c r="B46" s="218" t="s">
        <v>245</v>
      </c>
      <c r="C46" s="481">
        <v>4279514867</v>
      </c>
      <c r="D46" s="450">
        <v>259087741</v>
      </c>
      <c r="E46" s="450">
        <v>560895188</v>
      </c>
      <c r="F46" s="551">
        <v>68857233</v>
      </c>
      <c r="G46" s="551">
        <v>-389352</v>
      </c>
      <c r="H46" s="551">
        <v>19173782</v>
      </c>
      <c r="I46" s="453">
        <v>1000</v>
      </c>
      <c r="J46" s="453">
        <v>0</v>
      </c>
      <c r="K46" s="453">
        <v>0</v>
      </c>
      <c r="L46" s="453">
        <v>0</v>
      </c>
      <c r="M46" s="453">
        <v>4279515867</v>
      </c>
      <c r="N46" s="453">
        <v>250599925</v>
      </c>
      <c r="O46" s="551">
        <v>86456404</v>
      </c>
      <c r="P46" s="551">
        <v>86456404</v>
      </c>
      <c r="Q46" s="570">
        <v>0</v>
      </c>
      <c r="R46" s="224">
        <v>36</v>
      </c>
    </row>
    <row r="47" spans="1:18" s="266" customFormat="1" ht="24" customHeight="1">
      <c r="A47" s="220">
        <v>37</v>
      </c>
      <c r="B47" s="2128" t="s">
        <v>247</v>
      </c>
      <c r="C47" s="483">
        <v>753552360</v>
      </c>
      <c r="D47" s="451">
        <v>40909762</v>
      </c>
      <c r="E47" s="451">
        <v>82613952</v>
      </c>
      <c r="F47" s="553">
        <v>-3178649</v>
      </c>
      <c r="G47" s="553">
        <v>-2052122</v>
      </c>
      <c r="H47" s="553">
        <v>-6339045</v>
      </c>
      <c r="I47" s="454">
        <v>2613641</v>
      </c>
      <c r="J47" s="454">
        <v>0</v>
      </c>
      <c r="K47" s="454">
        <v>0</v>
      </c>
      <c r="L47" s="454">
        <v>0</v>
      </c>
      <c r="M47" s="454">
        <v>756166001</v>
      </c>
      <c r="N47" s="454">
        <v>44469200</v>
      </c>
      <c r="O47" s="553">
        <v>29325069</v>
      </c>
      <c r="P47" s="553">
        <v>29325069</v>
      </c>
      <c r="Q47" s="577">
        <v>0</v>
      </c>
      <c r="R47" s="224">
        <v>37</v>
      </c>
    </row>
    <row r="48" spans="1:18" s="266" customFormat="1" ht="24" customHeight="1">
      <c r="A48" s="228">
        <v>38</v>
      </c>
      <c r="B48" s="212" t="s">
        <v>249</v>
      </c>
      <c r="C48" s="479">
        <v>2170127931</v>
      </c>
      <c r="D48" s="449">
        <v>123752140</v>
      </c>
      <c r="E48" s="449">
        <v>265091342</v>
      </c>
      <c r="F48" s="555">
        <v>-44764287</v>
      </c>
      <c r="G48" s="555">
        <v>-5552712</v>
      </c>
      <c r="H48" s="555">
        <v>-44350226</v>
      </c>
      <c r="I48" s="478">
        <v>8224000</v>
      </c>
      <c r="J48" s="478">
        <v>0</v>
      </c>
      <c r="K48" s="478">
        <v>0</v>
      </c>
      <c r="L48" s="478">
        <v>0</v>
      </c>
      <c r="M48" s="478">
        <v>2178351931</v>
      </c>
      <c r="N48" s="478">
        <v>164813284</v>
      </c>
      <c r="O48" s="555">
        <v>44818509</v>
      </c>
      <c r="P48" s="555">
        <v>44818509</v>
      </c>
      <c r="Q48" s="575">
        <v>0</v>
      </c>
      <c r="R48" s="234">
        <v>38</v>
      </c>
    </row>
    <row r="49" spans="1:18" s="266" customFormat="1" ht="24" customHeight="1">
      <c r="A49" s="220">
        <v>39</v>
      </c>
      <c r="B49" s="218" t="s">
        <v>251</v>
      </c>
      <c r="C49" s="481">
        <v>1265462566</v>
      </c>
      <c r="D49" s="450">
        <v>80697084</v>
      </c>
      <c r="E49" s="450">
        <v>169588083</v>
      </c>
      <c r="F49" s="551">
        <v>75352989</v>
      </c>
      <c r="G49" s="551">
        <v>651699</v>
      </c>
      <c r="H49" s="551">
        <v>9802063</v>
      </c>
      <c r="I49" s="453">
        <v>10106000</v>
      </c>
      <c r="J49" s="453">
        <v>0</v>
      </c>
      <c r="K49" s="453">
        <v>0</v>
      </c>
      <c r="L49" s="453">
        <v>0</v>
      </c>
      <c r="M49" s="453">
        <v>1275568566</v>
      </c>
      <c r="N49" s="453">
        <v>65426665</v>
      </c>
      <c r="O49" s="551">
        <v>93159841</v>
      </c>
      <c r="P49" s="551">
        <v>93159841</v>
      </c>
      <c r="Q49" s="570">
        <v>0</v>
      </c>
      <c r="R49" s="224">
        <v>39</v>
      </c>
    </row>
    <row r="50" spans="1:18" s="266" customFormat="1" ht="24" customHeight="1">
      <c r="A50" s="220">
        <v>40</v>
      </c>
      <c r="B50" s="218" t="s">
        <v>252</v>
      </c>
      <c r="C50" s="481">
        <v>871293968</v>
      </c>
      <c r="D50" s="450">
        <v>46202873</v>
      </c>
      <c r="E50" s="450">
        <v>98830763</v>
      </c>
      <c r="F50" s="551">
        <v>-1638738</v>
      </c>
      <c r="G50" s="551">
        <v>4933277</v>
      </c>
      <c r="H50" s="551">
        <v>7816791</v>
      </c>
      <c r="I50" s="453">
        <v>42700000</v>
      </c>
      <c r="J50" s="453">
        <v>0</v>
      </c>
      <c r="K50" s="453">
        <v>0</v>
      </c>
      <c r="L50" s="453">
        <v>0</v>
      </c>
      <c r="M50" s="453">
        <v>913993968</v>
      </c>
      <c r="N50" s="453">
        <v>87826986</v>
      </c>
      <c r="O50" s="551">
        <v>55652623</v>
      </c>
      <c r="P50" s="551">
        <v>55652623</v>
      </c>
      <c r="Q50" s="570">
        <v>0</v>
      </c>
      <c r="R50" s="224">
        <v>40</v>
      </c>
    </row>
    <row r="51" spans="1:18" s="266" customFormat="1" ht="24" customHeight="1">
      <c r="A51" s="220">
        <v>41</v>
      </c>
      <c r="B51" s="218" t="s">
        <v>254</v>
      </c>
      <c r="C51" s="481">
        <v>1499136990</v>
      </c>
      <c r="D51" s="450">
        <v>90212097</v>
      </c>
      <c r="E51" s="450">
        <v>198694204</v>
      </c>
      <c r="F51" s="551">
        <v>103293733</v>
      </c>
      <c r="G51" s="551">
        <v>11077081</v>
      </c>
      <c r="H51" s="551">
        <v>13489414</v>
      </c>
      <c r="I51" s="453">
        <v>1000</v>
      </c>
      <c r="J51" s="453">
        <v>0</v>
      </c>
      <c r="K51" s="453">
        <v>0</v>
      </c>
      <c r="L51" s="453">
        <v>0</v>
      </c>
      <c r="M51" s="453">
        <v>1499137990</v>
      </c>
      <c r="N51" s="453">
        <v>106181527</v>
      </c>
      <c r="O51" s="551">
        <v>177052927</v>
      </c>
      <c r="P51" s="551">
        <v>177052927</v>
      </c>
      <c r="Q51" s="570">
        <v>0</v>
      </c>
      <c r="R51" s="224">
        <v>41</v>
      </c>
    </row>
    <row r="52" spans="1:18" s="266" customFormat="1" ht="24" customHeight="1" thickBot="1">
      <c r="A52" s="2350">
        <v>42</v>
      </c>
      <c r="B52" s="254" t="s">
        <v>256</v>
      </c>
      <c r="C52" s="488">
        <v>1664117951</v>
      </c>
      <c r="D52" s="451">
        <v>100201944</v>
      </c>
      <c r="E52" s="451">
        <v>207088963</v>
      </c>
      <c r="F52" s="553">
        <v>105690851</v>
      </c>
      <c r="G52" s="553">
        <v>8840773</v>
      </c>
      <c r="H52" s="553">
        <v>11121121</v>
      </c>
      <c r="I52" s="454">
        <v>160000</v>
      </c>
      <c r="J52" s="454">
        <v>0</v>
      </c>
      <c r="K52" s="454">
        <v>0</v>
      </c>
      <c r="L52" s="454">
        <v>0</v>
      </c>
      <c r="M52" s="454">
        <v>1664277951</v>
      </c>
      <c r="N52" s="454">
        <v>85162871</v>
      </c>
      <c r="O52" s="553">
        <v>134397208</v>
      </c>
      <c r="P52" s="553">
        <v>134397208</v>
      </c>
      <c r="Q52" s="577">
        <v>0</v>
      </c>
      <c r="R52" s="224">
        <v>42</v>
      </c>
    </row>
    <row r="53" spans="1:18" s="266" customFormat="1" ht="24" customHeight="1">
      <c r="A53" s="220">
        <v>43</v>
      </c>
      <c r="B53" s="218" t="s">
        <v>258</v>
      </c>
      <c r="C53" s="481">
        <v>882400773</v>
      </c>
      <c r="D53" s="449">
        <v>52920344</v>
      </c>
      <c r="E53" s="449">
        <v>109845957</v>
      </c>
      <c r="F53" s="555">
        <v>24307925</v>
      </c>
      <c r="G53" s="555">
        <v>-482938</v>
      </c>
      <c r="H53" s="555">
        <v>-1695739</v>
      </c>
      <c r="I53" s="478">
        <v>71658</v>
      </c>
      <c r="J53" s="478">
        <v>0</v>
      </c>
      <c r="K53" s="478">
        <v>0</v>
      </c>
      <c r="L53" s="478">
        <v>0</v>
      </c>
      <c r="M53" s="478">
        <v>882472431</v>
      </c>
      <c r="N53" s="478">
        <v>60124457</v>
      </c>
      <c r="O53" s="555">
        <v>105285118</v>
      </c>
      <c r="P53" s="555">
        <v>105285118</v>
      </c>
      <c r="Q53" s="575">
        <v>0</v>
      </c>
      <c r="R53" s="234">
        <v>43</v>
      </c>
    </row>
    <row r="54" spans="1:18" s="266" customFormat="1" ht="24" customHeight="1">
      <c r="A54" s="220">
        <v>44</v>
      </c>
      <c r="B54" s="218" t="s">
        <v>260</v>
      </c>
      <c r="C54" s="481">
        <v>1044826748</v>
      </c>
      <c r="D54" s="450">
        <v>50844312</v>
      </c>
      <c r="E54" s="450">
        <v>115200565</v>
      </c>
      <c r="F54" s="551">
        <v>31765094</v>
      </c>
      <c r="G54" s="551">
        <v>10686918</v>
      </c>
      <c r="H54" s="551">
        <v>2492045</v>
      </c>
      <c r="I54" s="453">
        <v>1000000</v>
      </c>
      <c r="J54" s="453">
        <v>0</v>
      </c>
      <c r="K54" s="453">
        <v>0</v>
      </c>
      <c r="L54" s="453">
        <v>0</v>
      </c>
      <c r="M54" s="453">
        <v>1045826748</v>
      </c>
      <c r="N54" s="453">
        <v>46240286</v>
      </c>
      <c r="O54" s="551">
        <v>64620456</v>
      </c>
      <c r="P54" s="551">
        <v>64620456</v>
      </c>
      <c r="Q54" s="570">
        <v>0</v>
      </c>
      <c r="R54" s="224">
        <v>44</v>
      </c>
    </row>
    <row r="55" spans="1:18" s="266" customFormat="1" ht="24" customHeight="1">
      <c r="A55" s="220">
        <v>45</v>
      </c>
      <c r="B55" s="218" t="s">
        <v>261</v>
      </c>
      <c r="C55" s="481">
        <v>5019142622</v>
      </c>
      <c r="D55" s="450">
        <v>305400016</v>
      </c>
      <c r="E55" s="450">
        <v>653032691</v>
      </c>
      <c r="F55" s="551">
        <v>-52683005</v>
      </c>
      <c r="G55" s="551">
        <v>-31578893</v>
      </c>
      <c r="H55" s="551">
        <v>-118488693</v>
      </c>
      <c r="I55" s="453">
        <v>0</v>
      </c>
      <c r="J55" s="453">
        <v>0</v>
      </c>
      <c r="K55" s="453">
        <v>0</v>
      </c>
      <c r="L55" s="453">
        <v>0</v>
      </c>
      <c r="M55" s="453">
        <v>5019142622</v>
      </c>
      <c r="N55" s="453">
        <v>244977889</v>
      </c>
      <c r="O55" s="551">
        <v>131138638</v>
      </c>
      <c r="P55" s="551">
        <v>95138638</v>
      </c>
      <c r="Q55" s="570">
        <v>36000000</v>
      </c>
      <c r="R55" s="224">
        <v>45</v>
      </c>
    </row>
    <row r="56" spans="1:18" s="266" customFormat="1" ht="24" customHeight="1">
      <c r="A56" s="220">
        <v>46</v>
      </c>
      <c r="B56" s="218" t="s">
        <v>262</v>
      </c>
      <c r="C56" s="481">
        <v>2372659335</v>
      </c>
      <c r="D56" s="450">
        <v>153450781</v>
      </c>
      <c r="E56" s="450">
        <v>310643757</v>
      </c>
      <c r="F56" s="551">
        <v>39966985</v>
      </c>
      <c r="G56" s="551">
        <v>-4446016</v>
      </c>
      <c r="H56" s="551">
        <v>-109520104</v>
      </c>
      <c r="I56" s="453">
        <v>64050000</v>
      </c>
      <c r="J56" s="453">
        <v>0</v>
      </c>
      <c r="K56" s="453">
        <v>0</v>
      </c>
      <c r="L56" s="453">
        <v>0</v>
      </c>
      <c r="M56" s="453">
        <v>2436709335</v>
      </c>
      <c r="N56" s="453">
        <v>110608732</v>
      </c>
      <c r="O56" s="551">
        <v>79240020</v>
      </c>
      <c r="P56" s="551">
        <v>79240020</v>
      </c>
      <c r="Q56" s="570">
        <v>0</v>
      </c>
      <c r="R56" s="224">
        <v>46</v>
      </c>
    </row>
    <row r="57" spans="1:18" s="266" customFormat="1" ht="24" customHeight="1">
      <c r="A57" s="220">
        <v>52</v>
      </c>
      <c r="B57" s="218" t="s">
        <v>263</v>
      </c>
      <c r="C57" s="483">
        <v>869723514</v>
      </c>
      <c r="D57" s="451">
        <v>65523383</v>
      </c>
      <c r="E57" s="451">
        <v>132378387</v>
      </c>
      <c r="F57" s="553">
        <v>10441670</v>
      </c>
      <c r="G57" s="553">
        <v>-2445816</v>
      </c>
      <c r="H57" s="553">
        <v>-36043334</v>
      </c>
      <c r="I57" s="454">
        <v>337000</v>
      </c>
      <c r="J57" s="454">
        <v>0</v>
      </c>
      <c r="K57" s="454">
        <v>0</v>
      </c>
      <c r="L57" s="454">
        <v>0</v>
      </c>
      <c r="M57" s="454">
        <v>870060514</v>
      </c>
      <c r="N57" s="454">
        <v>22746497</v>
      </c>
      <c r="O57" s="553">
        <v>119886565</v>
      </c>
      <c r="P57" s="553">
        <v>119886565</v>
      </c>
      <c r="Q57" s="577">
        <v>0</v>
      </c>
      <c r="R57" s="224">
        <v>52</v>
      </c>
    </row>
    <row r="58" spans="1:18" s="266" customFormat="1" ht="24" customHeight="1">
      <c r="A58" s="228">
        <v>54</v>
      </c>
      <c r="B58" s="212" t="s">
        <v>264</v>
      </c>
      <c r="C58" s="479">
        <v>654753417</v>
      </c>
      <c r="D58" s="449">
        <v>40006182</v>
      </c>
      <c r="E58" s="449">
        <v>86611958</v>
      </c>
      <c r="F58" s="555">
        <v>7218122</v>
      </c>
      <c r="G58" s="555">
        <v>-1180584</v>
      </c>
      <c r="H58" s="555">
        <v>1500843</v>
      </c>
      <c r="I58" s="478">
        <v>1532</v>
      </c>
      <c r="J58" s="478">
        <v>0</v>
      </c>
      <c r="K58" s="478">
        <v>0</v>
      </c>
      <c r="L58" s="478">
        <v>0</v>
      </c>
      <c r="M58" s="478">
        <v>654754949</v>
      </c>
      <c r="N58" s="478">
        <v>36624902</v>
      </c>
      <c r="O58" s="555">
        <v>47214961</v>
      </c>
      <c r="P58" s="555">
        <v>47214961</v>
      </c>
      <c r="Q58" s="575">
        <v>0</v>
      </c>
      <c r="R58" s="234">
        <v>54</v>
      </c>
    </row>
    <row r="59" spans="1:18" s="266" customFormat="1" ht="24" customHeight="1">
      <c r="A59" s="220">
        <v>59</v>
      </c>
      <c r="B59" s="218" t="s">
        <v>266</v>
      </c>
      <c r="C59" s="481">
        <v>1939796432</v>
      </c>
      <c r="D59" s="450">
        <v>120568363</v>
      </c>
      <c r="E59" s="450">
        <v>258971790</v>
      </c>
      <c r="F59" s="551">
        <v>13373464</v>
      </c>
      <c r="G59" s="551">
        <v>1061229</v>
      </c>
      <c r="H59" s="551">
        <v>-31814139</v>
      </c>
      <c r="I59" s="453">
        <v>30226098</v>
      </c>
      <c r="J59" s="453">
        <v>0</v>
      </c>
      <c r="K59" s="453">
        <v>0</v>
      </c>
      <c r="L59" s="453">
        <v>0</v>
      </c>
      <c r="M59" s="453">
        <v>1970022530</v>
      </c>
      <c r="N59" s="453">
        <v>54169650</v>
      </c>
      <c r="O59" s="551">
        <v>184565235</v>
      </c>
      <c r="P59" s="551">
        <v>184565235</v>
      </c>
      <c r="Q59" s="570">
        <v>0</v>
      </c>
      <c r="R59" s="224">
        <v>59</v>
      </c>
    </row>
    <row r="60" spans="1:18" s="266" customFormat="1" ht="24" customHeight="1">
      <c r="A60" s="220">
        <v>61</v>
      </c>
      <c r="B60" s="218" t="s">
        <v>268</v>
      </c>
      <c r="C60" s="481">
        <v>1727128916</v>
      </c>
      <c r="D60" s="450">
        <v>122628272</v>
      </c>
      <c r="E60" s="450">
        <v>250251428</v>
      </c>
      <c r="F60" s="551">
        <v>-8499052</v>
      </c>
      <c r="G60" s="551">
        <v>-11835703</v>
      </c>
      <c r="H60" s="551">
        <v>-66833531</v>
      </c>
      <c r="I60" s="453">
        <v>70000000</v>
      </c>
      <c r="J60" s="453">
        <v>0</v>
      </c>
      <c r="K60" s="453">
        <v>0</v>
      </c>
      <c r="L60" s="453">
        <v>0</v>
      </c>
      <c r="M60" s="453">
        <v>1797128916</v>
      </c>
      <c r="N60" s="453">
        <v>82931739</v>
      </c>
      <c r="O60" s="551">
        <v>97194737</v>
      </c>
      <c r="P60" s="551">
        <v>97194737</v>
      </c>
      <c r="Q60" s="570">
        <v>0</v>
      </c>
      <c r="R60" s="224">
        <v>61</v>
      </c>
    </row>
    <row r="61" spans="1:18" s="266" customFormat="1" ht="24" customHeight="1">
      <c r="A61" s="220">
        <v>66</v>
      </c>
      <c r="B61" s="218" t="s">
        <v>270</v>
      </c>
      <c r="C61" s="481">
        <v>5794988713</v>
      </c>
      <c r="D61" s="450">
        <v>328873025</v>
      </c>
      <c r="E61" s="450">
        <v>735459496</v>
      </c>
      <c r="F61" s="551">
        <v>-174896041</v>
      </c>
      <c r="G61" s="551">
        <v>-31110368</v>
      </c>
      <c r="H61" s="551">
        <v>-133641653</v>
      </c>
      <c r="I61" s="453">
        <v>16070000</v>
      </c>
      <c r="J61" s="453">
        <v>0</v>
      </c>
      <c r="K61" s="453">
        <v>0</v>
      </c>
      <c r="L61" s="453">
        <v>0</v>
      </c>
      <c r="M61" s="453">
        <v>5811058713</v>
      </c>
      <c r="N61" s="453">
        <v>411485586</v>
      </c>
      <c r="O61" s="551">
        <v>73586226</v>
      </c>
      <c r="P61" s="551">
        <v>73586226</v>
      </c>
      <c r="Q61" s="570">
        <v>0</v>
      </c>
      <c r="R61" s="224">
        <v>66</v>
      </c>
    </row>
    <row r="62" spans="1:18" s="266" customFormat="1" ht="24" customHeight="1">
      <c r="A62" s="243">
        <v>67</v>
      </c>
      <c r="B62" s="244" t="s">
        <v>272</v>
      </c>
      <c r="C62" s="483">
        <v>1273523513</v>
      </c>
      <c r="D62" s="451">
        <v>71803218</v>
      </c>
      <c r="E62" s="451">
        <v>152912304</v>
      </c>
      <c r="F62" s="553">
        <v>57507691</v>
      </c>
      <c r="G62" s="553">
        <v>1704904</v>
      </c>
      <c r="H62" s="553">
        <v>-997138</v>
      </c>
      <c r="I62" s="454">
        <v>0</v>
      </c>
      <c r="J62" s="454">
        <v>0</v>
      </c>
      <c r="K62" s="454">
        <v>0</v>
      </c>
      <c r="L62" s="454">
        <v>0</v>
      </c>
      <c r="M62" s="454">
        <v>1273523513</v>
      </c>
      <c r="N62" s="454">
        <v>73684024</v>
      </c>
      <c r="O62" s="553">
        <v>132698635</v>
      </c>
      <c r="P62" s="553">
        <v>132698635</v>
      </c>
      <c r="Q62" s="577">
        <v>0</v>
      </c>
      <c r="R62" s="224">
        <v>67</v>
      </c>
    </row>
    <row r="63" spans="1:18" s="452" customFormat="1" ht="24" customHeight="1">
      <c r="A63" s="250">
        <v>70</v>
      </c>
      <c r="B63" s="218" t="s">
        <v>274</v>
      </c>
      <c r="C63" s="479">
        <v>981630773</v>
      </c>
      <c r="D63" s="449">
        <v>61047157</v>
      </c>
      <c r="E63" s="449">
        <v>125756792</v>
      </c>
      <c r="F63" s="555">
        <v>84517005</v>
      </c>
      <c r="G63" s="555">
        <v>3690876</v>
      </c>
      <c r="H63" s="555">
        <v>-10003632</v>
      </c>
      <c r="I63" s="478">
        <v>0</v>
      </c>
      <c r="J63" s="478">
        <v>0</v>
      </c>
      <c r="K63" s="478">
        <v>0</v>
      </c>
      <c r="L63" s="478">
        <v>0</v>
      </c>
      <c r="M63" s="478">
        <v>981630773</v>
      </c>
      <c r="N63" s="478">
        <v>68921610</v>
      </c>
      <c r="O63" s="555">
        <v>133653136</v>
      </c>
      <c r="P63" s="555">
        <v>133653136</v>
      </c>
      <c r="Q63" s="575">
        <v>0</v>
      </c>
      <c r="R63" s="251">
        <v>70</v>
      </c>
    </row>
    <row r="64" spans="1:18" s="452" customFormat="1" ht="24" customHeight="1">
      <c r="A64" s="220">
        <v>72</v>
      </c>
      <c r="B64" s="218" t="s">
        <v>276</v>
      </c>
      <c r="C64" s="481">
        <v>5978502936</v>
      </c>
      <c r="D64" s="450">
        <v>346291188</v>
      </c>
      <c r="E64" s="450">
        <v>691585869</v>
      </c>
      <c r="F64" s="551">
        <v>-129467605</v>
      </c>
      <c r="G64" s="551">
        <v>18687446</v>
      </c>
      <c r="H64" s="551">
        <v>-34552764</v>
      </c>
      <c r="I64" s="453">
        <v>29539</v>
      </c>
      <c r="J64" s="453">
        <v>0</v>
      </c>
      <c r="K64" s="453">
        <v>0</v>
      </c>
      <c r="L64" s="453">
        <v>0</v>
      </c>
      <c r="M64" s="453">
        <v>5978532475</v>
      </c>
      <c r="N64" s="453">
        <v>432988322</v>
      </c>
      <c r="O64" s="551">
        <v>420406538</v>
      </c>
      <c r="P64" s="551">
        <v>420406538</v>
      </c>
      <c r="Q64" s="570">
        <v>0</v>
      </c>
      <c r="R64" s="224">
        <v>72</v>
      </c>
    </row>
    <row r="65" spans="1:18" s="452" customFormat="1" ht="24" customHeight="1">
      <c r="A65" s="220">
        <v>74</v>
      </c>
      <c r="B65" s="218" t="s">
        <v>278</v>
      </c>
      <c r="C65" s="481">
        <v>1293874729</v>
      </c>
      <c r="D65" s="450">
        <v>70403626</v>
      </c>
      <c r="E65" s="450">
        <v>149661292</v>
      </c>
      <c r="F65" s="551">
        <v>-5644004</v>
      </c>
      <c r="G65" s="551">
        <v>8639068</v>
      </c>
      <c r="H65" s="551">
        <v>-11387213</v>
      </c>
      <c r="I65" s="453">
        <v>36000000</v>
      </c>
      <c r="J65" s="453">
        <v>0</v>
      </c>
      <c r="K65" s="453">
        <v>0</v>
      </c>
      <c r="L65" s="453">
        <v>0</v>
      </c>
      <c r="M65" s="453">
        <v>1329874729</v>
      </c>
      <c r="N65" s="453">
        <v>61788139</v>
      </c>
      <c r="O65" s="551">
        <v>84350421</v>
      </c>
      <c r="P65" s="551">
        <v>84350421</v>
      </c>
      <c r="Q65" s="570">
        <v>0</v>
      </c>
      <c r="R65" s="224">
        <v>74</v>
      </c>
    </row>
    <row r="66" spans="1:18" s="452" customFormat="1" ht="24" customHeight="1">
      <c r="A66" s="220">
        <v>81</v>
      </c>
      <c r="B66" s="218" t="s">
        <v>280</v>
      </c>
      <c r="C66" s="481">
        <v>5336860125</v>
      </c>
      <c r="D66" s="450">
        <v>296498011</v>
      </c>
      <c r="E66" s="450">
        <v>624576776</v>
      </c>
      <c r="F66" s="551">
        <v>-341948</v>
      </c>
      <c r="G66" s="551">
        <v>3116494</v>
      </c>
      <c r="H66" s="551">
        <v>-31722657</v>
      </c>
      <c r="I66" s="453">
        <v>17890000</v>
      </c>
      <c r="J66" s="453">
        <v>0</v>
      </c>
      <c r="K66" s="453">
        <v>0</v>
      </c>
      <c r="L66" s="453">
        <v>0</v>
      </c>
      <c r="M66" s="453">
        <v>5354750125</v>
      </c>
      <c r="N66" s="453">
        <v>282777209</v>
      </c>
      <c r="O66" s="551">
        <v>223633340</v>
      </c>
      <c r="P66" s="551">
        <v>180483340</v>
      </c>
      <c r="Q66" s="570">
        <v>43150000</v>
      </c>
      <c r="R66" s="224">
        <v>81</v>
      </c>
    </row>
    <row r="67" spans="1:18" s="452" customFormat="1" ht="24" customHeight="1" thickBot="1">
      <c r="A67" s="253">
        <v>82</v>
      </c>
      <c r="B67" s="254" t="s">
        <v>282</v>
      </c>
      <c r="C67" s="488">
        <v>6695296730</v>
      </c>
      <c r="D67" s="459">
        <v>437656276</v>
      </c>
      <c r="E67" s="459">
        <v>939465972</v>
      </c>
      <c r="F67" s="558">
        <v>-27234931</v>
      </c>
      <c r="G67" s="558">
        <v>-21788060</v>
      </c>
      <c r="H67" s="558">
        <v>-175188714</v>
      </c>
      <c r="I67" s="509">
        <v>76873437</v>
      </c>
      <c r="J67" s="509">
        <v>0</v>
      </c>
      <c r="K67" s="509">
        <v>0</v>
      </c>
      <c r="L67" s="509">
        <v>0</v>
      </c>
      <c r="M67" s="509">
        <v>6772170167</v>
      </c>
      <c r="N67" s="509">
        <v>407888167</v>
      </c>
      <c r="O67" s="558">
        <v>351736008</v>
      </c>
      <c r="P67" s="558">
        <v>351736008</v>
      </c>
      <c r="Q67" s="580">
        <v>0</v>
      </c>
      <c r="R67" s="262">
        <v>82</v>
      </c>
    </row>
    <row r="68" spans="1:18" ht="24" customHeight="1">
      <c r="A68" s="211">
        <v>83</v>
      </c>
      <c r="B68" s="212" t="s">
        <v>283</v>
      </c>
      <c r="C68" s="478">
        <v>3210921581</v>
      </c>
      <c r="D68" s="478">
        <v>214017558</v>
      </c>
      <c r="E68" s="478">
        <v>434335202</v>
      </c>
      <c r="F68" s="478">
        <v>32613537</v>
      </c>
      <c r="G68" s="478">
        <v>7306356</v>
      </c>
      <c r="H68" s="478">
        <v>-43239810</v>
      </c>
      <c r="I68" s="478">
        <v>40268000</v>
      </c>
      <c r="J68" s="523">
        <v>0</v>
      </c>
      <c r="K68" s="523">
        <v>0</v>
      </c>
      <c r="L68" s="523">
        <v>0</v>
      </c>
      <c r="M68" s="523">
        <v>3251189581</v>
      </c>
      <c r="N68" s="523">
        <v>161610625</v>
      </c>
      <c r="O68" s="547">
        <v>231004125</v>
      </c>
      <c r="P68" s="547">
        <v>231004125</v>
      </c>
      <c r="Q68" s="578">
        <v>0</v>
      </c>
      <c r="R68" s="216">
        <v>83</v>
      </c>
    </row>
    <row r="69" spans="1:18" ht="24" customHeight="1">
      <c r="A69" s="217">
        <v>301</v>
      </c>
      <c r="B69" s="2128" t="s">
        <v>284</v>
      </c>
      <c r="C69" s="453">
        <v>1906469108</v>
      </c>
      <c r="D69" s="453">
        <v>197583945</v>
      </c>
      <c r="E69" s="453">
        <v>382510246</v>
      </c>
      <c r="F69" s="453">
        <v>154502179</v>
      </c>
      <c r="G69" s="453">
        <v>11093932</v>
      </c>
      <c r="H69" s="453">
        <v>-16348803</v>
      </c>
      <c r="I69" s="453">
        <v>0</v>
      </c>
      <c r="J69" s="502">
        <v>0</v>
      </c>
      <c r="K69" s="502">
        <v>0</v>
      </c>
      <c r="L69" s="502">
        <v>0</v>
      </c>
      <c r="M69" s="502">
        <v>1906469108</v>
      </c>
      <c r="N69" s="502">
        <v>0</v>
      </c>
      <c r="O69" s="535">
        <v>480348642</v>
      </c>
      <c r="P69" s="535">
        <v>480348642</v>
      </c>
      <c r="Q69" s="579">
        <v>0</v>
      </c>
      <c r="R69" s="205">
        <v>301</v>
      </c>
    </row>
    <row r="70" spans="1:18" ht="24" customHeight="1">
      <c r="A70" s="217">
        <v>302</v>
      </c>
      <c r="B70" s="2128" t="s">
        <v>286</v>
      </c>
      <c r="C70" s="453">
        <v>1898160352</v>
      </c>
      <c r="D70" s="453">
        <v>178418863</v>
      </c>
      <c r="E70" s="453">
        <v>417582928</v>
      </c>
      <c r="F70" s="453">
        <v>249113385</v>
      </c>
      <c r="G70" s="453">
        <v>8745746</v>
      </c>
      <c r="H70" s="453">
        <v>18612046</v>
      </c>
      <c r="I70" s="453">
        <v>16036559</v>
      </c>
      <c r="J70" s="502">
        <v>0</v>
      </c>
      <c r="K70" s="502">
        <v>0</v>
      </c>
      <c r="L70" s="502">
        <v>0</v>
      </c>
      <c r="M70" s="502">
        <v>1914196911</v>
      </c>
      <c r="N70" s="502">
        <v>0</v>
      </c>
      <c r="O70" s="535">
        <v>647818572</v>
      </c>
      <c r="P70" s="535">
        <v>647818572</v>
      </c>
      <c r="Q70" s="579">
        <v>0</v>
      </c>
      <c r="R70" s="205">
        <v>302</v>
      </c>
    </row>
    <row r="71" spans="1:18" ht="24" customHeight="1">
      <c r="A71" s="217">
        <v>303</v>
      </c>
      <c r="B71" s="2128" t="s">
        <v>288</v>
      </c>
      <c r="C71" s="453">
        <v>423905240</v>
      </c>
      <c r="D71" s="453">
        <v>36600879</v>
      </c>
      <c r="E71" s="453">
        <v>67774037</v>
      </c>
      <c r="F71" s="453">
        <v>-15526583</v>
      </c>
      <c r="G71" s="453">
        <v>-507702</v>
      </c>
      <c r="H71" s="453">
        <v>26693744</v>
      </c>
      <c r="I71" s="453">
        <v>3000000</v>
      </c>
      <c r="J71" s="502">
        <v>0</v>
      </c>
      <c r="K71" s="502">
        <v>0</v>
      </c>
      <c r="L71" s="502">
        <v>0</v>
      </c>
      <c r="M71" s="502">
        <v>426905240</v>
      </c>
      <c r="N71" s="502">
        <v>0</v>
      </c>
      <c r="O71" s="535">
        <v>181744039</v>
      </c>
      <c r="P71" s="535">
        <v>181744039</v>
      </c>
      <c r="Q71" s="579">
        <v>0</v>
      </c>
      <c r="R71" s="205">
        <v>303</v>
      </c>
    </row>
    <row r="72" spans="1:18" ht="24" customHeight="1" thickBot="1">
      <c r="A72" s="2390"/>
      <c r="B72" s="254"/>
      <c r="C72" s="509"/>
      <c r="D72" s="509"/>
      <c r="E72" s="509"/>
      <c r="F72" s="509"/>
      <c r="G72" s="509"/>
      <c r="H72" s="509"/>
      <c r="I72" s="509"/>
      <c r="J72" s="2394"/>
      <c r="K72" s="2394"/>
      <c r="L72" s="2394"/>
      <c r="M72" s="2394"/>
      <c r="N72" s="2394"/>
      <c r="O72" s="2395"/>
      <c r="P72" s="2395"/>
      <c r="Q72" s="2396"/>
      <c r="R72" s="2393"/>
    </row>
    <row r="73" spans="1:18" ht="24" customHeight="1">
      <c r="A73" s="217"/>
      <c r="B73" s="218"/>
      <c r="C73" s="481"/>
      <c r="D73" s="450"/>
      <c r="E73" s="450"/>
      <c r="F73" s="551"/>
      <c r="G73" s="551"/>
      <c r="H73" s="551"/>
      <c r="I73" s="453"/>
      <c r="J73" s="502"/>
      <c r="K73" s="502"/>
      <c r="L73" s="502"/>
      <c r="M73" s="502"/>
      <c r="N73" s="502"/>
      <c r="O73" s="535"/>
      <c r="P73" s="535"/>
      <c r="Q73" s="579"/>
      <c r="R73" s="205"/>
    </row>
    <row r="74" spans="1:18" ht="24" customHeight="1">
      <c r="A74" s="217"/>
      <c r="B74" s="332"/>
      <c r="C74" s="471"/>
      <c r="D74" s="440"/>
      <c r="E74" s="440"/>
      <c r="F74" s="535"/>
      <c r="G74" s="535"/>
      <c r="H74" s="535"/>
      <c r="I74" s="502"/>
      <c r="J74" s="502"/>
      <c r="K74" s="502"/>
      <c r="L74" s="502"/>
      <c r="M74" s="502"/>
      <c r="N74" s="502"/>
      <c r="O74" s="535"/>
      <c r="P74" s="535"/>
      <c r="Q74" s="579"/>
      <c r="R74" s="205"/>
    </row>
    <row r="75" spans="1:18" ht="24" customHeight="1">
      <c r="A75" s="217"/>
      <c r="B75" s="332"/>
      <c r="C75" s="471"/>
      <c r="D75" s="440"/>
      <c r="E75" s="440"/>
      <c r="F75" s="535"/>
      <c r="G75" s="535"/>
      <c r="H75" s="535"/>
      <c r="I75" s="453"/>
      <c r="J75" s="453"/>
      <c r="K75" s="453"/>
      <c r="L75" s="453"/>
      <c r="M75" s="453"/>
      <c r="N75" s="453"/>
      <c r="O75" s="535"/>
      <c r="P75" s="535"/>
      <c r="Q75" s="579"/>
      <c r="R75" s="205"/>
    </row>
    <row r="76" spans="1:18" s="266" customFormat="1" ht="24" customHeight="1">
      <c r="A76" s="220"/>
      <c r="B76" s="218"/>
      <c r="C76" s="481"/>
      <c r="D76" s="450"/>
      <c r="E76" s="450"/>
      <c r="F76" s="551"/>
      <c r="G76" s="551"/>
      <c r="H76" s="551"/>
      <c r="I76" s="453"/>
      <c r="J76" s="453"/>
      <c r="K76" s="453"/>
      <c r="L76" s="453"/>
      <c r="M76" s="453"/>
      <c r="N76" s="453"/>
      <c r="O76" s="551"/>
      <c r="P76" s="551"/>
      <c r="Q76" s="570"/>
      <c r="R76" s="224"/>
    </row>
    <row r="77" spans="1:18" s="266" customFormat="1" ht="24" customHeight="1">
      <c r="A77" s="220"/>
      <c r="B77" s="218"/>
      <c r="C77" s="483"/>
      <c r="D77" s="451"/>
      <c r="E77" s="451"/>
      <c r="F77" s="553"/>
      <c r="G77" s="553"/>
      <c r="H77" s="553"/>
      <c r="I77" s="454"/>
      <c r="J77" s="454"/>
      <c r="K77" s="454"/>
      <c r="L77" s="454"/>
      <c r="M77" s="454"/>
      <c r="N77" s="454"/>
      <c r="O77" s="553"/>
      <c r="P77" s="553"/>
      <c r="Q77" s="577"/>
      <c r="R77" s="224"/>
    </row>
    <row r="78" spans="1:18" s="266" customFormat="1" ht="24" customHeight="1">
      <c r="A78" s="228"/>
      <c r="B78" s="212"/>
      <c r="C78" s="479"/>
      <c r="D78" s="449"/>
      <c r="E78" s="449"/>
      <c r="F78" s="555"/>
      <c r="G78" s="555"/>
      <c r="H78" s="555"/>
      <c r="I78" s="478"/>
      <c r="J78" s="478"/>
      <c r="K78" s="478"/>
      <c r="L78" s="478"/>
      <c r="M78" s="478"/>
      <c r="N78" s="478"/>
      <c r="O78" s="555"/>
      <c r="P78" s="555"/>
      <c r="Q78" s="575"/>
      <c r="R78" s="234"/>
    </row>
    <row r="79" spans="1:18" s="266" customFormat="1" ht="24" customHeight="1">
      <c r="A79" s="220"/>
      <c r="B79" s="218"/>
      <c r="C79" s="481"/>
      <c r="D79" s="450"/>
      <c r="E79" s="450"/>
      <c r="F79" s="551"/>
      <c r="G79" s="551"/>
      <c r="H79" s="551"/>
      <c r="I79" s="453"/>
      <c r="J79" s="453"/>
      <c r="K79" s="453"/>
      <c r="L79" s="453"/>
      <c r="M79" s="453"/>
      <c r="N79" s="453"/>
      <c r="O79" s="551"/>
      <c r="P79" s="551"/>
      <c r="Q79" s="570"/>
      <c r="R79" s="224"/>
    </row>
    <row r="80" spans="1:18" s="266" customFormat="1" ht="24" customHeight="1">
      <c r="A80" s="220"/>
      <c r="B80" s="218"/>
      <c r="C80" s="481"/>
      <c r="D80" s="450"/>
      <c r="E80" s="450"/>
      <c r="F80" s="551"/>
      <c r="G80" s="551"/>
      <c r="H80" s="551"/>
      <c r="I80" s="453"/>
      <c r="J80" s="453"/>
      <c r="K80" s="453"/>
      <c r="L80" s="453"/>
      <c r="M80" s="453"/>
      <c r="N80" s="453"/>
      <c r="O80" s="551"/>
      <c r="P80" s="551"/>
      <c r="Q80" s="570"/>
      <c r="R80" s="224"/>
    </row>
    <row r="81" spans="1:18" s="266" customFormat="1" ht="24" customHeight="1">
      <c r="A81" s="220"/>
      <c r="B81" s="218"/>
      <c r="C81" s="481"/>
      <c r="D81" s="450"/>
      <c r="E81" s="450"/>
      <c r="F81" s="551"/>
      <c r="G81" s="551"/>
      <c r="H81" s="551"/>
      <c r="I81" s="453"/>
      <c r="J81" s="453"/>
      <c r="K81" s="453"/>
      <c r="L81" s="453"/>
      <c r="M81" s="453"/>
      <c r="N81" s="453"/>
      <c r="O81" s="551"/>
      <c r="P81" s="551"/>
      <c r="Q81" s="570"/>
      <c r="R81" s="224"/>
    </row>
    <row r="82" spans="1:18" s="266" customFormat="1" ht="24" customHeight="1">
      <c r="A82" s="220"/>
      <c r="B82" s="218"/>
      <c r="C82" s="483"/>
      <c r="D82" s="451"/>
      <c r="E82" s="451"/>
      <c r="F82" s="553"/>
      <c r="G82" s="553"/>
      <c r="H82" s="553"/>
      <c r="I82" s="454"/>
      <c r="J82" s="454"/>
      <c r="K82" s="454"/>
      <c r="L82" s="454"/>
      <c r="M82" s="454"/>
      <c r="N82" s="454"/>
      <c r="O82" s="553"/>
      <c r="P82" s="553"/>
      <c r="Q82" s="577"/>
      <c r="R82" s="224"/>
    </row>
    <row r="83" spans="1:18" s="266" customFormat="1" ht="24" customHeight="1">
      <c r="A83" s="235"/>
      <c r="B83" s="212"/>
      <c r="C83" s="479"/>
      <c r="D83" s="449"/>
      <c r="E83" s="449"/>
      <c r="F83" s="555"/>
      <c r="G83" s="555"/>
      <c r="H83" s="555"/>
      <c r="I83" s="478"/>
      <c r="J83" s="478"/>
      <c r="K83" s="478"/>
      <c r="L83" s="478"/>
      <c r="M83" s="478"/>
      <c r="N83" s="478"/>
      <c r="O83" s="555"/>
      <c r="P83" s="555"/>
      <c r="Q83" s="575"/>
      <c r="R83" s="236"/>
    </row>
    <row r="84" spans="1:18" s="266" customFormat="1" ht="24" customHeight="1">
      <c r="A84" s="220"/>
      <c r="B84" s="218"/>
      <c r="C84" s="481"/>
      <c r="D84" s="450"/>
      <c r="E84" s="450"/>
      <c r="F84" s="551"/>
      <c r="G84" s="551"/>
      <c r="H84" s="551"/>
      <c r="I84" s="453"/>
      <c r="J84" s="453"/>
      <c r="K84" s="453"/>
      <c r="L84" s="453"/>
      <c r="M84" s="453"/>
      <c r="N84" s="453"/>
      <c r="O84" s="551"/>
      <c r="P84" s="551"/>
      <c r="Q84" s="570"/>
      <c r="R84" s="224"/>
    </row>
    <row r="85" spans="1:18" s="266" customFormat="1" ht="24" customHeight="1">
      <c r="A85" s="220"/>
      <c r="B85" s="218"/>
      <c r="C85" s="481"/>
      <c r="D85" s="450"/>
      <c r="E85" s="450"/>
      <c r="F85" s="551"/>
      <c r="G85" s="551"/>
      <c r="H85" s="551"/>
      <c r="I85" s="453"/>
      <c r="J85" s="453"/>
      <c r="K85" s="453"/>
      <c r="L85" s="453"/>
      <c r="M85" s="453"/>
      <c r="N85" s="453"/>
      <c r="O85" s="551"/>
      <c r="P85" s="551"/>
      <c r="Q85" s="570"/>
      <c r="R85" s="224"/>
    </row>
    <row r="86" spans="1:18" s="266" customFormat="1" ht="24" customHeight="1">
      <c r="A86" s="220"/>
      <c r="B86" s="218"/>
      <c r="C86" s="481"/>
      <c r="D86" s="450"/>
      <c r="E86" s="450"/>
      <c r="F86" s="551"/>
      <c r="G86" s="551"/>
      <c r="H86" s="551"/>
      <c r="I86" s="453"/>
      <c r="J86" s="453"/>
      <c r="K86" s="453"/>
      <c r="L86" s="453"/>
      <c r="M86" s="453"/>
      <c r="N86" s="453"/>
      <c r="O86" s="551"/>
      <c r="P86" s="551"/>
      <c r="Q86" s="570"/>
      <c r="R86" s="224"/>
    </row>
    <row r="87" spans="1:18" s="266" customFormat="1" ht="24" customHeight="1">
      <c r="A87" s="220"/>
      <c r="B87" s="218"/>
      <c r="C87" s="483"/>
      <c r="D87" s="451"/>
      <c r="E87" s="451"/>
      <c r="F87" s="553"/>
      <c r="G87" s="553"/>
      <c r="H87" s="553"/>
      <c r="I87" s="454"/>
      <c r="J87" s="454"/>
      <c r="K87" s="454"/>
      <c r="L87" s="454"/>
      <c r="M87" s="454"/>
      <c r="N87" s="454"/>
      <c r="O87" s="553"/>
      <c r="P87" s="553"/>
      <c r="Q87" s="577"/>
      <c r="R87" s="224"/>
    </row>
    <row r="88" spans="1:18" s="266" customFormat="1" ht="24" customHeight="1">
      <c r="A88" s="228"/>
      <c r="B88" s="212"/>
      <c r="C88" s="479"/>
      <c r="D88" s="449"/>
      <c r="E88" s="449"/>
      <c r="F88" s="555"/>
      <c r="G88" s="555"/>
      <c r="H88" s="555"/>
      <c r="I88" s="478"/>
      <c r="J88" s="478"/>
      <c r="K88" s="478"/>
      <c r="L88" s="478"/>
      <c r="M88" s="478"/>
      <c r="N88" s="478"/>
      <c r="O88" s="555"/>
      <c r="P88" s="555"/>
      <c r="Q88" s="575"/>
      <c r="R88" s="234"/>
    </row>
    <row r="89" spans="1:18" s="266" customFormat="1" ht="24" customHeight="1">
      <c r="A89" s="220"/>
      <c r="B89" s="218"/>
      <c r="C89" s="481"/>
      <c r="D89" s="450"/>
      <c r="E89" s="450"/>
      <c r="F89" s="551"/>
      <c r="G89" s="551"/>
      <c r="H89" s="551"/>
      <c r="I89" s="453"/>
      <c r="J89" s="453"/>
      <c r="K89" s="453"/>
      <c r="L89" s="453"/>
      <c r="M89" s="453"/>
      <c r="N89" s="453"/>
      <c r="O89" s="551"/>
      <c r="P89" s="551"/>
      <c r="Q89" s="570"/>
      <c r="R89" s="224"/>
    </row>
    <row r="90" spans="1:18" s="266" customFormat="1" ht="24" customHeight="1">
      <c r="A90" s="220"/>
      <c r="B90" s="218"/>
      <c r="C90" s="481"/>
      <c r="D90" s="450"/>
      <c r="E90" s="450"/>
      <c r="F90" s="551"/>
      <c r="G90" s="551"/>
      <c r="H90" s="551"/>
      <c r="I90" s="453"/>
      <c r="J90" s="453"/>
      <c r="K90" s="453"/>
      <c r="L90" s="453"/>
      <c r="M90" s="453"/>
      <c r="N90" s="453"/>
      <c r="O90" s="551"/>
      <c r="P90" s="551"/>
      <c r="Q90" s="570"/>
      <c r="R90" s="224"/>
    </row>
    <row r="91" spans="1:18" s="266" customFormat="1" ht="24" customHeight="1">
      <c r="A91" s="220"/>
      <c r="B91" s="218"/>
      <c r="C91" s="481"/>
      <c r="D91" s="450"/>
      <c r="E91" s="450"/>
      <c r="F91" s="551"/>
      <c r="G91" s="551"/>
      <c r="H91" s="551"/>
      <c r="I91" s="453"/>
      <c r="J91" s="453"/>
      <c r="K91" s="453"/>
      <c r="L91" s="453"/>
      <c r="M91" s="453"/>
      <c r="N91" s="453"/>
      <c r="O91" s="551"/>
      <c r="P91" s="551"/>
      <c r="Q91" s="570"/>
      <c r="R91" s="224"/>
    </row>
    <row r="92" spans="1:18" s="266" customFormat="1" ht="24" customHeight="1">
      <c r="A92" s="220"/>
      <c r="B92" s="218"/>
      <c r="C92" s="483"/>
      <c r="D92" s="451"/>
      <c r="E92" s="451"/>
      <c r="F92" s="553"/>
      <c r="G92" s="553"/>
      <c r="H92" s="553"/>
      <c r="I92" s="454"/>
      <c r="J92" s="454"/>
      <c r="K92" s="454"/>
      <c r="L92" s="454"/>
      <c r="M92" s="454"/>
      <c r="N92" s="454"/>
      <c r="O92" s="553"/>
      <c r="P92" s="553"/>
      <c r="Q92" s="577"/>
      <c r="R92" s="224"/>
    </row>
    <row r="93" spans="1:18" s="266" customFormat="1" ht="24" customHeight="1">
      <c r="A93" s="228"/>
      <c r="B93" s="212"/>
      <c r="C93" s="479"/>
      <c r="D93" s="449"/>
      <c r="E93" s="449"/>
      <c r="F93" s="555"/>
      <c r="G93" s="555"/>
      <c r="H93" s="555"/>
      <c r="I93" s="478"/>
      <c r="J93" s="478"/>
      <c r="K93" s="478"/>
      <c r="L93" s="478"/>
      <c r="M93" s="478"/>
      <c r="N93" s="478"/>
      <c r="O93" s="555"/>
      <c r="P93" s="555"/>
      <c r="Q93" s="575"/>
      <c r="R93" s="234"/>
    </row>
    <row r="94" spans="1:18" s="266" customFormat="1" ht="24" customHeight="1">
      <c r="A94" s="220"/>
      <c r="B94" s="218"/>
      <c r="C94" s="481"/>
      <c r="D94" s="450"/>
      <c r="E94" s="450"/>
      <c r="F94" s="551"/>
      <c r="G94" s="551"/>
      <c r="H94" s="551"/>
      <c r="I94" s="453"/>
      <c r="J94" s="453"/>
      <c r="K94" s="453"/>
      <c r="L94" s="453"/>
      <c r="M94" s="453"/>
      <c r="N94" s="453"/>
      <c r="O94" s="551"/>
      <c r="P94" s="551"/>
      <c r="Q94" s="570"/>
      <c r="R94" s="224"/>
    </row>
    <row r="95" spans="1:18" s="266" customFormat="1" ht="24" customHeight="1">
      <c r="A95" s="220"/>
      <c r="B95" s="218"/>
      <c r="C95" s="481"/>
      <c r="D95" s="450"/>
      <c r="E95" s="450"/>
      <c r="F95" s="551"/>
      <c r="G95" s="551"/>
      <c r="H95" s="551"/>
      <c r="I95" s="453"/>
      <c r="J95" s="453"/>
      <c r="K95" s="453"/>
      <c r="L95" s="453"/>
      <c r="M95" s="453"/>
      <c r="N95" s="453"/>
      <c r="O95" s="551"/>
      <c r="P95" s="551"/>
      <c r="Q95" s="570"/>
      <c r="R95" s="224"/>
    </row>
    <row r="96" spans="1:18" s="266" customFormat="1" ht="24" customHeight="1">
      <c r="A96" s="220"/>
      <c r="B96" s="218"/>
      <c r="C96" s="481"/>
      <c r="D96" s="450"/>
      <c r="E96" s="450"/>
      <c r="F96" s="551"/>
      <c r="G96" s="551"/>
      <c r="H96" s="551"/>
      <c r="I96" s="453"/>
      <c r="J96" s="453"/>
      <c r="K96" s="453"/>
      <c r="L96" s="453"/>
      <c r="M96" s="453"/>
      <c r="N96" s="453"/>
      <c r="O96" s="551"/>
      <c r="P96" s="551"/>
      <c r="Q96" s="570"/>
      <c r="R96" s="224"/>
    </row>
    <row r="97" spans="1:18" s="266" customFormat="1" ht="24" customHeight="1">
      <c r="A97" s="220"/>
      <c r="B97" s="218"/>
      <c r="C97" s="483"/>
      <c r="D97" s="451"/>
      <c r="E97" s="451"/>
      <c r="F97" s="553"/>
      <c r="G97" s="553"/>
      <c r="H97" s="553"/>
      <c r="I97" s="454"/>
      <c r="J97" s="454"/>
      <c r="K97" s="454"/>
      <c r="L97" s="454"/>
      <c r="M97" s="454"/>
      <c r="N97" s="454"/>
      <c r="O97" s="553"/>
      <c r="P97" s="553"/>
      <c r="Q97" s="577"/>
      <c r="R97" s="224"/>
    </row>
    <row r="98" spans="1:18" s="266" customFormat="1" ht="24" customHeight="1">
      <c r="A98" s="235"/>
      <c r="B98" s="212"/>
      <c r="C98" s="479"/>
      <c r="D98" s="449"/>
      <c r="E98" s="449"/>
      <c r="F98" s="555"/>
      <c r="G98" s="555"/>
      <c r="H98" s="555"/>
      <c r="I98" s="478"/>
      <c r="J98" s="478"/>
      <c r="K98" s="478"/>
      <c r="L98" s="478"/>
      <c r="M98" s="478"/>
      <c r="N98" s="478"/>
      <c r="O98" s="555"/>
      <c r="P98" s="555"/>
      <c r="Q98" s="575"/>
      <c r="R98" s="236"/>
    </row>
    <row r="99" spans="1:18" s="266" customFormat="1" ht="24" customHeight="1">
      <c r="A99" s="220"/>
      <c r="B99" s="218"/>
      <c r="C99" s="481"/>
      <c r="D99" s="450"/>
      <c r="E99" s="450"/>
      <c r="F99" s="551"/>
      <c r="G99" s="551"/>
      <c r="H99" s="551"/>
      <c r="I99" s="453"/>
      <c r="J99" s="453"/>
      <c r="K99" s="453"/>
      <c r="L99" s="453"/>
      <c r="M99" s="453"/>
      <c r="N99" s="453"/>
      <c r="O99" s="551"/>
      <c r="P99" s="551"/>
      <c r="Q99" s="570"/>
      <c r="R99" s="224"/>
    </row>
    <row r="100" spans="1:18" s="266" customFormat="1" ht="24" customHeight="1">
      <c r="A100" s="220"/>
      <c r="B100" s="218"/>
      <c r="C100" s="481"/>
      <c r="D100" s="450"/>
      <c r="E100" s="450"/>
      <c r="F100" s="551"/>
      <c r="G100" s="551"/>
      <c r="H100" s="551"/>
      <c r="I100" s="453"/>
      <c r="J100" s="453"/>
      <c r="K100" s="453"/>
      <c r="L100" s="453"/>
      <c r="M100" s="453"/>
      <c r="N100" s="453"/>
      <c r="O100" s="551"/>
      <c r="P100" s="551"/>
      <c r="Q100" s="570"/>
      <c r="R100" s="224"/>
    </row>
    <row r="101" spans="1:18" s="266" customFormat="1" ht="24" customHeight="1">
      <c r="A101" s="220"/>
      <c r="B101" s="218"/>
      <c r="C101" s="481"/>
      <c r="D101" s="450"/>
      <c r="E101" s="450"/>
      <c r="F101" s="551"/>
      <c r="G101" s="551"/>
      <c r="H101" s="551"/>
      <c r="I101" s="453"/>
      <c r="J101" s="453"/>
      <c r="K101" s="453"/>
      <c r="L101" s="453"/>
      <c r="M101" s="453"/>
      <c r="N101" s="453"/>
      <c r="O101" s="551"/>
      <c r="P101" s="551"/>
      <c r="Q101" s="570"/>
      <c r="R101" s="224"/>
    </row>
    <row r="102" spans="1:18" s="266" customFormat="1" ht="24" customHeight="1">
      <c r="A102" s="220"/>
      <c r="B102" s="218"/>
      <c r="C102" s="483"/>
      <c r="D102" s="451"/>
      <c r="E102" s="451"/>
      <c r="F102" s="553"/>
      <c r="G102" s="553"/>
      <c r="H102" s="553"/>
      <c r="I102" s="454"/>
      <c r="J102" s="454"/>
      <c r="K102" s="454"/>
      <c r="L102" s="454"/>
      <c r="M102" s="454"/>
      <c r="N102" s="454"/>
      <c r="O102" s="553"/>
      <c r="P102" s="553"/>
      <c r="Q102" s="577"/>
      <c r="R102" s="224"/>
    </row>
    <row r="103" spans="1:18" s="266" customFormat="1" ht="24" customHeight="1">
      <c r="A103" s="228"/>
      <c r="B103" s="212"/>
      <c r="C103" s="479"/>
      <c r="D103" s="449"/>
      <c r="E103" s="449"/>
      <c r="F103" s="555"/>
      <c r="G103" s="555"/>
      <c r="H103" s="555"/>
      <c r="I103" s="478"/>
      <c r="J103" s="478"/>
      <c r="K103" s="478"/>
      <c r="L103" s="478"/>
      <c r="M103" s="478"/>
      <c r="N103" s="478"/>
      <c r="O103" s="555"/>
      <c r="P103" s="555"/>
      <c r="Q103" s="575"/>
      <c r="R103" s="234"/>
    </row>
    <row r="104" spans="1:18" s="266" customFormat="1" ht="24" customHeight="1">
      <c r="A104" s="220"/>
      <c r="B104" s="218"/>
      <c r="C104" s="481"/>
      <c r="D104" s="450"/>
      <c r="E104" s="450"/>
      <c r="F104" s="551"/>
      <c r="G104" s="551"/>
      <c r="H104" s="551"/>
      <c r="I104" s="453"/>
      <c r="J104" s="453"/>
      <c r="K104" s="453"/>
      <c r="L104" s="453"/>
      <c r="M104" s="453"/>
      <c r="N104" s="453"/>
      <c r="O104" s="551"/>
      <c r="P104" s="551"/>
      <c r="Q104" s="570"/>
      <c r="R104" s="224"/>
    </row>
    <row r="105" spans="1:18" s="266" customFormat="1" ht="24" customHeight="1">
      <c r="A105" s="220"/>
      <c r="B105" s="218"/>
      <c r="C105" s="481"/>
      <c r="D105" s="450"/>
      <c r="E105" s="450"/>
      <c r="F105" s="551"/>
      <c r="G105" s="551"/>
      <c r="H105" s="551"/>
      <c r="I105" s="453"/>
      <c r="J105" s="453"/>
      <c r="K105" s="453"/>
      <c r="L105" s="453"/>
      <c r="M105" s="453"/>
      <c r="N105" s="453"/>
      <c r="O105" s="551"/>
      <c r="P105" s="551"/>
      <c r="Q105" s="570"/>
      <c r="R105" s="224"/>
    </row>
    <row r="106" spans="1:18" s="266" customFormat="1" ht="24" customHeight="1">
      <c r="A106" s="220"/>
      <c r="B106" s="218"/>
      <c r="C106" s="481"/>
      <c r="D106" s="450"/>
      <c r="E106" s="450"/>
      <c r="F106" s="551"/>
      <c r="G106" s="551"/>
      <c r="H106" s="551"/>
      <c r="I106" s="453"/>
      <c r="J106" s="453"/>
      <c r="K106" s="453"/>
      <c r="L106" s="453"/>
      <c r="M106" s="453"/>
      <c r="N106" s="453"/>
      <c r="O106" s="551"/>
      <c r="P106" s="551"/>
      <c r="Q106" s="570"/>
      <c r="R106" s="224"/>
    </row>
    <row r="107" spans="1:18" s="266" customFormat="1" ht="24" customHeight="1">
      <c r="A107" s="220"/>
      <c r="B107" s="218"/>
      <c r="C107" s="483"/>
      <c r="D107" s="451"/>
      <c r="E107" s="451"/>
      <c r="F107" s="553"/>
      <c r="G107" s="553"/>
      <c r="H107" s="553"/>
      <c r="I107" s="454"/>
      <c r="J107" s="454"/>
      <c r="K107" s="454"/>
      <c r="L107" s="454"/>
      <c r="M107" s="454"/>
      <c r="N107" s="454"/>
      <c r="O107" s="553"/>
      <c r="P107" s="553"/>
      <c r="Q107" s="577"/>
      <c r="R107" s="224"/>
    </row>
    <row r="108" spans="1:18" s="266" customFormat="1" ht="24" customHeight="1">
      <c r="A108" s="228"/>
      <c r="B108" s="212"/>
      <c r="C108" s="479"/>
      <c r="D108" s="449"/>
      <c r="E108" s="449"/>
      <c r="F108" s="555"/>
      <c r="G108" s="555"/>
      <c r="H108" s="555"/>
      <c r="I108" s="478"/>
      <c r="J108" s="478"/>
      <c r="K108" s="478"/>
      <c r="L108" s="478"/>
      <c r="M108" s="478"/>
      <c r="N108" s="478"/>
      <c r="O108" s="555"/>
      <c r="P108" s="555"/>
      <c r="Q108" s="575"/>
      <c r="R108" s="234"/>
    </row>
    <row r="109" spans="1:18" s="266" customFormat="1" ht="24" customHeight="1">
      <c r="A109" s="220"/>
      <c r="B109" s="218"/>
      <c r="C109" s="481"/>
      <c r="D109" s="450"/>
      <c r="E109" s="450"/>
      <c r="F109" s="551"/>
      <c r="G109" s="551"/>
      <c r="H109" s="551"/>
      <c r="I109" s="453"/>
      <c r="J109" s="453"/>
      <c r="K109" s="453"/>
      <c r="L109" s="453"/>
      <c r="M109" s="453"/>
      <c r="N109" s="453"/>
      <c r="O109" s="551"/>
      <c r="P109" s="551"/>
      <c r="Q109" s="570"/>
      <c r="R109" s="224"/>
    </row>
    <row r="110" spans="1:18" s="266" customFormat="1" ht="24" customHeight="1">
      <c r="A110" s="220"/>
      <c r="B110" s="218"/>
      <c r="C110" s="481"/>
      <c r="D110" s="450"/>
      <c r="E110" s="450"/>
      <c r="F110" s="551"/>
      <c r="G110" s="551"/>
      <c r="H110" s="551"/>
      <c r="I110" s="453"/>
      <c r="J110" s="453"/>
      <c r="K110" s="453"/>
      <c r="L110" s="453"/>
      <c r="M110" s="453"/>
      <c r="N110" s="453"/>
      <c r="O110" s="551"/>
      <c r="P110" s="551"/>
      <c r="Q110" s="570"/>
      <c r="R110" s="224"/>
    </row>
    <row r="111" spans="1:18" s="266" customFormat="1" ht="24" customHeight="1">
      <c r="A111" s="220"/>
      <c r="B111" s="218"/>
      <c r="C111" s="481"/>
      <c r="D111" s="450"/>
      <c r="E111" s="450"/>
      <c r="F111" s="551"/>
      <c r="G111" s="551"/>
      <c r="H111" s="551"/>
      <c r="I111" s="453"/>
      <c r="J111" s="453"/>
      <c r="K111" s="453"/>
      <c r="L111" s="453"/>
      <c r="M111" s="453"/>
      <c r="N111" s="453"/>
      <c r="O111" s="551"/>
      <c r="P111" s="551"/>
      <c r="Q111" s="570"/>
      <c r="R111" s="224"/>
    </row>
    <row r="112" spans="1:18" s="266" customFormat="1" ht="24" customHeight="1">
      <c r="A112" s="220"/>
      <c r="B112" s="218"/>
      <c r="C112" s="483"/>
      <c r="D112" s="451"/>
      <c r="E112" s="451"/>
      <c r="F112" s="553"/>
      <c r="G112" s="553"/>
      <c r="H112" s="553"/>
      <c r="I112" s="454"/>
      <c r="J112" s="454"/>
      <c r="K112" s="454"/>
      <c r="L112" s="454"/>
      <c r="M112" s="454"/>
      <c r="N112" s="454"/>
      <c r="O112" s="553"/>
      <c r="P112" s="553"/>
      <c r="Q112" s="577"/>
      <c r="R112" s="224"/>
    </row>
    <row r="113" spans="1:18" s="266" customFormat="1" ht="24" customHeight="1">
      <c r="A113" s="228"/>
      <c r="B113" s="212"/>
      <c r="C113" s="479"/>
      <c r="D113" s="449"/>
      <c r="E113" s="449"/>
      <c r="F113" s="555"/>
      <c r="G113" s="555"/>
      <c r="H113" s="555"/>
      <c r="I113" s="478"/>
      <c r="J113" s="478"/>
      <c r="K113" s="478"/>
      <c r="L113" s="478"/>
      <c r="M113" s="478"/>
      <c r="N113" s="478"/>
      <c r="O113" s="555"/>
      <c r="P113" s="555"/>
      <c r="Q113" s="575"/>
      <c r="R113" s="234"/>
    </row>
    <row r="114" spans="1:18" s="266" customFormat="1" ht="24" customHeight="1">
      <c r="A114" s="220"/>
      <c r="B114" s="218"/>
      <c r="C114" s="481"/>
      <c r="D114" s="450"/>
      <c r="E114" s="450"/>
      <c r="F114" s="551"/>
      <c r="G114" s="551"/>
      <c r="H114" s="551"/>
      <c r="I114" s="453"/>
      <c r="J114" s="453"/>
      <c r="K114" s="453"/>
      <c r="L114" s="453"/>
      <c r="M114" s="453"/>
      <c r="N114" s="453"/>
      <c r="O114" s="551"/>
      <c r="P114" s="551"/>
      <c r="Q114" s="570"/>
      <c r="R114" s="224"/>
    </row>
    <row r="115" spans="1:18" s="266" customFormat="1" ht="24" customHeight="1">
      <c r="A115" s="220"/>
      <c r="B115" s="218"/>
      <c r="C115" s="481"/>
      <c r="D115" s="450"/>
      <c r="E115" s="450"/>
      <c r="F115" s="551"/>
      <c r="G115" s="551"/>
      <c r="H115" s="551"/>
      <c r="I115" s="453"/>
      <c r="J115" s="453"/>
      <c r="K115" s="453"/>
      <c r="L115" s="453"/>
      <c r="M115" s="453"/>
      <c r="N115" s="453"/>
      <c r="O115" s="551"/>
      <c r="P115" s="551"/>
      <c r="Q115" s="570"/>
      <c r="R115" s="224"/>
    </row>
    <row r="116" spans="1:18" s="266" customFormat="1" ht="24" customHeight="1">
      <c r="A116" s="220"/>
      <c r="B116" s="218"/>
      <c r="C116" s="481"/>
      <c r="D116" s="450"/>
      <c r="E116" s="450"/>
      <c r="F116" s="551"/>
      <c r="G116" s="551"/>
      <c r="H116" s="551"/>
      <c r="I116" s="453"/>
      <c r="J116" s="453"/>
      <c r="K116" s="453"/>
      <c r="L116" s="453"/>
      <c r="M116" s="453"/>
      <c r="N116" s="453"/>
      <c r="O116" s="551"/>
      <c r="P116" s="551"/>
      <c r="Q116" s="570"/>
      <c r="R116" s="224"/>
    </row>
    <row r="117" spans="1:18" s="266" customFormat="1" ht="24" customHeight="1">
      <c r="A117" s="243"/>
      <c r="B117" s="244"/>
      <c r="C117" s="483"/>
      <c r="D117" s="451"/>
      <c r="E117" s="451"/>
      <c r="F117" s="553"/>
      <c r="G117" s="553"/>
      <c r="H117" s="553"/>
      <c r="I117" s="454"/>
      <c r="J117" s="454"/>
      <c r="K117" s="454"/>
      <c r="L117" s="454"/>
      <c r="M117" s="454"/>
      <c r="N117" s="454"/>
      <c r="O117" s="553"/>
      <c r="P117" s="553"/>
      <c r="Q117" s="577"/>
      <c r="R117" s="224"/>
    </row>
    <row r="118" spans="1:18" s="452" customFormat="1" ht="24" customHeight="1">
      <c r="A118" s="250"/>
      <c r="B118" s="218"/>
      <c r="C118" s="479"/>
      <c r="D118" s="449"/>
      <c r="E118" s="449"/>
      <c r="F118" s="555"/>
      <c r="G118" s="555"/>
      <c r="H118" s="555"/>
      <c r="I118" s="478"/>
      <c r="J118" s="478"/>
      <c r="K118" s="478"/>
      <c r="L118" s="478"/>
      <c r="M118" s="478"/>
      <c r="N118" s="478"/>
      <c r="O118" s="555"/>
      <c r="P118" s="555"/>
      <c r="Q118" s="575"/>
      <c r="R118" s="251"/>
    </row>
    <row r="119" spans="1:18" s="452" customFormat="1" ht="24" customHeight="1">
      <c r="A119" s="220"/>
      <c r="B119" s="218"/>
      <c r="C119" s="481"/>
      <c r="D119" s="450"/>
      <c r="E119" s="450"/>
      <c r="F119" s="551"/>
      <c r="G119" s="551"/>
      <c r="H119" s="551"/>
      <c r="I119" s="453"/>
      <c r="J119" s="453"/>
      <c r="K119" s="453"/>
      <c r="L119" s="453"/>
      <c r="M119" s="453"/>
      <c r="N119" s="453"/>
      <c r="O119" s="551"/>
      <c r="P119" s="551"/>
      <c r="Q119" s="570"/>
      <c r="R119" s="224"/>
    </row>
    <row r="120" spans="1:18" s="452" customFormat="1" ht="24" customHeight="1">
      <c r="A120" s="220"/>
      <c r="B120" s="218"/>
      <c r="C120" s="481"/>
      <c r="D120" s="450"/>
      <c r="E120" s="450"/>
      <c r="F120" s="551"/>
      <c r="G120" s="551"/>
      <c r="H120" s="551"/>
      <c r="I120" s="453"/>
      <c r="J120" s="453"/>
      <c r="K120" s="453"/>
      <c r="L120" s="453"/>
      <c r="M120" s="453"/>
      <c r="N120" s="453"/>
      <c r="O120" s="551"/>
      <c r="P120" s="551"/>
      <c r="Q120" s="570"/>
      <c r="R120" s="224"/>
    </row>
    <row r="121" spans="1:18" s="452" customFormat="1" ht="24" customHeight="1">
      <c r="A121" s="220"/>
      <c r="B121" s="218"/>
      <c r="C121" s="481"/>
      <c r="D121" s="450"/>
      <c r="E121" s="450"/>
      <c r="F121" s="551"/>
      <c r="G121" s="551"/>
      <c r="H121" s="551"/>
      <c r="I121" s="453"/>
      <c r="J121" s="453"/>
      <c r="K121" s="453"/>
      <c r="L121" s="453"/>
      <c r="M121" s="453"/>
      <c r="N121" s="453"/>
      <c r="O121" s="551"/>
      <c r="P121" s="551"/>
      <c r="Q121" s="570"/>
      <c r="R121" s="224"/>
    </row>
    <row r="122" spans="1:18" s="452" customFormat="1" ht="24" customHeight="1" thickBot="1">
      <c r="A122" s="253"/>
      <c r="B122" s="254"/>
      <c r="C122" s="488"/>
      <c r="D122" s="459"/>
      <c r="E122" s="459"/>
      <c r="F122" s="558"/>
      <c r="G122" s="558"/>
      <c r="H122" s="558"/>
      <c r="I122" s="509"/>
      <c r="J122" s="509"/>
      <c r="K122" s="509"/>
      <c r="L122" s="509"/>
      <c r="M122" s="509"/>
      <c r="N122" s="509"/>
      <c r="O122" s="558"/>
      <c r="P122" s="558"/>
      <c r="Q122" s="580"/>
      <c r="R122" s="262"/>
    </row>
    <row r="123" spans="1:18" ht="24" customHeight="1">
      <c r="C123" s="511"/>
      <c r="D123" s="511"/>
      <c r="E123" s="511"/>
      <c r="I123" s="510"/>
      <c r="J123" s="510"/>
      <c r="K123" s="510"/>
      <c r="L123" s="510"/>
      <c r="M123" s="510"/>
      <c r="N123" s="510"/>
    </row>
    <row r="124" spans="1:18" ht="24" customHeight="1">
      <c r="C124" s="511"/>
      <c r="D124" s="511"/>
      <c r="E124" s="511"/>
      <c r="I124" s="510"/>
      <c r="J124" s="510"/>
      <c r="K124" s="510"/>
      <c r="L124" s="510"/>
      <c r="M124" s="510"/>
      <c r="N124" s="510"/>
    </row>
    <row r="125" spans="1:18" ht="24" customHeight="1">
      <c r="C125" s="511"/>
      <c r="D125" s="511"/>
      <c r="E125" s="511"/>
      <c r="I125" s="510"/>
      <c r="J125" s="510"/>
      <c r="K125" s="510"/>
      <c r="L125" s="510"/>
      <c r="M125" s="510"/>
      <c r="N125" s="510"/>
    </row>
    <row r="126" spans="1:18" ht="24" customHeight="1">
      <c r="C126" s="511"/>
      <c r="D126" s="511"/>
      <c r="E126" s="511"/>
      <c r="I126" s="510"/>
      <c r="J126" s="510"/>
      <c r="K126" s="510"/>
      <c r="L126" s="510"/>
      <c r="M126" s="510"/>
      <c r="N126" s="510"/>
    </row>
    <row r="127" spans="1:18" ht="24" customHeight="1"/>
    <row r="128" spans="1:1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</sheetData>
  <mergeCells count="18">
    <mergeCell ref="N5:N7"/>
    <mergeCell ref="P5:P7"/>
    <mergeCell ref="Q5:Q7"/>
    <mergeCell ref="C6:C7"/>
    <mergeCell ref="I6:I7"/>
    <mergeCell ref="J6:J7"/>
    <mergeCell ref="L6:L7"/>
    <mergeCell ref="M6:M7"/>
    <mergeCell ref="D5:D7"/>
    <mergeCell ref="E5:E7"/>
    <mergeCell ref="G5:G7"/>
    <mergeCell ref="H5:H7"/>
    <mergeCell ref="K5:K7"/>
    <mergeCell ref="C3:E4"/>
    <mergeCell ref="F3:H4"/>
    <mergeCell ref="J3:K4"/>
    <mergeCell ref="M3:N4"/>
    <mergeCell ref="O3:Q4"/>
  </mergeCells>
  <phoneticPr fontId="16"/>
  <printOptions horizontalCentered="1"/>
  <pageMargins left="0.51181102362204722" right="0.59055118110236227" top="0.51181102362204722" bottom="0.59055118110236227" header="0.51181102362204722" footer="0.51181102362204722"/>
  <pageSetup paperSize="8" scale="55" pageOrder="overThenDown" orientation="landscape" r:id="rId1"/>
  <headerFooter alignWithMargins="0"/>
  <rowBreaks count="1" manualBreakCount="1">
    <brk id="52" max="1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tabColor rgb="FFFF0000"/>
  </sheetPr>
  <dimension ref="A1:M578"/>
  <sheetViews>
    <sheetView showGridLines="0" view="pageBreakPreview" zoomScale="65" zoomScaleNormal="75" zoomScaleSheetLayoutView="65" workbookViewId="0">
      <pane xSplit="2" ySplit="12" topLeftCell="C22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8.95" customHeight="1"/>
  <cols>
    <col min="1" max="1" width="4.875" style="151" customWidth="1"/>
    <col min="2" max="2" width="15.625" style="149" customWidth="1"/>
    <col min="3" max="10" width="20.625" style="489" customWidth="1"/>
    <col min="11" max="11" width="6" style="151" customWidth="1"/>
    <col min="12" max="16384" width="9" style="149"/>
  </cols>
  <sheetData>
    <row r="1" spans="1:13" ht="27" customHeight="1">
      <c r="A1" s="603" t="s">
        <v>1356</v>
      </c>
      <c r="B1" s="266"/>
      <c r="C1" s="510"/>
      <c r="D1" s="510"/>
      <c r="E1" s="510"/>
      <c r="F1" s="510"/>
      <c r="G1" s="510"/>
      <c r="H1" s="510"/>
      <c r="I1" s="510"/>
      <c r="J1" s="510"/>
      <c r="K1" s="581"/>
    </row>
    <row r="2" spans="1:13" s="311" customFormat="1" ht="18.95" customHeight="1" thickBot="1">
      <c r="A2" s="312"/>
      <c r="B2" s="312"/>
      <c r="C2" s="428"/>
      <c r="D2" s="428"/>
      <c r="E2" s="428"/>
      <c r="F2" s="428"/>
      <c r="G2" s="428"/>
      <c r="H2" s="428"/>
      <c r="I2" s="561"/>
      <c r="J2" s="561" t="s">
        <v>347</v>
      </c>
      <c r="K2" s="312"/>
    </row>
    <row r="3" spans="1:13" s="452" customFormat="1" ht="26.25" customHeight="1">
      <c r="A3" s="270" t="s">
        <v>138</v>
      </c>
      <c r="B3" s="271"/>
      <c r="C3" s="604" t="s">
        <v>520</v>
      </c>
      <c r="D3" s="605" t="s">
        <v>521</v>
      </c>
      <c r="E3" s="605" t="s">
        <v>522</v>
      </c>
      <c r="F3" s="494" t="s">
        <v>523</v>
      </c>
      <c r="G3" s="2859" t="s">
        <v>524</v>
      </c>
      <c r="H3" s="2860"/>
      <c r="I3" s="490" t="s">
        <v>506</v>
      </c>
      <c r="J3" s="606" t="s">
        <v>525</v>
      </c>
      <c r="K3" s="163" t="s">
        <v>138</v>
      </c>
    </row>
    <row r="4" spans="1:13" s="452" customFormat="1" ht="18.95" customHeight="1">
      <c r="A4" s="274" t="s">
        <v>144</v>
      </c>
      <c r="B4" s="275"/>
      <c r="C4" s="607" t="s">
        <v>526</v>
      </c>
      <c r="D4" s="464" t="s">
        <v>506</v>
      </c>
      <c r="E4" s="464" t="s">
        <v>506</v>
      </c>
      <c r="F4" s="464" t="s">
        <v>527</v>
      </c>
      <c r="G4" s="2861" t="s">
        <v>528</v>
      </c>
      <c r="H4" s="2862" t="s">
        <v>529</v>
      </c>
      <c r="I4" s="495"/>
      <c r="J4" s="608" t="s">
        <v>451</v>
      </c>
      <c r="K4" s="172" t="s">
        <v>144</v>
      </c>
    </row>
    <row r="5" spans="1:13" s="452" customFormat="1" ht="18.95" customHeight="1">
      <c r="A5" s="274" t="s">
        <v>151</v>
      </c>
      <c r="B5" s="275" t="s">
        <v>152</v>
      </c>
      <c r="C5" s="607" t="s">
        <v>530</v>
      </c>
      <c r="D5" s="464" t="s">
        <v>531</v>
      </c>
      <c r="E5" s="464" t="s">
        <v>511</v>
      </c>
      <c r="F5" s="464" t="s">
        <v>511</v>
      </c>
      <c r="G5" s="2790"/>
      <c r="H5" s="2779"/>
      <c r="I5" s="495" t="s">
        <v>532</v>
      </c>
      <c r="J5" s="608" t="s">
        <v>533</v>
      </c>
      <c r="K5" s="172" t="s">
        <v>151</v>
      </c>
    </row>
    <row r="6" spans="1:13" s="452" customFormat="1" ht="18.95" customHeight="1">
      <c r="A6" s="274" t="s">
        <v>164</v>
      </c>
      <c r="B6" s="275"/>
      <c r="C6" s="2863" t="s">
        <v>534</v>
      </c>
      <c r="D6" s="2856" t="s">
        <v>457</v>
      </c>
      <c r="E6" s="2856" t="s">
        <v>516</v>
      </c>
      <c r="F6" s="2856" t="s">
        <v>535</v>
      </c>
      <c r="G6" s="2790"/>
      <c r="H6" s="2779"/>
      <c r="I6" s="2857" t="s">
        <v>536</v>
      </c>
      <c r="J6" s="608"/>
      <c r="K6" s="172" t="s">
        <v>164</v>
      </c>
    </row>
    <row r="7" spans="1:13" s="452" customFormat="1" ht="18.95" customHeight="1" thickBot="1">
      <c r="A7" s="286" t="s">
        <v>171</v>
      </c>
      <c r="B7" s="287"/>
      <c r="C7" s="2837"/>
      <c r="D7" s="2722"/>
      <c r="E7" s="2722"/>
      <c r="F7" s="2722"/>
      <c r="G7" s="2791"/>
      <c r="H7" s="2780"/>
      <c r="I7" s="2858"/>
      <c r="J7" s="609"/>
      <c r="K7" s="190" t="s">
        <v>171</v>
      </c>
    </row>
    <row r="8" spans="1:13" s="442" customFormat="1" ht="30" customHeight="1">
      <c r="A8" s="274"/>
      <c r="B8" s="275" t="s">
        <v>430</v>
      </c>
      <c r="C8" s="610">
        <v>15256854135</v>
      </c>
      <c r="D8" s="597">
        <v>5828348069</v>
      </c>
      <c r="E8" s="453">
        <v>2245961934</v>
      </c>
      <c r="F8" s="453">
        <v>1572018361</v>
      </c>
      <c r="G8" s="611" t="s">
        <v>134</v>
      </c>
      <c r="H8" s="612" t="s">
        <v>134</v>
      </c>
      <c r="I8" s="570">
        <v>13597603759</v>
      </c>
      <c r="J8" s="613">
        <v>0</v>
      </c>
      <c r="K8" s="321"/>
      <c r="L8" s="452"/>
      <c r="M8" s="452"/>
    </row>
    <row r="9" spans="1:13" s="442" customFormat="1" ht="30" customHeight="1">
      <c r="A9" s="274"/>
      <c r="B9" s="275" t="s">
        <v>431</v>
      </c>
      <c r="C9" s="610">
        <v>13597603759</v>
      </c>
      <c r="D9" s="597">
        <v>5402763123</v>
      </c>
      <c r="E9" s="597">
        <v>2394684002</v>
      </c>
      <c r="F9" s="597">
        <v>1572304728</v>
      </c>
      <c r="G9" s="612" t="s">
        <v>134</v>
      </c>
      <c r="H9" s="612" t="s">
        <v>134</v>
      </c>
      <c r="I9" s="570">
        <v>12140572553</v>
      </c>
      <c r="J9" s="613">
        <v>0</v>
      </c>
      <c r="K9" s="321"/>
    </row>
    <row r="10" spans="1:13" s="442" customFormat="1" ht="30" customHeight="1">
      <c r="A10" s="274"/>
      <c r="B10" s="275" t="s">
        <v>432</v>
      </c>
      <c r="C10" s="610">
        <v>12140572553</v>
      </c>
      <c r="D10" s="597">
        <v>3185536912</v>
      </c>
      <c r="E10" s="597">
        <v>2346133198</v>
      </c>
      <c r="F10" s="597">
        <v>2066140610</v>
      </c>
      <c r="G10" s="612" t="s">
        <v>134</v>
      </c>
      <c r="H10" s="612" t="s">
        <v>134</v>
      </c>
      <c r="I10" s="570">
        <v>13839547912</v>
      </c>
      <c r="J10" s="613">
        <v>0</v>
      </c>
      <c r="K10" s="321"/>
    </row>
    <row r="11" spans="1:13" s="442" customFormat="1" ht="30" customHeight="1">
      <c r="A11" s="274"/>
      <c r="B11" s="275" t="s">
        <v>433</v>
      </c>
      <c r="C11" s="614">
        <v>13839547912</v>
      </c>
      <c r="D11" s="598">
        <v>4369490023</v>
      </c>
      <c r="E11" s="598">
        <v>2033475404</v>
      </c>
      <c r="F11" s="598">
        <v>1167631954</v>
      </c>
      <c r="G11" s="615" t="s">
        <v>134</v>
      </c>
      <c r="H11" s="615" t="s">
        <v>134</v>
      </c>
      <c r="I11" s="572">
        <v>12508777247</v>
      </c>
      <c r="J11" s="616">
        <v>0</v>
      </c>
      <c r="K11" s="321"/>
    </row>
    <row r="12" spans="1:13" s="442" customFormat="1" ht="30" customHeight="1">
      <c r="A12" s="617"/>
      <c r="B12" s="618" t="s">
        <v>434</v>
      </c>
      <c r="C12" s="619">
        <v>12534561775</v>
      </c>
      <c r="D12" s="600">
        <v>3529912634</v>
      </c>
      <c r="E12" s="600">
        <v>2300396643</v>
      </c>
      <c r="F12" s="600">
        <v>1420066460</v>
      </c>
      <c r="G12" s="599">
        <v>14895536</v>
      </c>
      <c r="H12" s="599">
        <v>3524000</v>
      </c>
      <c r="I12" s="577">
        <v>12736483780</v>
      </c>
      <c r="J12" s="620">
        <v>30000000</v>
      </c>
      <c r="K12" s="448"/>
    </row>
    <row r="13" spans="1:13" ht="24" customHeight="1">
      <c r="A13" s="228">
        <v>1</v>
      </c>
      <c r="B13" s="212" t="s">
        <v>181</v>
      </c>
      <c r="C13" s="621">
        <v>0</v>
      </c>
      <c r="D13" s="478">
        <v>0</v>
      </c>
      <c r="E13" s="478">
        <v>0</v>
      </c>
      <c r="F13" s="478">
        <v>0</v>
      </c>
      <c r="G13" s="478">
        <v>0</v>
      </c>
      <c r="H13" s="478">
        <v>0</v>
      </c>
      <c r="I13" s="575">
        <v>0</v>
      </c>
      <c r="J13" s="622">
        <v>0</v>
      </c>
      <c r="K13" s="216">
        <v>1</v>
      </c>
    </row>
    <row r="14" spans="1:13" ht="24" customHeight="1">
      <c r="A14" s="220">
        <v>2</v>
      </c>
      <c r="B14" s="218" t="s">
        <v>183</v>
      </c>
      <c r="C14" s="623">
        <v>584911156</v>
      </c>
      <c r="D14" s="453">
        <v>0</v>
      </c>
      <c r="E14" s="453">
        <v>970957</v>
      </c>
      <c r="F14" s="453">
        <v>120000000</v>
      </c>
      <c r="G14" s="453">
        <v>0</v>
      </c>
      <c r="H14" s="453">
        <v>0</v>
      </c>
      <c r="I14" s="570">
        <v>705882113</v>
      </c>
      <c r="J14" s="613">
        <v>0</v>
      </c>
      <c r="K14" s="205">
        <v>2</v>
      </c>
    </row>
    <row r="15" spans="1:13" ht="24" customHeight="1">
      <c r="A15" s="220">
        <v>3</v>
      </c>
      <c r="B15" s="218" t="s">
        <v>185</v>
      </c>
      <c r="C15" s="610">
        <v>94499069</v>
      </c>
      <c r="D15" s="453">
        <v>0</v>
      </c>
      <c r="E15" s="453">
        <v>481974</v>
      </c>
      <c r="F15" s="453">
        <v>0</v>
      </c>
      <c r="G15" s="522">
        <v>0</v>
      </c>
      <c r="H15" s="453">
        <v>0</v>
      </c>
      <c r="I15" s="570">
        <v>94981043</v>
      </c>
      <c r="J15" s="613">
        <v>0</v>
      </c>
      <c r="K15" s="205">
        <v>3</v>
      </c>
    </row>
    <row r="16" spans="1:13" ht="24" customHeight="1">
      <c r="A16" s="220">
        <v>4</v>
      </c>
      <c r="B16" s="218" t="s">
        <v>187</v>
      </c>
      <c r="C16" s="623">
        <v>28002303</v>
      </c>
      <c r="D16" s="453">
        <v>28000000</v>
      </c>
      <c r="E16" s="453">
        <v>0</v>
      </c>
      <c r="F16" s="453">
        <v>45000000</v>
      </c>
      <c r="G16" s="453">
        <v>0</v>
      </c>
      <c r="H16" s="453">
        <v>0</v>
      </c>
      <c r="I16" s="570">
        <v>45002303</v>
      </c>
      <c r="J16" s="613">
        <v>0</v>
      </c>
      <c r="K16" s="205">
        <v>4</v>
      </c>
    </row>
    <row r="17" spans="1:11" ht="24" customHeight="1">
      <c r="A17" s="220">
        <v>5</v>
      </c>
      <c r="B17" s="218" t="s">
        <v>189</v>
      </c>
      <c r="C17" s="624">
        <v>240108512</v>
      </c>
      <c r="D17" s="454">
        <v>0</v>
      </c>
      <c r="E17" s="454">
        <v>80337298</v>
      </c>
      <c r="F17" s="454">
        <v>0</v>
      </c>
      <c r="G17" s="454">
        <v>0</v>
      </c>
      <c r="H17" s="454">
        <v>0</v>
      </c>
      <c r="I17" s="577">
        <v>320445810</v>
      </c>
      <c r="J17" s="620">
        <v>0</v>
      </c>
      <c r="K17" s="205">
        <v>5</v>
      </c>
    </row>
    <row r="18" spans="1:11" ht="24" customHeight="1">
      <c r="A18" s="228">
        <v>6</v>
      </c>
      <c r="B18" s="212" t="s">
        <v>191</v>
      </c>
      <c r="C18" s="625">
        <v>22463374</v>
      </c>
      <c r="D18" s="478">
        <v>0</v>
      </c>
      <c r="E18" s="478">
        <v>76626</v>
      </c>
      <c r="F18" s="478">
        <v>0</v>
      </c>
      <c r="G18" s="521">
        <v>0</v>
      </c>
      <c r="H18" s="478">
        <v>0</v>
      </c>
      <c r="I18" s="575">
        <v>22540000</v>
      </c>
      <c r="J18" s="622">
        <v>0</v>
      </c>
      <c r="K18" s="216">
        <v>6</v>
      </c>
    </row>
    <row r="19" spans="1:11" ht="24" customHeight="1">
      <c r="A19" s="220">
        <v>7</v>
      </c>
      <c r="B19" s="218" t="s">
        <v>193</v>
      </c>
      <c r="C19" s="610">
        <v>1550000000</v>
      </c>
      <c r="D19" s="453">
        <v>1550000000</v>
      </c>
      <c r="E19" s="453">
        <v>1650000000</v>
      </c>
      <c r="F19" s="453">
        <v>0</v>
      </c>
      <c r="G19" s="522">
        <v>0</v>
      </c>
      <c r="H19" s="453">
        <v>0</v>
      </c>
      <c r="I19" s="570">
        <v>1650000000</v>
      </c>
      <c r="J19" s="613">
        <v>0</v>
      </c>
      <c r="K19" s="205">
        <v>7</v>
      </c>
    </row>
    <row r="20" spans="1:11" ht="24" customHeight="1">
      <c r="A20" s="220">
        <v>8</v>
      </c>
      <c r="B20" s="218" t="s">
        <v>195</v>
      </c>
      <c r="C20" s="610">
        <v>106385147</v>
      </c>
      <c r="D20" s="453">
        <v>65000000</v>
      </c>
      <c r="E20" s="453">
        <v>572000</v>
      </c>
      <c r="F20" s="453">
        <v>12000000</v>
      </c>
      <c r="G20" s="522">
        <v>0</v>
      </c>
      <c r="H20" s="453">
        <v>0</v>
      </c>
      <c r="I20" s="570">
        <v>53957147</v>
      </c>
      <c r="J20" s="613">
        <v>0</v>
      </c>
      <c r="K20" s="205">
        <v>8</v>
      </c>
    </row>
    <row r="21" spans="1:11" s="266" customFormat="1" ht="24" customHeight="1">
      <c r="A21" s="220">
        <v>9</v>
      </c>
      <c r="B21" s="218" t="s">
        <v>197</v>
      </c>
      <c r="C21" s="610">
        <v>0</v>
      </c>
      <c r="D21" s="453">
        <v>0</v>
      </c>
      <c r="E21" s="453">
        <v>0</v>
      </c>
      <c r="F21" s="453">
        <v>206550692</v>
      </c>
      <c r="G21" s="522">
        <v>0</v>
      </c>
      <c r="H21" s="453">
        <v>0</v>
      </c>
      <c r="I21" s="570">
        <v>206550692</v>
      </c>
      <c r="J21" s="613">
        <v>0</v>
      </c>
      <c r="K21" s="224">
        <v>9</v>
      </c>
    </row>
    <row r="22" spans="1:11" s="266" customFormat="1" ht="24" customHeight="1">
      <c r="A22" s="220">
        <v>10</v>
      </c>
      <c r="B22" s="218" t="s">
        <v>199</v>
      </c>
      <c r="C22" s="626">
        <v>1153000</v>
      </c>
      <c r="D22" s="454">
        <v>0</v>
      </c>
      <c r="E22" s="454">
        <v>50000000</v>
      </c>
      <c r="F22" s="454">
        <v>0</v>
      </c>
      <c r="G22" s="526">
        <v>0</v>
      </c>
      <c r="H22" s="454">
        <v>0</v>
      </c>
      <c r="I22" s="577">
        <v>51153000</v>
      </c>
      <c r="J22" s="620">
        <v>0</v>
      </c>
      <c r="K22" s="224">
        <v>10</v>
      </c>
    </row>
    <row r="23" spans="1:11" s="266" customFormat="1" ht="24" customHeight="1">
      <c r="A23" s="228">
        <v>11</v>
      </c>
      <c r="B23" s="212" t="s">
        <v>201</v>
      </c>
      <c r="C23" s="625">
        <v>145706152</v>
      </c>
      <c r="D23" s="478">
        <v>0</v>
      </c>
      <c r="E23" s="478">
        <v>289793</v>
      </c>
      <c r="F23" s="478">
        <v>0</v>
      </c>
      <c r="G23" s="521">
        <v>0</v>
      </c>
      <c r="H23" s="478">
        <v>0</v>
      </c>
      <c r="I23" s="575">
        <v>145995945</v>
      </c>
      <c r="J23" s="622">
        <v>0</v>
      </c>
      <c r="K23" s="234">
        <v>11</v>
      </c>
    </row>
    <row r="24" spans="1:11" s="266" customFormat="1" ht="24" customHeight="1">
      <c r="A24" s="220">
        <v>12</v>
      </c>
      <c r="B24" s="218" t="s">
        <v>203</v>
      </c>
      <c r="C24" s="610">
        <v>19316000</v>
      </c>
      <c r="D24" s="453">
        <v>10650000</v>
      </c>
      <c r="E24" s="453">
        <v>0</v>
      </c>
      <c r="F24" s="453">
        <v>8210000</v>
      </c>
      <c r="G24" s="522">
        <v>430000</v>
      </c>
      <c r="H24" s="453">
        <v>0</v>
      </c>
      <c r="I24" s="570">
        <v>17306000</v>
      </c>
      <c r="J24" s="613">
        <v>0</v>
      </c>
      <c r="K24" s="224">
        <v>12</v>
      </c>
    </row>
    <row r="25" spans="1:11" s="266" customFormat="1" ht="24" customHeight="1">
      <c r="A25" s="220">
        <v>13</v>
      </c>
      <c r="B25" s="218" t="s">
        <v>204</v>
      </c>
      <c r="C25" s="610">
        <v>435903494</v>
      </c>
      <c r="D25" s="453">
        <v>210000000</v>
      </c>
      <c r="E25" s="453">
        <v>719084</v>
      </c>
      <c r="F25" s="453">
        <v>63000000</v>
      </c>
      <c r="G25" s="522">
        <v>0</v>
      </c>
      <c r="H25" s="453">
        <v>0</v>
      </c>
      <c r="I25" s="570">
        <v>289622578</v>
      </c>
      <c r="J25" s="613">
        <v>0</v>
      </c>
      <c r="K25" s="224">
        <v>13</v>
      </c>
    </row>
    <row r="26" spans="1:11" s="266" customFormat="1" ht="24" customHeight="1">
      <c r="A26" s="220">
        <v>14</v>
      </c>
      <c r="B26" s="218" t="s">
        <v>206</v>
      </c>
      <c r="C26" s="610">
        <v>295045982</v>
      </c>
      <c r="D26" s="453">
        <v>191997000</v>
      </c>
      <c r="E26" s="453">
        <v>376424</v>
      </c>
      <c r="F26" s="453">
        <v>3000000</v>
      </c>
      <c r="G26" s="522">
        <v>0</v>
      </c>
      <c r="H26" s="453">
        <v>0</v>
      </c>
      <c r="I26" s="570">
        <v>106425406</v>
      </c>
      <c r="J26" s="613">
        <v>0</v>
      </c>
      <c r="K26" s="224">
        <v>14</v>
      </c>
    </row>
    <row r="27" spans="1:11" s="266" customFormat="1" ht="24" customHeight="1">
      <c r="A27" s="220">
        <v>15</v>
      </c>
      <c r="B27" s="218" t="s">
        <v>208</v>
      </c>
      <c r="C27" s="626">
        <v>640000000</v>
      </c>
      <c r="D27" s="454">
        <v>230000000</v>
      </c>
      <c r="E27" s="454">
        <v>1044800</v>
      </c>
      <c r="F27" s="454">
        <v>210000000</v>
      </c>
      <c r="G27" s="526">
        <v>0</v>
      </c>
      <c r="H27" s="454">
        <v>0</v>
      </c>
      <c r="I27" s="577">
        <v>621044800</v>
      </c>
      <c r="J27" s="620">
        <v>0</v>
      </c>
      <c r="K27" s="224">
        <v>15</v>
      </c>
    </row>
    <row r="28" spans="1:11" s="266" customFormat="1" ht="24" customHeight="1">
      <c r="A28" s="235">
        <v>16</v>
      </c>
      <c r="B28" s="212" t="s">
        <v>210</v>
      </c>
      <c r="C28" s="625">
        <v>5677702</v>
      </c>
      <c r="D28" s="478">
        <v>0</v>
      </c>
      <c r="E28" s="478">
        <v>58016275</v>
      </c>
      <c r="F28" s="478">
        <v>0</v>
      </c>
      <c r="G28" s="521">
        <v>0</v>
      </c>
      <c r="H28" s="478">
        <v>0</v>
      </c>
      <c r="I28" s="575">
        <v>63693977</v>
      </c>
      <c r="J28" s="622">
        <v>0</v>
      </c>
      <c r="K28" s="236">
        <v>16</v>
      </c>
    </row>
    <row r="29" spans="1:11" s="266" customFormat="1" ht="24" customHeight="1">
      <c r="A29" s="220">
        <v>17</v>
      </c>
      <c r="B29" s="218" t="s">
        <v>212</v>
      </c>
      <c r="C29" s="610">
        <v>7503066</v>
      </c>
      <c r="D29" s="453">
        <v>0</v>
      </c>
      <c r="E29" s="453">
        <v>26260</v>
      </c>
      <c r="F29" s="453">
        <v>0</v>
      </c>
      <c r="G29" s="522">
        <v>0</v>
      </c>
      <c r="H29" s="453">
        <v>0</v>
      </c>
      <c r="I29" s="570">
        <v>7529326</v>
      </c>
      <c r="J29" s="613">
        <v>0</v>
      </c>
      <c r="K29" s="224">
        <v>17</v>
      </c>
    </row>
    <row r="30" spans="1:11" s="266" customFormat="1" ht="24" customHeight="1">
      <c r="A30" s="220">
        <v>18</v>
      </c>
      <c r="B30" s="218" t="s">
        <v>214</v>
      </c>
      <c r="C30" s="610">
        <v>180000233</v>
      </c>
      <c r="D30" s="453">
        <v>21220000</v>
      </c>
      <c r="E30" s="453">
        <v>0</v>
      </c>
      <c r="F30" s="453">
        <v>0</v>
      </c>
      <c r="G30" s="522">
        <v>0</v>
      </c>
      <c r="H30" s="453">
        <v>0</v>
      </c>
      <c r="I30" s="570">
        <v>158780233</v>
      </c>
      <c r="J30" s="613">
        <v>0</v>
      </c>
      <c r="K30" s="224">
        <v>18</v>
      </c>
    </row>
    <row r="31" spans="1:11" s="266" customFormat="1" ht="24" customHeight="1">
      <c r="A31" s="220">
        <v>19</v>
      </c>
      <c r="B31" s="218" t="s">
        <v>216</v>
      </c>
      <c r="C31" s="610">
        <v>0</v>
      </c>
      <c r="D31" s="453">
        <v>0</v>
      </c>
      <c r="E31" s="453">
        <v>0</v>
      </c>
      <c r="F31" s="453">
        <v>0</v>
      </c>
      <c r="G31" s="522">
        <v>0</v>
      </c>
      <c r="H31" s="453">
        <v>0</v>
      </c>
      <c r="I31" s="570">
        <v>0</v>
      </c>
      <c r="J31" s="613">
        <v>0</v>
      </c>
      <c r="K31" s="224">
        <v>19</v>
      </c>
    </row>
    <row r="32" spans="1:11" s="266" customFormat="1" ht="24" customHeight="1">
      <c r="A32" s="220">
        <v>20</v>
      </c>
      <c r="B32" s="218" t="s">
        <v>218</v>
      </c>
      <c r="C32" s="626">
        <v>10020000</v>
      </c>
      <c r="D32" s="454">
        <v>0</v>
      </c>
      <c r="E32" s="454">
        <v>10023000</v>
      </c>
      <c r="F32" s="454">
        <v>0</v>
      </c>
      <c r="G32" s="526">
        <v>0</v>
      </c>
      <c r="H32" s="454">
        <v>0</v>
      </c>
      <c r="I32" s="577">
        <v>20043000</v>
      </c>
      <c r="J32" s="620">
        <v>0</v>
      </c>
      <c r="K32" s="224">
        <v>20</v>
      </c>
    </row>
    <row r="33" spans="1:11" s="266" customFormat="1" ht="24" customHeight="1">
      <c r="A33" s="228">
        <v>21</v>
      </c>
      <c r="B33" s="212" t="s">
        <v>220</v>
      </c>
      <c r="C33" s="625">
        <v>120894254</v>
      </c>
      <c r="D33" s="478">
        <v>28497000</v>
      </c>
      <c r="E33" s="478">
        <v>370878</v>
      </c>
      <c r="F33" s="478">
        <v>170000000</v>
      </c>
      <c r="G33" s="521">
        <v>0</v>
      </c>
      <c r="H33" s="478">
        <v>0</v>
      </c>
      <c r="I33" s="575">
        <v>262768132</v>
      </c>
      <c r="J33" s="622">
        <v>0</v>
      </c>
      <c r="K33" s="234">
        <v>21</v>
      </c>
    </row>
    <row r="34" spans="1:11" s="266" customFormat="1" ht="24" customHeight="1">
      <c r="A34" s="220">
        <v>22</v>
      </c>
      <c r="B34" s="218" t="s">
        <v>222</v>
      </c>
      <c r="C34" s="610">
        <v>8344000</v>
      </c>
      <c r="D34" s="453">
        <v>0</v>
      </c>
      <c r="E34" s="453">
        <v>0</v>
      </c>
      <c r="F34" s="453">
        <v>0</v>
      </c>
      <c r="G34" s="522">
        <v>0</v>
      </c>
      <c r="H34" s="453">
        <v>511000</v>
      </c>
      <c r="I34" s="570">
        <v>7833000</v>
      </c>
      <c r="J34" s="613">
        <v>0</v>
      </c>
      <c r="K34" s="224">
        <v>22</v>
      </c>
    </row>
    <row r="35" spans="1:11" s="266" customFormat="1" ht="24" customHeight="1">
      <c r="A35" s="220">
        <v>23</v>
      </c>
      <c r="B35" s="218" t="s">
        <v>223</v>
      </c>
      <c r="C35" s="610">
        <v>859867419</v>
      </c>
      <c r="D35" s="453">
        <v>100000000</v>
      </c>
      <c r="E35" s="453">
        <v>0</v>
      </c>
      <c r="F35" s="453">
        <v>0</v>
      </c>
      <c r="G35" s="522">
        <v>0</v>
      </c>
      <c r="H35" s="453">
        <v>0</v>
      </c>
      <c r="I35" s="570">
        <v>759867419</v>
      </c>
      <c r="J35" s="613">
        <v>0</v>
      </c>
      <c r="K35" s="224">
        <v>23</v>
      </c>
    </row>
    <row r="36" spans="1:11" s="266" customFormat="1" ht="24" customHeight="1">
      <c r="A36" s="220">
        <v>24</v>
      </c>
      <c r="B36" s="218" t="s">
        <v>225</v>
      </c>
      <c r="C36" s="610">
        <v>100000731</v>
      </c>
      <c r="D36" s="453">
        <v>90000000</v>
      </c>
      <c r="E36" s="453">
        <v>1453000</v>
      </c>
      <c r="F36" s="453">
        <v>0</v>
      </c>
      <c r="G36" s="522">
        <v>0</v>
      </c>
      <c r="H36" s="453">
        <v>0</v>
      </c>
      <c r="I36" s="570">
        <v>11453731</v>
      </c>
      <c r="J36" s="613">
        <v>0</v>
      </c>
      <c r="K36" s="224">
        <v>24</v>
      </c>
    </row>
    <row r="37" spans="1:11" s="266" customFormat="1" ht="24" customHeight="1">
      <c r="A37" s="220">
        <v>25</v>
      </c>
      <c r="B37" s="218" t="s">
        <v>227</v>
      </c>
      <c r="C37" s="626">
        <v>165150300</v>
      </c>
      <c r="D37" s="454">
        <v>120000000</v>
      </c>
      <c r="E37" s="454">
        <v>424057</v>
      </c>
      <c r="F37" s="454">
        <v>50000000</v>
      </c>
      <c r="G37" s="526">
        <v>0</v>
      </c>
      <c r="H37" s="454">
        <v>0</v>
      </c>
      <c r="I37" s="577">
        <v>95574357</v>
      </c>
      <c r="J37" s="620">
        <v>0</v>
      </c>
      <c r="K37" s="224">
        <v>25</v>
      </c>
    </row>
    <row r="38" spans="1:11" s="266" customFormat="1" ht="24" customHeight="1">
      <c r="A38" s="235">
        <v>26</v>
      </c>
      <c r="B38" s="212" t="s">
        <v>229</v>
      </c>
      <c r="C38" s="625">
        <v>10008565</v>
      </c>
      <c r="D38" s="478">
        <v>0</v>
      </c>
      <c r="E38" s="478">
        <v>7383274</v>
      </c>
      <c r="F38" s="478">
        <v>0</v>
      </c>
      <c r="G38" s="521">
        <v>1511000</v>
      </c>
      <c r="H38" s="478">
        <v>493000</v>
      </c>
      <c r="I38" s="575">
        <v>18409839</v>
      </c>
      <c r="J38" s="622">
        <v>0</v>
      </c>
      <c r="K38" s="236">
        <v>26</v>
      </c>
    </row>
    <row r="39" spans="1:11" s="266" customFormat="1" ht="24" customHeight="1">
      <c r="A39" s="220">
        <v>27</v>
      </c>
      <c r="B39" s="218" t="s">
        <v>231</v>
      </c>
      <c r="C39" s="610">
        <v>2105176</v>
      </c>
      <c r="D39" s="453">
        <v>0</v>
      </c>
      <c r="E39" s="453">
        <v>55818</v>
      </c>
      <c r="F39" s="453">
        <v>0</v>
      </c>
      <c r="G39" s="522">
        <v>0</v>
      </c>
      <c r="H39" s="453">
        <v>0</v>
      </c>
      <c r="I39" s="570">
        <v>2160994</v>
      </c>
      <c r="J39" s="613">
        <v>0</v>
      </c>
      <c r="K39" s="224">
        <v>27</v>
      </c>
    </row>
    <row r="40" spans="1:11" s="266" customFormat="1" ht="24" customHeight="1">
      <c r="A40" s="220">
        <v>30</v>
      </c>
      <c r="B40" s="218" t="s">
        <v>233</v>
      </c>
      <c r="C40" s="610">
        <v>119741074</v>
      </c>
      <c r="D40" s="453">
        <v>93168000</v>
      </c>
      <c r="E40" s="453">
        <v>0</v>
      </c>
      <c r="F40" s="453">
        <v>397642328</v>
      </c>
      <c r="G40" s="522">
        <v>0</v>
      </c>
      <c r="H40" s="453">
        <v>0</v>
      </c>
      <c r="I40" s="570">
        <v>424215402</v>
      </c>
      <c r="J40" s="613">
        <v>0</v>
      </c>
      <c r="K40" s="224">
        <v>30</v>
      </c>
    </row>
    <row r="41" spans="1:11" s="266" customFormat="1" ht="24" customHeight="1">
      <c r="A41" s="220">
        <v>31</v>
      </c>
      <c r="B41" s="218" t="s">
        <v>235</v>
      </c>
      <c r="C41" s="610">
        <v>53756683</v>
      </c>
      <c r="D41" s="453">
        <v>6668000</v>
      </c>
      <c r="E41" s="453">
        <v>106483</v>
      </c>
      <c r="F41" s="453">
        <v>26539772</v>
      </c>
      <c r="G41" s="522">
        <v>0</v>
      </c>
      <c r="H41" s="453">
        <v>0</v>
      </c>
      <c r="I41" s="570">
        <v>73734938</v>
      </c>
      <c r="J41" s="613">
        <v>0</v>
      </c>
      <c r="K41" s="224">
        <v>31</v>
      </c>
    </row>
    <row r="42" spans="1:11" s="266" customFormat="1" ht="24" customHeight="1">
      <c r="A42" s="220">
        <v>32</v>
      </c>
      <c r="B42" s="218" t="s">
        <v>237</v>
      </c>
      <c r="C42" s="626">
        <v>101225146</v>
      </c>
      <c r="D42" s="454">
        <v>90955000</v>
      </c>
      <c r="E42" s="454">
        <v>329178</v>
      </c>
      <c r="F42" s="454">
        <v>4870000</v>
      </c>
      <c r="G42" s="526">
        <v>0</v>
      </c>
      <c r="H42" s="454">
        <v>0</v>
      </c>
      <c r="I42" s="577">
        <v>15469324</v>
      </c>
      <c r="J42" s="620">
        <v>0</v>
      </c>
      <c r="K42" s="224">
        <v>32</v>
      </c>
    </row>
    <row r="43" spans="1:11" s="266" customFormat="1" ht="24" customHeight="1">
      <c r="A43" s="228">
        <v>33</v>
      </c>
      <c r="B43" s="212" t="s">
        <v>239</v>
      </c>
      <c r="C43" s="625">
        <v>285292735</v>
      </c>
      <c r="D43" s="478">
        <v>154244000</v>
      </c>
      <c r="E43" s="478">
        <v>1140000</v>
      </c>
      <c r="F43" s="478">
        <v>24103668</v>
      </c>
      <c r="G43" s="521">
        <v>8974000</v>
      </c>
      <c r="H43" s="478">
        <v>0</v>
      </c>
      <c r="I43" s="575">
        <v>165266403</v>
      </c>
      <c r="J43" s="622">
        <v>0</v>
      </c>
      <c r="K43" s="234">
        <v>33</v>
      </c>
    </row>
    <row r="44" spans="1:11" s="266" customFormat="1" ht="24" customHeight="1">
      <c r="A44" s="220">
        <v>34</v>
      </c>
      <c r="B44" s="2128" t="s">
        <v>241</v>
      </c>
      <c r="C44" s="610">
        <v>85223832</v>
      </c>
      <c r="D44" s="453">
        <v>0</v>
      </c>
      <c r="E44" s="453">
        <v>540000</v>
      </c>
      <c r="F44" s="453">
        <v>0</v>
      </c>
      <c r="G44" s="522">
        <v>0</v>
      </c>
      <c r="H44" s="453">
        <v>0</v>
      </c>
      <c r="I44" s="570">
        <v>85763832</v>
      </c>
      <c r="J44" s="613">
        <v>0</v>
      </c>
      <c r="K44" s="224">
        <v>34</v>
      </c>
    </row>
    <row r="45" spans="1:11" s="266" customFormat="1" ht="24" customHeight="1">
      <c r="A45" s="220">
        <v>35</v>
      </c>
      <c r="B45" s="218" t="s">
        <v>243</v>
      </c>
      <c r="C45" s="610">
        <v>47117601</v>
      </c>
      <c r="D45" s="453">
        <v>39508000</v>
      </c>
      <c r="E45" s="453">
        <v>0</v>
      </c>
      <c r="F45" s="453">
        <v>0</v>
      </c>
      <c r="G45" s="522">
        <v>60536</v>
      </c>
      <c r="H45" s="453">
        <v>0</v>
      </c>
      <c r="I45" s="570">
        <v>7670137</v>
      </c>
      <c r="J45" s="613">
        <v>0</v>
      </c>
      <c r="K45" s="224">
        <v>35</v>
      </c>
    </row>
    <row r="46" spans="1:11" s="266" customFormat="1" ht="24" customHeight="1">
      <c r="A46" s="220">
        <v>36</v>
      </c>
      <c r="B46" s="218" t="s">
        <v>245</v>
      </c>
      <c r="C46" s="610">
        <v>40995000</v>
      </c>
      <c r="D46" s="453">
        <v>0</v>
      </c>
      <c r="E46" s="453">
        <v>1000</v>
      </c>
      <c r="F46" s="453">
        <v>0</v>
      </c>
      <c r="G46" s="522">
        <v>0</v>
      </c>
      <c r="H46" s="453">
        <v>0</v>
      </c>
      <c r="I46" s="570">
        <v>40996000</v>
      </c>
      <c r="J46" s="613">
        <v>0</v>
      </c>
      <c r="K46" s="224">
        <v>36</v>
      </c>
    </row>
    <row r="47" spans="1:11" s="266" customFormat="1" ht="24" customHeight="1">
      <c r="A47" s="220">
        <v>37</v>
      </c>
      <c r="B47" s="2128" t="s">
        <v>247</v>
      </c>
      <c r="C47" s="626">
        <v>46964250</v>
      </c>
      <c r="D47" s="454">
        <v>22638000</v>
      </c>
      <c r="E47" s="454">
        <v>2613641</v>
      </c>
      <c r="F47" s="454">
        <v>0</v>
      </c>
      <c r="G47" s="526">
        <v>0</v>
      </c>
      <c r="H47" s="454">
        <v>0</v>
      </c>
      <c r="I47" s="577">
        <v>26939891</v>
      </c>
      <c r="J47" s="620">
        <v>0</v>
      </c>
      <c r="K47" s="224">
        <v>37</v>
      </c>
    </row>
    <row r="48" spans="1:11" s="266" customFormat="1" ht="24" customHeight="1">
      <c r="A48" s="228">
        <v>38</v>
      </c>
      <c r="B48" s="212" t="s">
        <v>249</v>
      </c>
      <c r="C48" s="625">
        <v>37616634</v>
      </c>
      <c r="D48" s="478">
        <v>37616634</v>
      </c>
      <c r="E48" s="478">
        <v>8224000</v>
      </c>
      <c r="F48" s="478">
        <v>0</v>
      </c>
      <c r="G48" s="521">
        <v>0</v>
      </c>
      <c r="H48" s="478">
        <v>0</v>
      </c>
      <c r="I48" s="575">
        <v>8224000</v>
      </c>
      <c r="J48" s="622">
        <v>0</v>
      </c>
      <c r="K48" s="234">
        <v>38</v>
      </c>
    </row>
    <row r="49" spans="1:11" s="266" customFormat="1" ht="24" customHeight="1">
      <c r="A49" s="220">
        <v>39</v>
      </c>
      <c r="B49" s="218" t="s">
        <v>251</v>
      </c>
      <c r="C49" s="610">
        <v>6970000</v>
      </c>
      <c r="D49" s="453">
        <v>3000000</v>
      </c>
      <c r="E49" s="453">
        <v>10106000</v>
      </c>
      <c r="F49" s="453">
        <v>0</v>
      </c>
      <c r="G49" s="522">
        <v>0</v>
      </c>
      <c r="H49" s="453">
        <v>0</v>
      </c>
      <c r="I49" s="570">
        <v>14076000</v>
      </c>
      <c r="J49" s="613">
        <v>0</v>
      </c>
      <c r="K49" s="224">
        <v>39</v>
      </c>
    </row>
    <row r="50" spans="1:11" s="266" customFormat="1" ht="24" customHeight="1">
      <c r="A50" s="220">
        <v>40</v>
      </c>
      <c r="B50" s="218" t="s">
        <v>252</v>
      </c>
      <c r="C50" s="610">
        <v>87799076</v>
      </c>
      <c r="D50" s="453">
        <v>0</v>
      </c>
      <c r="E50" s="453">
        <v>42700000</v>
      </c>
      <c r="F50" s="453">
        <v>0</v>
      </c>
      <c r="G50" s="522">
        <v>0</v>
      </c>
      <c r="H50" s="453">
        <v>0</v>
      </c>
      <c r="I50" s="570">
        <v>130499076</v>
      </c>
      <c r="J50" s="613">
        <v>0</v>
      </c>
      <c r="K50" s="224">
        <v>40</v>
      </c>
    </row>
    <row r="51" spans="1:11" s="266" customFormat="1" ht="24" customHeight="1">
      <c r="A51" s="220">
        <v>41</v>
      </c>
      <c r="B51" s="218" t="s">
        <v>254</v>
      </c>
      <c r="C51" s="610">
        <v>7219000</v>
      </c>
      <c r="D51" s="453">
        <v>0</v>
      </c>
      <c r="E51" s="453">
        <v>1000</v>
      </c>
      <c r="F51" s="453">
        <v>0</v>
      </c>
      <c r="G51" s="522">
        <v>0</v>
      </c>
      <c r="H51" s="453">
        <v>0</v>
      </c>
      <c r="I51" s="570">
        <v>7220000</v>
      </c>
      <c r="J51" s="613">
        <v>0</v>
      </c>
      <c r="K51" s="224">
        <v>41</v>
      </c>
    </row>
    <row r="52" spans="1:11" s="266" customFormat="1" ht="24" customHeight="1">
      <c r="A52" s="220">
        <v>42</v>
      </c>
      <c r="B52" s="244" t="s">
        <v>256</v>
      </c>
      <c r="C52" s="626">
        <v>995000</v>
      </c>
      <c r="D52" s="454">
        <v>0</v>
      </c>
      <c r="E52" s="454">
        <v>160000</v>
      </c>
      <c r="F52" s="454">
        <v>0</v>
      </c>
      <c r="G52" s="526">
        <v>0</v>
      </c>
      <c r="H52" s="454">
        <v>0</v>
      </c>
      <c r="I52" s="577">
        <v>1155000</v>
      </c>
      <c r="J52" s="620">
        <v>30000000</v>
      </c>
      <c r="K52" s="224">
        <v>42</v>
      </c>
    </row>
    <row r="53" spans="1:11" s="266" customFormat="1" ht="24" customHeight="1">
      <c r="A53" s="228">
        <v>43</v>
      </c>
      <c r="B53" s="218" t="s">
        <v>258</v>
      </c>
      <c r="C53" s="625">
        <v>8354421</v>
      </c>
      <c r="D53" s="478">
        <v>0</v>
      </c>
      <c r="E53" s="478">
        <v>71658</v>
      </c>
      <c r="F53" s="478">
        <v>0</v>
      </c>
      <c r="G53" s="521">
        <v>0</v>
      </c>
      <c r="H53" s="478">
        <v>0</v>
      </c>
      <c r="I53" s="575">
        <v>8426079</v>
      </c>
      <c r="J53" s="622">
        <v>0</v>
      </c>
      <c r="K53" s="234">
        <v>43</v>
      </c>
    </row>
    <row r="54" spans="1:11" s="266" customFormat="1" ht="24" customHeight="1">
      <c r="A54" s="220">
        <v>44</v>
      </c>
      <c r="B54" s="218" t="s">
        <v>260</v>
      </c>
      <c r="C54" s="610">
        <v>45029950</v>
      </c>
      <c r="D54" s="453">
        <v>20000000</v>
      </c>
      <c r="E54" s="453">
        <v>1000000</v>
      </c>
      <c r="F54" s="453">
        <v>0</v>
      </c>
      <c r="G54" s="522">
        <v>0</v>
      </c>
      <c r="H54" s="453">
        <v>0</v>
      </c>
      <c r="I54" s="570">
        <v>26029950</v>
      </c>
      <c r="J54" s="613">
        <v>0</v>
      </c>
      <c r="K54" s="224">
        <v>44</v>
      </c>
    </row>
    <row r="55" spans="1:11" s="266" customFormat="1" ht="24" customHeight="1">
      <c r="A55" s="220">
        <v>45</v>
      </c>
      <c r="B55" s="218" t="s">
        <v>261</v>
      </c>
      <c r="C55" s="610">
        <v>276749276</v>
      </c>
      <c r="D55" s="453">
        <v>123551000</v>
      </c>
      <c r="E55" s="453">
        <v>0</v>
      </c>
      <c r="F55" s="453">
        <v>36000000</v>
      </c>
      <c r="G55" s="522">
        <v>0</v>
      </c>
      <c r="H55" s="453">
        <v>0</v>
      </c>
      <c r="I55" s="570">
        <v>189198276</v>
      </c>
      <c r="J55" s="613">
        <v>0</v>
      </c>
      <c r="K55" s="224">
        <v>45</v>
      </c>
    </row>
    <row r="56" spans="1:11" s="266" customFormat="1" ht="24" customHeight="1">
      <c r="A56" s="220">
        <v>46</v>
      </c>
      <c r="B56" s="218" t="s">
        <v>262</v>
      </c>
      <c r="C56" s="610">
        <v>19939000</v>
      </c>
      <c r="D56" s="453">
        <v>0</v>
      </c>
      <c r="E56" s="453">
        <v>64050000</v>
      </c>
      <c r="F56" s="453">
        <v>0</v>
      </c>
      <c r="G56" s="522">
        <v>0</v>
      </c>
      <c r="H56" s="453">
        <v>0</v>
      </c>
      <c r="I56" s="570">
        <v>83989000</v>
      </c>
      <c r="J56" s="613">
        <v>0</v>
      </c>
      <c r="K56" s="224">
        <v>46</v>
      </c>
    </row>
    <row r="57" spans="1:11" s="266" customFormat="1" ht="24" customHeight="1">
      <c r="A57" s="243">
        <v>52</v>
      </c>
      <c r="B57" s="244" t="s">
        <v>263</v>
      </c>
      <c r="C57" s="626">
        <v>111463000</v>
      </c>
      <c r="D57" s="454">
        <v>0</v>
      </c>
      <c r="E57" s="454">
        <v>337000</v>
      </c>
      <c r="F57" s="454">
        <v>0</v>
      </c>
      <c r="G57" s="526">
        <v>0</v>
      </c>
      <c r="H57" s="454">
        <v>0</v>
      </c>
      <c r="I57" s="577">
        <v>111800000</v>
      </c>
      <c r="J57" s="620">
        <v>0</v>
      </c>
      <c r="K57" s="249">
        <v>52</v>
      </c>
    </row>
    <row r="58" spans="1:11" s="266" customFormat="1" ht="24" customHeight="1">
      <c r="A58" s="228">
        <v>54</v>
      </c>
      <c r="B58" s="218" t="s">
        <v>264</v>
      </c>
      <c r="C58" s="625">
        <v>434359</v>
      </c>
      <c r="D58" s="478">
        <v>0</v>
      </c>
      <c r="E58" s="478">
        <v>1532</v>
      </c>
      <c r="F58" s="478">
        <v>0</v>
      </c>
      <c r="G58" s="521">
        <v>0</v>
      </c>
      <c r="H58" s="478">
        <v>0</v>
      </c>
      <c r="I58" s="575">
        <v>435891</v>
      </c>
      <c r="J58" s="622">
        <v>0</v>
      </c>
      <c r="K58" s="234">
        <v>54</v>
      </c>
    </row>
    <row r="59" spans="1:11" s="266" customFormat="1" ht="24" customHeight="1">
      <c r="A59" s="220">
        <v>59</v>
      </c>
      <c r="B59" s="218" t="s">
        <v>266</v>
      </c>
      <c r="C59" s="610">
        <v>207907281</v>
      </c>
      <c r="D59" s="453">
        <v>0</v>
      </c>
      <c r="E59" s="453">
        <v>30226098</v>
      </c>
      <c r="F59" s="453">
        <v>0</v>
      </c>
      <c r="G59" s="522">
        <v>0</v>
      </c>
      <c r="H59" s="453">
        <v>0</v>
      </c>
      <c r="I59" s="570">
        <v>238133379</v>
      </c>
      <c r="J59" s="613">
        <v>0</v>
      </c>
      <c r="K59" s="224">
        <v>59</v>
      </c>
    </row>
    <row r="60" spans="1:11" s="266" customFormat="1" ht="24" customHeight="1">
      <c r="A60" s="220">
        <v>61</v>
      </c>
      <c r="B60" s="218" t="s">
        <v>268</v>
      </c>
      <c r="C60" s="610">
        <v>115501202</v>
      </c>
      <c r="D60" s="453">
        <v>70000000</v>
      </c>
      <c r="E60" s="453">
        <v>70000000</v>
      </c>
      <c r="F60" s="453">
        <v>0</v>
      </c>
      <c r="G60" s="522">
        <v>0</v>
      </c>
      <c r="H60" s="453">
        <v>0</v>
      </c>
      <c r="I60" s="570">
        <v>115501202</v>
      </c>
      <c r="J60" s="613">
        <v>0</v>
      </c>
      <c r="K60" s="224">
        <v>61</v>
      </c>
    </row>
    <row r="61" spans="1:11" s="266" customFormat="1" ht="24" customHeight="1">
      <c r="A61" s="220">
        <v>66</v>
      </c>
      <c r="B61" s="218" t="s">
        <v>270</v>
      </c>
      <c r="C61" s="610">
        <v>226901195</v>
      </c>
      <c r="D61" s="453">
        <v>114200000</v>
      </c>
      <c r="E61" s="453">
        <v>16070000</v>
      </c>
      <c r="F61" s="453">
        <v>0</v>
      </c>
      <c r="G61" s="522">
        <v>3920000</v>
      </c>
      <c r="H61" s="453">
        <v>2520000</v>
      </c>
      <c r="I61" s="570">
        <v>130171195</v>
      </c>
      <c r="J61" s="613">
        <v>0</v>
      </c>
      <c r="K61" s="224">
        <v>66</v>
      </c>
    </row>
    <row r="62" spans="1:11" s="266" customFormat="1" ht="24" customHeight="1">
      <c r="A62" s="243">
        <v>67</v>
      </c>
      <c r="B62" s="244" t="s">
        <v>272</v>
      </c>
      <c r="C62" s="626">
        <v>29663000</v>
      </c>
      <c r="D62" s="454">
        <v>0</v>
      </c>
      <c r="E62" s="454">
        <v>0</v>
      </c>
      <c r="F62" s="454">
        <v>0</v>
      </c>
      <c r="G62" s="526">
        <v>0</v>
      </c>
      <c r="H62" s="454">
        <v>0</v>
      </c>
      <c r="I62" s="577">
        <v>29663000</v>
      </c>
      <c r="J62" s="620">
        <v>0</v>
      </c>
      <c r="K62" s="249">
        <v>67</v>
      </c>
    </row>
    <row r="63" spans="1:11" s="266" customFormat="1" ht="24" customHeight="1">
      <c r="A63" s="228">
        <v>70</v>
      </c>
      <c r="B63" s="212" t="s">
        <v>274</v>
      </c>
      <c r="C63" s="625">
        <v>20419718</v>
      </c>
      <c r="D63" s="478">
        <v>0</v>
      </c>
      <c r="E63" s="478">
        <v>0</v>
      </c>
      <c r="F63" s="478">
        <v>0</v>
      </c>
      <c r="G63" s="521">
        <v>0</v>
      </c>
      <c r="H63" s="478">
        <v>0</v>
      </c>
      <c r="I63" s="575">
        <v>20419718</v>
      </c>
      <c r="J63" s="622">
        <v>0</v>
      </c>
      <c r="K63" s="234">
        <v>70</v>
      </c>
    </row>
    <row r="64" spans="1:11" s="266" customFormat="1" ht="24" customHeight="1">
      <c r="A64" s="220">
        <v>72</v>
      </c>
      <c r="B64" s="218" t="s">
        <v>276</v>
      </c>
      <c r="C64" s="610">
        <v>454067782</v>
      </c>
      <c r="D64" s="453">
        <v>0</v>
      </c>
      <c r="E64" s="453">
        <v>29539</v>
      </c>
      <c r="F64" s="453">
        <v>0</v>
      </c>
      <c r="G64" s="522">
        <v>0</v>
      </c>
      <c r="H64" s="453">
        <v>0</v>
      </c>
      <c r="I64" s="570">
        <v>454097321</v>
      </c>
      <c r="J64" s="613">
        <v>0</v>
      </c>
      <c r="K64" s="224">
        <v>72</v>
      </c>
    </row>
    <row r="65" spans="1:11" s="266" customFormat="1" ht="24" customHeight="1">
      <c r="A65" s="220">
        <v>74</v>
      </c>
      <c r="B65" s="218" t="s">
        <v>278</v>
      </c>
      <c r="C65" s="610">
        <v>200883440</v>
      </c>
      <c r="D65" s="453">
        <v>55000000</v>
      </c>
      <c r="E65" s="453">
        <v>36000000</v>
      </c>
      <c r="F65" s="453">
        <v>0</v>
      </c>
      <c r="G65" s="522">
        <v>0</v>
      </c>
      <c r="H65" s="453">
        <v>0</v>
      </c>
      <c r="I65" s="570">
        <v>181883440</v>
      </c>
      <c r="J65" s="613">
        <v>0</v>
      </c>
      <c r="K65" s="224">
        <v>74</v>
      </c>
    </row>
    <row r="66" spans="1:11" s="266" customFormat="1" ht="24" customHeight="1">
      <c r="A66" s="220">
        <v>81</v>
      </c>
      <c r="B66" s="218" t="s">
        <v>280</v>
      </c>
      <c r="C66" s="610">
        <v>74190647</v>
      </c>
      <c r="D66" s="453">
        <v>40000000</v>
      </c>
      <c r="E66" s="453">
        <v>17890000</v>
      </c>
      <c r="F66" s="453">
        <v>43150000</v>
      </c>
      <c r="G66" s="522">
        <v>0</v>
      </c>
      <c r="H66" s="453">
        <v>0</v>
      </c>
      <c r="I66" s="570">
        <v>95230647</v>
      </c>
      <c r="J66" s="613">
        <v>0</v>
      </c>
      <c r="K66" s="224">
        <v>81</v>
      </c>
    </row>
    <row r="67" spans="1:11" s="266" customFormat="1" ht="24" customHeight="1">
      <c r="A67" s="220">
        <v>82</v>
      </c>
      <c r="B67" s="244" t="s">
        <v>282</v>
      </c>
      <c r="C67" s="626">
        <v>970781248</v>
      </c>
      <c r="D67" s="454">
        <v>0</v>
      </c>
      <c r="E67" s="454">
        <v>76873437</v>
      </c>
      <c r="F67" s="454">
        <v>0</v>
      </c>
      <c r="G67" s="526">
        <v>0</v>
      </c>
      <c r="H67" s="454">
        <v>0</v>
      </c>
      <c r="I67" s="577">
        <v>1047654685</v>
      </c>
      <c r="J67" s="620">
        <v>0</v>
      </c>
      <c r="K67" s="224">
        <v>82</v>
      </c>
    </row>
    <row r="68" spans="1:11" s="266" customFormat="1" ht="24" customHeight="1">
      <c r="A68" s="228">
        <v>83</v>
      </c>
      <c r="B68" s="218" t="s">
        <v>283</v>
      </c>
      <c r="C68" s="625">
        <v>160518000</v>
      </c>
      <c r="D68" s="478">
        <v>0</v>
      </c>
      <c r="E68" s="478">
        <v>40268000</v>
      </c>
      <c r="F68" s="478">
        <v>0</v>
      </c>
      <c r="G68" s="521">
        <v>0</v>
      </c>
      <c r="H68" s="478">
        <v>0</v>
      </c>
      <c r="I68" s="575">
        <v>200786000</v>
      </c>
      <c r="J68" s="622">
        <v>0</v>
      </c>
      <c r="K68" s="234">
        <v>83</v>
      </c>
    </row>
    <row r="69" spans="1:11" s="266" customFormat="1" ht="24" customHeight="1">
      <c r="A69" s="220">
        <v>301</v>
      </c>
      <c r="B69" s="2128" t="s">
        <v>284</v>
      </c>
      <c r="C69" s="610">
        <v>1448061942</v>
      </c>
      <c r="D69" s="453">
        <v>0</v>
      </c>
      <c r="E69" s="453">
        <v>0</v>
      </c>
      <c r="F69" s="453">
        <v>0</v>
      </c>
      <c r="G69" s="522">
        <v>0</v>
      </c>
      <c r="H69" s="453">
        <v>0</v>
      </c>
      <c r="I69" s="570">
        <v>1448061942</v>
      </c>
      <c r="J69" s="613">
        <v>0</v>
      </c>
      <c r="K69" s="224">
        <v>301</v>
      </c>
    </row>
    <row r="70" spans="1:11" s="266" customFormat="1" ht="24" customHeight="1">
      <c r="A70" s="220">
        <v>302</v>
      </c>
      <c r="B70" s="2128" t="s">
        <v>286</v>
      </c>
      <c r="C70" s="610">
        <v>1300218141</v>
      </c>
      <c r="D70" s="453">
        <v>0</v>
      </c>
      <c r="E70" s="453">
        <v>16036559</v>
      </c>
      <c r="F70" s="453">
        <v>0</v>
      </c>
      <c r="G70" s="522">
        <v>0</v>
      </c>
      <c r="H70" s="453">
        <v>0</v>
      </c>
      <c r="I70" s="570">
        <v>1316254700</v>
      </c>
      <c r="J70" s="613">
        <v>0</v>
      </c>
      <c r="K70" s="224">
        <v>302</v>
      </c>
    </row>
    <row r="71" spans="1:11" s="266" customFormat="1" ht="24" customHeight="1">
      <c r="A71" s="220">
        <v>303</v>
      </c>
      <c r="B71" s="2128" t="s">
        <v>288</v>
      </c>
      <c r="C71" s="610">
        <v>309496507</v>
      </c>
      <c r="D71" s="453">
        <v>14000000</v>
      </c>
      <c r="E71" s="453">
        <v>3000000</v>
      </c>
      <c r="F71" s="453">
        <v>0</v>
      </c>
      <c r="G71" s="522">
        <v>0</v>
      </c>
      <c r="H71" s="453">
        <v>0</v>
      </c>
      <c r="I71" s="570">
        <v>298496507</v>
      </c>
      <c r="J71" s="613">
        <v>0</v>
      </c>
      <c r="K71" s="224">
        <v>303</v>
      </c>
    </row>
    <row r="72" spans="1:11" s="266" customFormat="1" ht="24" customHeight="1">
      <c r="A72" s="243"/>
      <c r="B72" s="244"/>
      <c r="C72" s="626"/>
      <c r="D72" s="454"/>
      <c r="E72" s="454"/>
      <c r="F72" s="454"/>
      <c r="G72" s="526"/>
      <c r="H72" s="454"/>
      <c r="I72" s="577"/>
      <c r="J72" s="620"/>
      <c r="K72" s="249"/>
    </row>
    <row r="73" spans="1:11" s="452" customFormat="1" ht="24" customHeight="1">
      <c r="A73" s="235"/>
      <c r="B73" s="212"/>
      <c r="C73" s="625"/>
      <c r="D73" s="478"/>
      <c r="E73" s="478"/>
      <c r="F73" s="478"/>
      <c r="G73" s="521"/>
      <c r="H73" s="478"/>
      <c r="I73" s="575"/>
      <c r="J73" s="622"/>
      <c r="K73" s="236"/>
    </row>
    <row r="74" spans="1:11" s="452" customFormat="1" ht="24" customHeight="1">
      <c r="A74" s="220"/>
      <c r="B74" s="218"/>
      <c r="C74" s="610"/>
      <c r="D74" s="453"/>
      <c r="E74" s="453"/>
      <c r="F74" s="453"/>
      <c r="G74" s="522"/>
      <c r="H74" s="453"/>
      <c r="I74" s="570"/>
      <c r="J74" s="613"/>
      <c r="K74" s="224"/>
    </row>
    <row r="75" spans="1:11" s="452" customFormat="1" ht="24" customHeight="1">
      <c r="A75" s="220"/>
      <c r="B75" s="218"/>
      <c r="C75" s="610"/>
      <c r="D75" s="453"/>
      <c r="E75" s="453"/>
      <c r="F75" s="453"/>
      <c r="G75" s="522"/>
      <c r="H75" s="453"/>
      <c r="I75" s="570"/>
      <c r="J75" s="613"/>
      <c r="K75" s="224"/>
    </row>
    <row r="76" spans="1:11" s="452" customFormat="1" ht="24" customHeight="1">
      <c r="A76" s="220"/>
      <c r="B76" s="218"/>
      <c r="C76" s="610"/>
      <c r="D76" s="453"/>
      <c r="E76" s="453"/>
      <c r="F76" s="453"/>
      <c r="G76" s="522"/>
      <c r="H76" s="453"/>
      <c r="I76" s="570"/>
      <c r="J76" s="613"/>
      <c r="K76" s="224"/>
    </row>
    <row r="77" spans="1:11" s="452" customFormat="1" ht="24" customHeight="1" thickBot="1">
      <c r="A77" s="2137"/>
      <c r="B77" s="254"/>
      <c r="C77" s="627"/>
      <c r="D77" s="509"/>
      <c r="E77" s="509"/>
      <c r="F77" s="509"/>
      <c r="G77" s="527"/>
      <c r="H77" s="509"/>
      <c r="I77" s="580"/>
      <c r="J77" s="628"/>
      <c r="K77" s="262"/>
    </row>
    <row r="78" spans="1:11" ht="24" customHeight="1"/>
    <row r="79" spans="1:11" ht="24" customHeight="1"/>
    <row r="80" spans="1:11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</sheetData>
  <mergeCells count="8">
    <mergeCell ref="I6:I7"/>
    <mergeCell ref="G3:H3"/>
    <mergeCell ref="G4:G7"/>
    <mergeCell ref="H4:H7"/>
    <mergeCell ref="C6:C7"/>
    <mergeCell ref="D6:D7"/>
    <mergeCell ref="E6:E7"/>
    <mergeCell ref="F6:F7"/>
  </mergeCells>
  <phoneticPr fontId="16"/>
  <printOptions horizontalCentered="1"/>
  <pageMargins left="0.5" right="0.59055118110236227" top="0.5" bottom="0.59055118110236227" header="0.51181102362204722" footer="0.51181102362204722"/>
  <pageSetup paperSize="9" scale="45" pageOrder="overThenDown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tabColor rgb="FFFF0000"/>
  </sheetPr>
  <dimension ref="A1:M72"/>
  <sheetViews>
    <sheetView showGridLines="0" view="pageBreakPreview" zoomScale="50" zoomScaleNormal="75" zoomScaleSheetLayoutView="50" workbookViewId="0">
      <pane xSplit="2" ySplit="12" topLeftCell="C67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23.1" customHeight="1"/>
  <cols>
    <col min="1" max="1" width="5.25" style="151" customWidth="1"/>
    <col min="2" max="2" width="14.125" style="149" bestFit="1" customWidth="1"/>
    <col min="3" max="3" width="18.625" style="489" customWidth="1"/>
    <col min="4" max="6" width="18.625" style="426" customWidth="1"/>
    <col min="7" max="11" width="18.625" style="489" customWidth="1"/>
    <col min="12" max="12" width="25.25" style="489" customWidth="1"/>
    <col min="13" max="13" width="5.625" style="151" customWidth="1"/>
    <col min="14" max="16384" width="9" style="149"/>
  </cols>
  <sheetData>
    <row r="1" spans="1:13" ht="37.15" customHeight="1">
      <c r="A1" s="603" t="s">
        <v>1357</v>
      </c>
      <c r="B1" s="266"/>
      <c r="C1" s="510"/>
      <c r="D1" s="511"/>
      <c r="E1" s="511"/>
      <c r="F1" s="511"/>
      <c r="G1" s="510"/>
      <c r="H1" s="510"/>
      <c r="I1" s="510"/>
      <c r="J1" s="510"/>
      <c r="K1" s="510"/>
      <c r="L1" s="510"/>
      <c r="M1" s="629"/>
    </row>
    <row r="2" spans="1:13" s="152" customFormat="1" ht="23.1" customHeight="1" thickBot="1">
      <c r="A2" s="153"/>
      <c r="B2" s="153"/>
      <c r="C2" s="428"/>
      <c r="D2" s="428"/>
      <c r="E2" s="428"/>
      <c r="F2" s="428"/>
      <c r="G2" s="428"/>
      <c r="H2" s="428"/>
      <c r="I2" s="428"/>
      <c r="J2" s="428"/>
      <c r="K2" s="428"/>
      <c r="L2" s="154" t="s">
        <v>347</v>
      </c>
      <c r="M2" s="153"/>
    </row>
    <row r="3" spans="1:13" s="226" customFormat="1" ht="34.5" customHeight="1">
      <c r="A3" s="270" t="s">
        <v>138</v>
      </c>
      <c r="B3" s="271"/>
      <c r="C3" s="2864" t="s">
        <v>537</v>
      </c>
      <c r="D3" s="2865"/>
      <c r="E3" s="2865"/>
      <c r="F3" s="2865"/>
      <c r="G3" s="2865"/>
      <c r="H3" s="2710" t="s">
        <v>538</v>
      </c>
      <c r="I3" s="2807"/>
      <c r="J3" s="2807"/>
      <c r="K3" s="2866"/>
      <c r="L3" s="630"/>
      <c r="M3" s="163" t="s">
        <v>138</v>
      </c>
    </row>
    <row r="4" spans="1:13" s="226" customFormat="1" ht="34.5" customHeight="1">
      <c r="A4" s="274" t="s">
        <v>144</v>
      </c>
      <c r="B4" s="275"/>
      <c r="C4" s="631" t="s">
        <v>506</v>
      </c>
      <c r="D4" s="632" t="s">
        <v>539</v>
      </c>
      <c r="E4" s="461"/>
      <c r="F4" s="632" t="s">
        <v>540</v>
      </c>
      <c r="G4" s="461"/>
      <c r="H4" s="632" t="s">
        <v>541</v>
      </c>
      <c r="I4" s="461" t="s">
        <v>525</v>
      </c>
      <c r="J4" s="632" t="s">
        <v>540</v>
      </c>
      <c r="K4" s="633"/>
      <c r="L4" s="634"/>
      <c r="M4" s="172" t="s">
        <v>144</v>
      </c>
    </row>
    <row r="5" spans="1:13" s="226" customFormat="1" ht="35.1" customHeight="1">
      <c r="A5" s="274" t="s">
        <v>151</v>
      </c>
      <c r="B5" s="275" t="s">
        <v>152</v>
      </c>
      <c r="C5" s="495"/>
      <c r="D5" s="495"/>
      <c r="E5" s="495" t="s">
        <v>542</v>
      </c>
      <c r="F5" s="495"/>
      <c r="G5" s="495" t="s">
        <v>543</v>
      </c>
      <c r="H5" s="495"/>
      <c r="I5" s="464" t="s">
        <v>451</v>
      </c>
      <c r="J5" s="495"/>
      <c r="K5" s="495" t="s">
        <v>544</v>
      </c>
      <c r="L5" s="495" t="s">
        <v>545</v>
      </c>
      <c r="M5" s="172" t="s">
        <v>151</v>
      </c>
    </row>
    <row r="6" spans="1:13" s="226" customFormat="1" ht="35.1" customHeight="1">
      <c r="A6" s="274" t="s">
        <v>164</v>
      </c>
      <c r="B6" s="275"/>
      <c r="C6" s="495" t="s">
        <v>532</v>
      </c>
      <c r="D6" s="495" t="s">
        <v>546</v>
      </c>
      <c r="E6" s="495"/>
      <c r="F6" s="495" t="s">
        <v>547</v>
      </c>
      <c r="G6" s="495"/>
      <c r="H6" s="495" t="s">
        <v>548</v>
      </c>
      <c r="I6" s="464" t="s">
        <v>533</v>
      </c>
      <c r="J6" s="495" t="s">
        <v>549</v>
      </c>
      <c r="K6" s="464"/>
      <c r="L6" s="635"/>
      <c r="M6" s="172" t="s">
        <v>164</v>
      </c>
    </row>
    <row r="7" spans="1:13" s="226" customFormat="1" ht="34.5" customHeight="1" thickBot="1">
      <c r="A7" s="274" t="s">
        <v>171</v>
      </c>
      <c r="B7" s="287"/>
      <c r="C7" s="636" t="s">
        <v>550</v>
      </c>
      <c r="D7" s="439" t="s">
        <v>551</v>
      </c>
      <c r="E7" s="439" t="s">
        <v>552</v>
      </c>
      <c r="F7" s="439" t="s">
        <v>553</v>
      </c>
      <c r="G7" s="439" t="s">
        <v>554</v>
      </c>
      <c r="H7" s="637" t="s">
        <v>555</v>
      </c>
      <c r="I7" s="466" t="s">
        <v>556</v>
      </c>
      <c r="J7" s="439" t="s">
        <v>557</v>
      </c>
      <c r="K7" s="439" t="s">
        <v>558</v>
      </c>
      <c r="L7" s="638" t="s">
        <v>559</v>
      </c>
      <c r="M7" s="172" t="s">
        <v>171</v>
      </c>
    </row>
    <row r="8" spans="1:13" s="442" customFormat="1" ht="34.5" customHeight="1">
      <c r="A8" s="270"/>
      <c r="B8" s="275" t="s">
        <v>560</v>
      </c>
      <c r="C8" s="576">
        <v>13597603759</v>
      </c>
      <c r="D8" s="576">
        <v>10354514425</v>
      </c>
      <c r="E8" s="576">
        <v>0</v>
      </c>
      <c r="F8" s="576">
        <v>0</v>
      </c>
      <c r="G8" s="576">
        <v>23952118184</v>
      </c>
      <c r="H8" s="576">
        <v>0</v>
      </c>
      <c r="I8" s="576">
        <v>0</v>
      </c>
      <c r="J8" s="576">
        <v>0</v>
      </c>
      <c r="K8" s="576">
        <v>0</v>
      </c>
      <c r="L8" s="576">
        <v>23952118184</v>
      </c>
      <c r="M8" s="163"/>
    </row>
    <row r="9" spans="1:13" s="442" customFormat="1" ht="34.5" customHeight="1">
      <c r="A9" s="274"/>
      <c r="B9" s="275" t="s">
        <v>561</v>
      </c>
      <c r="C9" s="576">
        <v>12140572553</v>
      </c>
      <c r="D9" s="576">
        <v>12511714896</v>
      </c>
      <c r="E9" s="576">
        <v>0</v>
      </c>
      <c r="F9" s="576">
        <v>0</v>
      </c>
      <c r="G9" s="576">
        <v>24652287449</v>
      </c>
      <c r="H9" s="576">
        <v>41868982</v>
      </c>
      <c r="I9" s="576">
        <v>0</v>
      </c>
      <c r="J9" s="576">
        <v>0</v>
      </c>
      <c r="K9" s="576">
        <v>41868982</v>
      </c>
      <c r="L9" s="576">
        <v>24610418467</v>
      </c>
      <c r="M9" s="172"/>
    </row>
    <row r="10" spans="1:13" s="442" customFormat="1" ht="35.1" customHeight="1">
      <c r="A10" s="274"/>
      <c r="B10" s="275" t="s">
        <v>562</v>
      </c>
      <c r="C10" s="576">
        <v>13839547912</v>
      </c>
      <c r="D10" s="576">
        <v>13300651722</v>
      </c>
      <c r="E10" s="576">
        <v>0</v>
      </c>
      <c r="F10" s="576">
        <v>0</v>
      </c>
      <c r="G10" s="576">
        <v>27140199634</v>
      </c>
      <c r="H10" s="576">
        <v>0</v>
      </c>
      <c r="I10" s="576">
        <v>0</v>
      </c>
      <c r="J10" s="576">
        <v>0</v>
      </c>
      <c r="K10" s="576">
        <v>0</v>
      </c>
      <c r="L10" s="576">
        <v>27140199634</v>
      </c>
      <c r="M10" s="172"/>
    </row>
    <row r="11" spans="1:13" s="442" customFormat="1" ht="35.1" customHeight="1">
      <c r="A11" s="274"/>
      <c r="B11" s="275" t="s">
        <v>563</v>
      </c>
      <c r="C11" s="576">
        <v>12508777247</v>
      </c>
      <c r="D11" s="576">
        <v>9424038370</v>
      </c>
      <c r="E11" s="576">
        <v>0</v>
      </c>
      <c r="F11" s="576">
        <v>0</v>
      </c>
      <c r="G11" s="576">
        <v>21932815617</v>
      </c>
      <c r="H11" s="576">
        <v>178033749</v>
      </c>
      <c r="I11" s="576">
        <v>0</v>
      </c>
      <c r="J11" s="576">
        <v>0</v>
      </c>
      <c r="K11" s="576">
        <v>178033749</v>
      </c>
      <c r="L11" s="576">
        <v>21754781868</v>
      </c>
      <c r="M11" s="172"/>
    </row>
    <row r="12" spans="1:13" s="442" customFormat="1" ht="35.1" customHeight="1">
      <c r="A12" s="617"/>
      <c r="B12" s="618" t="s">
        <v>564</v>
      </c>
      <c r="C12" s="240">
        <v>12736483780</v>
      </c>
      <c r="D12" s="240">
        <v>12114170084</v>
      </c>
      <c r="E12" s="240">
        <v>20226000</v>
      </c>
      <c r="F12" s="240">
        <v>0</v>
      </c>
      <c r="G12" s="240">
        <v>24870879864</v>
      </c>
      <c r="H12" s="240">
        <v>0</v>
      </c>
      <c r="I12" s="240">
        <v>30000000</v>
      </c>
      <c r="J12" s="240">
        <v>0</v>
      </c>
      <c r="K12" s="240">
        <v>30000000</v>
      </c>
      <c r="L12" s="240">
        <v>24840879864</v>
      </c>
      <c r="M12" s="639"/>
    </row>
    <row r="13" spans="1:13" ht="25.5" customHeight="1">
      <c r="A13" s="228">
        <v>1</v>
      </c>
      <c r="B13" s="212" t="s">
        <v>181</v>
      </c>
      <c r="C13" s="621">
        <v>0</v>
      </c>
      <c r="D13" s="478">
        <v>0</v>
      </c>
      <c r="E13" s="478">
        <v>0</v>
      </c>
      <c r="F13" s="478">
        <v>0</v>
      </c>
      <c r="G13" s="478">
        <v>0</v>
      </c>
      <c r="H13" s="478">
        <v>1849140000</v>
      </c>
      <c r="I13" s="478">
        <v>0</v>
      </c>
      <c r="J13" s="478">
        <v>0</v>
      </c>
      <c r="K13" s="478">
        <v>1849140000</v>
      </c>
      <c r="L13" s="478">
        <v>-1849140000</v>
      </c>
      <c r="M13" s="234">
        <v>1</v>
      </c>
    </row>
    <row r="14" spans="1:13" ht="26.1" customHeight="1">
      <c r="A14" s="220">
        <v>2</v>
      </c>
      <c r="B14" s="218" t="s">
        <v>183</v>
      </c>
      <c r="C14" s="623">
        <v>705882113</v>
      </c>
      <c r="D14" s="453">
        <v>60546808</v>
      </c>
      <c r="E14" s="453">
        <v>0</v>
      </c>
      <c r="F14" s="453">
        <v>0</v>
      </c>
      <c r="G14" s="453">
        <v>766428921</v>
      </c>
      <c r="H14" s="453">
        <v>0</v>
      </c>
      <c r="I14" s="453">
        <v>0</v>
      </c>
      <c r="J14" s="453">
        <v>0</v>
      </c>
      <c r="K14" s="453">
        <v>0</v>
      </c>
      <c r="L14" s="453">
        <v>766428921</v>
      </c>
      <c r="M14" s="224">
        <v>2</v>
      </c>
    </row>
    <row r="15" spans="1:13" ht="26.1" customHeight="1">
      <c r="A15" s="220">
        <v>3</v>
      </c>
      <c r="B15" s="218" t="s">
        <v>185</v>
      </c>
      <c r="C15" s="453">
        <v>94981043</v>
      </c>
      <c r="D15" s="481">
        <v>1589108239</v>
      </c>
      <c r="E15" s="450">
        <v>0</v>
      </c>
      <c r="F15" s="450">
        <v>0</v>
      </c>
      <c r="G15" s="453">
        <v>1684089282</v>
      </c>
      <c r="H15" s="453">
        <v>0</v>
      </c>
      <c r="I15" s="453">
        <v>0</v>
      </c>
      <c r="J15" s="453">
        <v>0</v>
      </c>
      <c r="K15" s="453">
        <v>0</v>
      </c>
      <c r="L15" s="453">
        <v>1684089282</v>
      </c>
      <c r="M15" s="224">
        <v>3</v>
      </c>
    </row>
    <row r="16" spans="1:13" ht="26.1" customHeight="1">
      <c r="A16" s="220">
        <v>4</v>
      </c>
      <c r="B16" s="218" t="s">
        <v>187</v>
      </c>
      <c r="C16" s="623">
        <v>45002303</v>
      </c>
      <c r="D16" s="453">
        <v>955953</v>
      </c>
      <c r="E16" s="453">
        <v>0</v>
      </c>
      <c r="F16" s="453">
        <v>0</v>
      </c>
      <c r="G16" s="453">
        <v>45958256</v>
      </c>
      <c r="H16" s="453">
        <v>0</v>
      </c>
      <c r="I16" s="453">
        <v>0</v>
      </c>
      <c r="J16" s="453">
        <v>0</v>
      </c>
      <c r="K16" s="453">
        <v>0</v>
      </c>
      <c r="L16" s="453">
        <v>45958256</v>
      </c>
      <c r="M16" s="224">
        <v>4</v>
      </c>
    </row>
    <row r="17" spans="1:13" ht="26.1" customHeight="1">
      <c r="A17" s="220">
        <v>5</v>
      </c>
      <c r="B17" s="218" t="s">
        <v>189</v>
      </c>
      <c r="C17" s="624">
        <v>320445810</v>
      </c>
      <c r="D17" s="454">
        <v>201881239</v>
      </c>
      <c r="E17" s="454">
        <v>0</v>
      </c>
      <c r="F17" s="454">
        <v>0</v>
      </c>
      <c r="G17" s="454">
        <v>522327049</v>
      </c>
      <c r="H17" s="454">
        <v>0</v>
      </c>
      <c r="I17" s="454">
        <v>0</v>
      </c>
      <c r="J17" s="454">
        <v>0</v>
      </c>
      <c r="K17" s="454">
        <v>0</v>
      </c>
      <c r="L17" s="454">
        <v>522327049</v>
      </c>
      <c r="M17" s="224">
        <v>5</v>
      </c>
    </row>
    <row r="18" spans="1:13" ht="26.1" customHeight="1">
      <c r="A18" s="228">
        <v>6</v>
      </c>
      <c r="B18" s="212" t="s">
        <v>191</v>
      </c>
      <c r="C18" s="478">
        <v>22540000</v>
      </c>
      <c r="D18" s="479">
        <v>0</v>
      </c>
      <c r="E18" s="449">
        <v>0</v>
      </c>
      <c r="F18" s="449">
        <v>0</v>
      </c>
      <c r="G18" s="478">
        <v>22540000</v>
      </c>
      <c r="H18" s="453">
        <v>0</v>
      </c>
      <c r="I18" s="478">
        <v>0</v>
      </c>
      <c r="J18" s="478">
        <v>0</v>
      </c>
      <c r="K18" s="478">
        <v>0</v>
      </c>
      <c r="L18" s="478">
        <v>22540000</v>
      </c>
      <c r="M18" s="234">
        <v>6</v>
      </c>
    </row>
    <row r="19" spans="1:13" ht="26.1" customHeight="1">
      <c r="A19" s="220">
        <v>7</v>
      </c>
      <c r="B19" s="218" t="s">
        <v>193</v>
      </c>
      <c r="C19" s="453">
        <v>1650000000</v>
      </c>
      <c r="D19" s="481">
        <v>533489083</v>
      </c>
      <c r="E19" s="450">
        <v>0</v>
      </c>
      <c r="F19" s="450">
        <v>0</v>
      </c>
      <c r="G19" s="453">
        <v>2183489083</v>
      </c>
      <c r="H19" s="453">
        <v>0</v>
      </c>
      <c r="I19" s="453">
        <v>0</v>
      </c>
      <c r="J19" s="453">
        <v>0</v>
      </c>
      <c r="K19" s="453">
        <v>0</v>
      </c>
      <c r="L19" s="453">
        <v>2183489083</v>
      </c>
      <c r="M19" s="224">
        <v>7</v>
      </c>
    </row>
    <row r="20" spans="1:13" ht="25.5" customHeight="1">
      <c r="A20" s="220">
        <v>8</v>
      </c>
      <c r="B20" s="218" t="s">
        <v>195</v>
      </c>
      <c r="C20" s="453">
        <v>53957147</v>
      </c>
      <c r="D20" s="481">
        <v>10444644</v>
      </c>
      <c r="E20" s="450">
        <v>0</v>
      </c>
      <c r="F20" s="450">
        <v>0</v>
      </c>
      <c r="G20" s="453">
        <v>64401791</v>
      </c>
      <c r="H20" s="453">
        <v>0</v>
      </c>
      <c r="I20" s="453">
        <v>0</v>
      </c>
      <c r="J20" s="453">
        <v>0</v>
      </c>
      <c r="K20" s="453">
        <v>0</v>
      </c>
      <c r="L20" s="453">
        <v>64401791</v>
      </c>
      <c r="M20" s="224">
        <v>8</v>
      </c>
    </row>
    <row r="21" spans="1:13" s="266" customFormat="1" ht="26.1" customHeight="1">
      <c r="A21" s="220">
        <v>9</v>
      </c>
      <c r="B21" s="218" t="s">
        <v>197</v>
      </c>
      <c r="C21" s="453">
        <v>206550692</v>
      </c>
      <c r="D21" s="481">
        <v>210377320</v>
      </c>
      <c r="E21" s="450">
        <v>0</v>
      </c>
      <c r="F21" s="450">
        <v>0</v>
      </c>
      <c r="G21" s="453">
        <v>416928012</v>
      </c>
      <c r="H21" s="453">
        <v>0</v>
      </c>
      <c r="I21" s="453">
        <v>0</v>
      </c>
      <c r="J21" s="453">
        <v>0</v>
      </c>
      <c r="K21" s="453">
        <v>0</v>
      </c>
      <c r="L21" s="453">
        <v>416928012</v>
      </c>
      <c r="M21" s="224">
        <v>9</v>
      </c>
    </row>
    <row r="22" spans="1:13" s="266" customFormat="1" ht="26.1" customHeight="1">
      <c r="A22" s="220">
        <v>10</v>
      </c>
      <c r="B22" s="218" t="s">
        <v>199</v>
      </c>
      <c r="C22" s="454">
        <v>51153000</v>
      </c>
      <c r="D22" s="483">
        <v>529479557</v>
      </c>
      <c r="E22" s="451">
        <v>0</v>
      </c>
      <c r="F22" s="451">
        <v>0</v>
      </c>
      <c r="G22" s="454">
        <v>580632557</v>
      </c>
      <c r="H22" s="454">
        <v>0</v>
      </c>
      <c r="I22" s="454">
        <v>0</v>
      </c>
      <c r="J22" s="454">
        <v>0</v>
      </c>
      <c r="K22" s="454">
        <v>0</v>
      </c>
      <c r="L22" s="454">
        <v>580632557</v>
      </c>
      <c r="M22" s="224">
        <v>10</v>
      </c>
    </row>
    <row r="23" spans="1:13" s="266" customFormat="1" ht="26.1" customHeight="1">
      <c r="A23" s="228">
        <v>11</v>
      </c>
      <c r="B23" s="212" t="s">
        <v>201</v>
      </c>
      <c r="C23" s="478">
        <v>145995945</v>
      </c>
      <c r="D23" s="479">
        <v>244309427</v>
      </c>
      <c r="E23" s="449">
        <v>0</v>
      </c>
      <c r="F23" s="449">
        <v>0</v>
      </c>
      <c r="G23" s="478">
        <v>390305372</v>
      </c>
      <c r="H23" s="478">
        <v>0</v>
      </c>
      <c r="I23" s="478">
        <v>0</v>
      </c>
      <c r="J23" s="478">
        <v>0</v>
      </c>
      <c r="K23" s="478">
        <v>0</v>
      </c>
      <c r="L23" s="478">
        <v>390305372</v>
      </c>
      <c r="M23" s="234">
        <v>11</v>
      </c>
    </row>
    <row r="24" spans="1:13" s="266" customFormat="1" ht="26.1" customHeight="1">
      <c r="A24" s="220">
        <v>12</v>
      </c>
      <c r="B24" s="218" t="s">
        <v>203</v>
      </c>
      <c r="C24" s="453">
        <v>17306000</v>
      </c>
      <c r="D24" s="481">
        <v>8218140</v>
      </c>
      <c r="E24" s="450">
        <v>0</v>
      </c>
      <c r="F24" s="450">
        <v>0</v>
      </c>
      <c r="G24" s="453">
        <v>25524140</v>
      </c>
      <c r="H24" s="453">
        <v>0</v>
      </c>
      <c r="I24" s="453">
        <v>0</v>
      </c>
      <c r="J24" s="453">
        <v>0</v>
      </c>
      <c r="K24" s="453">
        <v>0</v>
      </c>
      <c r="L24" s="453">
        <v>25524140</v>
      </c>
      <c r="M24" s="224">
        <v>12</v>
      </c>
    </row>
    <row r="25" spans="1:13" s="266" customFormat="1" ht="26.1" customHeight="1">
      <c r="A25" s="220">
        <v>13</v>
      </c>
      <c r="B25" s="218" t="s">
        <v>204</v>
      </c>
      <c r="C25" s="453">
        <v>289622578</v>
      </c>
      <c r="D25" s="481">
        <v>62130513</v>
      </c>
      <c r="E25" s="450">
        <v>0</v>
      </c>
      <c r="F25" s="450">
        <v>0</v>
      </c>
      <c r="G25" s="453">
        <v>351753091</v>
      </c>
      <c r="H25" s="453">
        <v>0</v>
      </c>
      <c r="I25" s="453">
        <v>0</v>
      </c>
      <c r="J25" s="453">
        <v>0</v>
      </c>
      <c r="K25" s="453">
        <v>0</v>
      </c>
      <c r="L25" s="453">
        <v>351753091</v>
      </c>
      <c r="M25" s="224">
        <v>13</v>
      </c>
    </row>
    <row r="26" spans="1:13" s="266" customFormat="1" ht="26.1" customHeight="1">
      <c r="A26" s="220">
        <v>14</v>
      </c>
      <c r="B26" s="218" t="s">
        <v>206</v>
      </c>
      <c r="C26" s="453">
        <v>106425406</v>
      </c>
      <c r="D26" s="481">
        <v>2864691</v>
      </c>
      <c r="E26" s="450">
        <v>0</v>
      </c>
      <c r="F26" s="450">
        <v>0</v>
      </c>
      <c r="G26" s="453">
        <v>109290097</v>
      </c>
      <c r="H26" s="453">
        <v>0</v>
      </c>
      <c r="I26" s="453">
        <v>0</v>
      </c>
      <c r="J26" s="453">
        <v>0</v>
      </c>
      <c r="K26" s="453">
        <v>0</v>
      </c>
      <c r="L26" s="453">
        <v>109290097</v>
      </c>
      <c r="M26" s="224">
        <v>14</v>
      </c>
    </row>
    <row r="27" spans="1:13" s="266" customFormat="1" ht="26.1" customHeight="1">
      <c r="A27" s="220">
        <v>15</v>
      </c>
      <c r="B27" s="218" t="s">
        <v>208</v>
      </c>
      <c r="C27" s="454">
        <v>621044800</v>
      </c>
      <c r="D27" s="483">
        <v>200435838</v>
      </c>
      <c r="E27" s="451">
        <v>0</v>
      </c>
      <c r="F27" s="451">
        <v>0</v>
      </c>
      <c r="G27" s="454">
        <v>821480638</v>
      </c>
      <c r="H27" s="454">
        <v>0</v>
      </c>
      <c r="I27" s="454">
        <v>0</v>
      </c>
      <c r="J27" s="454">
        <v>0</v>
      </c>
      <c r="K27" s="454">
        <v>0</v>
      </c>
      <c r="L27" s="454">
        <v>821480638</v>
      </c>
      <c r="M27" s="224">
        <v>15</v>
      </c>
    </row>
    <row r="28" spans="1:13" s="266" customFormat="1" ht="26.1" customHeight="1">
      <c r="A28" s="235">
        <v>16</v>
      </c>
      <c r="B28" s="212" t="s">
        <v>210</v>
      </c>
      <c r="C28" s="478">
        <v>63693977</v>
      </c>
      <c r="D28" s="479">
        <v>111550475</v>
      </c>
      <c r="E28" s="449">
        <v>0</v>
      </c>
      <c r="F28" s="449">
        <v>0</v>
      </c>
      <c r="G28" s="478">
        <v>175244452</v>
      </c>
      <c r="H28" s="478">
        <v>0</v>
      </c>
      <c r="I28" s="478">
        <v>0</v>
      </c>
      <c r="J28" s="478">
        <v>0</v>
      </c>
      <c r="K28" s="478">
        <v>0</v>
      </c>
      <c r="L28" s="478">
        <v>175244452</v>
      </c>
      <c r="M28" s="236">
        <v>16</v>
      </c>
    </row>
    <row r="29" spans="1:13" s="266" customFormat="1" ht="26.1" customHeight="1">
      <c r="A29" s="220">
        <v>17</v>
      </c>
      <c r="B29" s="218" t="s">
        <v>212</v>
      </c>
      <c r="C29" s="453">
        <v>7529326</v>
      </c>
      <c r="D29" s="481">
        <v>782701233</v>
      </c>
      <c r="E29" s="450">
        <v>0</v>
      </c>
      <c r="F29" s="450">
        <v>0</v>
      </c>
      <c r="G29" s="453">
        <v>790230559</v>
      </c>
      <c r="H29" s="453">
        <v>0</v>
      </c>
      <c r="I29" s="453">
        <v>0</v>
      </c>
      <c r="J29" s="453">
        <v>0</v>
      </c>
      <c r="K29" s="453">
        <v>0</v>
      </c>
      <c r="L29" s="453">
        <v>790230559</v>
      </c>
      <c r="M29" s="224">
        <v>17</v>
      </c>
    </row>
    <row r="30" spans="1:13" s="266" customFormat="1" ht="26.1" customHeight="1">
      <c r="A30" s="220">
        <v>18</v>
      </c>
      <c r="B30" s="218" t="s">
        <v>214</v>
      </c>
      <c r="C30" s="453">
        <v>158780233</v>
      </c>
      <c r="D30" s="481">
        <v>112907026</v>
      </c>
      <c r="E30" s="450">
        <v>0</v>
      </c>
      <c r="F30" s="450">
        <v>0</v>
      </c>
      <c r="G30" s="453">
        <v>271687259</v>
      </c>
      <c r="H30" s="453">
        <v>0</v>
      </c>
      <c r="I30" s="453">
        <v>0</v>
      </c>
      <c r="J30" s="453">
        <v>0</v>
      </c>
      <c r="K30" s="453">
        <v>0</v>
      </c>
      <c r="L30" s="453">
        <v>271687259</v>
      </c>
      <c r="M30" s="224">
        <v>18</v>
      </c>
    </row>
    <row r="31" spans="1:13" s="266" customFormat="1" ht="26.1" customHeight="1">
      <c r="A31" s="220">
        <v>19</v>
      </c>
      <c r="B31" s="218" t="s">
        <v>216</v>
      </c>
      <c r="C31" s="453">
        <v>0</v>
      </c>
      <c r="D31" s="481">
        <v>73582460</v>
      </c>
      <c r="E31" s="450">
        <v>0</v>
      </c>
      <c r="F31" s="450">
        <v>0</v>
      </c>
      <c r="G31" s="453">
        <v>73582460</v>
      </c>
      <c r="H31" s="453">
        <v>0</v>
      </c>
      <c r="I31" s="453">
        <v>0</v>
      </c>
      <c r="J31" s="453">
        <v>0</v>
      </c>
      <c r="K31" s="453">
        <v>0</v>
      </c>
      <c r="L31" s="453">
        <v>73582460</v>
      </c>
      <c r="M31" s="224">
        <v>19</v>
      </c>
    </row>
    <row r="32" spans="1:13" s="266" customFormat="1" ht="26.1" customHeight="1">
      <c r="A32" s="220">
        <v>20</v>
      </c>
      <c r="B32" s="218" t="s">
        <v>218</v>
      </c>
      <c r="C32" s="454">
        <v>20043000</v>
      </c>
      <c r="D32" s="483">
        <v>35268553</v>
      </c>
      <c r="E32" s="451">
        <v>0</v>
      </c>
      <c r="F32" s="451">
        <v>0</v>
      </c>
      <c r="G32" s="454">
        <v>55311553</v>
      </c>
      <c r="H32" s="454">
        <v>0</v>
      </c>
      <c r="I32" s="454">
        <v>0</v>
      </c>
      <c r="J32" s="454">
        <v>0</v>
      </c>
      <c r="K32" s="454">
        <v>0</v>
      </c>
      <c r="L32" s="454">
        <v>55311553</v>
      </c>
      <c r="M32" s="224">
        <v>20</v>
      </c>
    </row>
    <row r="33" spans="1:13" ht="26.1" customHeight="1">
      <c r="A33" s="228">
        <v>21</v>
      </c>
      <c r="B33" s="212" t="s">
        <v>220</v>
      </c>
      <c r="C33" s="478">
        <v>262768132</v>
      </c>
      <c r="D33" s="479">
        <v>159250312</v>
      </c>
      <c r="E33" s="449">
        <v>0</v>
      </c>
      <c r="F33" s="449">
        <v>0</v>
      </c>
      <c r="G33" s="478">
        <v>422018444</v>
      </c>
      <c r="H33" s="453">
        <v>0</v>
      </c>
      <c r="I33" s="478">
        <v>0</v>
      </c>
      <c r="J33" s="478">
        <v>0</v>
      </c>
      <c r="K33" s="478">
        <v>0</v>
      </c>
      <c r="L33" s="478">
        <v>422018444</v>
      </c>
      <c r="M33" s="234">
        <v>21</v>
      </c>
    </row>
    <row r="34" spans="1:13" ht="26.1" customHeight="1">
      <c r="A34" s="220">
        <v>22</v>
      </c>
      <c r="B34" s="218" t="s">
        <v>222</v>
      </c>
      <c r="C34" s="453">
        <v>7833000</v>
      </c>
      <c r="D34" s="481">
        <v>714781211</v>
      </c>
      <c r="E34" s="450">
        <v>4167000</v>
      </c>
      <c r="F34" s="450">
        <v>0</v>
      </c>
      <c r="G34" s="453">
        <v>726781211</v>
      </c>
      <c r="H34" s="453">
        <v>0</v>
      </c>
      <c r="I34" s="453">
        <v>0</v>
      </c>
      <c r="J34" s="453">
        <v>0</v>
      </c>
      <c r="K34" s="453">
        <v>0</v>
      </c>
      <c r="L34" s="453">
        <v>726781211</v>
      </c>
      <c r="M34" s="224">
        <v>22</v>
      </c>
    </row>
    <row r="35" spans="1:13" ht="25.5" customHeight="1">
      <c r="A35" s="220">
        <v>23</v>
      </c>
      <c r="B35" s="218" t="s">
        <v>223</v>
      </c>
      <c r="C35" s="453">
        <v>759867419</v>
      </c>
      <c r="D35" s="481">
        <v>324012583</v>
      </c>
      <c r="E35" s="450">
        <v>0</v>
      </c>
      <c r="F35" s="450">
        <v>0</v>
      </c>
      <c r="G35" s="453">
        <v>1083880002</v>
      </c>
      <c r="H35" s="453">
        <v>0</v>
      </c>
      <c r="I35" s="453">
        <v>0</v>
      </c>
      <c r="J35" s="453">
        <v>0</v>
      </c>
      <c r="K35" s="453">
        <v>0</v>
      </c>
      <c r="L35" s="453">
        <v>1083880002</v>
      </c>
      <c r="M35" s="224">
        <v>23</v>
      </c>
    </row>
    <row r="36" spans="1:13" s="266" customFormat="1" ht="26.1" customHeight="1">
      <c r="A36" s="220">
        <v>24</v>
      </c>
      <c r="B36" s="218" t="s">
        <v>225</v>
      </c>
      <c r="C36" s="453">
        <v>11453731</v>
      </c>
      <c r="D36" s="481">
        <v>608852373</v>
      </c>
      <c r="E36" s="450">
        <v>0</v>
      </c>
      <c r="F36" s="450">
        <v>0</v>
      </c>
      <c r="G36" s="453">
        <v>620306104</v>
      </c>
      <c r="H36" s="453">
        <v>0</v>
      </c>
      <c r="I36" s="453">
        <v>0</v>
      </c>
      <c r="J36" s="453">
        <v>0</v>
      </c>
      <c r="K36" s="453">
        <v>0</v>
      </c>
      <c r="L36" s="453">
        <v>620306104</v>
      </c>
      <c r="M36" s="224">
        <v>24</v>
      </c>
    </row>
    <row r="37" spans="1:13" s="266" customFormat="1" ht="26.1" customHeight="1">
      <c r="A37" s="220">
        <v>25</v>
      </c>
      <c r="B37" s="218" t="s">
        <v>227</v>
      </c>
      <c r="C37" s="454">
        <v>95574357</v>
      </c>
      <c r="D37" s="483">
        <v>186984248</v>
      </c>
      <c r="E37" s="451">
        <v>6000000</v>
      </c>
      <c r="F37" s="451">
        <v>0</v>
      </c>
      <c r="G37" s="454">
        <v>288558605</v>
      </c>
      <c r="H37" s="454">
        <v>0</v>
      </c>
      <c r="I37" s="454">
        <v>0</v>
      </c>
      <c r="J37" s="454">
        <v>0</v>
      </c>
      <c r="K37" s="454">
        <v>0</v>
      </c>
      <c r="L37" s="454">
        <v>288558605</v>
      </c>
      <c r="M37" s="224">
        <v>25</v>
      </c>
    </row>
    <row r="38" spans="1:13" s="266" customFormat="1" ht="26.1" customHeight="1">
      <c r="A38" s="228">
        <v>26</v>
      </c>
      <c r="B38" s="212" t="s">
        <v>229</v>
      </c>
      <c r="C38" s="478">
        <v>18409839</v>
      </c>
      <c r="D38" s="479">
        <v>223071773</v>
      </c>
      <c r="E38" s="449">
        <v>493000</v>
      </c>
      <c r="F38" s="449">
        <v>0</v>
      </c>
      <c r="G38" s="478">
        <v>241974612</v>
      </c>
      <c r="H38" s="478">
        <v>0</v>
      </c>
      <c r="I38" s="478">
        <v>0</v>
      </c>
      <c r="J38" s="478">
        <v>0</v>
      </c>
      <c r="K38" s="478">
        <v>0</v>
      </c>
      <c r="L38" s="478">
        <v>241974612</v>
      </c>
      <c r="M38" s="234">
        <v>26</v>
      </c>
    </row>
    <row r="39" spans="1:13" s="266" customFormat="1" ht="26.1" customHeight="1">
      <c r="A39" s="220">
        <v>27</v>
      </c>
      <c r="B39" s="218" t="s">
        <v>231</v>
      </c>
      <c r="C39" s="453">
        <v>2160994</v>
      </c>
      <c r="D39" s="481">
        <v>552381251</v>
      </c>
      <c r="E39" s="450">
        <v>0</v>
      </c>
      <c r="F39" s="450">
        <v>0</v>
      </c>
      <c r="G39" s="453">
        <v>554542245</v>
      </c>
      <c r="H39" s="453">
        <v>0</v>
      </c>
      <c r="I39" s="453">
        <v>0</v>
      </c>
      <c r="J39" s="453">
        <v>0</v>
      </c>
      <c r="K39" s="453">
        <v>0</v>
      </c>
      <c r="L39" s="453">
        <v>554542245</v>
      </c>
      <c r="M39" s="224">
        <v>27</v>
      </c>
    </row>
    <row r="40" spans="1:13" s="266" customFormat="1" ht="26.1" customHeight="1">
      <c r="A40" s="220">
        <v>30</v>
      </c>
      <c r="B40" s="218" t="s">
        <v>233</v>
      </c>
      <c r="C40" s="453">
        <v>424215402</v>
      </c>
      <c r="D40" s="481">
        <v>20000000</v>
      </c>
      <c r="E40" s="450">
        <v>0</v>
      </c>
      <c r="F40" s="450">
        <v>0</v>
      </c>
      <c r="G40" s="453">
        <v>444215402</v>
      </c>
      <c r="H40" s="453">
        <v>0</v>
      </c>
      <c r="I40" s="453">
        <v>0</v>
      </c>
      <c r="J40" s="453">
        <v>0</v>
      </c>
      <c r="K40" s="453">
        <v>0</v>
      </c>
      <c r="L40" s="453">
        <v>444215402</v>
      </c>
      <c r="M40" s="224">
        <v>30</v>
      </c>
    </row>
    <row r="41" spans="1:13" s="266" customFormat="1" ht="26.1" customHeight="1">
      <c r="A41" s="220">
        <v>31</v>
      </c>
      <c r="B41" s="218" t="s">
        <v>235</v>
      </c>
      <c r="C41" s="453">
        <v>73734938</v>
      </c>
      <c r="D41" s="481">
        <v>26539772</v>
      </c>
      <c r="E41" s="450">
        <v>0</v>
      </c>
      <c r="F41" s="450">
        <v>0</v>
      </c>
      <c r="G41" s="453">
        <v>100274710</v>
      </c>
      <c r="H41" s="453">
        <v>0</v>
      </c>
      <c r="I41" s="453">
        <v>0</v>
      </c>
      <c r="J41" s="453">
        <v>0</v>
      </c>
      <c r="K41" s="453">
        <v>0</v>
      </c>
      <c r="L41" s="453">
        <v>100274710</v>
      </c>
      <c r="M41" s="224">
        <v>31</v>
      </c>
    </row>
    <row r="42" spans="1:13" s="266" customFormat="1" ht="26.1" customHeight="1">
      <c r="A42" s="220">
        <v>32</v>
      </c>
      <c r="B42" s="218" t="s">
        <v>237</v>
      </c>
      <c r="C42" s="454">
        <v>15469324</v>
      </c>
      <c r="D42" s="483">
        <v>11363472</v>
      </c>
      <c r="E42" s="451">
        <v>0</v>
      </c>
      <c r="F42" s="451">
        <v>0</v>
      </c>
      <c r="G42" s="454">
        <v>26832796</v>
      </c>
      <c r="H42" s="454">
        <v>0</v>
      </c>
      <c r="I42" s="454">
        <v>0</v>
      </c>
      <c r="J42" s="454">
        <v>0</v>
      </c>
      <c r="K42" s="454">
        <v>0</v>
      </c>
      <c r="L42" s="454">
        <v>26832796</v>
      </c>
      <c r="M42" s="224">
        <v>32</v>
      </c>
    </row>
    <row r="43" spans="1:13" s="266" customFormat="1" ht="26.1" customHeight="1">
      <c r="A43" s="235">
        <v>33</v>
      </c>
      <c r="B43" s="212" t="s">
        <v>239</v>
      </c>
      <c r="C43" s="478">
        <v>165266403</v>
      </c>
      <c r="D43" s="479">
        <v>24099990</v>
      </c>
      <c r="E43" s="449">
        <v>1026000</v>
      </c>
      <c r="F43" s="449">
        <v>0</v>
      </c>
      <c r="G43" s="478">
        <v>190392393</v>
      </c>
      <c r="H43" s="478">
        <v>0</v>
      </c>
      <c r="I43" s="478">
        <v>0</v>
      </c>
      <c r="J43" s="478">
        <v>0</v>
      </c>
      <c r="K43" s="478">
        <v>0</v>
      </c>
      <c r="L43" s="478">
        <v>190392393</v>
      </c>
      <c r="M43" s="236">
        <v>33</v>
      </c>
    </row>
    <row r="44" spans="1:13" s="266" customFormat="1" ht="26.1" customHeight="1">
      <c r="A44" s="220">
        <v>34</v>
      </c>
      <c r="B44" s="2128" t="s">
        <v>241</v>
      </c>
      <c r="C44" s="453">
        <v>85763832</v>
      </c>
      <c r="D44" s="481">
        <v>54533494</v>
      </c>
      <c r="E44" s="450">
        <v>3260000</v>
      </c>
      <c r="F44" s="450">
        <v>0</v>
      </c>
      <c r="G44" s="453">
        <v>143557326</v>
      </c>
      <c r="H44" s="453">
        <v>0</v>
      </c>
      <c r="I44" s="453">
        <v>0</v>
      </c>
      <c r="J44" s="453">
        <v>0</v>
      </c>
      <c r="K44" s="453">
        <v>0</v>
      </c>
      <c r="L44" s="453">
        <v>143557326</v>
      </c>
      <c r="M44" s="224">
        <v>34</v>
      </c>
    </row>
    <row r="45" spans="1:13" s="266" customFormat="1" ht="26.1" customHeight="1">
      <c r="A45" s="220">
        <v>35</v>
      </c>
      <c r="B45" s="218" t="s">
        <v>243</v>
      </c>
      <c r="C45" s="453">
        <v>7670137</v>
      </c>
      <c r="D45" s="481">
        <v>106210413</v>
      </c>
      <c r="E45" s="450">
        <v>0</v>
      </c>
      <c r="F45" s="450">
        <v>0</v>
      </c>
      <c r="G45" s="453">
        <v>113880550</v>
      </c>
      <c r="H45" s="453">
        <v>0</v>
      </c>
      <c r="I45" s="453">
        <v>0</v>
      </c>
      <c r="J45" s="453">
        <v>0</v>
      </c>
      <c r="K45" s="453">
        <v>0</v>
      </c>
      <c r="L45" s="453">
        <v>113880550</v>
      </c>
      <c r="M45" s="224">
        <v>35</v>
      </c>
    </row>
    <row r="46" spans="1:13" s="266" customFormat="1" ht="26.1" customHeight="1">
      <c r="A46" s="220">
        <v>36</v>
      </c>
      <c r="B46" s="218" t="s">
        <v>245</v>
      </c>
      <c r="C46" s="453">
        <v>40996000</v>
      </c>
      <c r="D46" s="481">
        <v>86456404</v>
      </c>
      <c r="E46" s="450">
        <v>0</v>
      </c>
      <c r="F46" s="450">
        <v>0</v>
      </c>
      <c r="G46" s="453">
        <v>127452404</v>
      </c>
      <c r="H46" s="453">
        <v>0</v>
      </c>
      <c r="I46" s="453">
        <v>0</v>
      </c>
      <c r="J46" s="453">
        <v>0</v>
      </c>
      <c r="K46" s="453">
        <v>0</v>
      </c>
      <c r="L46" s="453">
        <v>127452404</v>
      </c>
      <c r="M46" s="224">
        <v>36</v>
      </c>
    </row>
    <row r="47" spans="1:13" s="266" customFormat="1" ht="26.1" customHeight="1">
      <c r="A47" s="220">
        <v>37</v>
      </c>
      <c r="B47" s="2128" t="s">
        <v>247</v>
      </c>
      <c r="C47" s="454">
        <v>26939891</v>
      </c>
      <c r="D47" s="483">
        <v>29325069</v>
      </c>
      <c r="E47" s="451">
        <v>0</v>
      </c>
      <c r="F47" s="451">
        <v>0</v>
      </c>
      <c r="G47" s="454">
        <v>56264960</v>
      </c>
      <c r="H47" s="454">
        <v>0</v>
      </c>
      <c r="I47" s="454">
        <v>0</v>
      </c>
      <c r="J47" s="454">
        <v>0</v>
      </c>
      <c r="K47" s="454">
        <v>0</v>
      </c>
      <c r="L47" s="454">
        <v>56264960</v>
      </c>
      <c r="M47" s="224">
        <v>37</v>
      </c>
    </row>
    <row r="48" spans="1:13" s="266" customFormat="1" ht="26.1" customHeight="1">
      <c r="A48" s="228">
        <v>38</v>
      </c>
      <c r="B48" s="212" t="s">
        <v>249</v>
      </c>
      <c r="C48" s="478">
        <v>8224000</v>
      </c>
      <c r="D48" s="479">
        <v>44818509</v>
      </c>
      <c r="E48" s="449">
        <v>0</v>
      </c>
      <c r="F48" s="449">
        <v>0</v>
      </c>
      <c r="G48" s="478">
        <v>53042509</v>
      </c>
      <c r="H48" s="478">
        <v>0</v>
      </c>
      <c r="I48" s="478">
        <v>0</v>
      </c>
      <c r="J48" s="478">
        <v>0</v>
      </c>
      <c r="K48" s="478">
        <v>0</v>
      </c>
      <c r="L48" s="478">
        <v>53042509</v>
      </c>
      <c r="M48" s="234">
        <v>38</v>
      </c>
    </row>
    <row r="49" spans="1:13" s="266" customFormat="1" ht="26.1" customHeight="1">
      <c r="A49" s="220">
        <v>39</v>
      </c>
      <c r="B49" s="218" t="s">
        <v>251</v>
      </c>
      <c r="C49" s="453">
        <v>14076000</v>
      </c>
      <c r="D49" s="481">
        <v>93159841</v>
      </c>
      <c r="E49" s="450">
        <v>0</v>
      </c>
      <c r="F49" s="450">
        <v>0</v>
      </c>
      <c r="G49" s="453">
        <v>107235841</v>
      </c>
      <c r="H49" s="453">
        <v>0</v>
      </c>
      <c r="I49" s="453">
        <v>0</v>
      </c>
      <c r="J49" s="453">
        <v>0</v>
      </c>
      <c r="K49" s="453">
        <v>0</v>
      </c>
      <c r="L49" s="453">
        <v>107235841</v>
      </c>
      <c r="M49" s="224">
        <v>39</v>
      </c>
    </row>
    <row r="50" spans="1:13" s="266" customFormat="1" ht="26.1" customHeight="1">
      <c r="A50" s="220">
        <v>40</v>
      </c>
      <c r="B50" s="218" t="s">
        <v>252</v>
      </c>
      <c r="C50" s="453">
        <v>130499076</v>
      </c>
      <c r="D50" s="481">
        <v>55652623</v>
      </c>
      <c r="E50" s="450">
        <v>0</v>
      </c>
      <c r="F50" s="450">
        <v>0</v>
      </c>
      <c r="G50" s="453">
        <v>186151699</v>
      </c>
      <c r="H50" s="453">
        <v>0</v>
      </c>
      <c r="I50" s="453">
        <v>0</v>
      </c>
      <c r="J50" s="453">
        <v>0</v>
      </c>
      <c r="K50" s="453">
        <v>0</v>
      </c>
      <c r="L50" s="453">
        <v>186151699</v>
      </c>
      <c r="M50" s="224">
        <v>40</v>
      </c>
    </row>
    <row r="51" spans="1:13" s="266" customFormat="1" ht="26.1" customHeight="1">
      <c r="A51" s="220">
        <v>41</v>
      </c>
      <c r="B51" s="218" t="s">
        <v>254</v>
      </c>
      <c r="C51" s="453">
        <v>7220000</v>
      </c>
      <c r="D51" s="481">
        <v>177052927</v>
      </c>
      <c r="E51" s="450">
        <v>0</v>
      </c>
      <c r="F51" s="450">
        <v>0</v>
      </c>
      <c r="G51" s="453">
        <v>184272927</v>
      </c>
      <c r="H51" s="453">
        <v>0</v>
      </c>
      <c r="I51" s="453">
        <v>0</v>
      </c>
      <c r="J51" s="453">
        <v>0</v>
      </c>
      <c r="K51" s="453">
        <v>0</v>
      </c>
      <c r="L51" s="453">
        <v>184272927</v>
      </c>
      <c r="M51" s="224">
        <v>41</v>
      </c>
    </row>
    <row r="52" spans="1:13" s="266" customFormat="1" ht="26.1" customHeight="1">
      <c r="A52" s="220">
        <v>42</v>
      </c>
      <c r="B52" s="218" t="s">
        <v>256</v>
      </c>
      <c r="C52" s="454">
        <v>1155000</v>
      </c>
      <c r="D52" s="483">
        <v>134397208</v>
      </c>
      <c r="E52" s="451">
        <v>0</v>
      </c>
      <c r="F52" s="451">
        <v>0</v>
      </c>
      <c r="G52" s="454">
        <v>135552208</v>
      </c>
      <c r="H52" s="454">
        <v>0</v>
      </c>
      <c r="I52" s="454">
        <v>30000000</v>
      </c>
      <c r="J52" s="454">
        <v>0</v>
      </c>
      <c r="K52" s="454">
        <v>30000000</v>
      </c>
      <c r="L52" s="454">
        <v>105552208</v>
      </c>
      <c r="M52" s="224">
        <v>42</v>
      </c>
    </row>
    <row r="53" spans="1:13" s="266" customFormat="1" ht="26.1" customHeight="1">
      <c r="A53" s="228">
        <v>43</v>
      </c>
      <c r="B53" s="212" t="s">
        <v>258</v>
      </c>
      <c r="C53" s="478">
        <v>8426079</v>
      </c>
      <c r="D53" s="479">
        <v>105285118</v>
      </c>
      <c r="E53" s="449">
        <v>0</v>
      </c>
      <c r="F53" s="449">
        <v>0</v>
      </c>
      <c r="G53" s="478">
        <v>113711197</v>
      </c>
      <c r="H53" s="478">
        <v>0</v>
      </c>
      <c r="I53" s="478">
        <v>0</v>
      </c>
      <c r="J53" s="478">
        <v>0</v>
      </c>
      <c r="K53" s="478">
        <v>0</v>
      </c>
      <c r="L53" s="478">
        <v>113711197</v>
      </c>
      <c r="M53" s="234">
        <v>43</v>
      </c>
    </row>
    <row r="54" spans="1:13" s="266" customFormat="1" ht="26.1" customHeight="1">
      <c r="A54" s="220">
        <v>44</v>
      </c>
      <c r="B54" s="218" t="s">
        <v>260</v>
      </c>
      <c r="C54" s="453">
        <v>26029950</v>
      </c>
      <c r="D54" s="481">
        <v>64620456</v>
      </c>
      <c r="E54" s="450">
        <v>0</v>
      </c>
      <c r="F54" s="450">
        <v>0</v>
      </c>
      <c r="G54" s="453">
        <v>90650406</v>
      </c>
      <c r="H54" s="453">
        <v>0</v>
      </c>
      <c r="I54" s="453">
        <v>0</v>
      </c>
      <c r="J54" s="453">
        <v>0</v>
      </c>
      <c r="K54" s="453">
        <v>0</v>
      </c>
      <c r="L54" s="453">
        <v>90650406</v>
      </c>
      <c r="M54" s="224">
        <v>44</v>
      </c>
    </row>
    <row r="55" spans="1:13" s="266" customFormat="1" ht="26.1" customHeight="1">
      <c r="A55" s="220">
        <v>45</v>
      </c>
      <c r="B55" s="218" t="s">
        <v>261</v>
      </c>
      <c r="C55" s="453">
        <v>189198276</v>
      </c>
      <c r="D55" s="481">
        <v>95138638</v>
      </c>
      <c r="E55" s="450">
        <v>0</v>
      </c>
      <c r="F55" s="450">
        <v>0</v>
      </c>
      <c r="G55" s="453">
        <v>284336914</v>
      </c>
      <c r="H55" s="453">
        <v>0</v>
      </c>
      <c r="I55" s="453">
        <v>0</v>
      </c>
      <c r="J55" s="453">
        <v>0</v>
      </c>
      <c r="K55" s="453">
        <v>0</v>
      </c>
      <c r="L55" s="453">
        <v>284336914</v>
      </c>
      <c r="M55" s="224">
        <v>45</v>
      </c>
    </row>
    <row r="56" spans="1:13" s="266" customFormat="1" ht="26.1" customHeight="1">
      <c r="A56" s="220">
        <v>46</v>
      </c>
      <c r="B56" s="218" t="s">
        <v>262</v>
      </c>
      <c r="C56" s="453">
        <v>83989000</v>
      </c>
      <c r="D56" s="481">
        <v>79240020</v>
      </c>
      <c r="E56" s="450">
        <v>0</v>
      </c>
      <c r="F56" s="450">
        <v>0</v>
      </c>
      <c r="G56" s="453">
        <v>163229020</v>
      </c>
      <c r="H56" s="453">
        <v>0</v>
      </c>
      <c r="I56" s="453">
        <v>0</v>
      </c>
      <c r="J56" s="453">
        <v>0</v>
      </c>
      <c r="K56" s="453">
        <v>0</v>
      </c>
      <c r="L56" s="453">
        <v>163229020</v>
      </c>
      <c r="M56" s="224">
        <v>46</v>
      </c>
    </row>
    <row r="57" spans="1:13" s="266" customFormat="1" ht="26.1" customHeight="1">
      <c r="A57" s="220">
        <v>52</v>
      </c>
      <c r="B57" s="244" t="s">
        <v>263</v>
      </c>
      <c r="C57" s="454">
        <v>111800000</v>
      </c>
      <c r="D57" s="483">
        <v>119886565</v>
      </c>
      <c r="E57" s="451">
        <v>0</v>
      </c>
      <c r="F57" s="451">
        <v>0</v>
      </c>
      <c r="G57" s="454">
        <v>231686565</v>
      </c>
      <c r="H57" s="454">
        <v>0</v>
      </c>
      <c r="I57" s="454">
        <v>0</v>
      </c>
      <c r="J57" s="454">
        <v>0</v>
      </c>
      <c r="K57" s="454">
        <v>0</v>
      </c>
      <c r="L57" s="454">
        <v>231686565</v>
      </c>
      <c r="M57" s="224">
        <v>52</v>
      </c>
    </row>
    <row r="58" spans="1:13" s="266" customFormat="1" ht="26.1" customHeight="1">
      <c r="A58" s="228">
        <v>54</v>
      </c>
      <c r="B58" s="218" t="s">
        <v>264</v>
      </c>
      <c r="C58" s="478">
        <v>435891</v>
      </c>
      <c r="D58" s="479">
        <v>47214961</v>
      </c>
      <c r="E58" s="449">
        <v>0</v>
      </c>
      <c r="F58" s="449">
        <v>0</v>
      </c>
      <c r="G58" s="478">
        <v>47650852</v>
      </c>
      <c r="H58" s="478">
        <v>0</v>
      </c>
      <c r="I58" s="478">
        <v>0</v>
      </c>
      <c r="J58" s="478">
        <v>0</v>
      </c>
      <c r="K58" s="478">
        <v>0</v>
      </c>
      <c r="L58" s="478">
        <v>47650852</v>
      </c>
      <c r="M58" s="234">
        <v>54</v>
      </c>
    </row>
    <row r="59" spans="1:13" s="266" customFormat="1" ht="26.1" customHeight="1">
      <c r="A59" s="220">
        <v>59</v>
      </c>
      <c r="B59" s="218" t="s">
        <v>266</v>
      </c>
      <c r="C59" s="453">
        <v>238133379</v>
      </c>
      <c r="D59" s="481">
        <v>184565235</v>
      </c>
      <c r="E59" s="450">
        <v>0</v>
      </c>
      <c r="F59" s="450">
        <v>0</v>
      </c>
      <c r="G59" s="453">
        <v>422698614</v>
      </c>
      <c r="H59" s="453">
        <v>0</v>
      </c>
      <c r="I59" s="453">
        <v>0</v>
      </c>
      <c r="J59" s="453">
        <v>0</v>
      </c>
      <c r="K59" s="453">
        <v>0</v>
      </c>
      <c r="L59" s="453">
        <v>422698614</v>
      </c>
      <c r="M59" s="224">
        <v>59</v>
      </c>
    </row>
    <row r="60" spans="1:13" s="266" customFormat="1" ht="26.1" customHeight="1">
      <c r="A60" s="220">
        <v>61</v>
      </c>
      <c r="B60" s="218" t="s">
        <v>268</v>
      </c>
      <c r="C60" s="453">
        <v>115501202</v>
      </c>
      <c r="D60" s="481">
        <v>97194737</v>
      </c>
      <c r="E60" s="450">
        <v>0</v>
      </c>
      <c r="F60" s="450">
        <v>0</v>
      </c>
      <c r="G60" s="453">
        <v>212695939</v>
      </c>
      <c r="H60" s="453">
        <v>0</v>
      </c>
      <c r="I60" s="453">
        <v>0</v>
      </c>
      <c r="J60" s="453">
        <v>0</v>
      </c>
      <c r="K60" s="453">
        <v>0</v>
      </c>
      <c r="L60" s="453">
        <v>212695939</v>
      </c>
      <c r="M60" s="224">
        <v>61</v>
      </c>
    </row>
    <row r="61" spans="1:13" s="266" customFormat="1" ht="26.1" customHeight="1">
      <c r="A61" s="220">
        <v>66</v>
      </c>
      <c r="B61" s="218" t="s">
        <v>270</v>
      </c>
      <c r="C61" s="453">
        <v>130171195</v>
      </c>
      <c r="D61" s="481">
        <v>73586226</v>
      </c>
      <c r="E61" s="450">
        <v>280000</v>
      </c>
      <c r="F61" s="450">
        <v>0</v>
      </c>
      <c r="G61" s="453">
        <v>204037421</v>
      </c>
      <c r="H61" s="453">
        <v>0</v>
      </c>
      <c r="I61" s="453">
        <v>0</v>
      </c>
      <c r="J61" s="453">
        <v>0</v>
      </c>
      <c r="K61" s="453">
        <v>0</v>
      </c>
      <c r="L61" s="453">
        <v>204037421</v>
      </c>
      <c r="M61" s="224">
        <v>66</v>
      </c>
    </row>
    <row r="62" spans="1:13" s="266" customFormat="1" ht="26.1" customHeight="1">
      <c r="A62" s="243">
        <v>67</v>
      </c>
      <c r="B62" s="244" t="s">
        <v>272</v>
      </c>
      <c r="C62" s="454">
        <v>29663000</v>
      </c>
      <c r="D62" s="483">
        <v>132698635</v>
      </c>
      <c r="E62" s="451">
        <v>0</v>
      </c>
      <c r="F62" s="451">
        <v>0</v>
      </c>
      <c r="G62" s="454">
        <v>162361635</v>
      </c>
      <c r="H62" s="454">
        <v>0</v>
      </c>
      <c r="I62" s="454">
        <v>0</v>
      </c>
      <c r="J62" s="454">
        <v>0</v>
      </c>
      <c r="K62" s="454">
        <v>0</v>
      </c>
      <c r="L62" s="454">
        <v>162361635</v>
      </c>
      <c r="M62" s="249">
        <v>67</v>
      </c>
    </row>
    <row r="63" spans="1:13" s="266" customFormat="1" ht="26.1" customHeight="1">
      <c r="A63" s="228">
        <v>70</v>
      </c>
      <c r="B63" s="218" t="s">
        <v>274</v>
      </c>
      <c r="C63" s="478">
        <v>20419718</v>
      </c>
      <c r="D63" s="479">
        <v>133653136</v>
      </c>
      <c r="E63" s="449">
        <v>0</v>
      </c>
      <c r="F63" s="449">
        <v>0</v>
      </c>
      <c r="G63" s="478">
        <v>154072854</v>
      </c>
      <c r="H63" s="478">
        <v>0</v>
      </c>
      <c r="I63" s="478">
        <v>0</v>
      </c>
      <c r="J63" s="478">
        <v>0</v>
      </c>
      <c r="K63" s="478">
        <v>0</v>
      </c>
      <c r="L63" s="478">
        <v>154072854</v>
      </c>
      <c r="M63" s="234">
        <v>70</v>
      </c>
    </row>
    <row r="64" spans="1:13" s="266" customFormat="1" ht="26.1" customHeight="1">
      <c r="A64" s="220">
        <v>72</v>
      </c>
      <c r="B64" s="218" t="s">
        <v>276</v>
      </c>
      <c r="C64" s="453">
        <v>454097321</v>
      </c>
      <c r="D64" s="481">
        <v>420406538</v>
      </c>
      <c r="E64" s="450">
        <v>0</v>
      </c>
      <c r="F64" s="450">
        <v>0</v>
      </c>
      <c r="G64" s="453">
        <v>874503859</v>
      </c>
      <c r="H64" s="453">
        <v>0</v>
      </c>
      <c r="I64" s="453">
        <v>0</v>
      </c>
      <c r="J64" s="453">
        <v>0</v>
      </c>
      <c r="K64" s="453">
        <v>0</v>
      </c>
      <c r="L64" s="453">
        <v>874503859</v>
      </c>
      <c r="M64" s="224">
        <v>72</v>
      </c>
    </row>
    <row r="65" spans="1:13" s="266" customFormat="1" ht="26.1" customHeight="1">
      <c r="A65" s="220">
        <v>74</v>
      </c>
      <c r="B65" s="218" t="s">
        <v>278</v>
      </c>
      <c r="C65" s="453">
        <v>181883440</v>
      </c>
      <c r="D65" s="481">
        <v>84350421</v>
      </c>
      <c r="E65" s="450">
        <v>0</v>
      </c>
      <c r="F65" s="450">
        <v>0</v>
      </c>
      <c r="G65" s="453">
        <v>266233861</v>
      </c>
      <c r="H65" s="453">
        <v>0</v>
      </c>
      <c r="I65" s="453">
        <v>0</v>
      </c>
      <c r="J65" s="453">
        <v>0</v>
      </c>
      <c r="K65" s="453">
        <v>0</v>
      </c>
      <c r="L65" s="453">
        <v>266233861</v>
      </c>
      <c r="M65" s="224">
        <v>74</v>
      </c>
    </row>
    <row r="66" spans="1:13" s="266" customFormat="1" ht="26.1" customHeight="1">
      <c r="A66" s="220">
        <v>81</v>
      </c>
      <c r="B66" s="218" t="s">
        <v>280</v>
      </c>
      <c r="C66" s="453">
        <v>95230647</v>
      </c>
      <c r="D66" s="481">
        <v>180483340</v>
      </c>
      <c r="E66" s="450">
        <v>5000000</v>
      </c>
      <c r="F66" s="450">
        <v>0</v>
      </c>
      <c r="G66" s="453">
        <v>280713987</v>
      </c>
      <c r="H66" s="453">
        <v>0</v>
      </c>
      <c r="I66" s="453">
        <v>0</v>
      </c>
      <c r="J66" s="453">
        <v>0</v>
      </c>
      <c r="K66" s="453">
        <v>0</v>
      </c>
      <c r="L66" s="453">
        <v>280713987</v>
      </c>
      <c r="M66" s="224">
        <v>81</v>
      </c>
    </row>
    <row r="67" spans="1:13" s="266" customFormat="1" ht="26.1" customHeight="1">
      <c r="A67" s="243">
        <v>82</v>
      </c>
      <c r="B67" s="244" t="s">
        <v>282</v>
      </c>
      <c r="C67" s="454">
        <v>1047654685</v>
      </c>
      <c r="D67" s="483">
        <v>351736008</v>
      </c>
      <c r="E67" s="451">
        <v>0</v>
      </c>
      <c r="F67" s="451">
        <v>0</v>
      </c>
      <c r="G67" s="454">
        <v>1399390693</v>
      </c>
      <c r="H67" s="454">
        <v>0</v>
      </c>
      <c r="I67" s="454">
        <v>0</v>
      </c>
      <c r="J67" s="454">
        <v>0</v>
      </c>
      <c r="K67" s="454">
        <v>0</v>
      </c>
      <c r="L67" s="454">
        <v>1399390693</v>
      </c>
      <c r="M67" s="249">
        <v>82</v>
      </c>
    </row>
    <row r="68" spans="1:13" s="452" customFormat="1" ht="26.1" customHeight="1">
      <c r="A68" s="235">
        <v>83</v>
      </c>
      <c r="B68" s="212" t="s">
        <v>283</v>
      </c>
      <c r="C68" s="478">
        <v>200786000</v>
      </c>
      <c r="D68" s="479">
        <v>231004125</v>
      </c>
      <c r="E68" s="449">
        <v>0</v>
      </c>
      <c r="F68" s="449">
        <v>0</v>
      </c>
      <c r="G68" s="478">
        <v>431790125</v>
      </c>
      <c r="H68" s="478">
        <v>0</v>
      </c>
      <c r="I68" s="478">
        <v>0</v>
      </c>
      <c r="J68" s="478">
        <v>0</v>
      </c>
      <c r="K68" s="478">
        <v>0</v>
      </c>
      <c r="L68" s="478">
        <v>431790125</v>
      </c>
      <c r="M68" s="236">
        <v>83</v>
      </c>
    </row>
    <row r="69" spans="1:13" s="452" customFormat="1" ht="26.1" customHeight="1">
      <c r="A69" s="220">
        <v>301</v>
      </c>
      <c r="B69" s="2128" t="s">
        <v>284</v>
      </c>
      <c r="C69" s="453">
        <v>1448061942</v>
      </c>
      <c r="D69" s="481">
        <v>480348642</v>
      </c>
      <c r="E69" s="450">
        <v>0</v>
      </c>
      <c r="F69" s="450">
        <v>0</v>
      </c>
      <c r="G69" s="453">
        <v>1928410584</v>
      </c>
      <c r="H69" s="453">
        <v>0</v>
      </c>
      <c r="I69" s="453">
        <v>0</v>
      </c>
      <c r="J69" s="453">
        <v>0</v>
      </c>
      <c r="K69" s="453">
        <v>0</v>
      </c>
      <c r="L69" s="453">
        <v>1928410584</v>
      </c>
      <c r="M69" s="224">
        <v>301</v>
      </c>
    </row>
    <row r="70" spans="1:13" s="452" customFormat="1" ht="26.1" customHeight="1">
      <c r="A70" s="220">
        <v>302</v>
      </c>
      <c r="B70" s="2128" t="s">
        <v>286</v>
      </c>
      <c r="C70" s="453">
        <v>1316254700</v>
      </c>
      <c r="D70" s="481">
        <v>647818572</v>
      </c>
      <c r="E70" s="450">
        <v>0</v>
      </c>
      <c r="F70" s="450">
        <v>0</v>
      </c>
      <c r="G70" s="453">
        <v>1964073272</v>
      </c>
      <c r="H70" s="453">
        <v>0</v>
      </c>
      <c r="I70" s="453">
        <v>0</v>
      </c>
      <c r="J70" s="453">
        <v>0</v>
      </c>
      <c r="K70" s="453">
        <v>0</v>
      </c>
      <c r="L70" s="453">
        <v>1964073272</v>
      </c>
      <c r="M70" s="224">
        <v>302</v>
      </c>
    </row>
    <row r="71" spans="1:13" s="452" customFormat="1" ht="26.1" customHeight="1">
      <c r="A71" s="220">
        <v>303</v>
      </c>
      <c r="B71" s="2128" t="s">
        <v>288</v>
      </c>
      <c r="C71" s="453">
        <v>298496507</v>
      </c>
      <c r="D71" s="481">
        <v>181744039</v>
      </c>
      <c r="E71" s="450">
        <v>0</v>
      </c>
      <c r="F71" s="450">
        <v>0</v>
      </c>
      <c r="G71" s="453">
        <v>480240546</v>
      </c>
      <c r="H71" s="453">
        <v>0</v>
      </c>
      <c r="I71" s="453">
        <v>0</v>
      </c>
      <c r="J71" s="453">
        <v>0</v>
      </c>
      <c r="K71" s="453">
        <v>0</v>
      </c>
      <c r="L71" s="453">
        <v>480240546</v>
      </c>
      <c r="M71" s="224">
        <v>303</v>
      </c>
    </row>
    <row r="72" spans="1:13" s="452" customFormat="1" ht="25.5" customHeight="1" thickBot="1">
      <c r="A72" s="2137"/>
      <c r="B72" s="254"/>
      <c r="C72" s="509"/>
      <c r="D72" s="488"/>
      <c r="E72" s="459"/>
      <c r="F72" s="459"/>
      <c r="G72" s="509"/>
      <c r="H72" s="509"/>
      <c r="I72" s="509"/>
      <c r="J72" s="509"/>
      <c r="K72" s="509"/>
      <c r="L72" s="509"/>
      <c r="M72" s="262"/>
    </row>
  </sheetData>
  <mergeCells count="2">
    <mergeCell ref="C3:G3"/>
    <mergeCell ref="H3:K3"/>
  </mergeCells>
  <phoneticPr fontId="16"/>
  <printOptions horizontalCentered="1"/>
  <pageMargins left="0.59055118110236227" right="0.51181102362204722" top="0.62992125984251968" bottom="0.59055118110236227" header="0.55118110236220474" footer="0.51181102362204722"/>
  <pageSetup paperSize="9" scale="40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0000"/>
  </sheetPr>
  <dimension ref="A1:FN53"/>
  <sheetViews>
    <sheetView view="pageBreakPreview" topLeftCell="AF1" zoomScale="75" zoomScaleNormal="75" workbookViewId="0">
      <selection activeCell="BV1" sqref="BV1"/>
    </sheetView>
  </sheetViews>
  <sheetFormatPr defaultRowHeight="14.25"/>
  <cols>
    <col min="1" max="2" width="9" style="36"/>
    <col min="3" max="20" width="1.25" style="36" customWidth="1"/>
    <col min="21" max="21" width="3.5" style="36" customWidth="1"/>
    <col min="22" max="73" width="1.25" style="36" customWidth="1"/>
    <col min="74" max="74" width="7.5" style="2349" customWidth="1"/>
    <col min="75" max="80" width="1.25" style="36" customWidth="1"/>
    <col min="81" max="81" width="1.875" style="36" customWidth="1"/>
    <col min="82" max="82" width="1.625" style="36" customWidth="1"/>
    <col min="83" max="88" width="1.25" style="36" customWidth="1"/>
    <col min="89" max="89" width="2.5" style="36" customWidth="1"/>
    <col min="90" max="96" width="1.25" style="36" customWidth="1"/>
    <col min="97" max="97" width="2.75" style="36" customWidth="1"/>
    <col min="98" max="98" width="1.25" style="36" customWidth="1"/>
    <col min="99" max="99" width="1.875" style="36" customWidth="1"/>
    <col min="100" max="104" width="1.25" style="36" customWidth="1"/>
    <col min="105" max="107" width="2.5" style="36" customWidth="1"/>
    <col min="108" max="108" width="3.125" style="36" customWidth="1"/>
    <col min="109" max="110" width="1.25" style="36" customWidth="1"/>
    <col min="111" max="112" width="0.625" style="36" customWidth="1"/>
    <col min="113" max="113" width="1.25" style="36" customWidth="1"/>
    <col min="114" max="114" width="5.375" style="36" customWidth="1"/>
    <col min="115" max="143" width="1.25" style="36" customWidth="1"/>
    <col min="144" max="144" width="2.25" style="36" customWidth="1"/>
    <col min="145" max="177" width="1.25" style="36" customWidth="1"/>
    <col min="178" max="16384" width="9" style="36"/>
  </cols>
  <sheetData>
    <row r="1" spans="1:145" ht="21" customHeight="1">
      <c r="A1" s="28"/>
      <c r="B1" s="29" t="s">
        <v>1344</v>
      </c>
      <c r="C1" s="30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3"/>
      <c r="BU1" s="34"/>
      <c r="BV1" s="29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</row>
    <row r="2" spans="1:145" ht="21" customHeight="1" thickBot="1">
      <c r="A2" s="28"/>
      <c r="B2" s="37"/>
      <c r="C2" s="38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9"/>
      <c r="BU2" s="34"/>
      <c r="BV2" s="37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2496" t="s">
        <v>59</v>
      </c>
      <c r="EE2" s="2496"/>
      <c r="EF2" s="2496"/>
      <c r="EG2" s="2496"/>
      <c r="EH2" s="2496"/>
      <c r="EI2" s="2496"/>
      <c r="EJ2" s="2496"/>
      <c r="EK2" s="2496"/>
      <c r="EL2" s="2496"/>
      <c r="EM2" s="2496"/>
      <c r="EN2" s="2497"/>
      <c r="EO2" s="40"/>
    </row>
    <row r="3" spans="1:145" s="41" customFormat="1" ht="21" customHeight="1">
      <c r="B3" s="2493" t="s">
        <v>60</v>
      </c>
      <c r="C3" s="2498" t="s">
        <v>61</v>
      </c>
      <c r="D3" s="2499"/>
      <c r="E3" s="2499"/>
      <c r="F3" s="2499"/>
      <c r="G3" s="2499"/>
      <c r="H3" s="2499"/>
      <c r="I3" s="2499"/>
      <c r="J3" s="2499"/>
      <c r="K3" s="2499"/>
      <c r="L3" s="2499"/>
      <c r="M3" s="2499"/>
      <c r="N3" s="2499"/>
      <c r="O3" s="2499"/>
      <c r="P3" s="2499"/>
      <c r="Q3" s="2499"/>
      <c r="R3" s="2499"/>
      <c r="S3" s="2499"/>
      <c r="T3" s="2499"/>
      <c r="U3" s="2499"/>
      <c r="V3" s="2499"/>
      <c r="W3" s="2499"/>
      <c r="X3" s="2499"/>
      <c r="Y3" s="2499"/>
      <c r="Z3" s="2499"/>
      <c r="AA3" s="2499"/>
      <c r="AB3" s="2499"/>
      <c r="AC3" s="2499"/>
      <c r="AD3" s="2499"/>
      <c r="AE3" s="2499"/>
      <c r="AF3" s="2499"/>
      <c r="AG3" s="2499"/>
      <c r="AH3" s="2499"/>
      <c r="AI3" s="2499"/>
      <c r="AJ3" s="2499"/>
      <c r="AK3" s="2499"/>
      <c r="AL3" s="2499"/>
      <c r="AM3" s="2499"/>
      <c r="AN3" s="2499"/>
      <c r="AO3" s="2499"/>
      <c r="AP3" s="2499"/>
      <c r="AQ3" s="2499"/>
      <c r="AR3" s="2499"/>
      <c r="AS3" s="2499"/>
      <c r="AT3" s="2499"/>
      <c r="AU3" s="2499"/>
      <c r="AV3" s="2499"/>
      <c r="AW3" s="2499"/>
      <c r="AX3" s="2499"/>
      <c r="AY3" s="2499"/>
      <c r="AZ3" s="2499"/>
      <c r="BA3" s="2499"/>
      <c r="BB3" s="2499"/>
      <c r="BC3" s="2499"/>
      <c r="BD3" s="2499"/>
      <c r="BE3" s="2499"/>
      <c r="BF3" s="2499"/>
      <c r="BG3" s="2499"/>
      <c r="BH3" s="2499"/>
      <c r="BI3" s="2499"/>
      <c r="BJ3" s="2499"/>
      <c r="BK3" s="2499"/>
      <c r="BL3" s="2499"/>
      <c r="BM3" s="2499"/>
      <c r="BN3" s="2499"/>
      <c r="BO3" s="2499"/>
      <c r="BP3" s="2499"/>
      <c r="BQ3" s="2499"/>
      <c r="BR3" s="2499"/>
      <c r="BS3" s="2499"/>
      <c r="BT3" s="2500"/>
      <c r="BU3" s="42"/>
      <c r="BV3" s="2493" t="s">
        <v>60</v>
      </c>
      <c r="BW3" s="2498" t="s">
        <v>61</v>
      </c>
      <c r="BX3" s="2499"/>
      <c r="BY3" s="2499"/>
      <c r="BZ3" s="2499"/>
      <c r="CA3" s="2499"/>
      <c r="CB3" s="2499"/>
      <c r="CC3" s="2499"/>
      <c r="CD3" s="2499"/>
      <c r="CE3" s="2499"/>
      <c r="CF3" s="2499"/>
      <c r="CG3" s="2499"/>
      <c r="CH3" s="2499"/>
      <c r="CI3" s="2499"/>
      <c r="CJ3" s="2499"/>
      <c r="CK3" s="2499"/>
      <c r="CL3" s="2499"/>
      <c r="CM3" s="2499"/>
      <c r="CN3" s="2499"/>
      <c r="CO3" s="2499"/>
      <c r="CP3" s="2499"/>
      <c r="CQ3" s="2499"/>
      <c r="CR3" s="2499"/>
      <c r="CS3" s="2499"/>
      <c r="CT3" s="2499"/>
      <c r="CU3" s="2499"/>
      <c r="CV3" s="2499"/>
      <c r="CW3" s="2499"/>
      <c r="CX3" s="2499"/>
      <c r="CY3" s="2499"/>
      <c r="CZ3" s="2499"/>
      <c r="DA3" s="2499"/>
      <c r="DB3" s="2499"/>
      <c r="DC3" s="2499"/>
      <c r="DD3" s="2499"/>
      <c r="DE3" s="2499"/>
      <c r="DF3" s="2499"/>
      <c r="DG3" s="2499"/>
      <c r="DH3" s="2499"/>
      <c r="DI3" s="2499"/>
      <c r="DJ3" s="2499"/>
      <c r="DK3" s="2499"/>
      <c r="DL3" s="2499"/>
      <c r="DM3" s="2499"/>
      <c r="DN3" s="2499"/>
      <c r="DO3" s="2499"/>
      <c r="DP3" s="2499"/>
      <c r="DQ3" s="2499"/>
      <c r="DR3" s="2499"/>
      <c r="DS3" s="2499"/>
      <c r="DT3" s="2499"/>
      <c r="DU3" s="2499"/>
      <c r="DV3" s="2499"/>
      <c r="DW3" s="2499"/>
      <c r="DX3" s="2499"/>
      <c r="DY3" s="2499"/>
      <c r="DZ3" s="2499"/>
      <c r="EA3" s="2499"/>
      <c r="EB3" s="2499"/>
      <c r="EC3" s="2499"/>
      <c r="ED3" s="2499"/>
      <c r="EE3" s="2499"/>
      <c r="EF3" s="2499"/>
      <c r="EG3" s="2499"/>
      <c r="EH3" s="2499"/>
      <c r="EI3" s="2499"/>
      <c r="EJ3" s="2499"/>
      <c r="EK3" s="2499"/>
      <c r="EL3" s="2499"/>
      <c r="EM3" s="2499"/>
      <c r="EN3" s="2500"/>
    </row>
    <row r="4" spans="1:145" s="41" customFormat="1" ht="21" customHeight="1">
      <c r="B4" s="2494"/>
      <c r="C4" s="2501" t="s">
        <v>62</v>
      </c>
      <c r="D4" s="2502"/>
      <c r="E4" s="2502"/>
      <c r="F4" s="2502"/>
      <c r="G4" s="2502"/>
      <c r="H4" s="2502"/>
      <c r="I4" s="2502"/>
      <c r="J4" s="2502"/>
      <c r="K4" s="2502"/>
      <c r="L4" s="2502"/>
      <c r="M4" s="2502"/>
      <c r="N4" s="2502"/>
      <c r="O4" s="2502"/>
      <c r="P4" s="2502"/>
      <c r="Q4" s="2502"/>
      <c r="R4" s="2502"/>
      <c r="S4" s="2502"/>
      <c r="T4" s="2502"/>
      <c r="U4" s="2502"/>
      <c r="V4" s="2502"/>
      <c r="W4" s="2502"/>
      <c r="X4" s="2502"/>
      <c r="Y4" s="2502"/>
      <c r="Z4" s="2502"/>
      <c r="AA4" s="2502"/>
      <c r="AB4" s="2502"/>
      <c r="AC4" s="2502"/>
      <c r="AD4" s="2502"/>
      <c r="AE4" s="2502"/>
      <c r="AF4" s="2502"/>
      <c r="AG4" s="2502"/>
      <c r="AH4" s="2502"/>
      <c r="AI4" s="2502"/>
      <c r="AJ4" s="2502"/>
      <c r="AK4" s="2502"/>
      <c r="AL4" s="2502" t="s">
        <v>63</v>
      </c>
      <c r="AM4" s="2502"/>
      <c r="AN4" s="2502"/>
      <c r="AO4" s="2502"/>
      <c r="AP4" s="2502"/>
      <c r="AQ4" s="2502"/>
      <c r="AR4" s="2502"/>
      <c r="AS4" s="2502"/>
      <c r="AT4" s="2502"/>
      <c r="AU4" s="2502"/>
      <c r="AV4" s="2502"/>
      <c r="AW4" s="2502"/>
      <c r="AX4" s="2502"/>
      <c r="AY4" s="2502"/>
      <c r="AZ4" s="2502"/>
      <c r="BA4" s="2502"/>
      <c r="BB4" s="2502"/>
      <c r="BC4" s="2502"/>
      <c r="BD4" s="2502"/>
      <c r="BE4" s="2502"/>
      <c r="BF4" s="2502"/>
      <c r="BG4" s="2502"/>
      <c r="BH4" s="2502"/>
      <c r="BI4" s="2502"/>
      <c r="BJ4" s="2502"/>
      <c r="BK4" s="2502"/>
      <c r="BL4" s="2502"/>
      <c r="BM4" s="2502"/>
      <c r="BN4" s="2502"/>
      <c r="BO4" s="2502"/>
      <c r="BP4" s="2502"/>
      <c r="BQ4" s="2502"/>
      <c r="BR4" s="2502"/>
      <c r="BS4" s="2502"/>
      <c r="BT4" s="2503"/>
      <c r="BU4" s="43"/>
      <c r="BV4" s="2494"/>
      <c r="BW4" s="2501" t="s">
        <v>64</v>
      </c>
      <c r="BX4" s="2502"/>
      <c r="BY4" s="2502"/>
      <c r="BZ4" s="2502"/>
      <c r="CA4" s="2502"/>
      <c r="CB4" s="2502"/>
      <c r="CC4" s="2502"/>
      <c r="CD4" s="2502"/>
      <c r="CE4" s="2502"/>
      <c r="CF4" s="2502"/>
      <c r="CG4" s="2502"/>
      <c r="CH4" s="2502"/>
      <c r="CI4" s="2502"/>
      <c r="CJ4" s="2502"/>
      <c r="CK4" s="2502"/>
      <c r="CL4" s="2502"/>
      <c r="CM4" s="2502"/>
      <c r="CN4" s="2502"/>
      <c r="CO4" s="2502"/>
      <c r="CP4" s="2502"/>
      <c r="CQ4" s="2502"/>
      <c r="CR4" s="2502"/>
      <c r="CS4" s="2502"/>
      <c r="CT4" s="2502"/>
      <c r="CU4" s="2502"/>
      <c r="CV4" s="2502"/>
      <c r="CW4" s="2502"/>
      <c r="CX4" s="2502"/>
      <c r="CY4" s="2502"/>
      <c r="CZ4" s="2502"/>
      <c r="DA4" s="2502"/>
      <c r="DB4" s="2502"/>
      <c r="DC4" s="2502"/>
      <c r="DD4" s="2502"/>
      <c r="DE4" s="2502"/>
      <c r="DF4" s="2502" t="s">
        <v>65</v>
      </c>
      <c r="DG4" s="2502"/>
      <c r="DH4" s="2502"/>
      <c r="DI4" s="2502"/>
      <c r="DJ4" s="2502"/>
      <c r="DK4" s="2502"/>
      <c r="DL4" s="2502"/>
      <c r="DM4" s="2502"/>
      <c r="DN4" s="2502"/>
      <c r="DO4" s="2502"/>
      <c r="DP4" s="2502"/>
      <c r="DQ4" s="2502"/>
      <c r="DR4" s="2502"/>
      <c r="DS4" s="2502"/>
      <c r="DT4" s="2502"/>
      <c r="DU4" s="2502"/>
      <c r="DV4" s="2502"/>
      <c r="DW4" s="2502"/>
      <c r="DX4" s="2502"/>
      <c r="DY4" s="2502"/>
      <c r="DZ4" s="2502"/>
      <c r="EA4" s="2502"/>
      <c r="EB4" s="2502"/>
      <c r="EC4" s="2502"/>
      <c r="ED4" s="2502"/>
      <c r="EE4" s="2502"/>
      <c r="EF4" s="2502"/>
      <c r="EG4" s="2502"/>
      <c r="EH4" s="2502"/>
      <c r="EI4" s="2502"/>
      <c r="EJ4" s="2502"/>
      <c r="EK4" s="2502"/>
      <c r="EL4" s="2502"/>
      <c r="EM4" s="2502"/>
      <c r="EN4" s="2503"/>
    </row>
    <row r="5" spans="1:145" s="41" customFormat="1" ht="21" customHeight="1" thickBot="1">
      <c r="B5" s="2495"/>
      <c r="C5" s="2504" t="s">
        <v>66</v>
      </c>
      <c r="D5" s="2505"/>
      <c r="E5" s="2505"/>
      <c r="F5" s="2505"/>
      <c r="G5" s="2505"/>
      <c r="H5" s="2505"/>
      <c r="I5" s="2505"/>
      <c r="J5" s="2505"/>
      <c r="K5" s="2505"/>
      <c r="L5" s="2505" t="s">
        <v>67</v>
      </c>
      <c r="M5" s="2505"/>
      <c r="N5" s="2505"/>
      <c r="O5" s="2505"/>
      <c r="P5" s="2505"/>
      <c r="Q5" s="2505"/>
      <c r="R5" s="2505"/>
      <c r="S5" s="2505"/>
      <c r="T5" s="2505"/>
      <c r="U5" s="2505"/>
      <c r="V5" s="2505" t="s">
        <v>68</v>
      </c>
      <c r="W5" s="2505"/>
      <c r="X5" s="2505"/>
      <c r="Y5" s="2505"/>
      <c r="Z5" s="2505"/>
      <c r="AA5" s="2505"/>
      <c r="AB5" s="2505"/>
      <c r="AC5" s="2505"/>
      <c r="AD5" s="2505"/>
      <c r="AE5" s="2505"/>
      <c r="AF5" s="2505"/>
      <c r="AG5" s="2505"/>
      <c r="AH5" s="2505"/>
      <c r="AI5" s="2505"/>
      <c r="AJ5" s="2505"/>
      <c r="AK5" s="2505"/>
      <c r="AL5" s="2505" t="s">
        <v>69</v>
      </c>
      <c r="AM5" s="2505"/>
      <c r="AN5" s="2505"/>
      <c r="AO5" s="2505"/>
      <c r="AP5" s="2505"/>
      <c r="AQ5" s="2505"/>
      <c r="AR5" s="2505"/>
      <c r="AS5" s="2505"/>
      <c r="AT5" s="2505"/>
      <c r="AU5" s="2505" t="s">
        <v>70</v>
      </c>
      <c r="AV5" s="2505"/>
      <c r="AW5" s="2505"/>
      <c r="AX5" s="2505"/>
      <c r="AY5" s="2505"/>
      <c r="AZ5" s="2505"/>
      <c r="BA5" s="2505"/>
      <c r="BB5" s="2505"/>
      <c r="BC5" s="2505"/>
      <c r="BD5" s="2505"/>
      <c r="BE5" s="2505" t="s">
        <v>71</v>
      </c>
      <c r="BF5" s="2505"/>
      <c r="BG5" s="2505"/>
      <c r="BH5" s="2505"/>
      <c r="BI5" s="2505"/>
      <c r="BJ5" s="2505"/>
      <c r="BK5" s="2505"/>
      <c r="BL5" s="2505"/>
      <c r="BM5" s="2505"/>
      <c r="BN5" s="2505"/>
      <c r="BO5" s="2505"/>
      <c r="BP5" s="2505"/>
      <c r="BQ5" s="2505"/>
      <c r="BR5" s="2505"/>
      <c r="BS5" s="2505"/>
      <c r="BT5" s="2509"/>
      <c r="BU5" s="43"/>
      <c r="BV5" s="2495"/>
      <c r="BW5" s="2504" t="s">
        <v>66</v>
      </c>
      <c r="BX5" s="2505"/>
      <c r="BY5" s="2505"/>
      <c r="BZ5" s="2505"/>
      <c r="CA5" s="2505"/>
      <c r="CB5" s="2505"/>
      <c r="CC5" s="2505"/>
      <c r="CD5" s="2505"/>
      <c r="CE5" s="2505"/>
      <c r="CF5" s="2505" t="s">
        <v>67</v>
      </c>
      <c r="CG5" s="2505"/>
      <c r="CH5" s="2505"/>
      <c r="CI5" s="2505"/>
      <c r="CJ5" s="2505"/>
      <c r="CK5" s="2505"/>
      <c r="CL5" s="2505"/>
      <c r="CM5" s="2505"/>
      <c r="CN5" s="2505"/>
      <c r="CO5" s="2505"/>
      <c r="CP5" s="2505" t="s">
        <v>68</v>
      </c>
      <c r="CQ5" s="2505"/>
      <c r="CR5" s="2505"/>
      <c r="CS5" s="2505"/>
      <c r="CT5" s="2505"/>
      <c r="CU5" s="2505"/>
      <c r="CV5" s="2505"/>
      <c r="CW5" s="2505"/>
      <c r="CX5" s="2505"/>
      <c r="CY5" s="2505"/>
      <c r="CZ5" s="2505"/>
      <c r="DA5" s="2505"/>
      <c r="DB5" s="2505"/>
      <c r="DC5" s="2505"/>
      <c r="DD5" s="2505"/>
      <c r="DE5" s="2505"/>
      <c r="DF5" s="2505" t="s">
        <v>69</v>
      </c>
      <c r="DG5" s="2505"/>
      <c r="DH5" s="2505"/>
      <c r="DI5" s="2505"/>
      <c r="DJ5" s="2505"/>
      <c r="DK5" s="2505"/>
      <c r="DL5" s="2505"/>
      <c r="DM5" s="2505"/>
      <c r="DN5" s="2505"/>
      <c r="DO5" s="2505" t="s">
        <v>70</v>
      </c>
      <c r="DP5" s="2505"/>
      <c r="DQ5" s="2505"/>
      <c r="DR5" s="2505"/>
      <c r="DS5" s="2505"/>
      <c r="DT5" s="2505"/>
      <c r="DU5" s="2505"/>
      <c r="DV5" s="2505"/>
      <c r="DW5" s="2505"/>
      <c r="DX5" s="2505"/>
      <c r="DY5" s="2505" t="s">
        <v>71</v>
      </c>
      <c r="DZ5" s="2505"/>
      <c r="EA5" s="2505"/>
      <c r="EB5" s="2505"/>
      <c r="EC5" s="2505"/>
      <c r="ED5" s="2505"/>
      <c r="EE5" s="2505"/>
      <c r="EF5" s="2505"/>
      <c r="EG5" s="2505"/>
      <c r="EH5" s="2505"/>
      <c r="EI5" s="2505"/>
      <c r="EJ5" s="2505"/>
      <c r="EK5" s="2505"/>
      <c r="EL5" s="2505"/>
      <c r="EM5" s="2505"/>
      <c r="EN5" s="2509"/>
    </row>
    <row r="6" spans="1:145" s="41" customFormat="1" ht="21" customHeight="1">
      <c r="B6" s="44"/>
      <c r="C6" s="2506"/>
      <c r="D6" s="2507"/>
      <c r="E6" s="2507"/>
      <c r="F6" s="2507"/>
      <c r="G6" s="2507"/>
      <c r="H6" s="2507"/>
      <c r="I6" s="2507"/>
      <c r="J6" s="2507"/>
      <c r="K6" s="2507"/>
      <c r="L6" s="2507"/>
      <c r="M6" s="2507"/>
      <c r="N6" s="2507"/>
      <c r="O6" s="2507"/>
      <c r="P6" s="2507"/>
      <c r="Q6" s="2507"/>
      <c r="R6" s="2507"/>
      <c r="S6" s="2507"/>
      <c r="T6" s="2507"/>
      <c r="U6" s="2507"/>
      <c r="V6" s="2507"/>
      <c r="W6" s="2507"/>
      <c r="X6" s="2507"/>
      <c r="Y6" s="2507"/>
      <c r="Z6" s="2507"/>
      <c r="AA6" s="2507"/>
      <c r="AB6" s="2507"/>
      <c r="AC6" s="2507"/>
      <c r="AD6" s="2507"/>
      <c r="AE6" s="2507"/>
      <c r="AF6" s="2507"/>
      <c r="AG6" s="2507"/>
      <c r="AH6" s="2507"/>
      <c r="AI6" s="2507"/>
      <c r="AJ6" s="2507"/>
      <c r="AK6" s="2507"/>
      <c r="AL6" s="2507"/>
      <c r="AM6" s="2507"/>
      <c r="AN6" s="2507"/>
      <c r="AO6" s="2507"/>
      <c r="AP6" s="2507"/>
      <c r="AQ6" s="2507"/>
      <c r="AR6" s="2507"/>
      <c r="AS6" s="2507"/>
      <c r="AT6" s="2507"/>
      <c r="AU6" s="2507"/>
      <c r="AV6" s="2507"/>
      <c r="AW6" s="2507"/>
      <c r="AX6" s="2507"/>
      <c r="AY6" s="2507"/>
      <c r="AZ6" s="2507"/>
      <c r="BA6" s="2507"/>
      <c r="BB6" s="2507"/>
      <c r="BC6" s="2507"/>
      <c r="BD6" s="2507"/>
      <c r="BE6" s="2507"/>
      <c r="BF6" s="2507"/>
      <c r="BG6" s="2507"/>
      <c r="BH6" s="2507"/>
      <c r="BI6" s="2507"/>
      <c r="BJ6" s="2507"/>
      <c r="BK6" s="2507"/>
      <c r="BL6" s="2507"/>
      <c r="BM6" s="2507"/>
      <c r="BN6" s="2507"/>
      <c r="BO6" s="2507"/>
      <c r="BP6" s="2507"/>
      <c r="BQ6" s="2507"/>
      <c r="BR6" s="2507"/>
      <c r="BS6" s="2507"/>
      <c r="BT6" s="2508"/>
      <c r="BV6" s="44"/>
      <c r="BW6" s="2506"/>
      <c r="BX6" s="2507"/>
      <c r="BY6" s="2507"/>
      <c r="BZ6" s="2507"/>
      <c r="CA6" s="2507"/>
      <c r="CB6" s="2507"/>
      <c r="CC6" s="2507"/>
      <c r="CD6" s="2507"/>
      <c r="CE6" s="2507"/>
      <c r="CF6" s="2507"/>
      <c r="CG6" s="2507"/>
      <c r="CH6" s="2507"/>
      <c r="CI6" s="2507"/>
      <c r="CJ6" s="2507"/>
      <c r="CK6" s="2507"/>
      <c r="CL6" s="2507"/>
      <c r="CM6" s="2507"/>
      <c r="CN6" s="2507"/>
      <c r="CO6" s="2507"/>
      <c r="CP6" s="2507"/>
      <c r="CQ6" s="2507"/>
      <c r="CR6" s="2507"/>
      <c r="CS6" s="2507"/>
      <c r="CT6" s="2507"/>
      <c r="CU6" s="2507"/>
      <c r="CV6" s="2507"/>
      <c r="CW6" s="2507"/>
      <c r="CX6" s="2507"/>
      <c r="CY6" s="2507"/>
      <c r="CZ6" s="2507"/>
      <c r="DA6" s="2507"/>
      <c r="DB6" s="2507"/>
      <c r="DC6" s="2507"/>
      <c r="DD6" s="2507"/>
      <c r="DE6" s="2507"/>
      <c r="DF6" s="2507"/>
      <c r="DG6" s="2507"/>
      <c r="DH6" s="2507"/>
      <c r="DI6" s="2507"/>
      <c r="DJ6" s="2507"/>
      <c r="DK6" s="2507"/>
      <c r="DL6" s="2507"/>
      <c r="DM6" s="2507"/>
      <c r="DN6" s="2507"/>
      <c r="DO6" s="2507"/>
      <c r="DP6" s="2507"/>
      <c r="DQ6" s="2507"/>
      <c r="DR6" s="2507"/>
      <c r="DS6" s="2507"/>
      <c r="DT6" s="2507"/>
      <c r="DU6" s="2507"/>
      <c r="DV6" s="2507"/>
      <c r="DW6" s="2507"/>
      <c r="DX6" s="2507"/>
      <c r="DY6" s="2507"/>
      <c r="DZ6" s="2507"/>
      <c r="EA6" s="2507"/>
      <c r="EB6" s="2507"/>
      <c r="EC6" s="2507"/>
      <c r="ED6" s="2507"/>
      <c r="EE6" s="2507"/>
      <c r="EF6" s="2507"/>
      <c r="EG6" s="2507"/>
      <c r="EH6" s="2507"/>
      <c r="EI6" s="2507"/>
      <c r="EJ6" s="2507"/>
      <c r="EK6" s="2507"/>
      <c r="EL6" s="2507"/>
      <c r="EM6" s="2507"/>
      <c r="EN6" s="2508"/>
    </row>
    <row r="7" spans="1:145" s="41" customFormat="1" ht="21" customHeight="1">
      <c r="B7" s="15" t="s">
        <v>11</v>
      </c>
      <c r="C7" s="2510">
        <v>219649</v>
      </c>
      <c r="D7" s="2511"/>
      <c r="E7" s="2511"/>
      <c r="F7" s="2511"/>
      <c r="G7" s="2511"/>
      <c r="H7" s="2511"/>
      <c r="I7" s="2511"/>
      <c r="J7" s="2511"/>
      <c r="K7" s="2511"/>
      <c r="L7" s="2512">
        <v>3640554</v>
      </c>
      <c r="M7" s="2511"/>
      <c r="N7" s="2511"/>
      <c r="O7" s="2511"/>
      <c r="P7" s="2511"/>
      <c r="Q7" s="2511"/>
      <c r="R7" s="2511"/>
      <c r="S7" s="2511"/>
      <c r="T7" s="2511"/>
      <c r="U7" s="2511"/>
      <c r="V7" s="2512">
        <v>82401128777</v>
      </c>
      <c r="W7" s="2511"/>
      <c r="X7" s="2511"/>
      <c r="Y7" s="2511"/>
      <c r="Z7" s="2511"/>
      <c r="AA7" s="2511"/>
      <c r="AB7" s="2511"/>
      <c r="AC7" s="2511"/>
      <c r="AD7" s="2511"/>
      <c r="AE7" s="2511"/>
      <c r="AF7" s="2511"/>
      <c r="AG7" s="2511"/>
      <c r="AH7" s="2511"/>
      <c r="AI7" s="2511"/>
      <c r="AJ7" s="2511"/>
      <c r="AK7" s="2511"/>
      <c r="AL7" s="2512">
        <v>7926637</v>
      </c>
      <c r="AM7" s="2511"/>
      <c r="AN7" s="2511"/>
      <c r="AO7" s="2511"/>
      <c r="AP7" s="2511"/>
      <c r="AQ7" s="2511"/>
      <c r="AR7" s="2511"/>
      <c r="AS7" s="2511"/>
      <c r="AT7" s="2511"/>
      <c r="AU7" s="2512">
        <v>13951732</v>
      </c>
      <c r="AV7" s="2511"/>
      <c r="AW7" s="2511"/>
      <c r="AX7" s="2511"/>
      <c r="AY7" s="2511"/>
      <c r="AZ7" s="2511"/>
      <c r="BA7" s="2511"/>
      <c r="BB7" s="2511"/>
      <c r="BC7" s="2511"/>
      <c r="BD7" s="2511"/>
      <c r="BE7" s="2512">
        <v>96669723247</v>
      </c>
      <c r="BF7" s="2511"/>
      <c r="BG7" s="2511"/>
      <c r="BH7" s="2511"/>
      <c r="BI7" s="2511"/>
      <c r="BJ7" s="2511"/>
      <c r="BK7" s="2511"/>
      <c r="BL7" s="2511"/>
      <c r="BM7" s="2511"/>
      <c r="BN7" s="2511"/>
      <c r="BO7" s="2511"/>
      <c r="BP7" s="2511"/>
      <c r="BQ7" s="2511"/>
      <c r="BR7" s="2511"/>
      <c r="BS7" s="2511"/>
      <c r="BT7" s="2513"/>
      <c r="BU7" s="45"/>
      <c r="BV7" s="15" t="s">
        <v>11</v>
      </c>
      <c r="BW7" s="2510">
        <v>1925841</v>
      </c>
      <c r="BX7" s="2511"/>
      <c r="BY7" s="2511"/>
      <c r="BZ7" s="2511"/>
      <c r="CA7" s="2511"/>
      <c r="CB7" s="2511"/>
      <c r="CC7" s="2511"/>
      <c r="CD7" s="2511"/>
      <c r="CE7" s="2511"/>
      <c r="CF7" s="2512">
        <v>4506330</v>
      </c>
      <c r="CG7" s="2511"/>
      <c r="CH7" s="2511"/>
      <c r="CI7" s="2511"/>
      <c r="CJ7" s="2511"/>
      <c r="CK7" s="2511"/>
      <c r="CL7" s="2511"/>
      <c r="CM7" s="2511"/>
      <c r="CN7" s="2511"/>
      <c r="CO7" s="2511"/>
      <c r="CP7" s="2512">
        <v>27448904500</v>
      </c>
      <c r="CQ7" s="2511"/>
      <c r="CR7" s="2511"/>
      <c r="CS7" s="2511"/>
      <c r="CT7" s="2511"/>
      <c r="CU7" s="2511"/>
      <c r="CV7" s="2511"/>
      <c r="CW7" s="2511"/>
      <c r="CX7" s="2511"/>
      <c r="CY7" s="2511"/>
      <c r="CZ7" s="2511"/>
      <c r="DA7" s="2511"/>
      <c r="DB7" s="2511"/>
      <c r="DC7" s="2511"/>
      <c r="DD7" s="2511"/>
      <c r="DE7" s="2511"/>
      <c r="DF7" s="2512">
        <v>10072127</v>
      </c>
      <c r="DG7" s="2511"/>
      <c r="DH7" s="2511"/>
      <c r="DI7" s="2511"/>
      <c r="DJ7" s="2511"/>
      <c r="DK7" s="2511"/>
      <c r="DL7" s="2511"/>
      <c r="DM7" s="2511"/>
      <c r="DN7" s="2511"/>
      <c r="DO7" s="2512">
        <v>22098616</v>
      </c>
      <c r="DP7" s="2511"/>
      <c r="DQ7" s="2511"/>
      <c r="DR7" s="2511"/>
      <c r="DS7" s="2511"/>
      <c r="DT7" s="2511"/>
      <c r="DU7" s="2511"/>
      <c r="DV7" s="2511"/>
      <c r="DW7" s="2511"/>
      <c r="DX7" s="2511"/>
      <c r="DY7" s="2512">
        <v>206519756524</v>
      </c>
      <c r="DZ7" s="2511"/>
      <c r="EA7" s="2511"/>
      <c r="EB7" s="2511"/>
      <c r="EC7" s="2511"/>
      <c r="ED7" s="2511"/>
      <c r="EE7" s="2511"/>
      <c r="EF7" s="2511"/>
      <c r="EG7" s="2511"/>
      <c r="EH7" s="2511"/>
      <c r="EI7" s="2511"/>
      <c r="EJ7" s="2511"/>
      <c r="EK7" s="2511"/>
      <c r="EL7" s="2511"/>
      <c r="EM7" s="2511"/>
      <c r="EN7" s="2513"/>
    </row>
    <row r="8" spans="1:145" s="41" customFormat="1" ht="21" customHeight="1">
      <c r="B8" s="15" t="s">
        <v>12</v>
      </c>
      <c r="C8" s="2510">
        <v>219310</v>
      </c>
      <c r="D8" s="2511"/>
      <c r="E8" s="2511"/>
      <c r="F8" s="2511"/>
      <c r="G8" s="2511"/>
      <c r="H8" s="2511"/>
      <c r="I8" s="2511"/>
      <c r="J8" s="2511"/>
      <c r="K8" s="2511"/>
      <c r="L8" s="2512">
        <v>3644949</v>
      </c>
      <c r="M8" s="2511"/>
      <c r="N8" s="2511"/>
      <c r="O8" s="2511"/>
      <c r="P8" s="2511"/>
      <c r="Q8" s="2511"/>
      <c r="R8" s="2511"/>
      <c r="S8" s="2511"/>
      <c r="T8" s="2511"/>
      <c r="U8" s="2511"/>
      <c r="V8" s="2512">
        <v>85449958629</v>
      </c>
      <c r="W8" s="2511"/>
      <c r="X8" s="2511"/>
      <c r="Y8" s="2511"/>
      <c r="Z8" s="2511"/>
      <c r="AA8" s="2511"/>
      <c r="AB8" s="2511"/>
      <c r="AC8" s="2511"/>
      <c r="AD8" s="2511"/>
      <c r="AE8" s="2511"/>
      <c r="AF8" s="2511"/>
      <c r="AG8" s="2511"/>
      <c r="AH8" s="2511"/>
      <c r="AI8" s="2511"/>
      <c r="AJ8" s="2511"/>
      <c r="AK8" s="2511"/>
      <c r="AL8" s="2512">
        <v>8220929</v>
      </c>
      <c r="AM8" s="2511"/>
      <c r="AN8" s="2511"/>
      <c r="AO8" s="2511"/>
      <c r="AP8" s="2511"/>
      <c r="AQ8" s="2511"/>
      <c r="AR8" s="2511"/>
      <c r="AS8" s="2511"/>
      <c r="AT8" s="2511"/>
      <c r="AU8" s="2512">
        <v>14249062</v>
      </c>
      <c r="AV8" s="2511"/>
      <c r="AW8" s="2511"/>
      <c r="AX8" s="2511"/>
      <c r="AY8" s="2511"/>
      <c r="AZ8" s="2511"/>
      <c r="BA8" s="2511"/>
      <c r="BB8" s="2511"/>
      <c r="BC8" s="2511"/>
      <c r="BD8" s="2511"/>
      <c r="BE8" s="2512">
        <v>101262401385</v>
      </c>
      <c r="BF8" s="2511"/>
      <c r="BG8" s="2511"/>
      <c r="BH8" s="2511"/>
      <c r="BI8" s="2511"/>
      <c r="BJ8" s="2511"/>
      <c r="BK8" s="2511"/>
      <c r="BL8" s="2511"/>
      <c r="BM8" s="2511"/>
      <c r="BN8" s="2511"/>
      <c r="BO8" s="2511"/>
      <c r="BP8" s="2511"/>
      <c r="BQ8" s="2511"/>
      <c r="BR8" s="2511"/>
      <c r="BS8" s="2511"/>
      <c r="BT8" s="2513"/>
      <c r="BU8" s="46"/>
      <c r="BV8" s="15" t="s">
        <v>12</v>
      </c>
      <c r="BW8" s="2510">
        <v>1957023</v>
      </c>
      <c r="BX8" s="2511"/>
      <c r="BY8" s="2511"/>
      <c r="BZ8" s="2511"/>
      <c r="CA8" s="2511"/>
      <c r="CB8" s="2511"/>
      <c r="CC8" s="2511"/>
      <c r="CD8" s="2511"/>
      <c r="CE8" s="2511"/>
      <c r="CF8" s="2512">
        <v>4491508</v>
      </c>
      <c r="CG8" s="2511"/>
      <c r="CH8" s="2511"/>
      <c r="CI8" s="2511"/>
      <c r="CJ8" s="2511"/>
      <c r="CK8" s="2511"/>
      <c r="CL8" s="2511"/>
      <c r="CM8" s="2511"/>
      <c r="CN8" s="2511"/>
      <c r="CO8" s="2511"/>
      <c r="CP8" s="2512">
        <v>27369990245</v>
      </c>
      <c r="CQ8" s="2511"/>
      <c r="CR8" s="2511"/>
      <c r="CS8" s="2511"/>
      <c r="CT8" s="2511"/>
      <c r="CU8" s="2511"/>
      <c r="CV8" s="2511"/>
      <c r="CW8" s="2511"/>
      <c r="CX8" s="2511"/>
      <c r="CY8" s="2511"/>
      <c r="CZ8" s="2511"/>
      <c r="DA8" s="2511"/>
      <c r="DB8" s="2511"/>
      <c r="DC8" s="2511"/>
      <c r="DD8" s="2511"/>
      <c r="DE8" s="2511"/>
      <c r="DF8" s="2512">
        <v>10397262</v>
      </c>
      <c r="DG8" s="2511"/>
      <c r="DH8" s="2511"/>
      <c r="DI8" s="2511"/>
      <c r="DJ8" s="2511"/>
      <c r="DK8" s="2511"/>
      <c r="DL8" s="2511"/>
      <c r="DM8" s="2511"/>
      <c r="DN8" s="2511"/>
      <c r="DO8" s="2512">
        <v>22385519</v>
      </c>
      <c r="DP8" s="2511"/>
      <c r="DQ8" s="2511"/>
      <c r="DR8" s="2511"/>
      <c r="DS8" s="2511"/>
      <c r="DT8" s="2511"/>
      <c r="DU8" s="2511"/>
      <c r="DV8" s="2511"/>
      <c r="DW8" s="2511"/>
      <c r="DX8" s="2511"/>
      <c r="DY8" s="2512">
        <v>214082350259</v>
      </c>
      <c r="DZ8" s="2511"/>
      <c r="EA8" s="2511"/>
      <c r="EB8" s="2511"/>
      <c r="EC8" s="2511"/>
      <c r="ED8" s="2511"/>
      <c r="EE8" s="2511"/>
      <c r="EF8" s="2511"/>
      <c r="EG8" s="2511"/>
      <c r="EH8" s="2511"/>
      <c r="EI8" s="2511"/>
      <c r="EJ8" s="2511"/>
      <c r="EK8" s="2511"/>
      <c r="EL8" s="2511"/>
      <c r="EM8" s="2511"/>
      <c r="EN8" s="2513"/>
    </row>
    <row r="9" spans="1:145" s="41" customFormat="1" ht="21" customHeight="1">
      <c r="B9" s="15" t="s">
        <v>13</v>
      </c>
      <c r="C9" s="2510">
        <v>219744</v>
      </c>
      <c r="D9" s="2511"/>
      <c r="E9" s="2511"/>
      <c r="F9" s="2511"/>
      <c r="G9" s="2511"/>
      <c r="H9" s="2511"/>
      <c r="I9" s="2511"/>
      <c r="J9" s="2511"/>
      <c r="K9" s="2511"/>
      <c r="L9" s="2512">
        <v>3621945</v>
      </c>
      <c r="M9" s="2511"/>
      <c r="N9" s="2511"/>
      <c r="O9" s="2511"/>
      <c r="P9" s="2511"/>
      <c r="Q9" s="2511"/>
      <c r="R9" s="2511"/>
      <c r="S9" s="2511"/>
      <c r="T9" s="2511"/>
      <c r="U9" s="2511"/>
      <c r="V9" s="2512">
        <v>88153992890</v>
      </c>
      <c r="W9" s="2511"/>
      <c r="X9" s="2511"/>
      <c r="Y9" s="2511"/>
      <c r="Z9" s="2511"/>
      <c r="AA9" s="2511"/>
      <c r="AB9" s="2511"/>
      <c r="AC9" s="2511"/>
      <c r="AD9" s="2511"/>
      <c r="AE9" s="2511"/>
      <c r="AF9" s="2511"/>
      <c r="AG9" s="2511"/>
      <c r="AH9" s="2511"/>
      <c r="AI9" s="2511"/>
      <c r="AJ9" s="2511"/>
      <c r="AK9" s="2511"/>
      <c r="AL9" s="2512">
        <v>8259095</v>
      </c>
      <c r="AM9" s="2511"/>
      <c r="AN9" s="2511"/>
      <c r="AO9" s="2511"/>
      <c r="AP9" s="2511"/>
      <c r="AQ9" s="2511"/>
      <c r="AR9" s="2511"/>
      <c r="AS9" s="2511"/>
      <c r="AT9" s="2511"/>
      <c r="AU9" s="2512">
        <v>14150275</v>
      </c>
      <c r="AV9" s="2511"/>
      <c r="AW9" s="2511"/>
      <c r="AX9" s="2511"/>
      <c r="AY9" s="2511"/>
      <c r="AZ9" s="2511"/>
      <c r="BA9" s="2511"/>
      <c r="BB9" s="2511"/>
      <c r="BC9" s="2511"/>
      <c r="BD9" s="2511"/>
      <c r="BE9" s="2512">
        <v>101083612008</v>
      </c>
      <c r="BF9" s="2511"/>
      <c r="BG9" s="2511"/>
      <c r="BH9" s="2511"/>
      <c r="BI9" s="2511"/>
      <c r="BJ9" s="2511"/>
      <c r="BK9" s="2511"/>
      <c r="BL9" s="2511"/>
      <c r="BM9" s="2511"/>
      <c r="BN9" s="2511"/>
      <c r="BO9" s="2511"/>
      <c r="BP9" s="2511"/>
      <c r="BQ9" s="2511"/>
      <c r="BR9" s="2511"/>
      <c r="BS9" s="2511"/>
      <c r="BT9" s="2513"/>
      <c r="BU9" s="46"/>
      <c r="BV9" s="15" t="s">
        <v>13</v>
      </c>
      <c r="BW9" s="2510">
        <v>1964190</v>
      </c>
      <c r="BX9" s="2511"/>
      <c r="BY9" s="2511"/>
      <c r="BZ9" s="2511"/>
      <c r="CA9" s="2511"/>
      <c r="CB9" s="2511"/>
      <c r="CC9" s="2511"/>
      <c r="CD9" s="2511"/>
      <c r="CE9" s="2511"/>
      <c r="CF9" s="2512">
        <v>4422643</v>
      </c>
      <c r="CG9" s="2511"/>
      <c r="CH9" s="2511"/>
      <c r="CI9" s="2511"/>
      <c r="CJ9" s="2511"/>
      <c r="CK9" s="2511"/>
      <c r="CL9" s="2511"/>
      <c r="CM9" s="2511"/>
      <c r="CN9" s="2511"/>
      <c r="CO9" s="2511"/>
      <c r="CP9" s="2512">
        <v>26279291830</v>
      </c>
      <c r="CQ9" s="2511"/>
      <c r="CR9" s="2511"/>
      <c r="CS9" s="2511"/>
      <c r="CT9" s="2511"/>
      <c r="CU9" s="2511"/>
      <c r="CV9" s="2511"/>
      <c r="CW9" s="2511"/>
      <c r="CX9" s="2511"/>
      <c r="CY9" s="2511"/>
      <c r="CZ9" s="2511"/>
      <c r="DA9" s="2511"/>
      <c r="DB9" s="2511"/>
      <c r="DC9" s="2511"/>
      <c r="DD9" s="2511"/>
      <c r="DE9" s="2511"/>
      <c r="DF9" s="2512">
        <v>10443029</v>
      </c>
      <c r="DG9" s="2511"/>
      <c r="DH9" s="2511"/>
      <c r="DI9" s="2511"/>
      <c r="DJ9" s="2511"/>
      <c r="DK9" s="2511"/>
      <c r="DL9" s="2511"/>
      <c r="DM9" s="2511"/>
      <c r="DN9" s="2511"/>
      <c r="DO9" s="2512">
        <v>22194863</v>
      </c>
      <c r="DP9" s="2511"/>
      <c r="DQ9" s="2511"/>
      <c r="DR9" s="2511"/>
      <c r="DS9" s="2511"/>
      <c r="DT9" s="2511"/>
      <c r="DU9" s="2511"/>
      <c r="DV9" s="2511"/>
      <c r="DW9" s="2511"/>
      <c r="DX9" s="2511"/>
      <c r="DY9" s="2512">
        <v>215516896728</v>
      </c>
      <c r="DZ9" s="2511"/>
      <c r="EA9" s="2511"/>
      <c r="EB9" s="2511"/>
      <c r="EC9" s="2511"/>
      <c r="ED9" s="2511"/>
      <c r="EE9" s="2511"/>
      <c r="EF9" s="2511"/>
      <c r="EG9" s="2511"/>
      <c r="EH9" s="2511"/>
      <c r="EI9" s="2511"/>
      <c r="EJ9" s="2511"/>
      <c r="EK9" s="2511"/>
      <c r="EL9" s="2511"/>
      <c r="EM9" s="2511"/>
      <c r="EN9" s="2513"/>
    </row>
    <row r="10" spans="1:145" s="41" customFormat="1" ht="21" customHeight="1">
      <c r="B10" s="15" t="s">
        <v>14</v>
      </c>
      <c r="C10" s="2510">
        <v>218785</v>
      </c>
      <c r="D10" s="2511"/>
      <c r="E10" s="2511"/>
      <c r="F10" s="2511"/>
      <c r="G10" s="2511"/>
      <c r="H10" s="2511"/>
      <c r="I10" s="2511"/>
      <c r="J10" s="2511"/>
      <c r="K10" s="2511"/>
      <c r="L10" s="2512">
        <v>3592529</v>
      </c>
      <c r="M10" s="2511"/>
      <c r="N10" s="2511"/>
      <c r="O10" s="2511"/>
      <c r="P10" s="2511"/>
      <c r="Q10" s="2511"/>
      <c r="R10" s="2511"/>
      <c r="S10" s="2511"/>
      <c r="T10" s="2511"/>
      <c r="U10" s="2511"/>
      <c r="V10" s="2512">
        <v>90977999127</v>
      </c>
      <c r="W10" s="2511"/>
      <c r="X10" s="2511"/>
      <c r="Y10" s="2511"/>
      <c r="Z10" s="2511"/>
      <c r="AA10" s="2511"/>
      <c r="AB10" s="2511"/>
      <c r="AC10" s="2511"/>
      <c r="AD10" s="2511"/>
      <c r="AE10" s="2511"/>
      <c r="AF10" s="2511"/>
      <c r="AG10" s="2511"/>
      <c r="AH10" s="2511"/>
      <c r="AI10" s="2511"/>
      <c r="AJ10" s="2511"/>
      <c r="AK10" s="2511"/>
      <c r="AL10" s="2512">
        <v>8447420</v>
      </c>
      <c r="AM10" s="2511"/>
      <c r="AN10" s="2511"/>
      <c r="AO10" s="2511"/>
      <c r="AP10" s="2511"/>
      <c r="AQ10" s="2511"/>
      <c r="AR10" s="2511"/>
      <c r="AS10" s="2511"/>
      <c r="AT10" s="2511"/>
      <c r="AU10" s="2512">
        <v>14325412</v>
      </c>
      <c r="AV10" s="2511"/>
      <c r="AW10" s="2511"/>
      <c r="AX10" s="2511"/>
      <c r="AY10" s="2511"/>
      <c r="AZ10" s="2511"/>
      <c r="BA10" s="2511"/>
      <c r="BB10" s="2511"/>
      <c r="BC10" s="2511"/>
      <c r="BD10" s="2511"/>
      <c r="BE10" s="2512">
        <v>104354838125</v>
      </c>
      <c r="BF10" s="2511"/>
      <c r="BG10" s="2511"/>
      <c r="BH10" s="2511"/>
      <c r="BI10" s="2511"/>
      <c r="BJ10" s="2511"/>
      <c r="BK10" s="2511"/>
      <c r="BL10" s="2511"/>
      <c r="BM10" s="2511"/>
      <c r="BN10" s="2511"/>
      <c r="BO10" s="2511"/>
      <c r="BP10" s="2511"/>
      <c r="BQ10" s="2511"/>
      <c r="BR10" s="2511"/>
      <c r="BS10" s="2511"/>
      <c r="BT10" s="2513"/>
      <c r="BU10" s="46"/>
      <c r="BV10" s="15" t="s">
        <v>14</v>
      </c>
      <c r="BW10" s="2510">
        <v>1934673</v>
      </c>
      <c r="BX10" s="2511"/>
      <c r="BY10" s="2511"/>
      <c r="BZ10" s="2511"/>
      <c r="CA10" s="2511"/>
      <c r="CB10" s="2511"/>
      <c r="CC10" s="2511"/>
      <c r="CD10" s="2511"/>
      <c r="CE10" s="2511"/>
      <c r="CF10" s="2512">
        <v>4299405</v>
      </c>
      <c r="CG10" s="2511"/>
      <c r="CH10" s="2511"/>
      <c r="CI10" s="2511"/>
      <c r="CJ10" s="2511"/>
      <c r="CK10" s="2511"/>
      <c r="CL10" s="2511"/>
      <c r="CM10" s="2511"/>
      <c r="CN10" s="2511"/>
      <c r="CO10" s="2511"/>
      <c r="CP10" s="2512">
        <v>25886699119</v>
      </c>
      <c r="CQ10" s="2511"/>
      <c r="CR10" s="2511"/>
      <c r="CS10" s="2511"/>
      <c r="CT10" s="2511"/>
      <c r="CU10" s="2511"/>
      <c r="CV10" s="2511"/>
      <c r="CW10" s="2511"/>
      <c r="CX10" s="2511"/>
      <c r="CY10" s="2511"/>
      <c r="CZ10" s="2511"/>
      <c r="DA10" s="2511"/>
      <c r="DB10" s="2511"/>
      <c r="DC10" s="2511"/>
      <c r="DD10" s="2511"/>
      <c r="DE10" s="2511"/>
      <c r="DF10" s="2512">
        <v>10600878</v>
      </c>
      <c r="DG10" s="2511"/>
      <c r="DH10" s="2511"/>
      <c r="DI10" s="2511"/>
      <c r="DJ10" s="2511"/>
      <c r="DK10" s="2511"/>
      <c r="DL10" s="2511"/>
      <c r="DM10" s="2511"/>
      <c r="DN10" s="2511"/>
      <c r="DO10" s="2512">
        <v>22217346</v>
      </c>
      <c r="DP10" s="2511"/>
      <c r="DQ10" s="2511"/>
      <c r="DR10" s="2511"/>
      <c r="DS10" s="2511"/>
      <c r="DT10" s="2511"/>
      <c r="DU10" s="2511"/>
      <c r="DV10" s="2511"/>
      <c r="DW10" s="2511"/>
      <c r="DX10" s="2511"/>
      <c r="DY10" s="2512">
        <v>221219536371</v>
      </c>
      <c r="DZ10" s="2511"/>
      <c r="EA10" s="2511"/>
      <c r="EB10" s="2511"/>
      <c r="EC10" s="2511"/>
      <c r="ED10" s="2511"/>
      <c r="EE10" s="2511"/>
      <c r="EF10" s="2511"/>
      <c r="EG10" s="2511"/>
      <c r="EH10" s="2511"/>
      <c r="EI10" s="2511"/>
      <c r="EJ10" s="2511"/>
      <c r="EK10" s="2511"/>
      <c r="EL10" s="2511"/>
      <c r="EM10" s="2511"/>
      <c r="EN10" s="2513"/>
    </row>
    <row r="11" spans="1:145" s="41" customFormat="1" ht="21" customHeight="1" thickBot="1">
      <c r="B11" s="16" t="s">
        <v>15</v>
      </c>
      <c r="C11" s="2514">
        <v>304292</v>
      </c>
      <c r="D11" s="2515"/>
      <c r="E11" s="2515"/>
      <c r="F11" s="2515"/>
      <c r="G11" s="2515"/>
      <c r="H11" s="2515"/>
      <c r="I11" s="2515"/>
      <c r="J11" s="2515"/>
      <c r="K11" s="2515"/>
      <c r="L11" s="2516">
        <v>4738840</v>
      </c>
      <c r="M11" s="2515"/>
      <c r="N11" s="2515"/>
      <c r="O11" s="2515"/>
      <c r="P11" s="2515"/>
      <c r="Q11" s="2515"/>
      <c r="R11" s="2515"/>
      <c r="S11" s="2515"/>
      <c r="T11" s="2515"/>
      <c r="U11" s="2515"/>
      <c r="V11" s="2516">
        <v>136742640513</v>
      </c>
      <c r="W11" s="2515"/>
      <c r="X11" s="2515"/>
      <c r="Y11" s="2515"/>
      <c r="Z11" s="2515"/>
      <c r="AA11" s="2515"/>
      <c r="AB11" s="2515"/>
      <c r="AC11" s="2515"/>
      <c r="AD11" s="2515"/>
      <c r="AE11" s="2515"/>
      <c r="AF11" s="2515"/>
      <c r="AG11" s="2515"/>
      <c r="AH11" s="2515"/>
      <c r="AI11" s="2515"/>
      <c r="AJ11" s="2515"/>
      <c r="AK11" s="2515"/>
      <c r="AL11" s="2516">
        <v>12296730</v>
      </c>
      <c r="AM11" s="2515"/>
      <c r="AN11" s="2515"/>
      <c r="AO11" s="2515"/>
      <c r="AP11" s="2515"/>
      <c r="AQ11" s="2515"/>
      <c r="AR11" s="2515"/>
      <c r="AS11" s="2515"/>
      <c r="AT11" s="2515"/>
      <c r="AU11" s="2516">
        <v>20616628</v>
      </c>
      <c r="AV11" s="2515"/>
      <c r="AW11" s="2515"/>
      <c r="AX11" s="2515"/>
      <c r="AY11" s="2515"/>
      <c r="AZ11" s="2515"/>
      <c r="BA11" s="2515"/>
      <c r="BB11" s="2515"/>
      <c r="BC11" s="2515"/>
      <c r="BD11" s="2515"/>
      <c r="BE11" s="2516">
        <v>153820352943</v>
      </c>
      <c r="BF11" s="2515"/>
      <c r="BG11" s="2515"/>
      <c r="BH11" s="2515"/>
      <c r="BI11" s="2515"/>
      <c r="BJ11" s="2515"/>
      <c r="BK11" s="2515"/>
      <c r="BL11" s="2515"/>
      <c r="BM11" s="2515"/>
      <c r="BN11" s="2515"/>
      <c r="BO11" s="2515"/>
      <c r="BP11" s="2515"/>
      <c r="BQ11" s="2515"/>
      <c r="BR11" s="2515"/>
      <c r="BS11" s="2515"/>
      <c r="BT11" s="2517"/>
      <c r="BU11" s="46"/>
      <c r="BV11" s="16" t="s">
        <v>15</v>
      </c>
      <c r="BW11" s="2514">
        <v>2738023</v>
      </c>
      <c r="BX11" s="2515"/>
      <c r="BY11" s="2515"/>
      <c r="BZ11" s="2515"/>
      <c r="CA11" s="2515"/>
      <c r="CB11" s="2515"/>
      <c r="CC11" s="2515"/>
      <c r="CD11" s="2515"/>
      <c r="CE11" s="2515"/>
      <c r="CF11" s="2516">
        <v>5990511</v>
      </c>
      <c r="CG11" s="2515"/>
      <c r="CH11" s="2515"/>
      <c r="CI11" s="2515"/>
      <c r="CJ11" s="2515"/>
      <c r="CK11" s="2515"/>
      <c r="CL11" s="2515"/>
      <c r="CM11" s="2515"/>
      <c r="CN11" s="2515"/>
      <c r="CO11" s="2515"/>
      <c r="CP11" s="2516">
        <v>36587572652</v>
      </c>
      <c r="CQ11" s="2515"/>
      <c r="CR11" s="2515"/>
      <c r="CS11" s="2515"/>
      <c r="CT11" s="2515"/>
      <c r="CU11" s="2515"/>
      <c r="CV11" s="2515"/>
      <c r="CW11" s="2515"/>
      <c r="CX11" s="2515"/>
      <c r="CY11" s="2515"/>
      <c r="CZ11" s="2515"/>
      <c r="DA11" s="2515"/>
      <c r="DB11" s="2515"/>
      <c r="DC11" s="2515"/>
      <c r="DD11" s="2515"/>
      <c r="DE11" s="2515"/>
      <c r="DF11" s="2516">
        <v>15339045</v>
      </c>
      <c r="DG11" s="2515"/>
      <c r="DH11" s="2515"/>
      <c r="DI11" s="2515"/>
      <c r="DJ11" s="2515"/>
      <c r="DK11" s="2515"/>
      <c r="DL11" s="2515"/>
      <c r="DM11" s="2515"/>
      <c r="DN11" s="2515"/>
      <c r="DO11" s="2516">
        <v>31345979</v>
      </c>
      <c r="DP11" s="2515"/>
      <c r="DQ11" s="2515"/>
      <c r="DR11" s="2515"/>
      <c r="DS11" s="2515"/>
      <c r="DT11" s="2515"/>
      <c r="DU11" s="2515"/>
      <c r="DV11" s="2515"/>
      <c r="DW11" s="2515"/>
      <c r="DX11" s="2515"/>
      <c r="DY11" s="2516">
        <v>327150566108</v>
      </c>
      <c r="DZ11" s="2515"/>
      <c r="EA11" s="2515"/>
      <c r="EB11" s="2515"/>
      <c r="EC11" s="2515"/>
      <c r="ED11" s="2515"/>
      <c r="EE11" s="2515"/>
      <c r="EF11" s="2515"/>
      <c r="EG11" s="2515"/>
      <c r="EH11" s="2515"/>
      <c r="EI11" s="2515"/>
      <c r="EJ11" s="2515"/>
      <c r="EK11" s="2515"/>
      <c r="EL11" s="2515"/>
      <c r="EM11" s="2515"/>
      <c r="EN11" s="2517"/>
    </row>
    <row r="12" spans="1:145" s="41" customFormat="1" ht="15" customHeight="1">
      <c r="B12" s="2518"/>
      <c r="C12" s="2519"/>
      <c r="D12" s="2519"/>
      <c r="E12" s="2519"/>
      <c r="F12" s="2519"/>
      <c r="G12" s="2519"/>
      <c r="H12" s="2519"/>
      <c r="I12" s="2519"/>
      <c r="J12" s="2519"/>
      <c r="K12" s="2519"/>
      <c r="L12" s="2519"/>
      <c r="M12" s="2519"/>
      <c r="N12" s="2519"/>
      <c r="O12" s="2519"/>
      <c r="P12" s="2519"/>
      <c r="Q12" s="2519"/>
      <c r="R12" s="2519"/>
      <c r="S12" s="2519"/>
      <c r="T12" s="2519"/>
      <c r="U12" s="2519"/>
      <c r="V12" s="2519"/>
      <c r="W12" s="2519"/>
      <c r="X12" s="2519"/>
      <c r="Y12" s="2519"/>
      <c r="Z12" s="2519"/>
      <c r="AA12" s="2519"/>
      <c r="AB12" s="2519"/>
      <c r="AC12" s="2519"/>
      <c r="AD12" s="2519"/>
      <c r="AE12" s="2519"/>
      <c r="AF12" s="2519"/>
      <c r="AG12" s="2519"/>
      <c r="AH12" s="2519"/>
      <c r="AI12" s="2519"/>
      <c r="AJ12" s="2519"/>
      <c r="AK12" s="2519"/>
      <c r="AL12" s="2519"/>
      <c r="AM12" s="2519"/>
      <c r="AN12" s="2519"/>
      <c r="AO12" s="2519"/>
      <c r="AP12" s="2519"/>
      <c r="AQ12" s="2519"/>
      <c r="AR12" s="2519"/>
      <c r="AS12" s="2519"/>
      <c r="AT12" s="2519"/>
      <c r="AU12" s="2519"/>
      <c r="AV12" s="2519"/>
      <c r="AW12" s="2519"/>
      <c r="AX12" s="2519"/>
      <c r="AY12" s="2519"/>
      <c r="AZ12" s="2519"/>
      <c r="BA12" s="2519"/>
      <c r="BB12" s="2519"/>
      <c r="BC12" s="2519"/>
      <c r="BD12" s="2519"/>
      <c r="BE12" s="2519"/>
      <c r="BF12" s="2519"/>
      <c r="BG12" s="2519"/>
      <c r="BH12" s="2519"/>
      <c r="BI12" s="2519"/>
      <c r="BJ12" s="2519"/>
      <c r="BK12" s="2519"/>
      <c r="BL12" s="2519"/>
      <c r="BM12" s="2519"/>
      <c r="BN12" s="2519"/>
      <c r="BO12" s="2519"/>
      <c r="BP12" s="2519"/>
      <c r="BQ12" s="2519"/>
      <c r="BR12" s="2519"/>
      <c r="BS12" s="2519"/>
      <c r="BT12" s="2520"/>
      <c r="BV12" s="2348"/>
      <c r="BW12" s="2525"/>
      <c r="BX12" s="2525"/>
      <c r="BY12" s="2525"/>
      <c r="BZ12" s="2525"/>
      <c r="CA12" s="2525"/>
      <c r="CB12" s="2525"/>
      <c r="CC12" s="2525"/>
      <c r="CD12" s="2525"/>
      <c r="CE12" s="2525"/>
      <c r="CF12" s="2525"/>
      <c r="CG12" s="2525"/>
      <c r="CH12" s="2525"/>
      <c r="CI12" s="2525"/>
      <c r="CJ12" s="2525"/>
      <c r="CK12" s="2525"/>
      <c r="CL12" s="2525"/>
      <c r="CM12" s="2525"/>
      <c r="CN12" s="2525"/>
      <c r="CO12" s="2525"/>
      <c r="CP12" s="2525"/>
      <c r="CQ12" s="2525"/>
      <c r="CR12" s="2525"/>
      <c r="CS12" s="2525"/>
      <c r="CT12" s="2525"/>
      <c r="CU12" s="2525"/>
      <c r="CV12" s="2525"/>
      <c r="CW12" s="2525"/>
      <c r="CX12" s="2525"/>
      <c r="CY12" s="2525"/>
      <c r="CZ12" s="2525"/>
      <c r="DA12" s="2525"/>
      <c r="DB12" s="2525"/>
      <c r="DC12" s="2525"/>
      <c r="DD12" s="2525"/>
      <c r="DE12" s="2525"/>
      <c r="DF12" s="2525"/>
      <c r="DG12" s="2525"/>
      <c r="DH12" s="2525"/>
      <c r="DI12" s="2525"/>
      <c r="DJ12" s="2525"/>
      <c r="DK12" s="2525"/>
      <c r="DL12" s="2525"/>
      <c r="DM12" s="2525"/>
      <c r="DN12" s="2525"/>
      <c r="DO12" s="2525"/>
      <c r="DP12" s="2525"/>
      <c r="DQ12" s="2525"/>
      <c r="DR12" s="2525"/>
      <c r="DS12" s="2525"/>
      <c r="DT12" s="2525"/>
      <c r="DU12" s="2525"/>
      <c r="DV12" s="2525"/>
      <c r="DW12" s="2525"/>
      <c r="DX12" s="2525"/>
      <c r="DY12" s="2525"/>
      <c r="DZ12" s="2525"/>
      <c r="EA12" s="2525"/>
      <c r="EB12" s="2525"/>
      <c r="EC12" s="2525"/>
      <c r="ED12" s="2525"/>
      <c r="EE12" s="2525"/>
      <c r="EF12" s="2525"/>
      <c r="EG12" s="2525"/>
      <c r="EH12" s="2525"/>
      <c r="EI12" s="2525"/>
      <c r="EJ12" s="2525"/>
      <c r="EK12" s="2525"/>
      <c r="EL12" s="2525"/>
      <c r="EM12" s="2525"/>
      <c r="EN12" s="2525"/>
    </row>
    <row r="13" spans="1:145" s="41" customFormat="1" ht="15" customHeight="1">
      <c r="B13" s="2521"/>
      <c r="C13" s="2519"/>
      <c r="D13" s="2519"/>
      <c r="E13" s="2519"/>
      <c r="F13" s="2519"/>
      <c r="G13" s="2519"/>
      <c r="H13" s="2519"/>
      <c r="I13" s="2519"/>
      <c r="J13" s="2519"/>
      <c r="K13" s="2519"/>
      <c r="L13" s="2519"/>
      <c r="M13" s="2519"/>
      <c r="N13" s="2519"/>
      <c r="O13" s="2519"/>
      <c r="P13" s="2519"/>
      <c r="Q13" s="2519"/>
      <c r="R13" s="2519"/>
      <c r="S13" s="2519"/>
      <c r="T13" s="2519"/>
      <c r="U13" s="2519"/>
      <c r="V13" s="2519"/>
      <c r="W13" s="2519"/>
      <c r="X13" s="2519"/>
      <c r="Y13" s="2519"/>
      <c r="Z13" s="2519"/>
      <c r="AA13" s="2519"/>
      <c r="AB13" s="2519"/>
      <c r="AC13" s="2519"/>
      <c r="AD13" s="2519"/>
      <c r="AE13" s="2519"/>
      <c r="AF13" s="2519"/>
      <c r="AG13" s="2519"/>
      <c r="AH13" s="2519"/>
      <c r="AI13" s="2519"/>
      <c r="AJ13" s="2519"/>
      <c r="AK13" s="2519"/>
      <c r="AL13" s="2519"/>
      <c r="AM13" s="2519"/>
      <c r="AN13" s="2519"/>
      <c r="AO13" s="2519"/>
      <c r="AP13" s="2519"/>
      <c r="AQ13" s="2519"/>
      <c r="AR13" s="2519"/>
      <c r="AS13" s="2519"/>
      <c r="AT13" s="2519"/>
      <c r="AU13" s="2519"/>
      <c r="AV13" s="2519"/>
      <c r="AW13" s="2519"/>
      <c r="AX13" s="2519"/>
      <c r="AY13" s="2519"/>
      <c r="AZ13" s="2519"/>
      <c r="BA13" s="2519"/>
      <c r="BB13" s="2519"/>
      <c r="BC13" s="2519"/>
      <c r="BD13" s="2519"/>
      <c r="BE13" s="2519"/>
      <c r="BF13" s="2519"/>
      <c r="BG13" s="2519"/>
      <c r="BH13" s="2519"/>
      <c r="BI13" s="2519"/>
      <c r="BJ13" s="2519"/>
      <c r="BK13" s="2519"/>
      <c r="BL13" s="2519"/>
      <c r="BM13" s="2519"/>
      <c r="BN13" s="2519"/>
      <c r="BO13" s="2519"/>
      <c r="BP13" s="2519"/>
      <c r="BQ13" s="2519"/>
      <c r="BR13" s="2519"/>
      <c r="BS13" s="2519"/>
      <c r="BT13" s="2520"/>
      <c r="BV13" s="2348"/>
      <c r="BW13" s="2526"/>
      <c r="BX13" s="2526"/>
      <c r="BY13" s="2526"/>
      <c r="BZ13" s="2526"/>
      <c r="CA13" s="2526"/>
      <c r="CB13" s="2526"/>
      <c r="CC13" s="2526"/>
      <c r="CD13" s="2526"/>
      <c r="CE13" s="2526"/>
      <c r="CF13" s="2526"/>
      <c r="CG13" s="2526"/>
      <c r="CH13" s="2526"/>
      <c r="CI13" s="2526"/>
      <c r="CJ13" s="2526"/>
      <c r="CK13" s="2526"/>
      <c r="CL13" s="2526"/>
      <c r="CM13" s="2526"/>
      <c r="CN13" s="2526"/>
      <c r="CO13" s="2526"/>
      <c r="CP13" s="2526"/>
      <c r="CQ13" s="2526"/>
      <c r="CR13" s="2526"/>
      <c r="CS13" s="2526"/>
      <c r="CT13" s="2526"/>
      <c r="CU13" s="2526"/>
      <c r="CV13" s="2526"/>
      <c r="CW13" s="2526"/>
      <c r="CX13" s="2526"/>
      <c r="CY13" s="2526"/>
      <c r="CZ13" s="2526"/>
      <c r="DA13" s="2526"/>
      <c r="DB13" s="2526"/>
      <c r="DC13" s="2526"/>
      <c r="DD13" s="2526"/>
      <c r="DE13" s="2526"/>
      <c r="DF13" s="2526"/>
      <c r="DG13" s="2526"/>
      <c r="DH13" s="2526"/>
      <c r="DI13" s="2526"/>
      <c r="DJ13" s="2526"/>
      <c r="DK13" s="2526"/>
      <c r="DL13" s="2526"/>
      <c r="DM13" s="2526"/>
      <c r="DN13" s="2526"/>
      <c r="DO13" s="2526"/>
      <c r="DP13" s="2526"/>
      <c r="DQ13" s="2526"/>
      <c r="DR13" s="2526"/>
      <c r="DS13" s="2526"/>
      <c r="DT13" s="2526"/>
      <c r="DU13" s="2526"/>
      <c r="DV13" s="2526"/>
      <c r="DW13" s="2526"/>
      <c r="DX13" s="2526"/>
      <c r="DY13" s="2526"/>
      <c r="DZ13" s="2526"/>
      <c r="EA13" s="2526"/>
      <c r="EB13" s="2526"/>
      <c r="EC13" s="2526"/>
      <c r="ED13" s="2526"/>
      <c r="EE13" s="2526"/>
      <c r="EF13" s="2526"/>
      <c r="EG13" s="2526"/>
      <c r="EH13" s="2526"/>
      <c r="EI13" s="2526"/>
      <c r="EJ13" s="2526"/>
      <c r="EK13" s="2526"/>
      <c r="EL13" s="2526"/>
      <c r="EM13" s="2526"/>
      <c r="EN13" s="2526"/>
    </row>
    <row r="14" spans="1:145" s="41" customFormat="1" ht="15" customHeight="1" thickBot="1">
      <c r="B14" s="2522"/>
      <c r="C14" s="2523"/>
      <c r="D14" s="2523"/>
      <c r="E14" s="2523"/>
      <c r="F14" s="2523"/>
      <c r="G14" s="2523"/>
      <c r="H14" s="2523"/>
      <c r="I14" s="2523"/>
      <c r="J14" s="2523"/>
      <c r="K14" s="2523"/>
      <c r="L14" s="2523"/>
      <c r="M14" s="2523"/>
      <c r="N14" s="2523"/>
      <c r="O14" s="2523"/>
      <c r="P14" s="2523"/>
      <c r="Q14" s="2523"/>
      <c r="R14" s="2523"/>
      <c r="S14" s="2523"/>
      <c r="T14" s="2523"/>
      <c r="U14" s="2523"/>
      <c r="V14" s="2523"/>
      <c r="W14" s="2523"/>
      <c r="X14" s="2523"/>
      <c r="Y14" s="2523"/>
      <c r="Z14" s="2523"/>
      <c r="AA14" s="2523"/>
      <c r="AB14" s="2523"/>
      <c r="AC14" s="2523"/>
      <c r="AD14" s="2523"/>
      <c r="AE14" s="2523"/>
      <c r="AF14" s="2523"/>
      <c r="AG14" s="2523"/>
      <c r="AH14" s="2523"/>
      <c r="AI14" s="2523"/>
      <c r="AJ14" s="2523"/>
      <c r="AK14" s="2523"/>
      <c r="AL14" s="2523"/>
      <c r="AM14" s="2523"/>
      <c r="AN14" s="2523"/>
      <c r="AO14" s="2523"/>
      <c r="AP14" s="2523"/>
      <c r="AQ14" s="2523"/>
      <c r="AR14" s="2523"/>
      <c r="AS14" s="2523"/>
      <c r="AT14" s="2523"/>
      <c r="AU14" s="2523"/>
      <c r="AV14" s="2523"/>
      <c r="AW14" s="2523"/>
      <c r="AX14" s="2523"/>
      <c r="AY14" s="2523"/>
      <c r="AZ14" s="2523"/>
      <c r="BA14" s="2523"/>
      <c r="BB14" s="2523"/>
      <c r="BC14" s="2523"/>
      <c r="BD14" s="2523"/>
      <c r="BE14" s="2523"/>
      <c r="BF14" s="2523"/>
      <c r="BG14" s="2523"/>
      <c r="BH14" s="2523"/>
      <c r="BI14" s="2523"/>
      <c r="BJ14" s="2523"/>
      <c r="BK14" s="2523"/>
      <c r="BL14" s="2523"/>
      <c r="BM14" s="2523"/>
      <c r="BN14" s="2523"/>
      <c r="BO14" s="2523"/>
      <c r="BP14" s="2523"/>
      <c r="BQ14" s="2523"/>
      <c r="BR14" s="2523"/>
      <c r="BS14" s="2523"/>
      <c r="BT14" s="2524"/>
      <c r="BV14" s="2348"/>
      <c r="BW14" s="2527"/>
      <c r="BX14" s="2527"/>
      <c r="BY14" s="2527"/>
      <c r="BZ14" s="2527"/>
      <c r="CA14" s="2527"/>
      <c r="CB14" s="2527"/>
      <c r="CC14" s="2527"/>
      <c r="CD14" s="2527"/>
      <c r="CE14" s="2527"/>
      <c r="CF14" s="2527"/>
      <c r="CG14" s="2527"/>
      <c r="CH14" s="2527"/>
      <c r="CI14" s="2527"/>
      <c r="CJ14" s="2527"/>
      <c r="CK14" s="2527"/>
      <c r="CL14" s="2527"/>
      <c r="CM14" s="2527"/>
      <c r="CN14" s="2527"/>
      <c r="CO14" s="2527"/>
      <c r="CP14" s="2527"/>
      <c r="CQ14" s="2527"/>
      <c r="CR14" s="2527"/>
      <c r="CS14" s="2527"/>
      <c r="CT14" s="2527"/>
      <c r="CU14" s="2527"/>
      <c r="CV14" s="2527"/>
      <c r="CW14" s="2527"/>
      <c r="CX14" s="2527"/>
      <c r="CY14" s="2527"/>
      <c r="CZ14" s="2527"/>
      <c r="DA14" s="2527"/>
      <c r="DB14" s="2527"/>
      <c r="DC14" s="2527"/>
      <c r="DD14" s="2527"/>
      <c r="DE14" s="2527"/>
      <c r="DF14" s="2527"/>
      <c r="DG14" s="2527"/>
      <c r="DH14" s="2527"/>
      <c r="DI14" s="2527"/>
      <c r="DJ14" s="2527"/>
      <c r="DK14" s="2527"/>
      <c r="DL14" s="2527"/>
      <c r="DM14" s="2527"/>
      <c r="DN14" s="2527"/>
      <c r="DO14" s="2527"/>
      <c r="DP14" s="2527"/>
      <c r="DQ14" s="2527"/>
      <c r="DR14" s="2527"/>
      <c r="DS14" s="2527"/>
      <c r="DT14" s="2527"/>
      <c r="DU14" s="2527"/>
      <c r="DV14" s="2527"/>
      <c r="DW14" s="2527"/>
      <c r="DX14" s="2527"/>
      <c r="DY14" s="2527"/>
      <c r="DZ14" s="2527"/>
      <c r="EA14" s="2527"/>
      <c r="EB14" s="2527"/>
      <c r="EC14" s="2527"/>
      <c r="ED14" s="2527"/>
      <c r="EE14" s="2527"/>
      <c r="EF14" s="2527"/>
      <c r="EG14" s="2527"/>
      <c r="EH14" s="2527"/>
      <c r="EI14" s="2527"/>
      <c r="EJ14" s="2527"/>
      <c r="EK14" s="2527"/>
      <c r="EL14" s="2527"/>
      <c r="EM14" s="2527"/>
      <c r="EN14" s="2527"/>
    </row>
    <row r="15" spans="1:145" s="41" customFormat="1" ht="21" customHeight="1">
      <c r="B15" s="2493" t="s">
        <v>60</v>
      </c>
      <c r="C15" s="2498" t="s">
        <v>61</v>
      </c>
      <c r="D15" s="2499"/>
      <c r="E15" s="2499"/>
      <c r="F15" s="2499"/>
      <c r="G15" s="2499"/>
      <c r="H15" s="2499"/>
      <c r="I15" s="2499"/>
      <c r="J15" s="2499"/>
      <c r="K15" s="2499"/>
      <c r="L15" s="2499"/>
      <c r="M15" s="2499"/>
      <c r="N15" s="2499"/>
      <c r="O15" s="2499"/>
      <c r="P15" s="2499"/>
      <c r="Q15" s="2499"/>
      <c r="R15" s="2499"/>
      <c r="S15" s="2499"/>
      <c r="T15" s="2499"/>
      <c r="U15" s="2499"/>
      <c r="V15" s="2499"/>
      <c r="W15" s="2499"/>
      <c r="X15" s="2499"/>
      <c r="Y15" s="2499"/>
      <c r="Z15" s="2499"/>
      <c r="AA15" s="2499"/>
      <c r="AB15" s="2499"/>
      <c r="AC15" s="2499"/>
      <c r="AD15" s="2499"/>
      <c r="AE15" s="2499"/>
      <c r="AF15" s="2499"/>
      <c r="AG15" s="2499"/>
      <c r="AH15" s="2499"/>
      <c r="AI15" s="2499"/>
      <c r="AJ15" s="2499"/>
      <c r="AK15" s="2499"/>
      <c r="AL15" s="2499"/>
      <c r="AM15" s="2499"/>
      <c r="AN15" s="2499"/>
      <c r="AO15" s="2499"/>
      <c r="AP15" s="2499"/>
      <c r="AQ15" s="2499"/>
      <c r="AR15" s="2499"/>
      <c r="AS15" s="2499"/>
      <c r="AT15" s="2499"/>
      <c r="AU15" s="2499"/>
      <c r="AV15" s="2499"/>
      <c r="AW15" s="2499"/>
      <c r="AX15" s="2499"/>
      <c r="AY15" s="2499"/>
      <c r="AZ15" s="2499"/>
      <c r="BA15" s="2499"/>
      <c r="BB15" s="2499"/>
      <c r="BC15" s="2499"/>
      <c r="BD15" s="2499"/>
      <c r="BE15" s="2499"/>
      <c r="BF15" s="2499"/>
      <c r="BG15" s="2499"/>
      <c r="BH15" s="2499"/>
      <c r="BI15" s="2499"/>
      <c r="BJ15" s="2499"/>
      <c r="BK15" s="2499"/>
      <c r="BL15" s="2499"/>
      <c r="BM15" s="2499"/>
      <c r="BN15" s="2499"/>
      <c r="BO15" s="2499"/>
      <c r="BP15" s="2499"/>
      <c r="BQ15" s="2499"/>
      <c r="BR15" s="2499"/>
      <c r="BS15" s="2499"/>
      <c r="BT15" s="2500"/>
      <c r="BU15" s="43"/>
      <c r="BV15" s="2493" t="s">
        <v>60</v>
      </c>
      <c r="BW15" s="2498" t="s">
        <v>72</v>
      </c>
      <c r="BX15" s="2499"/>
      <c r="BY15" s="2499"/>
      <c r="BZ15" s="2499"/>
      <c r="CA15" s="2499"/>
      <c r="CB15" s="2499"/>
      <c r="CC15" s="2499"/>
      <c r="CD15" s="2499"/>
      <c r="CE15" s="2499"/>
      <c r="CF15" s="2499"/>
      <c r="CG15" s="2499"/>
      <c r="CH15" s="2499"/>
      <c r="CI15" s="2499"/>
      <c r="CJ15" s="2499"/>
      <c r="CK15" s="2499"/>
      <c r="CL15" s="2499"/>
      <c r="CM15" s="2499"/>
      <c r="CN15" s="2499"/>
      <c r="CO15" s="2499"/>
      <c r="CP15" s="2499"/>
      <c r="CQ15" s="2499"/>
      <c r="CR15" s="2499"/>
      <c r="CS15" s="2499"/>
      <c r="CT15" s="2499"/>
      <c r="CU15" s="2499"/>
      <c r="CV15" s="2499"/>
      <c r="CW15" s="2499"/>
      <c r="CX15" s="2499"/>
      <c r="CY15" s="2499"/>
      <c r="CZ15" s="2499"/>
      <c r="DA15" s="2499"/>
      <c r="DB15" s="2499"/>
      <c r="DC15" s="2499"/>
      <c r="DD15" s="2499"/>
      <c r="DE15" s="2499"/>
      <c r="DF15" s="2499"/>
      <c r="DG15" s="2499" t="s">
        <v>73</v>
      </c>
      <c r="DH15" s="2499"/>
      <c r="DI15" s="2499"/>
      <c r="DJ15" s="2499"/>
      <c r="DK15" s="2499"/>
      <c r="DL15" s="2499"/>
      <c r="DM15" s="2499"/>
      <c r="DN15" s="2499"/>
      <c r="DO15" s="2499"/>
      <c r="DP15" s="2499"/>
      <c r="DQ15" s="2499"/>
      <c r="DR15" s="2499"/>
      <c r="DS15" s="2499"/>
      <c r="DT15" s="2499"/>
      <c r="DU15" s="2499"/>
      <c r="DV15" s="2499"/>
      <c r="DW15" s="2499"/>
      <c r="DX15" s="2499"/>
      <c r="DY15" s="2499"/>
      <c r="DZ15" s="2499"/>
      <c r="EA15" s="2499"/>
      <c r="EB15" s="2499"/>
      <c r="EC15" s="2499"/>
      <c r="ED15" s="2499"/>
      <c r="EE15" s="2499"/>
      <c r="EF15" s="2499"/>
      <c r="EG15" s="2499"/>
      <c r="EH15" s="2499"/>
      <c r="EI15" s="2499"/>
      <c r="EJ15" s="2499"/>
      <c r="EK15" s="2499"/>
      <c r="EL15" s="2499"/>
      <c r="EM15" s="2499"/>
      <c r="EN15" s="2500"/>
    </row>
    <row r="16" spans="1:145" s="41" customFormat="1" ht="21" customHeight="1">
      <c r="B16" s="2494"/>
      <c r="C16" s="2501" t="s">
        <v>74</v>
      </c>
      <c r="D16" s="2502"/>
      <c r="E16" s="2502"/>
      <c r="F16" s="2502"/>
      <c r="G16" s="2502"/>
      <c r="H16" s="2502"/>
      <c r="I16" s="2502"/>
      <c r="J16" s="2502"/>
      <c r="K16" s="2502"/>
      <c r="L16" s="2502"/>
      <c r="M16" s="2502"/>
      <c r="N16" s="2502"/>
      <c r="O16" s="2502"/>
      <c r="P16" s="2502"/>
      <c r="Q16" s="2502"/>
      <c r="R16" s="2502"/>
      <c r="S16" s="2502"/>
      <c r="T16" s="2502"/>
      <c r="U16" s="2502"/>
      <c r="V16" s="2502"/>
      <c r="W16" s="2502"/>
      <c r="X16" s="2502"/>
      <c r="Y16" s="2502"/>
      <c r="Z16" s="2502"/>
      <c r="AA16" s="2502"/>
      <c r="AB16" s="2502"/>
      <c r="AC16" s="2502"/>
      <c r="AD16" s="2502"/>
      <c r="AE16" s="2502"/>
      <c r="AF16" s="2502"/>
      <c r="AG16" s="2502"/>
      <c r="AH16" s="2502"/>
      <c r="AI16" s="2502"/>
      <c r="AJ16" s="2502"/>
      <c r="AK16" s="2502"/>
      <c r="AL16" s="2502" t="s">
        <v>75</v>
      </c>
      <c r="AM16" s="2502"/>
      <c r="AN16" s="2502"/>
      <c r="AO16" s="2502"/>
      <c r="AP16" s="2502"/>
      <c r="AQ16" s="2502"/>
      <c r="AR16" s="2502"/>
      <c r="AS16" s="2502"/>
      <c r="AT16" s="2502"/>
      <c r="AU16" s="2502"/>
      <c r="AV16" s="2502"/>
      <c r="AW16" s="2502"/>
      <c r="AX16" s="2502"/>
      <c r="AY16" s="2502"/>
      <c r="AZ16" s="2502"/>
      <c r="BA16" s="2502"/>
      <c r="BB16" s="2502"/>
      <c r="BC16" s="2502"/>
      <c r="BD16" s="2502"/>
      <c r="BE16" s="2502"/>
      <c r="BF16" s="2502"/>
      <c r="BG16" s="2502"/>
      <c r="BH16" s="2502"/>
      <c r="BI16" s="2502"/>
      <c r="BJ16" s="2502"/>
      <c r="BK16" s="2502"/>
      <c r="BL16" s="2502"/>
      <c r="BM16" s="2502"/>
      <c r="BN16" s="2502"/>
      <c r="BO16" s="2502"/>
      <c r="BP16" s="2502"/>
      <c r="BQ16" s="2502"/>
      <c r="BR16" s="2502"/>
      <c r="BS16" s="2502"/>
      <c r="BT16" s="2503"/>
      <c r="BU16" s="43"/>
      <c r="BV16" s="2494"/>
      <c r="BW16" s="2501" t="s">
        <v>76</v>
      </c>
      <c r="BX16" s="2502"/>
      <c r="BY16" s="2502"/>
      <c r="BZ16" s="2502"/>
      <c r="CA16" s="2502"/>
      <c r="CB16" s="2502"/>
      <c r="CC16" s="2502"/>
      <c r="CD16" s="2502"/>
      <c r="CE16" s="2502"/>
      <c r="CF16" s="2502"/>
      <c r="CG16" s="2502"/>
      <c r="CH16" s="2502"/>
      <c r="CI16" s="2502"/>
      <c r="CJ16" s="2502"/>
      <c r="CK16" s="2502"/>
      <c r="CL16" s="2502"/>
      <c r="CM16" s="2502"/>
      <c r="CN16" s="2502"/>
      <c r="CO16" s="2502"/>
      <c r="CP16" s="2502" t="s">
        <v>6</v>
      </c>
      <c r="CQ16" s="2502"/>
      <c r="CR16" s="2502"/>
      <c r="CS16" s="2502"/>
      <c r="CT16" s="2502"/>
      <c r="CU16" s="2502"/>
      <c r="CV16" s="2502"/>
      <c r="CW16" s="2502"/>
      <c r="CX16" s="2502"/>
      <c r="CY16" s="2502"/>
      <c r="CZ16" s="2502"/>
      <c r="DA16" s="2502"/>
      <c r="DB16" s="2502"/>
      <c r="DC16" s="2502"/>
      <c r="DD16" s="2502"/>
      <c r="DE16" s="2502"/>
      <c r="DF16" s="2502"/>
      <c r="DG16" s="2502" t="s">
        <v>77</v>
      </c>
      <c r="DH16" s="2502"/>
      <c r="DI16" s="2502"/>
      <c r="DJ16" s="2502"/>
      <c r="DK16" s="2502"/>
      <c r="DL16" s="2502"/>
      <c r="DM16" s="2502"/>
      <c r="DN16" s="2502"/>
      <c r="DO16" s="2502"/>
      <c r="DP16" s="2502"/>
      <c r="DQ16" s="2502"/>
      <c r="DR16" s="2502"/>
      <c r="DS16" s="2502"/>
      <c r="DT16" s="2502"/>
      <c r="DU16" s="2502"/>
      <c r="DV16" s="2528" t="s">
        <v>78</v>
      </c>
      <c r="DW16" s="2528"/>
      <c r="DX16" s="2528"/>
      <c r="DY16" s="2528"/>
      <c r="DZ16" s="2528"/>
      <c r="EA16" s="2528"/>
      <c r="EB16" s="2528"/>
      <c r="EC16" s="2528"/>
      <c r="ED16" s="2528"/>
      <c r="EE16" s="2528"/>
      <c r="EF16" s="2528"/>
      <c r="EG16" s="2528"/>
      <c r="EH16" s="2528"/>
      <c r="EI16" s="2528"/>
      <c r="EJ16" s="2528"/>
      <c r="EK16" s="2528"/>
      <c r="EL16" s="2528"/>
      <c r="EM16" s="2528"/>
      <c r="EN16" s="2529"/>
    </row>
    <row r="17" spans="2:170" s="41" customFormat="1" ht="21" customHeight="1" thickBot="1">
      <c r="B17" s="2495"/>
      <c r="C17" s="2504" t="s">
        <v>66</v>
      </c>
      <c r="D17" s="2505"/>
      <c r="E17" s="2505"/>
      <c r="F17" s="2505"/>
      <c r="G17" s="2505"/>
      <c r="H17" s="2505"/>
      <c r="I17" s="2505"/>
      <c r="J17" s="2505"/>
      <c r="K17" s="2505"/>
      <c r="L17" s="2505" t="s">
        <v>79</v>
      </c>
      <c r="M17" s="2505"/>
      <c r="N17" s="2505"/>
      <c r="O17" s="2505"/>
      <c r="P17" s="2505"/>
      <c r="Q17" s="2505"/>
      <c r="R17" s="2505"/>
      <c r="S17" s="2505"/>
      <c r="T17" s="2505"/>
      <c r="U17" s="2505"/>
      <c r="V17" s="2505" t="s">
        <v>68</v>
      </c>
      <c r="W17" s="2505"/>
      <c r="X17" s="2505"/>
      <c r="Y17" s="2505"/>
      <c r="Z17" s="2505"/>
      <c r="AA17" s="2505"/>
      <c r="AB17" s="2505"/>
      <c r="AC17" s="2505"/>
      <c r="AD17" s="2505"/>
      <c r="AE17" s="2505"/>
      <c r="AF17" s="2505"/>
      <c r="AG17" s="2505"/>
      <c r="AH17" s="2505"/>
      <c r="AI17" s="2505"/>
      <c r="AJ17" s="2505"/>
      <c r="AK17" s="2505"/>
      <c r="AL17" s="2505" t="s">
        <v>80</v>
      </c>
      <c r="AM17" s="2505"/>
      <c r="AN17" s="2505"/>
      <c r="AO17" s="2505"/>
      <c r="AP17" s="2505"/>
      <c r="AQ17" s="2505"/>
      <c r="AR17" s="2505"/>
      <c r="AS17" s="2505"/>
      <c r="AT17" s="2505"/>
      <c r="AU17" s="2505" t="s">
        <v>81</v>
      </c>
      <c r="AV17" s="2505"/>
      <c r="AW17" s="2505"/>
      <c r="AX17" s="2505"/>
      <c r="AY17" s="2505"/>
      <c r="AZ17" s="2505"/>
      <c r="BA17" s="2505"/>
      <c r="BB17" s="2505"/>
      <c r="BC17" s="2505"/>
      <c r="BD17" s="2505"/>
      <c r="BE17" s="2505" t="s">
        <v>71</v>
      </c>
      <c r="BF17" s="2505"/>
      <c r="BG17" s="2505"/>
      <c r="BH17" s="2505"/>
      <c r="BI17" s="2505"/>
      <c r="BJ17" s="2505"/>
      <c r="BK17" s="2505"/>
      <c r="BL17" s="2505"/>
      <c r="BM17" s="2505"/>
      <c r="BN17" s="2505"/>
      <c r="BO17" s="2505"/>
      <c r="BP17" s="2505"/>
      <c r="BQ17" s="2505"/>
      <c r="BR17" s="2505"/>
      <c r="BS17" s="2505"/>
      <c r="BT17" s="2509"/>
      <c r="BU17" s="43"/>
      <c r="BV17" s="2495"/>
      <c r="BW17" s="2504" t="s">
        <v>66</v>
      </c>
      <c r="BX17" s="2505"/>
      <c r="BY17" s="2505"/>
      <c r="BZ17" s="2505"/>
      <c r="CA17" s="2505"/>
      <c r="CB17" s="2505" t="s">
        <v>67</v>
      </c>
      <c r="CC17" s="2505"/>
      <c r="CD17" s="2505"/>
      <c r="CE17" s="2505"/>
      <c r="CF17" s="2505"/>
      <c r="CG17" s="2505" t="s">
        <v>68</v>
      </c>
      <c r="CH17" s="2505"/>
      <c r="CI17" s="2505"/>
      <c r="CJ17" s="2505"/>
      <c r="CK17" s="2505"/>
      <c r="CL17" s="2505"/>
      <c r="CM17" s="2505"/>
      <c r="CN17" s="2505"/>
      <c r="CO17" s="2505"/>
      <c r="CP17" s="2505" t="s">
        <v>66</v>
      </c>
      <c r="CQ17" s="2505"/>
      <c r="CR17" s="2505"/>
      <c r="CS17" s="2505"/>
      <c r="CT17" s="2505"/>
      <c r="CU17" s="2505"/>
      <c r="CV17" s="2505"/>
      <c r="CW17" s="2505"/>
      <c r="CX17" s="2505" t="s">
        <v>68</v>
      </c>
      <c r="CY17" s="2505"/>
      <c r="CZ17" s="2505"/>
      <c r="DA17" s="2505"/>
      <c r="DB17" s="2505"/>
      <c r="DC17" s="2505"/>
      <c r="DD17" s="2505"/>
      <c r="DE17" s="2505"/>
      <c r="DF17" s="2505"/>
      <c r="DG17" s="2505" t="s">
        <v>66</v>
      </c>
      <c r="DH17" s="2505"/>
      <c r="DI17" s="2505"/>
      <c r="DJ17" s="2505"/>
      <c r="DK17" s="2505"/>
      <c r="DL17" s="2505" t="s">
        <v>68</v>
      </c>
      <c r="DM17" s="2505"/>
      <c r="DN17" s="2505"/>
      <c r="DO17" s="2505"/>
      <c r="DP17" s="2505"/>
      <c r="DQ17" s="2505"/>
      <c r="DR17" s="2505"/>
      <c r="DS17" s="2505"/>
      <c r="DT17" s="2505"/>
      <c r="DU17" s="2505"/>
      <c r="DV17" s="2505" t="s">
        <v>66</v>
      </c>
      <c r="DW17" s="2505"/>
      <c r="DX17" s="2505"/>
      <c r="DY17" s="2505"/>
      <c r="DZ17" s="2505"/>
      <c r="EA17" s="2505"/>
      <c r="EB17" s="2505"/>
      <c r="EC17" s="2505" t="s">
        <v>68</v>
      </c>
      <c r="ED17" s="2505"/>
      <c r="EE17" s="2505"/>
      <c r="EF17" s="2505"/>
      <c r="EG17" s="2505"/>
      <c r="EH17" s="2505"/>
      <c r="EI17" s="2505"/>
      <c r="EJ17" s="2505"/>
      <c r="EK17" s="2505"/>
      <c r="EL17" s="2505"/>
      <c r="EM17" s="2505"/>
      <c r="EN17" s="2509"/>
    </row>
    <row r="18" spans="2:170" s="41" customFormat="1" ht="21" customHeight="1">
      <c r="B18" s="47"/>
      <c r="C18" s="2506"/>
      <c r="D18" s="2507"/>
      <c r="E18" s="2507"/>
      <c r="F18" s="2507"/>
      <c r="G18" s="2507"/>
      <c r="H18" s="2507"/>
      <c r="I18" s="2507"/>
      <c r="J18" s="2507"/>
      <c r="K18" s="2507"/>
      <c r="L18" s="2507"/>
      <c r="M18" s="2507"/>
      <c r="N18" s="2507"/>
      <c r="O18" s="2507"/>
      <c r="P18" s="2507"/>
      <c r="Q18" s="2507"/>
      <c r="R18" s="2507"/>
      <c r="S18" s="2507"/>
      <c r="T18" s="2507"/>
      <c r="U18" s="2507"/>
      <c r="V18" s="2507"/>
      <c r="W18" s="2507"/>
      <c r="X18" s="2507"/>
      <c r="Y18" s="2507"/>
      <c r="Z18" s="2507"/>
      <c r="AA18" s="2507"/>
      <c r="AB18" s="2507"/>
      <c r="AC18" s="2507"/>
      <c r="AD18" s="2507"/>
      <c r="AE18" s="2507"/>
      <c r="AF18" s="2507"/>
      <c r="AG18" s="2507"/>
      <c r="AH18" s="2507"/>
      <c r="AI18" s="2507"/>
      <c r="AJ18" s="2507"/>
      <c r="AK18" s="2507"/>
      <c r="AL18" s="2507"/>
      <c r="AM18" s="2507"/>
      <c r="AN18" s="2507"/>
      <c r="AO18" s="2507"/>
      <c r="AP18" s="2507"/>
      <c r="AQ18" s="2507"/>
      <c r="AR18" s="2507"/>
      <c r="AS18" s="2507"/>
      <c r="AT18" s="2507"/>
      <c r="AU18" s="2507"/>
      <c r="AV18" s="2507"/>
      <c r="AW18" s="2507"/>
      <c r="AX18" s="2507"/>
      <c r="AY18" s="2507"/>
      <c r="AZ18" s="2507"/>
      <c r="BA18" s="2507"/>
      <c r="BB18" s="2507"/>
      <c r="BC18" s="2507"/>
      <c r="BD18" s="2507"/>
      <c r="BE18" s="2507"/>
      <c r="BF18" s="2507"/>
      <c r="BG18" s="2507"/>
      <c r="BH18" s="2507"/>
      <c r="BI18" s="2507"/>
      <c r="BJ18" s="2507"/>
      <c r="BK18" s="2507"/>
      <c r="BL18" s="2507"/>
      <c r="BM18" s="2507"/>
      <c r="BN18" s="2507"/>
      <c r="BO18" s="2507"/>
      <c r="BP18" s="2507"/>
      <c r="BQ18" s="2507"/>
      <c r="BR18" s="2507"/>
      <c r="BS18" s="2507"/>
      <c r="BT18" s="2508"/>
      <c r="BV18" s="47"/>
      <c r="BW18" s="2530"/>
      <c r="BX18" s="2531"/>
      <c r="BY18" s="2531"/>
      <c r="BZ18" s="2531"/>
      <c r="CA18" s="2531"/>
      <c r="CB18" s="2531"/>
      <c r="CC18" s="2531"/>
      <c r="CD18" s="2531"/>
      <c r="CE18" s="2531"/>
      <c r="CF18" s="2531"/>
      <c r="CG18" s="2531"/>
      <c r="CH18" s="2531"/>
      <c r="CI18" s="2531"/>
      <c r="CJ18" s="2531"/>
      <c r="CK18" s="2531"/>
      <c r="CL18" s="2531"/>
      <c r="CM18" s="2531"/>
      <c r="CN18" s="2531"/>
      <c r="CO18" s="2531"/>
      <c r="CP18" s="2531"/>
      <c r="CQ18" s="2531"/>
      <c r="CR18" s="2531"/>
      <c r="CS18" s="2531"/>
      <c r="CT18" s="2531"/>
      <c r="CU18" s="2531"/>
      <c r="CV18" s="2531"/>
      <c r="CW18" s="2531"/>
      <c r="CX18" s="2531"/>
      <c r="CY18" s="2531"/>
      <c r="CZ18" s="2531"/>
      <c r="DA18" s="2531"/>
      <c r="DB18" s="2531"/>
      <c r="DC18" s="2531"/>
      <c r="DD18" s="2531"/>
      <c r="DE18" s="2531"/>
      <c r="DF18" s="2531"/>
      <c r="DG18" s="2531"/>
      <c r="DH18" s="2531"/>
      <c r="DI18" s="2531"/>
      <c r="DJ18" s="2531"/>
      <c r="DK18" s="2531"/>
      <c r="DL18" s="2531"/>
      <c r="DM18" s="2531"/>
      <c r="DN18" s="2531"/>
      <c r="DO18" s="2531"/>
      <c r="DP18" s="2531"/>
      <c r="DQ18" s="2531"/>
      <c r="DR18" s="2531"/>
      <c r="DS18" s="2531"/>
      <c r="DT18" s="2531"/>
      <c r="DU18" s="2531"/>
      <c r="DV18" s="2507"/>
      <c r="DW18" s="2507"/>
      <c r="DX18" s="2507"/>
      <c r="DY18" s="2507"/>
      <c r="DZ18" s="2507"/>
      <c r="EA18" s="2507"/>
      <c r="EB18" s="2507"/>
      <c r="EC18" s="2507"/>
      <c r="ED18" s="2507"/>
      <c r="EE18" s="2507"/>
      <c r="EF18" s="2507"/>
      <c r="EG18" s="2507"/>
      <c r="EH18" s="2507"/>
      <c r="EI18" s="2507"/>
      <c r="EJ18" s="2507"/>
      <c r="EK18" s="2507"/>
      <c r="EL18" s="2507"/>
      <c r="EM18" s="2507"/>
      <c r="EN18" s="2508"/>
    </row>
    <row r="19" spans="2:170" s="41" customFormat="1" ht="21" customHeight="1">
      <c r="B19" s="15" t="s">
        <v>27</v>
      </c>
      <c r="C19" s="2510">
        <v>3965472</v>
      </c>
      <c r="D19" s="2511"/>
      <c r="E19" s="2511"/>
      <c r="F19" s="2511"/>
      <c r="G19" s="2511"/>
      <c r="H19" s="2511"/>
      <c r="I19" s="2511"/>
      <c r="J19" s="2511"/>
      <c r="K19" s="2511"/>
      <c r="L19" s="2512">
        <v>5516155</v>
      </c>
      <c r="M19" s="2511"/>
      <c r="N19" s="2511"/>
      <c r="O19" s="2511"/>
      <c r="P19" s="2511"/>
      <c r="Q19" s="2511"/>
      <c r="R19" s="2511"/>
      <c r="S19" s="2511"/>
      <c r="T19" s="2511"/>
      <c r="U19" s="2511"/>
      <c r="V19" s="2512">
        <v>34591834573</v>
      </c>
      <c r="W19" s="2511"/>
      <c r="X19" s="2511"/>
      <c r="Y19" s="2511"/>
      <c r="Z19" s="2511"/>
      <c r="AA19" s="2511"/>
      <c r="AB19" s="2511"/>
      <c r="AC19" s="2511"/>
      <c r="AD19" s="2511"/>
      <c r="AE19" s="2511"/>
      <c r="AF19" s="2511"/>
      <c r="AG19" s="2511"/>
      <c r="AH19" s="2511"/>
      <c r="AI19" s="2511"/>
      <c r="AJ19" s="2511"/>
      <c r="AK19" s="2538"/>
      <c r="AL19" s="2512">
        <v>204254</v>
      </c>
      <c r="AM19" s="2511"/>
      <c r="AN19" s="2511"/>
      <c r="AO19" s="2511"/>
      <c r="AP19" s="2511"/>
      <c r="AQ19" s="2511"/>
      <c r="AR19" s="2511"/>
      <c r="AS19" s="2511"/>
      <c r="AT19" s="2511"/>
      <c r="AU19" s="2512">
        <v>3328990</v>
      </c>
      <c r="AV19" s="2511"/>
      <c r="AW19" s="2511"/>
      <c r="AX19" s="2511"/>
      <c r="AY19" s="2511"/>
      <c r="AZ19" s="2511"/>
      <c r="BA19" s="2511"/>
      <c r="BB19" s="2511"/>
      <c r="BC19" s="2511"/>
      <c r="BD19" s="2511"/>
      <c r="BE19" s="2512">
        <v>7355529101</v>
      </c>
      <c r="BF19" s="2511"/>
      <c r="BG19" s="2511"/>
      <c r="BH19" s="2511"/>
      <c r="BI19" s="2511"/>
      <c r="BJ19" s="2511"/>
      <c r="BK19" s="2511"/>
      <c r="BL19" s="2511"/>
      <c r="BM19" s="2511"/>
      <c r="BN19" s="2511"/>
      <c r="BO19" s="2511"/>
      <c r="BP19" s="2511"/>
      <c r="BQ19" s="2511"/>
      <c r="BR19" s="2511"/>
      <c r="BS19" s="2511"/>
      <c r="BT19" s="2513"/>
      <c r="BU19" s="45"/>
      <c r="BV19" s="15" t="s">
        <v>11</v>
      </c>
      <c r="BW19" s="2535">
        <v>4118</v>
      </c>
      <c r="BX19" s="2536"/>
      <c r="BY19" s="2536"/>
      <c r="BZ19" s="2536"/>
      <c r="CA19" s="2537"/>
      <c r="CB19" s="2512">
        <v>24210</v>
      </c>
      <c r="CC19" s="2511"/>
      <c r="CD19" s="2511"/>
      <c r="CE19" s="2511"/>
      <c r="CF19" s="2511"/>
      <c r="CG19" s="2512">
        <v>231427975</v>
      </c>
      <c r="CH19" s="2511"/>
      <c r="CI19" s="2511"/>
      <c r="CJ19" s="2511"/>
      <c r="CK19" s="2511"/>
      <c r="CL19" s="2511"/>
      <c r="CM19" s="2511"/>
      <c r="CN19" s="2511"/>
      <c r="CO19" s="2511"/>
      <c r="CP19" s="2512">
        <v>14041717</v>
      </c>
      <c r="CQ19" s="2511"/>
      <c r="CR19" s="2511"/>
      <c r="CS19" s="2511"/>
      <c r="CT19" s="2511"/>
      <c r="CU19" s="2511"/>
      <c r="CV19" s="2511"/>
      <c r="CW19" s="2511"/>
      <c r="CX19" s="2512">
        <v>248698548173</v>
      </c>
      <c r="CY19" s="2511"/>
      <c r="CZ19" s="2511"/>
      <c r="DA19" s="2511"/>
      <c r="DB19" s="2511"/>
      <c r="DC19" s="2511"/>
      <c r="DD19" s="2511"/>
      <c r="DE19" s="2511"/>
      <c r="DF19" s="2511"/>
      <c r="DG19" s="2512">
        <v>10828</v>
      </c>
      <c r="DH19" s="2511"/>
      <c r="DI19" s="2511"/>
      <c r="DJ19" s="2511"/>
      <c r="DK19" s="2511"/>
      <c r="DL19" s="2512">
        <v>210578471</v>
      </c>
      <c r="DM19" s="2511"/>
      <c r="DN19" s="2511"/>
      <c r="DO19" s="2511"/>
      <c r="DP19" s="2511"/>
      <c r="DQ19" s="2511"/>
      <c r="DR19" s="2511"/>
      <c r="DS19" s="2511"/>
      <c r="DT19" s="2511"/>
      <c r="DU19" s="2511"/>
      <c r="DV19" s="2532" t="s">
        <v>38</v>
      </c>
      <c r="DW19" s="2533"/>
      <c r="DX19" s="2533"/>
      <c r="DY19" s="2533"/>
      <c r="DZ19" s="2533"/>
      <c r="EA19" s="2533"/>
      <c r="EB19" s="2533"/>
      <c r="EC19" s="2532" t="s">
        <v>38</v>
      </c>
      <c r="ED19" s="2533"/>
      <c r="EE19" s="2533"/>
      <c r="EF19" s="2533"/>
      <c r="EG19" s="2533"/>
      <c r="EH19" s="2533"/>
      <c r="EI19" s="2533"/>
      <c r="EJ19" s="2533"/>
      <c r="EK19" s="2533"/>
      <c r="EL19" s="2533"/>
      <c r="EM19" s="2533"/>
      <c r="EN19" s="2534"/>
    </row>
    <row r="20" spans="2:170" s="41" customFormat="1" ht="21" customHeight="1">
      <c r="B20" s="15" t="s">
        <v>12</v>
      </c>
      <c r="C20" s="2510">
        <v>4226330</v>
      </c>
      <c r="D20" s="2511"/>
      <c r="E20" s="2511"/>
      <c r="F20" s="2511"/>
      <c r="G20" s="2511"/>
      <c r="H20" s="2511"/>
      <c r="I20" s="2511"/>
      <c r="J20" s="2511"/>
      <c r="K20" s="2511"/>
      <c r="L20" s="2512">
        <v>5725309</v>
      </c>
      <c r="M20" s="2511"/>
      <c r="N20" s="2511"/>
      <c r="O20" s="2511"/>
      <c r="P20" s="2511"/>
      <c r="Q20" s="2511"/>
      <c r="R20" s="2511"/>
      <c r="S20" s="2511"/>
      <c r="T20" s="2511"/>
      <c r="U20" s="2511"/>
      <c r="V20" s="2512">
        <v>38790096596</v>
      </c>
      <c r="W20" s="2511"/>
      <c r="X20" s="2511"/>
      <c r="Y20" s="2511"/>
      <c r="Z20" s="2511"/>
      <c r="AA20" s="2511"/>
      <c r="AB20" s="2511"/>
      <c r="AC20" s="2511"/>
      <c r="AD20" s="2511"/>
      <c r="AE20" s="2511"/>
      <c r="AF20" s="2511"/>
      <c r="AG20" s="2511"/>
      <c r="AH20" s="2511"/>
      <c r="AI20" s="2511"/>
      <c r="AJ20" s="2511"/>
      <c r="AK20" s="2511"/>
      <c r="AL20" s="2512">
        <v>205545</v>
      </c>
      <c r="AM20" s="2511"/>
      <c r="AN20" s="2511"/>
      <c r="AO20" s="2511"/>
      <c r="AP20" s="2511"/>
      <c r="AQ20" s="2511"/>
      <c r="AR20" s="2511"/>
      <c r="AS20" s="2511"/>
      <c r="AT20" s="2511"/>
      <c r="AU20" s="2512">
        <v>3367165</v>
      </c>
      <c r="AV20" s="2511"/>
      <c r="AW20" s="2511"/>
      <c r="AX20" s="2511"/>
      <c r="AY20" s="2511"/>
      <c r="AZ20" s="2511"/>
      <c r="BA20" s="2511"/>
      <c r="BB20" s="2511"/>
      <c r="BC20" s="2511"/>
      <c r="BD20" s="2511"/>
      <c r="BE20" s="2512">
        <v>7377423650</v>
      </c>
      <c r="BF20" s="2511"/>
      <c r="BG20" s="2511"/>
      <c r="BH20" s="2511"/>
      <c r="BI20" s="2511"/>
      <c r="BJ20" s="2511"/>
      <c r="BK20" s="2511"/>
      <c r="BL20" s="2511"/>
      <c r="BM20" s="2511"/>
      <c r="BN20" s="2511"/>
      <c r="BO20" s="2511"/>
      <c r="BP20" s="2511"/>
      <c r="BQ20" s="2511"/>
      <c r="BR20" s="2511"/>
      <c r="BS20" s="2511"/>
      <c r="BT20" s="2513"/>
      <c r="BU20" s="46"/>
      <c r="BV20" s="15" t="s">
        <v>12</v>
      </c>
      <c r="BW20" s="2510">
        <v>4471</v>
      </c>
      <c r="BX20" s="2511"/>
      <c r="BY20" s="2511"/>
      <c r="BZ20" s="2511"/>
      <c r="CA20" s="2511"/>
      <c r="CB20" s="2512">
        <v>27581</v>
      </c>
      <c r="CC20" s="2511"/>
      <c r="CD20" s="2511"/>
      <c r="CE20" s="2511"/>
      <c r="CF20" s="2511"/>
      <c r="CG20" s="2512">
        <v>269116150</v>
      </c>
      <c r="CH20" s="2511"/>
      <c r="CI20" s="2511"/>
      <c r="CJ20" s="2511"/>
      <c r="CK20" s="2511"/>
      <c r="CL20" s="2511"/>
      <c r="CM20" s="2511"/>
      <c r="CN20" s="2511"/>
      <c r="CO20" s="2511"/>
      <c r="CP20" s="2512">
        <v>14628063</v>
      </c>
      <c r="CQ20" s="2511"/>
      <c r="CR20" s="2511"/>
      <c r="CS20" s="2511"/>
      <c r="CT20" s="2511"/>
      <c r="CU20" s="2511"/>
      <c r="CV20" s="2511"/>
      <c r="CW20" s="2511"/>
      <c r="CX20" s="2512">
        <v>260518986655</v>
      </c>
      <c r="CY20" s="2511"/>
      <c r="CZ20" s="2511"/>
      <c r="DA20" s="2511"/>
      <c r="DB20" s="2511"/>
      <c r="DC20" s="2511"/>
      <c r="DD20" s="2511"/>
      <c r="DE20" s="2511"/>
      <c r="DF20" s="2511"/>
      <c r="DG20" s="2512">
        <v>12944</v>
      </c>
      <c r="DH20" s="2511"/>
      <c r="DI20" s="2511"/>
      <c r="DJ20" s="2511"/>
      <c r="DK20" s="2511"/>
      <c r="DL20" s="2512">
        <v>216622856</v>
      </c>
      <c r="DM20" s="2511"/>
      <c r="DN20" s="2511"/>
      <c r="DO20" s="2511"/>
      <c r="DP20" s="2511"/>
      <c r="DQ20" s="2511"/>
      <c r="DR20" s="2511"/>
      <c r="DS20" s="2511"/>
      <c r="DT20" s="2511"/>
      <c r="DU20" s="2511"/>
      <c r="DV20" s="2532" t="s">
        <v>38</v>
      </c>
      <c r="DW20" s="2533"/>
      <c r="DX20" s="2533"/>
      <c r="DY20" s="2533"/>
      <c r="DZ20" s="2533"/>
      <c r="EA20" s="2533"/>
      <c r="EB20" s="2533"/>
      <c r="EC20" s="2532" t="s">
        <v>38</v>
      </c>
      <c r="ED20" s="2533"/>
      <c r="EE20" s="2533"/>
      <c r="EF20" s="2533"/>
      <c r="EG20" s="2533"/>
      <c r="EH20" s="2533"/>
      <c r="EI20" s="2533"/>
      <c r="EJ20" s="2533"/>
      <c r="EK20" s="2533"/>
      <c r="EL20" s="2533"/>
      <c r="EM20" s="2533"/>
      <c r="EN20" s="2534"/>
    </row>
    <row r="21" spans="2:170" s="41" customFormat="1" ht="21" customHeight="1">
      <c r="B21" s="15" t="s">
        <v>13</v>
      </c>
      <c r="C21" s="2510">
        <v>4393366</v>
      </c>
      <c r="D21" s="2511"/>
      <c r="E21" s="2511"/>
      <c r="F21" s="2511"/>
      <c r="G21" s="2511"/>
      <c r="H21" s="2511"/>
      <c r="I21" s="2511"/>
      <c r="J21" s="2511"/>
      <c r="K21" s="2511"/>
      <c r="L21" s="2512">
        <v>5901187</v>
      </c>
      <c r="M21" s="2511"/>
      <c r="N21" s="2511"/>
      <c r="O21" s="2511"/>
      <c r="P21" s="2511"/>
      <c r="Q21" s="2511"/>
      <c r="R21" s="2511"/>
      <c r="S21" s="2511"/>
      <c r="T21" s="2511"/>
      <c r="U21" s="2511"/>
      <c r="V21" s="2512">
        <v>40431584193</v>
      </c>
      <c r="W21" s="2511"/>
      <c r="X21" s="2511"/>
      <c r="Y21" s="2511"/>
      <c r="Z21" s="2511"/>
      <c r="AA21" s="2511"/>
      <c r="AB21" s="2511"/>
      <c r="AC21" s="2511"/>
      <c r="AD21" s="2511"/>
      <c r="AE21" s="2511"/>
      <c r="AF21" s="2511"/>
      <c r="AG21" s="2511"/>
      <c r="AH21" s="2511"/>
      <c r="AI21" s="2511"/>
      <c r="AJ21" s="2511"/>
      <c r="AK21" s="2511"/>
      <c r="AL21" s="2512">
        <v>205384</v>
      </c>
      <c r="AM21" s="2511"/>
      <c r="AN21" s="2511"/>
      <c r="AO21" s="2511"/>
      <c r="AP21" s="2511"/>
      <c r="AQ21" s="2511"/>
      <c r="AR21" s="2511"/>
      <c r="AS21" s="2511"/>
      <c r="AT21" s="2511"/>
      <c r="AU21" s="2512">
        <v>8934867</v>
      </c>
      <c r="AV21" s="2511"/>
      <c r="AW21" s="2511"/>
      <c r="AX21" s="2511"/>
      <c r="AY21" s="2511"/>
      <c r="AZ21" s="2511"/>
      <c r="BA21" s="2511"/>
      <c r="BB21" s="2511"/>
      <c r="BC21" s="2511"/>
      <c r="BD21" s="2511"/>
      <c r="BE21" s="2512">
        <v>6333624897</v>
      </c>
      <c r="BF21" s="2511"/>
      <c r="BG21" s="2511"/>
      <c r="BH21" s="2511"/>
      <c r="BI21" s="2511"/>
      <c r="BJ21" s="2511"/>
      <c r="BK21" s="2511"/>
      <c r="BL21" s="2511"/>
      <c r="BM21" s="2511"/>
      <c r="BN21" s="2511"/>
      <c r="BO21" s="2511"/>
      <c r="BP21" s="2511"/>
      <c r="BQ21" s="2511"/>
      <c r="BR21" s="2511"/>
      <c r="BS21" s="2511"/>
      <c r="BT21" s="2513"/>
      <c r="BU21" s="46"/>
      <c r="BV21" s="15" t="s">
        <v>13</v>
      </c>
      <c r="BW21" s="2510">
        <v>4943</v>
      </c>
      <c r="BX21" s="2511"/>
      <c r="BY21" s="2511"/>
      <c r="BZ21" s="2511"/>
      <c r="CA21" s="2511"/>
      <c r="CB21" s="2512">
        <v>30123</v>
      </c>
      <c r="CC21" s="2511"/>
      <c r="CD21" s="2511"/>
      <c r="CE21" s="2511"/>
      <c r="CF21" s="2511"/>
      <c r="CG21" s="2512">
        <v>289647230</v>
      </c>
      <c r="CH21" s="2511"/>
      <c r="CI21" s="2511"/>
      <c r="CJ21" s="2511"/>
      <c r="CK21" s="2511"/>
      <c r="CL21" s="2511"/>
      <c r="CM21" s="2511"/>
      <c r="CN21" s="2511"/>
      <c r="CO21" s="2511"/>
      <c r="CP21" s="2512">
        <v>14841338</v>
      </c>
      <c r="CQ21" s="2511"/>
      <c r="CR21" s="2511"/>
      <c r="CS21" s="2511"/>
      <c r="CT21" s="2511"/>
      <c r="CU21" s="2511"/>
      <c r="CV21" s="2511"/>
      <c r="CW21" s="2511"/>
      <c r="CX21" s="2512">
        <v>262571753048</v>
      </c>
      <c r="CY21" s="2511"/>
      <c r="CZ21" s="2511"/>
      <c r="DA21" s="2511"/>
      <c r="DB21" s="2511"/>
      <c r="DC21" s="2511"/>
      <c r="DD21" s="2511"/>
      <c r="DE21" s="2511"/>
      <c r="DF21" s="2511"/>
      <c r="DG21" s="2512">
        <v>12141</v>
      </c>
      <c r="DH21" s="2511"/>
      <c r="DI21" s="2511"/>
      <c r="DJ21" s="2511"/>
      <c r="DK21" s="2511"/>
      <c r="DL21" s="2512">
        <v>243068600</v>
      </c>
      <c r="DM21" s="2511"/>
      <c r="DN21" s="2511"/>
      <c r="DO21" s="2511"/>
      <c r="DP21" s="2511"/>
      <c r="DQ21" s="2511"/>
      <c r="DR21" s="2511"/>
      <c r="DS21" s="2511"/>
      <c r="DT21" s="2511"/>
      <c r="DU21" s="2511"/>
      <c r="DV21" s="2532" t="s">
        <v>38</v>
      </c>
      <c r="DW21" s="2533"/>
      <c r="DX21" s="2533"/>
      <c r="DY21" s="2533"/>
      <c r="DZ21" s="2533"/>
      <c r="EA21" s="2533"/>
      <c r="EB21" s="2533"/>
      <c r="EC21" s="2532" t="s">
        <v>38</v>
      </c>
      <c r="ED21" s="2533"/>
      <c r="EE21" s="2533"/>
      <c r="EF21" s="2533"/>
      <c r="EG21" s="2533"/>
      <c r="EH21" s="2533"/>
      <c r="EI21" s="2533"/>
      <c r="EJ21" s="2533"/>
      <c r="EK21" s="2533"/>
      <c r="EL21" s="2533"/>
      <c r="EM21" s="2533"/>
      <c r="EN21" s="2534"/>
    </row>
    <row r="22" spans="2:170" s="41" customFormat="1" ht="21" customHeight="1">
      <c r="B22" s="15" t="s">
        <v>14</v>
      </c>
      <c r="C22" s="2510">
        <v>4638309</v>
      </c>
      <c r="D22" s="2511"/>
      <c r="E22" s="2511"/>
      <c r="F22" s="2511"/>
      <c r="G22" s="2511"/>
      <c r="H22" s="2511"/>
      <c r="I22" s="2511"/>
      <c r="J22" s="2511"/>
      <c r="K22" s="2511"/>
      <c r="L22" s="2512">
        <v>6151208</v>
      </c>
      <c r="M22" s="2511"/>
      <c r="N22" s="2511"/>
      <c r="O22" s="2511"/>
      <c r="P22" s="2511"/>
      <c r="Q22" s="2511"/>
      <c r="R22" s="2511"/>
      <c r="S22" s="2511"/>
      <c r="T22" s="2511"/>
      <c r="U22" s="2511"/>
      <c r="V22" s="2512">
        <v>44904952226</v>
      </c>
      <c r="W22" s="2511"/>
      <c r="X22" s="2511"/>
      <c r="Y22" s="2511"/>
      <c r="Z22" s="2511"/>
      <c r="AA22" s="2511"/>
      <c r="AB22" s="2511"/>
      <c r="AC22" s="2511"/>
      <c r="AD22" s="2511"/>
      <c r="AE22" s="2511"/>
      <c r="AF22" s="2511"/>
      <c r="AG22" s="2511"/>
      <c r="AH22" s="2511"/>
      <c r="AI22" s="2511"/>
      <c r="AJ22" s="2511"/>
      <c r="AK22" s="2511"/>
      <c r="AL22" s="2512">
        <v>204684</v>
      </c>
      <c r="AM22" s="2511"/>
      <c r="AN22" s="2511"/>
      <c r="AO22" s="2511"/>
      <c r="AP22" s="2511"/>
      <c r="AQ22" s="2511"/>
      <c r="AR22" s="2511"/>
      <c r="AS22" s="2511"/>
      <c r="AT22" s="2511"/>
      <c r="AU22" s="2512">
        <v>9316365</v>
      </c>
      <c r="AV22" s="2511"/>
      <c r="AW22" s="2511"/>
      <c r="AX22" s="2511"/>
      <c r="AY22" s="2511"/>
      <c r="AZ22" s="2511"/>
      <c r="BA22" s="2511"/>
      <c r="BB22" s="2511"/>
      <c r="BC22" s="2511"/>
      <c r="BD22" s="2511"/>
      <c r="BE22" s="2512">
        <v>6180681097</v>
      </c>
      <c r="BF22" s="2511"/>
      <c r="BG22" s="2511"/>
      <c r="BH22" s="2511"/>
      <c r="BI22" s="2511"/>
      <c r="BJ22" s="2511"/>
      <c r="BK22" s="2511"/>
      <c r="BL22" s="2511"/>
      <c r="BM22" s="2511"/>
      <c r="BN22" s="2511"/>
      <c r="BO22" s="2511"/>
      <c r="BP22" s="2511"/>
      <c r="BQ22" s="2511"/>
      <c r="BR22" s="2511"/>
      <c r="BS22" s="2511"/>
      <c r="BT22" s="2513"/>
      <c r="BU22" s="46"/>
      <c r="BV22" s="15" t="s">
        <v>14</v>
      </c>
      <c r="BW22" s="2510">
        <v>5270</v>
      </c>
      <c r="BX22" s="2511"/>
      <c r="BY22" s="2511"/>
      <c r="BZ22" s="2511"/>
      <c r="CA22" s="2511"/>
      <c r="CB22" s="2512">
        <v>32690</v>
      </c>
      <c r="CC22" s="2511"/>
      <c r="CD22" s="2511"/>
      <c r="CE22" s="2511"/>
      <c r="CF22" s="2511"/>
      <c r="CG22" s="2512">
        <v>321429947</v>
      </c>
      <c r="CH22" s="2511"/>
      <c r="CI22" s="2511"/>
      <c r="CJ22" s="2511"/>
      <c r="CK22" s="2511"/>
      <c r="CL22" s="2511"/>
      <c r="CM22" s="2511"/>
      <c r="CN22" s="2511"/>
      <c r="CO22" s="2511"/>
      <c r="CP22" s="2512">
        <v>15244457</v>
      </c>
      <c r="CQ22" s="2511"/>
      <c r="CR22" s="2511"/>
      <c r="CS22" s="2511"/>
      <c r="CT22" s="2511"/>
      <c r="CU22" s="2511"/>
      <c r="CV22" s="2511"/>
      <c r="CW22" s="2511"/>
      <c r="CX22" s="2512">
        <v>272626599641</v>
      </c>
      <c r="CY22" s="2511"/>
      <c r="CZ22" s="2511"/>
      <c r="DA22" s="2511"/>
      <c r="DB22" s="2511"/>
      <c r="DC22" s="2511"/>
      <c r="DD22" s="2511"/>
      <c r="DE22" s="2511"/>
      <c r="DF22" s="2511"/>
      <c r="DG22" s="2512">
        <v>14044</v>
      </c>
      <c r="DH22" s="2511"/>
      <c r="DI22" s="2511"/>
      <c r="DJ22" s="2511"/>
      <c r="DK22" s="2511"/>
      <c r="DL22" s="2512">
        <v>286527783</v>
      </c>
      <c r="DM22" s="2511"/>
      <c r="DN22" s="2511"/>
      <c r="DO22" s="2511"/>
      <c r="DP22" s="2511"/>
      <c r="DQ22" s="2511"/>
      <c r="DR22" s="2511"/>
      <c r="DS22" s="2511"/>
      <c r="DT22" s="2511"/>
      <c r="DU22" s="2511"/>
      <c r="DV22" s="2532" t="s">
        <v>38</v>
      </c>
      <c r="DW22" s="2533"/>
      <c r="DX22" s="2533"/>
      <c r="DY22" s="2533"/>
      <c r="DZ22" s="2533"/>
      <c r="EA22" s="2533"/>
      <c r="EB22" s="2533"/>
      <c r="EC22" s="2532" t="s">
        <v>38</v>
      </c>
      <c r="ED22" s="2533"/>
      <c r="EE22" s="2533"/>
      <c r="EF22" s="2533"/>
      <c r="EG22" s="2533"/>
      <c r="EH22" s="2533"/>
      <c r="EI22" s="2533"/>
      <c r="EJ22" s="2533"/>
      <c r="EK22" s="2533"/>
      <c r="EL22" s="2533"/>
      <c r="EM22" s="2533"/>
      <c r="EN22" s="2534"/>
    </row>
    <row r="23" spans="2:170" s="41" customFormat="1" ht="21" customHeight="1" thickBot="1">
      <c r="B23" s="16" t="s">
        <v>15</v>
      </c>
      <c r="C23" s="2514">
        <v>7029644</v>
      </c>
      <c r="D23" s="2515"/>
      <c r="E23" s="2515"/>
      <c r="F23" s="2515"/>
      <c r="G23" s="2515"/>
      <c r="H23" s="2515"/>
      <c r="I23" s="2515"/>
      <c r="J23" s="2515"/>
      <c r="K23" s="2515"/>
      <c r="L23" s="2516">
        <v>9078790</v>
      </c>
      <c r="M23" s="2515"/>
      <c r="N23" s="2515"/>
      <c r="O23" s="2515"/>
      <c r="P23" s="2515"/>
      <c r="Q23" s="2515"/>
      <c r="R23" s="2515"/>
      <c r="S23" s="2515"/>
      <c r="T23" s="2515"/>
      <c r="U23" s="2515"/>
      <c r="V23" s="2516">
        <v>72956384332</v>
      </c>
      <c r="W23" s="2515"/>
      <c r="X23" s="2515"/>
      <c r="Y23" s="2515"/>
      <c r="Z23" s="2515"/>
      <c r="AA23" s="2515"/>
      <c r="AB23" s="2515"/>
      <c r="AC23" s="2515"/>
      <c r="AD23" s="2515"/>
      <c r="AE23" s="2515"/>
      <c r="AF23" s="2515"/>
      <c r="AG23" s="2515"/>
      <c r="AH23" s="2515"/>
      <c r="AI23" s="2515"/>
      <c r="AJ23" s="2515"/>
      <c r="AK23" s="2515"/>
      <c r="AL23" s="2516">
        <v>285922</v>
      </c>
      <c r="AM23" s="2515"/>
      <c r="AN23" s="2515"/>
      <c r="AO23" s="2515"/>
      <c r="AP23" s="2515"/>
      <c r="AQ23" s="2515"/>
      <c r="AR23" s="2515"/>
      <c r="AS23" s="2515"/>
      <c r="AT23" s="2515"/>
      <c r="AU23" s="2516">
        <v>12132097</v>
      </c>
      <c r="AV23" s="2515"/>
      <c r="AW23" s="2515"/>
      <c r="AX23" s="2515"/>
      <c r="AY23" s="2515"/>
      <c r="AZ23" s="2515"/>
      <c r="BA23" s="2515"/>
      <c r="BB23" s="2515"/>
      <c r="BC23" s="2515"/>
      <c r="BD23" s="2515"/>
      <c r="BE23" s="2516">
        <v>8083432247</v>
      </c>
      <c r="BF23" s="2515"/>
      <c r="BG23" s="2515"/>
      <c r="BH23" s="2515"/>
      <c r="BI23" s="2515"/>
      <c r="BJ23" s="2515"/>
      <c r="BK23" s="2515"/>
      <c r="BL23" s="2515"/>
      <c r="BM23" s="2515"/>
      <c r="BN23" s="2515"/>
      <c r="BO23" s="2515"/>
      <c r="BP23" s="2515"/>
      <c r="BQ23" s="2515"/>
      <c r="BR23" s="2515"/>
      <c r="BS23" s="2515"/>
      <c r="BT23" s="2517"/>
      <c r="BU23" s="46"/>
      <c r="BV23" s="16" t="s">
        <v>15</v>
      </c>
      <c r="BW23" s="2514">
        <v>8432</v>
      </c>
      <c r="BX23" s="2515"/>
      <c r="BY23" s="2515"/>
      <c r="BZ23" s="2515"/>
      <c r="CA23" s="2515"/>
      <c r="CB23" s="2516">
        <v>53868</v>
      </c>
      <c r="CC23" s="2515"/>
      <c r="CD23" s="2515"/>
      <c r="CE23" s="2515"/>
      <c r="CF23" s="2515"/>
      <c r="CG23" s="2516">
        <v>552731220</v>
      </c>
      <c r="CH23" s="2515"/>
      <c r="CI23" s="2515"/>
      <c r="CJ23" s="2515"/>
      <c r="CK23" s="2515"/>
      <c r="CL23" s="2515"/>
      <c r="CM23" s="2515"/>
      <c r="CN23" s="2515"/>
      <c r="CO23" s="2515"/>
      <c r="CP23" s="2516">
        <v>22377121</v>
      </c>
      <c r="CQ23" s="2515"/>
      <c r="CR23" s="2515"/>
      <c r="CS23" s="2515"/>
      <c r="CT23" s="2515"/>
      <c r="CU23" s="2515"/>
      <c r="CV23" s="2515"/>
      <c r="CW23" s="2515"/>
      <c r="CX23" s="2516">
        <v>408743113907</v>
      </c>
      <c r="CY23" s="2515"/>
      <c r="CZ23" s="2515"/>
      <c r="DA23" s="2515"/>
      <c r="DB23" s="2515"/>
      <c r="DC23" s="2515"/>
      <c r="DD23" s="2515"/>
      <c r="DE23" s="2515"/>
      <c r="DF23" s="2515"/>
      <c r="DG23" s="2516">
        <v>14166</v>
      </c>
      <c r="DH23" s="2515"/>
      <c r="DI23" s="2515"/>
      <c r="DJ23" s="2515"/>
      <c r="DK23" s="2515"/>
      <c r="DL23" s="2516">
        <v>239260611</v>
      </c>
      <c r="DM23" s="2515"/>
      <c r="DN23" s="2515"/>
      <c r="DO23" s="2515"/>
      <c r="DP23" s="2515"/>
      <c r="DQ23" s="2515"/>
      <c r="DR23" s="2515"/>
      <c r="DS23" s="2515"/>
      <c r="DT23" s="2515"/>
      <c r="DU23" s="2515"/>
      <c r="DV23" s="2516">
        <v>8857</v>
      </c>
      <c r="DW23" s="2515"/>
      <c r="DX23" s="2515"/>
      <c r="DY23" s="2515"/>
      <c r="DZ23" s="2515"/>
      <c r="EA23" s="2515"/>
      <c r="EB23" s="2515"/>
      <c r="EC23" s="2516">
        <v>282246031</v>
      </c>
      <c r="ED23" s="2515"/>
      <c r="EE23" s="2515"/>
      <c r="EF23" s="2515"/>
      <c r="EG23" s="2515"/>
      <c r="EH23" s="2515"/>
      <c r="EI23" s="2515"/>
      <c r="EJ23" s="2515"/>
      <c r="EK23" s="2515"/>
      <c r="EL23" s="2515"/>
      <c r="EM23" s="2515"/>
      <c r="EN23" s="2517"/>
    </row>
    <row r="24" spans="2:170" s="41" customFormat="1" ht="15" customHeight="1">
      <c r="B24" s="2518"/>
      <c r="C24" s="2519"/>
      <c r="D24" s="2519"/>
      <c r="E24" s="2519"/>
      <c r="F24" s="2519"/>
      <c r="G24" s="2519"/>
      <c r="H24" s="2519"/>
      <c r="I24" s="2519"/>
      <c r="J24" s="2519"/>
      <c r="K24" s="2519"/>
      <c r="L24" s="2519"/>
      <c r="M24" s="2519"/>
      <c r="N24" s="2519"/>
      <c r="O24" s="2519"/>
      <c r="P24" s="2519"/>
      <c r="Q24" s="2519"/>
      <c r="R24" s="2519"/>
      <c r="S24" s="2519"/>
      <c r="T24" s="2519"/>
      <c r="U24" s="2519"/>
      <c r="V24" s="2519"/>
      <c r="W24" s="2519"/>
      <c r="X24" s="2519"/>
      <c r="Y24" s="2519"/>
      <c r="Z24" s="2519"/>
      <c r="AA24" s="2519"/>
      <c r="AB24" s="2519"/>
      <c r="AC24" s="2519"/>
      <c r="AD24" s="2519"/>
      <c r="AE24" s="2519"/>
      <c r="AF24" s="2519"/>
      <c r="AG24" s="2519"/>
      <c r="AH24" s="2519"/>
      <c r="AI24" s="2519"/>
      <c r="AJ24" s="2519"/>
      <c r="AK24" s="2519"/>
      <c r="AL24" s="2519"/>
      <c r="AM24" s="2519"/>
      <c r="AN24" s="2519"/>
      <c r="AO24" s="2519"/>
      <c r="AP24" s="2519"/>
      <c r="AQ24" s="2519"/>
      <c r="AR24" s="2519"/>
      <c r="AS24" s="2520"/>
      <c r="AT24" s="48"/>
      <c r="AU24" s="2541" t="s">
        <v>82</v>
      </c>
      <c r="AV24" s="2542"/>
      <c r="AW24" s="2542"/>
      <c r="AX24" s="2542"/>
      <c r="AY24" s="2542"/>
      <c r="AZ24" s="2542"/>
      <c r="BA24" s="2542"/>
      <c r="BB24" s="2542"/>
      <c r="BC24" s="2542"/>
      <c r="BD24" s="2542"/>
      <c r="BE24" s="2543"/>
      <c r="BF24" s="2543"/>
      <c r="BG24" s="2543"/>
      <c r="BH24" s="2543"/>
      <c r="BI24" s="2543"/>
      <c r="BJ24" s="2543"/>
      <c r="BK24" s="2543"/>
      <c r="BL24" s="2543"/>
      <c r="BM24" s="2543"/>
      <c r="BN24" s="2543"/>
      <c r="BO24" s="2543"/>
      <c r="BP24" s="2543"/>
      <c r="BQ24" s="2543"/>
      <c r="BR24" s="2543"/>
      <c r="BS24" s="2543"/>
      <c r="BT24" s="2544"/>
      <c r="BV24" s="2348"/>
      <c r="BW24" s="2525"/>
      <c r="BX24" s="2525"/>
      <c r="BY24" s="2525"/>
      <c r="BZ24" s="2525"/>
      <c r="CA24" s="2525"/>
      <c r="CB24" s="2525"/>
      <c r="CC24" s="2525"/>
      <c r="CD24" s="2525"/>
      <c r="CE24" s="2525"/>
      <c r="CF24" s="2525"/>
      <c r="CG24" s="2525"/>
      <c r="CH24" s="2525"/>
      <c r="CI24" s="2525"/>
      <c r="CJ24" s="2525"/>
      <c r="CK24" s="2525"/>
      <c r="CL24" s="2525"/>
      <c r="CM24" s="2525"/>
      <c r="CN24" s="2525"/>
      <c r="CO24" s="2525"/>
      <c r="CP24" s="2525"/>
      <c r="CQ24" s="2525"/>
      <c r="CR24" s="2525"/>
      <c r="CS24" s="2525"/>
      <c r="CT24" s="2525"/>
      <c r="CU24" s="2525"/>
      <c r="CV24" s="2525"/>
      <c r="CW24" s="2525"/>
      <c r="CX24" s="2525"/>
      <c r="CY24" s="2525"/>
      <c r="CZ24" s="2525"/>
      <c r="DA24" s="2525"/>
      <c r="DB24" s="2525"/>
      <c r="DC24" s="2525"/>
      <c r="DD24" s="2525"/>
      <c r="DE24" s="2525"/>
      <c r="DF24" s="2525"/>
      <c r="DG24" s="2525"/>
      <c r="DH24" s="2525"/>
      <c r="DI24" s="2525"/>
      <c r="DJ24" s="2525"/>
      <c r="DK24" s="2525"/>
      <c r="DL24" s="2525"/>
      <c r="DM24" s="2525"/>
      <c r="DN24" s="2525"/>
      <c r="DO24" s="2525"/>
      <c r="DP24" s="2525"/>
      <c r="DQ24" s="2525"/>
      <c r="DR24" s="2525"/>
      <c r="DS24" s="2525"/>
      <c r="DT24" s="2525"/>
      <c r="DU24" s="2525"/>
      <c r="DV24" s="2525"/>
      <c r="DW24" s="2525"/>
      <c r="DX24" s="2525"/>
      <c r="DY24" s="2525"/>
      <c r="DZ24" s="2525"/>
      <c r="EA24" s="2525"/>
      <c r="EB24" s="2525"/>
      <c r="EC24" s="2525"/>
      <c r="ED24" s="2525"/>
      <c r="EE24" s="2525"/>
      <c r="EF24" s="2525"/>
      <c r="EG24" s="2525"/>
      <c r="EH24" s="2525"/>
      <c r="EI24" s="2525"/>
      <c r="EJ24" s="2525"/>
      <c r="EK24" s="2525"/>
      <c r="EL24" s="2525"/>
      <c r="EM24" s="2525"/>
      <c r="EN24" s="2525"/>
    </row>
    <row r="25" spans="2:170" s="41" customFormat="1" ht="15" customHeight="1">
      <c r="B25" s="2521"/>
      <c r="C25" s="2519"/>
      <c r="D25" s="2519"/>
      <c r="E25" s="2519"/>
      <c r="F25" s="2519"/>
      <c r="G25" s="2519"/>
      <c r="H25" s="2519"/>
      <c r="I25" s="2519"/>
      <c r="J25" s="2519"/>
      <c r="K25" s="2519"/>
      <c r="L25" s="2519"/>
      <c r="M25" s="2519"/>
      <c r="N25" s="2519"/>
      <c r="O25" s="2519"/>
      <c r="P25" s="2519"/>
      <c r="Q25" s="2519"/>
      <c r="R25" s="2519"/>
      <c r="S25" s="2519"/>
      <c r="T25" s="2519"/>
      <c r="U25" s="2519"/>
      <c r="V25" s="2519"/>
      <c r="W25" s="2519"/>
      <c r="X25" s="2519"/>
      <c r="Y25" s="2519"/>
      <c r="Z25" s="2519"/>
      <c r="AA25" s="2519"/>
      <c r="AB25" s="2519"/>
      <c r="AC25" s="2519"/>
      <c r="AD25" s="2519"/>
      <c r="AE25" s="2519"/>
      <c r="AF25" s="2519"/>
      <c r="AG25" s="2519"/>
      <c r="AH25" s="2519"/>
      <c r="AI25" s="2519"/>
      <c r="AJ25" s="2519"/>
      <c r="AK25" s="2519"/>
      <c r="AL25" s="2519"/>
      <c r="AM25" s="2519"/>
      <c r="AN25" s="2519"/>
      <c r="AO25" s="2519"/>
      <c r="AP25" s="2519"/>
      <c r="AQ25" s="2519"/>
      <c r="AR25" s="2519"/>
      <c r="AS25" s="2520"/>
      <c r="AT25" s="49"/>
      <c r="AU25" s="2545"/>
      <c r="AV25" s="2546"/>
      <c r="AW25" s="2546"/>
      <c r="AX25" s="2546"/>
      <c r="AY25" s="2546"/>
      <c r="AZ25" s="2546"/>
      <c r="BA25" s="2546"/>
      <c r="BB25" s="2546"/>
      <c r="BC25" s="2546"/>
      <c r="BD25" s="2546"/>
      <c r="BE25" s="2547"/>
      <c r="BF25" s="2547"/>
      <c r="BG25" s="2547"/>
      <c r="BH25" s="2547"/>
      <c r="BI25" s="2547"/>
      <c r="BJ25" s="2547"/>
      <c r="BK25" s="2547"/>
      <c r="BL25" s="2547"/>
      <c r="BM25" s="2547"/>
      <c r="BN25" s="2547"/>
      <c r="BO25" s="2547"/>
      <c r="BP25" s="2547"/>
      <c r="BQ25" s="2547"/>
      <c r="BR25" s="2547"/>
      <c r="BS25" s="2547"/>
      <c r="BT25" s="2548"/>
      <c r="BV25" s="2348"/>
      <c r="BW25" s="2526"/>
      <c r="BX25" s="2526"/>
      <c r="BY25" s="2526"/>
      <c r="BZ25" s="2526"/>
      <c r="CA25" s="2526"/>
      <c r="CB25" s="2526"/>
      <c r="CC25" s="2526"/>
      <c r="CD25" s="2526"/>
      <c r="CE25" s="2526"/>
      <c r="CF25" s="2526"/>
      <c r="CG25" s="2526"/>
      <c r="CH25" s="2526"/>
      <c r="CI25" s="2526"/>
      <c r="CJ25" s="2526"/>
      <c r="CK25" s="2526"/>
      <c r="CL25" s="2526"/>
      <c r="CM25" s="2526"/>
      <c r="CN25" s="2526"/>
      <c r="CO25" s="2526"/>
      <c r="CP25" s="2526"/>
      <c r="CQ25" s="2526"/>
      <c r="CR25" s="2526"/>
      <c r="CS25" s="2526"/>
      <c r="CT25" s="2526"/>
      <c r="CU25" s="2526"/>
      <c r="CV25" s="2526"/>
      <c r="CW25" s="2526"/>
      <c r="CX25" s="2526"/>
      <c r="CY25" s="2526"/>
      <c r="CZ25" s="2526"/>
      <c r="DA25" s="2526"/>
      <c r="DB25" s="2526"/>
      <c r="DC25" s="2526"/>
      <c r="DD25" s="2526"/>
      <c r="DE25" s="2526"/>
      <c r="DF25" s="2526"/>
      <c r="DG25" s="2526"/>
      <c r="DH25" s="2526"/>
      <c r="DI25" s="2526"/>
      <c r="DJ25" s="2526"/>
      <c r="DK25" s="2526"/>
      <c r="DL25" s="2526"/>
      <c r="DM25" s="2526"/>
      <c r="DN25" s="2526"/>
      <c r="DO25" s="2526"/>
      <c r="DP25" s="2526"/>
      <c r="DQ25" s="2526"/>
      <c r="DR25" s="2526"/>
      <c r="DS25" s="2526"/>
      <c r="DT25" s="2526"/>
      <c r="DU25" s="2526"/>
      <c r="DV25" s="2526"/>
      <c r="DW25" s="2526"/>
      <c r="DX25" s="2526"/>
      <c r="DY25" s="2526"/>
      <c r="DZ25" s="2526"/>
      <c r="EA25" s="2526"/>
      <c r="EB25" s="2526"/>
      <c r="EC25" s="2526"/>
      <c r="ED25" s="2526"/>
      <c r="EE25" s="2526"/>
      <c r="EF25" s="2526"/>
      <c r="EG25" s="2526"/>
      <c r="EH25" s="2526"/>
      <c r="EI25" s="2526"/>
      <c r="EJ25" s="2526"/>
      <c r="EK25" s="2526"/>
      <c r="EL25" s="2526"/>
      <c r="EM25" s="2526"/>
      <c r="EN25" s="2526"/>
    </row>
    <row r="26" spans="2:170" s="41" customFormat="1" ht="15" customHeight="1" thickBot="1">
      <c r="B26" s="2522"/>
      <c r="C26" s="2523"/>
      <c r="D26" s="2523"/>
      <c r="E26" s="2523"/>
      <c r="F26" s="2523"/>
      <c r="G26" s="2523"/>
      <c r="H26" s="2523"/>
      <c r="I26" s="2523"/>
      <c r="J26" s="2523"/>
      <c r="K26" s="2523"/>
      <c r="L26" s="2523"/>
      <c r="M26" s="2523"/>
      <c r="N26" s="2523"/>
      <c r="O26" s="2523"/>
      <c r="P26" s="2523"/>
      <c r="Q26" s="2523"/>
      <c r="R26" s="2523"/>
      <c r="S26" s="2523"/>
      <c r="T26" s="2523"/>
      <c r="U26" s="2523"/>
      <c r="V26" s="2523"/>
      <c r="W26" s="2523"/>
      <c r="X26" s="2523"/>
      <c r="Y26" s="2523"/>
      <c r="Z26" s="2523"/>
      <c r="AA26" s="2523"/>
      <c r="AB26" s="2523"/>
      <c r="AC26" s="2523"/>
      <c r="AD26" s="2523"/>
      <c r="AE26" s="2523"/>
      <c r="AF26" s="2523"/>
      <c r="AG26" s="2523"/>
      <c r="AH26" s="2523"/>
      <c r="AI26" s="2523"/>
      <c r="AJ26" s="2523"/>
      <c r="AK26" s="2523"/>
      <c r="AL26" s="2523"/>
      <c r="AM26" s="2523"/>
      <c r="AN26" s="2523"/>
      <c r="AO26" s="2523"/>
      <c r="AP26" s="2523"/>
      <c r="AQ26" s="2523"/>
      <c r="AR26" s="2523"/>
      <c r="AS26" s="2524"/>
      <c r="AT26" s="50"/>
      <c r="AU26" s="2549"/>
      <c r="AV26" s="2550"/>
      <c r="AW26" s="2550"/>
      <c r="AX26" s="2550"/>
      <c r="AY26" s="2550"/>
      <c r="AZ26" s="2550"/>
      <c r="BA26" s="2550"/>
      <c r="BB26" s="2550"/>
      <c r="BC26" s="2550"/>
      <c r="BD26" s="2550"/>
      <c r="BE26" s="2550"/>
      <c r="BF26" s="2550"/>
      <c r="BG26" s="2550"/>
      <c r="BH26" s="2550"/>
      <c r="BI26" s="2550"/>
      <c r="BJ26" s="2550"/>
      <c r="BK26" s="2550"/>
      <c r="BL26" s="2550"/>
      <c r="BM26" s="2550"/>
      <c r="BN26" s="2550"/>
      <c r="BO26" s="2550"/>
      <c r="BP26" s="2550"/>
      <c r="BQ26" s="2550"/>
      <c r="BR26" s="2550"/>
      <c r="BS26" s="2550"/>
      <c r="BT26" s="2551"/>
      <c r="BV26" s="2348"/>
      <c r="BW26" s="2527"/>
      <c r="BX26" s="2527"/>
      <c r="BY26" s="2527"/>
      <c r="BZ26" s="2527"/>
      <c r="CA26" s="2527"/>
      <c r="CB26" s="2527"/>
      <c r="CC26" s="2527"/>
      <c r="CD26" s="2527"/>
      <c r="CE26" s="2527"/>
      <c r="CF26" s="2527"/>
      <c r="CG26" s="2527"/>
      <c r="CH26" s="2527"/>
      <c r="CI26" s="2527"/>
      <c r="CJ26" s="2527"/>
      <c r="CK26" s="2527"/>
      <c r="CL26" s="2527"/>
      <c r="CM26" s="2527"/>
      <c r="CN26" s="2527"/>
      <c r="CO26" s="2527"/>
      <c r="CP26" s="2527"/>
      <c r="CQ26" s="2527"/>
      <c r="CR26" s="2527"/>
      <c r="CS26" s="2527"/>
      <c r="CT26" s="2527"/>
      <c r="CU26" s="2527"/>
      <c r="CV26" s="2527"/>
      <c r="CW26" s="2527"/>
      <c r="CX26" s="2527"/>
      <c r="CY26" s="2527"/>
      <c r="CZ26" s="2527"/>
      <c r="DA26" s="2527"/>
      <c r="DB26" s="2527"/>
      <c r="DC26" s="2527"/>
      <c r="DD26" s="2527"/>
      <c r="DE26" s="2527"/>
      <c r="DF26" s="2527"/>
      <c r="DG26" s="2527"/>
      <c r="DH26" s="2527"/>
      <c r="DI26" s="2527"/>
      <c r="DJ26" s="2527"/>
      <c r="DK26" s="2527"/>
      <c r="DL26" s="2527"/>
      <c r="DM26" s="2527"/>
      <c r="DN26" s="2527"/>
      <c r="DO26" s="2527"/>
      <c r="DP26" s="2527"/>
      <c r="DQ26" s="2527"/>
      <c r="DR26" s="2527"/>
      <c r="DS26" s="2527"/>
      <c r="DT26" s="2527"/>
      <c r="DU26" s="2527"/>
      <c r="DV26" s="2527"/>
      <c r="DW26" s="2527"/>
      <c r="DX26" s="2527"/>
      <c r="DY26" s="2527"/>
      <c r="DZ26" s="2527"/>
      <c r="EA26" s="2527"/>
      <c r="EB26" s="2527"/>
      <c r="EC26" s="2527"/>
      <c r="ED26" s="2527"/>
      <c r="EE26" s="2527"/>
      <c r="EF26" s="2527"/>
      <c r="EG26" s="2527"/>
      <c r="EH26" s="2527"/>
      <c r="EI26" s="2527"/>
      <c r="EJ26" s="2527"/>
      <c r="EK26" s="2527"/>
      <c r="EL26" s="2527"/>
      <c r="EM26" s="2527"/>
      <c r="EN26" s="2527"/>
    </row>
    <row r="27" spans="2:170" s="41" customFormat="1" ht="21" customHeight="1">
      <c r="B27" s="2493" t="s">
        <v>60</v>
      </c>
      <c r="C27" s="2553" t="s">
        <v>73</v>
      </c>
      <c r="D27" s="2554"/>
      <c r="E27" s="2554"/>
      <c r="F27" s="2554"/>
      <c r="G27" s="2554"/>
      <c r="H27" s="2554"/>
      <c r="I27" s="2554"/>
      <c r="J27" s="2554"/>
      <c r="K27" s="2554"/>
      <c r="L27" s="2554"/>
      <c r="M27" s="2554"/>
      <c r="N27" s="2554"/>
      <c r="O27" s="2554"/>
      <c r="P27" s="2554"/>
      <c r="Q27" s="2554"/>
      <c r="R27" s="2554"/>
      <c r="S27" s="2554"/>
      <c r="T27" s="2554"/>
      <c r="U27" s="2554"/>
      <c r="V27" s="2554"/>
      <c r="W27" s="2554"/>
      <c r="X27" s="2554"/>
      <c r="Y27" s="2554"/>
      <c r="Z27" s="2554"/>
      <c r="AA27" s="2554"/>
      <c r="AB27" s="2554"/>
      <c r="AC27" s="2554"/>
      <c r="AD27" s="2554"/>
      <c r="AE27" s="2554"/>
      <c r="AF27" s="2554"/>
      <c r="AG27" s="2554"/>
      <c r="AH27" s="2554"/>
      <c r="AI27" s="2554"/>
      <c r="AJ27" s="2554"/>
      <c r="AK27" s="2554"/>
      <c r="AL27" s="2554"/>
      <c r="AM27" s="2554"/>
      <c r="AN27" s="2554"/>
      <c r="AO27" s="2554"/>
      <c r="AP27" s="2554"/>
      <c r="AQ27" s="2554"/>
      <c r="AR27" s="2554"/>
      <c r="AS27" s="2554"/>
      <c r="AT27" s="2554"/>
      <c r="AU27" s="2554"/>
      <c r="AV27" s="2554"/>
      <c r="AW27" s="2554"/>
      <c r="AX27" s="2554"/>
      <c r="AY27" s="2554"/>
      <c r="AZ27" s="2554"/>
      <c r="BA27" s="2554"/>
      <c r="BB27" s="2554"/>
      <c r="BC27" s="2554"/>
      <c r="BD27" s="2554"/>
      <c r="BE27" s="2554"/>
      <c r="BF27" s="2554"/>
      <c r="BG27" s="2554"/>
      <c r="BH27" s="2554"/>
      <c r="BI27" s="2554"/>
      <c r="BJ27" s="2554"/>
      <c r="BK27" s="2554"/>
      <c r="BL27" s="2554"/>
      <c r="BM27" s="2554"/>
      <c r="BN27" s="2554"/>
      <c r="BO27" s="2554"/>
      <c r="BP27" s="2554"/>
      <c r="BQ27" s="2554"/>
      <c r="BR27" s="2554"/>
      <c r="BS27" s="2554"/>
      <c r="BT27" s="2555"/>
      <c r="BU27" s="43"/>
      <c r="BV27" s="2493" t="s">
        <v>60</v>
      </c>
      <c r="BW27" s="2553" t="s">
        <v>73</v>
      </c>
      <c r="BX27" s="2554"/>
      <c r="BY27" s="2554"/>
      <c r="BZ27" s="2554"/>
      <c r="CA27" s="2554"/>
      <c r="CB27" s="2554"/>
      <c r="CC27" s="2554"/>
      <c r="CD27" s="2554"/>
      <c r="CE27" s="2554"/>
      <c r="CF27" s="2554"/>
      <c r="CG27" s="2554"/>
      <c r="CH27" s="2554"/>
      <c r="CI27" s="2554"/>
      <c r="CJ27" s="2554"/>
      <c r="CK27" s="2554"/>
      <c r="CL27" s="2554"/>
      <c r="CM27" s="2554"/>
      <c r="CN27" s="2554"/>
      <c r="CO27" s="2554"/>
      <c r="CP27" s="2554"/>
      <c r="CQ27" s="2554"/>
      <c r="CR27" s="2554"/>
      <c r="CS27" s="2554"/>
      <c r="CT27" s="2554"/>
      <c r="CU27" s="2554"/>
      <c r="CV27" s="2554"/>
      <c r="CW27" s="2554"/>
      <c r="CX27" s="2554"/>
      <c r="CY27" s="2554"/>
      <c r="CZ27" s="2554"/>
      <c r="DA27" s="2554"/>
      <c r="DB27" s="2554"/>
      <c r="DC27" s="2554"/>
      <c r="DD27" s="2554"/>
      <c r="DE27" s="2554"/>
      <c r="DF27" s="2554"/>
      <c r="DG27" s="2554"/>
      <c r="DH27" s="2554"/>
      <c r="DI27" s="2554"/>
      <c r="DJ27" s="2554"/>
      <c r="DK27" s="2556" t="s">
        <v>83</v>
      </c>
      <c r="DL27" s="2554"/>
      <c r="DM27" s="2554"/>
      <c r="DN27" s="2554"/>
      <c r="DO27" s="2554"/>
      <c r="DP27" s="2554"/>
      <c r="DQ27" s="2554"/>
      <c r="DR27" s="2554"/>
      <c r="DS27" s="2554"/>
      <c r="DT27" s="2554"/>
      <c r="DU27" s="2554"/>
      <c r="DV27" s="2554"/>
      <c r="DW27" s="2554"/>
      <c r="DX27" s="2554"/>
      <c r="DY27" s="2554"/>
      <c r="DZ27" s="2554"/>
      <c r="EA27" s="2554"/>
      <c r="EB27" s="2554"/>
      <c r="EC27" s="2554"/>
      <c r="ED27" s="2554"/>
      <c r="EE27" s="2554"/>
      <c r="EF27" s="2554"/>
      <c r="EG27" s="2554"/>
      <c r="EH27" s="2554"/>
      <c r="EI27" s="2554"/>
      <c r="EJ27" s="2554"/>
      <c r="EK27" s="2554"/>
      <c r="EL27" s="2554"/>
      <c r="EM27" s="2554"/>
      <c r="EN27" s="2555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</row>
    <row r="28" spans="2:170" s="41" customFormat="1" ht="21" customHeight="1">
      <c r="B28" s="2494"/>
      <c r="C28" s="2557" t="s">
        <v>84</v>
      </c>
      <c r="D28" s="2558"/>
      <c r="E28" s="2558"/>
      <c r="F28" s="2558"/>
      <c r="G28" s="2558"/>
      <c r="H28" s="2558"/>
      <c r="I28" s="2558"/>
      <c r="J28" s="2558"/>
      <c r="K28" s="2558"/>
      <c r="L28" s="2558"/>
      <c r="M28" s="2558"/>
      <c r="N28" s="2558"/>
      <c r="O28" s="2558"/>
      <c r="P28" s="2558"/>
      <c r="Q28" s="2558"/>
      <c r="R28" s="2559"/>
      <c r="S28" s="2528" t="s">
        <v>85</v>
      </c>
      <c r="T28" s="2528"/>
      <c r="U28" s="2528"/>
      <c r="V28" s="2528"/>
      <c r="W28" s="2528"/>
      <c r="X28" s="2528"/>
      <c r="Y28" s="2528"/>
      <c r="Z28" s="2528"/>
      <c r="AA28" s="2528"/>
      <c r="AB28" s="2528"/>
      <c r="AC28" s="2528"/>
      <c r="AD28" s="2528"/>
      <c r="AE28" s="2528"/>
      <c r="AF28" s="2528"/>
      <c r="AG28" s="2528"/>
      <c r="AH28" s="2528"/>
      <c r="AI28" s="2528"/>
      <c r="AJ28" s="2528"/>
      <c r="AK28" s="2560"/>
      <c r="AL28" s="2560" t="s">
        <v>86</v>
      </c>
      <c r="AM28" s="2558"/>
      <c r="AN28" s="2558"/>
      <c r="AO28" s="2558"/>
      <c r="AP28" s="2558"/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9"/>
      <c r="BB28" s="2528" t="s">
        <v>87</v>
      </c>
      <c r="BC28" s="2528"/>
      <c r="BD28" s="2528"/>
      <c r="BE28" s="2528"/>
      <c r="BF28" s="2528"/>
      <c r="BG28" s="2528"/>
      <c r="BH28" s="2528"/>
      <c r="BI28" s="2528"/>
      <c r="BJ28" s="2528"/>
      <c r="BK28" s="2528"/>
      <c r="BL28" s="2528"/>
      <c r="BM28" s="2528"/>
      <c r="BN28" s="2528"/>
      <c r="BO28" s="2528"/>
      <c r="BP28" s="2528"/>
      <c r="BQ28" s="2528"/>
      <c r="BR28" s="2528"/>
      <c r="BS28" s="2528"/>
      <c r="BT28" s="2529"/>
      <c r="BU28" s="43"/>
      <c r="BV28" s="2494"/>
      <c r="BW28" s="2561" t="s">
        <v>6</v>
      </c>
      <c r="BX28" s="2562"/>
      <c r="BY28" s="2562"/>
      <c r="BZ28" s="2562"/>
      <c r="CA28" s="2562"/>
      <c r="CB28" s="2562"/>
      <c r="CC28" s="2562"/>
      <c r="CD28" s="2562"/>
      <c r="CE28" s="2562"/>
      <c r="CF28" s="2562"/>
      <c r="CG28" s="2562"/>
      <c r="CH28" s="2562"/>
      <c r="CI28" s="2562"/>
      <c r="CJ28" s="2562"/>
      <c r="CK28" s="2562"/>
      <c r="CL28" s="2562"/>
      <c r="CM28" s="2562"/>
      <c r="CN28" s="2562"/>
      <c r="CO28" s="2562"/>
      <c r="CP28" s="2562"/>
      <c r="CQ28" s="2562"/>
      <c r="CR28" s="2562"/>
      <c r="CS28" s="2562"/>
      <c r="CT28" s="2562"/>
      <c r="CU28" s="2528" t="s">
        <v>88</v>
      </c>
      <c r="CV28" s="2563"/>
      <c r="CW28" s="2563"/>
      <c r="CX28" s="2563"/>
      <c r="CY28" s="2563"/>
      <c r="CZ28" s="2563"/>
      <c r="DA28" s="2563"/>
      <c r="DB28" s="2563"/>
      <c r="DC28" s="2563"/>
      <c r="DD28" s="2563"/>
      <c r="DE28" s="2563"/>
      <c r="DF28" s="2563"/>
      <c r="DG28" s="2563"/>
      <c r="DH28" s="2563"/>
      <c r="DI28" s="2563"/>
      <c r="DJ28" s="2563"/>
      <c r="DK28" s="2564" t="s">
        <v>66</v>
      </c>
      <c r="DL28" s="2565"/>
      <c r="DM28" s="2565"/>
      <c r="DN28" s="2565"/>
      <c r="DO28" s="2565"/>
      <c r="DP28" s="2565"/>
      <c r="DQ28" s="2565"/>
      <c r="DR28" s="2565"/>
      <c r="DS28" s="2565"/>
      <c r="DT28" s="2565"/>
      <c r="DU28" s="2566"/>
      <c r="DV28" s="2564" t="s">
        <v>68</v>
      </c>
      <c r="DW28" s="2569"/>
      <c r="DX28" s="2569"/>
      <c r="DY28" s="2569"/>
      <c r="DZ28" s="2569"/>
      <c r="EA28" s="2569"/>
      <c r="EB28" s="2569"/>
      <c r="EC28" s="2569"/>
      <c r="ED28" s="2569"/>
      <c r="EE28" s="2569"/>
      <c r="EF28" s="2569"/>
      <c r="EG28" s="2569"/>
      <c r="EH28" s="2569"/>
      <c r="EI28" s="2569"/>
      <c r="EJ28" s="2569"/>
      <c r="EK28" s="2569"/>
      <c r="EL28" s="2569"/>
      <c r="EM28" s="2569"/>
      <c r="EN28" s="2570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</row>
    <row r="29" spans="2:170" s="41" customFormat="1" ht="21" customHeight="1" thickBot="1">
      <c r="B29" s="2495"/>
      <c r="C29" s="2574" t="s">
        <v>66</v>
      </c>
      <c r="D29" s="2575"/>
      <c r="E29" s="2575"/>
      <c r="F29" s="2575"/>
      <c r="G29" s="2575"/>
      <c r="H29" s="2576"/>
      <c r="I29" s="2505" t="s">
        <v>68</v>
      </c>
      <c r="J29" s="2505"/>
      <c r="K29" s="2505"/>
      <c r="L29" s="2505"/>
      <c r="M29" s="2505"/>
      <c r="N29" s="2505"/>
      <c r="O29" s="2505"/>
      <c r="P29" s="2505"/>
      <c r="Q29" s="2505"/>
      <c r="R29" s="2505"/>
      <c r="S29" s="2505" t="s">
        <v>66</v>
      </c>
      <c r="T29" s="2505"/>
      <c r="U29" s="2505"/>
      <c r="V29" s="2505"/>
      <c r="W29" s="2505"/>
      <c r="X29" s="2505"/>
      <c r="Y29" s="2505"/>
      <c r="Z29" s="2505" t="s">
        <v>68</v>
      </c>
      <c r="AA29" s="2505"/>
      <c r="AB29" s="2505"/>
      <c r="AC29" s="2505"/>
      <c r="AD29" s="2505"/>
      <c r="AE29" s="2505"/>
      <c r="AF29" s="2505"/>
      <c r="AG29" s="2505"/>
      <c r="AH29" s="2505"/>
      <c r="AI29" s="2505"/>
      <c r="AJ29" s="2505"/>
      <c r="AK29" s="2577"/>
      <c r="AL29" s="2577" t="s">
        <v>66</v>
      </c>
      <c r="AM29" s="2575"/>
      <c r="AN29" s="2575"/>
      <c r="AO29" s="2575"/>
      <c r="AP29" s="2575"/>
      <c r="AQ29" s="2576"/>
      <c r="AR29" s="2505" t="s">
        <v>68</v>
      </c>
      <c r="AS29" s="2505"/>
      <c r="AT29" s="2505"/>
      <c r="AU29" s="2505"/>
      <c r="AV29" s="2505"/>
      <c r="AW29" s="2505"/>
      <c r="AX29" s="2505"/>
      <c r="AY29" s="2505"/>
      <c r="AZ29" s="2505"/>
      <c r="BA29" s="2505"/>
      <c r="BB29" s="2505" t="s">
        <v>66</v>
      </c>
      <c r="BC29" s="2505"/>
      <c r="BD29" s="2505"/>
      <c r="BE29" s="2505"/>
      <c r="BF29" s="2505"/>
      <c r="BG29" s="2505"/>
      <c r="BH29" s="2505"/>
      <c r="BI29" s="2505" t="s">
        <v>68</v>
      </c>
      <c r="BJ29" s="2505"/>
      <c r="BK29" s="2505"/>
      <c r="BL29" s="2505"/>
      <c r="BM29" s="2505"/>
      <c r="BN29" s="2505"/>
      <c r="BO29" s="2505"/>
      <c r="BP29" s="2505"/>
      <c r="BQ29" s="2505"/>
      <c r="BR29" s="2505"/>
      <c r="BS29" s="2505"/>
      <c r="BT29" s="2509"/>
      <c r="BU29" s="43"/>
      <c r="BV29" s="2495"/>
      <c r="BW29" s="2504" t="s">
        <v>66</v>
      </c>
      <c r="BX29" s="2505"/>
      <c r="BY29" s="2505"/>
      <c r="BZ29" s="2505"/>
      <c r="CA29" s="2505"/>
      <c r="CB29" s="2505"/>
      <c r="CC29" s="2505"/>
      <c r="CD29" s="2505"/>
      <c r="CE29" s="2505"/>
      <c r="CF29" s="2505"/>
      <c r="CG29" s="2505" t="s">
        <v>68</v>
      </c>
      <c r="CH29" s="2505"/>
      <c r="CI29" s="2505"/>
      <c r="CJ29" s="2505"/>
      <c r="CK29" s="2505"/>
      <c r="CL29" s="2505"/>
      <c r="CM29" s="2505"/>
      <c r="CN29" s="2505"/>
      <c r="CO29" s="2505"/>
      <c r="CP29" s="2505"/>
      <c r="CQ29" s="2505"/>
      <c r="CR29" s="2505"/>
      <c r="CS29" s="2505"/>
      <c r="CT29" s="2505"/>
      <c r="CU29" s="2505" t="s">
        <v>66</v>
      </c>
      <c r="CV29" s="2539"/>
      <c r="CW29" s="2539"/>
      <c r="CX29" s="2539"/>
      <c r="CY29" s="2539"/>
      <c r="CZ29" s="2539"/>
      <c r="DA29" s="2539"/>
      <c r="DB29" s="2505" t="s">
        <v>89</v>
      </c>
      <c r="DC29" s="2540"/>
      <c r="DD29" s="2540"/>
      <c r="DE29" s="2540"/>
      <c r="DF29" s="2540"/>
      <c r="DG29" s="2540"/>
      <c r="DH29" s="2540"/>
      <c r="DI29" s="2540"/>
      <c r="DJ29" s="2540"/>
      <c r="DK29" s="2567"/>
      <c r="DL29" s="2523"/>
      <c r="DM29" s="2523"/>
      <c r="DN29" s="2523"/>
      <c r="DO29" s="2523"/>
      <c r="DP29" s="2523"/>
      <c r="DQ29" s="2523"/>
      <c r="DR29" s="2523"/>
      <c r="DS29" s="2523"/>
      <c r="DT29" s="2523"/>
      <c r="DU29" s="2568"/>
      <c r="DV29" s="2571"/>
      <c r="DW29" s="2572"/>
      <c r="DX29" s="2572"/>
      <c r="DY29" s="2572"/>
      <c r="DZ29" s="2572"/>
      <c r="EA29" s="2572"/>
      <c r="EB29" s="2572"/>
      <c r="EC29" s="2572"/>
      <c r="ED29" s="2572"/>
      <c r="EE29" s="2572"/>
      <c r="EF29" s="2572"/>
      <c r="EG29" s="2572"/>
      <c r="EH29" s="2572"/>
      <c r="EI29" s="2572"/>
      <c r="EJ29" s="2572"/>
      <c r="EK29" s="2572"/>
      <c r="EL29" s="2572"/>
      <c r="EM29" s="2572"/>
      <c r="EN29" s="2573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</row>
    <row r="30" spans="2:170" s="41" customFormat="1" ht="21" customHeight="1">
      <c r="B30" s="47"/>
      <c r="C30" s="2594"/>
      <c r="D30" s="2586"/>
      <c r="E30" s="2586"/>
      <c r="F30" s="2586"/>
      <c r="G30" s="2586"/>
      <c r="H30" s="2595"/>
      <c r="I30" s="2507"/>
      <c r="J30" s="2507"/>
      <c r="K30" s="2507"/>
      <c r="L30" s="2507"/>
      <c r="M30" s="2507"/>
      <c r="N30" s="2507"/>
      <c r="O30" s="2507"/>
      <c r="P30" s="2507"/>
      <c r="Q30" s="2507"/>
      <c r="R30" s="2507"/>
      <c r="S30" s="2507"/>
      <c r="T30" s="2507"/>
      <c r="U30" s="2507"/>
      <c r="V30" s="2507"/>
      <c r="W30" s="2507"/>
      <c r="X30" s="2507"/>
      <c r="Y30" s="2507"/>
      <c r="Z30" s="2507"/>
      <c r="AA30" s="2507"/>
      <c r="AB30" s="2507"/>
      <c r="AC30" s="2507"/>
      <c r="AD30" s="2507"/>
      <c r="AE30" s="2507"/>
      <c r="AF30" s="2507"/>
      <c r="AG30" s="2507"/>
      <c r="AH30" s="2507"/>
      <c r="AI30" s="2507"/>
      <c r="AJ30" s="2507"/>
      <c r="AK30" s="2585"/>
      <c r="AL30" s="2585"/>
      <c r="AM30" s="2586"/>
      <c r="AN30" s="2586"/>
      <c r="AO30" s="2586"/>
      <c r="AP30" s="2586"/>
      <c r="AQ30" s="2595"/>
      <c r="AR30" s="2507"/>
      <c r="AS30" s="2507"/>
      <c r="AT30" s="2507"/>
      <c r="AU30" s="2507"/>
      <c r="AV30" s="2507"/>
      <c r="AW30" s="2507"/>
      <c r="AX30" s="2507"/>
      <c r="AY30" s="2507"/>
      <c r="AZ30" s="2507"/>
      <c r="BA30" s="2507"/>
      <c r="BB30" s="2507"/>
      <c r="BC30" s="2507"/>
      <c r="BD30" s="2507"/>
      <c r="BE30" s="2507"/>
      <c r="BF30" s="2507"/>
      <c r="BG30" s="2507"/>
      <c r="BH30" s="2507"/>
      <c r="BI30" s="2507"/>
      <c r="BJ30" s="2507"/>
      <c r="BK30" s="2507"/>
      <c r="BL30" s="2507"/>
      <c r="BM30" s="2507"/>
      <c r="BN30" s="2507"/>
      <c r="BO30" s="2507"/>
      <c r="BP30" s="2507"/>
      <c r="BQ30" s="2507"/>
      <c r="BR30" s="2507"/>
      <c r="BS30" s="2507"/>
      <c r="BT30" s="2508"/>
      <c r="BV30" s="47"/>
      <c r="BW30" s="2506"/>
      <c r="BX30" s="2507"/>
      <c r="BY30" s="2507"/>
      <c r="BZ30" s="2507"/>
      <c r="CA30" s="2507"/>
      <c r="CB30" s="2507"/>
      <c r="CC30" s="2507"/>
      <c r="CD30" s="2507"/>
      <c r="CE30" s="2507"/>
      <c r="CF30" s="2507"/>
      <c r="CG30" s="2507"/>
      <c r="CH30" s="2507"/>
      <c r="CI30" s="2507"/>
      <c r="CJ30" s="2507"/>
      <c r="CK30" s="2507"/>
      <c r="CL30" s="2507"/>
      <c r="CM30" s="2507"/>
      <c r="CN30" s="2507"/>
      <c r="CO30" s="2507"/>
      <c r="CP30" s="2507"/>
      <c r="CQ30" s="2507"/>
      <c r="CR30" s="2507"/>
      <c r="CS30" s="2507"/>
      <c r="CT30" s="2507"/>
      <c r="CU30" s="2507"/>
      <c r="CV30" s="2593"/>
      <c r="CW30" s="2593"/>
      <c r="CX30" s="2593"/>
      <c r="CY30" s="2593"/>
      <c r="CZ30" s="2593"/>
      <c r="DA30" s="2593"/>
      <c r="DB30" s="2531"/>
      <c r="DC30" s="2531"/>
      <c r="DD30" s="2531"/>
      <c r="DE30" s="2531"/>
      <c r="DF30" s="2531"/>
      <c r="DG30" s="2531"/>
      <c r="DH30" s="2531"/>
      <c r="DI30" s="2531"/>
      <c r="DJ30" s="2531"/>
      <c r="DK30" s="2582"/>
      <c r="DL30" s="2583"/>
      <c r="DM30" s="2583"/>
      <c r="DN30" s="2583"/>
      <c r="DO30" s="2583"/>
      <c r="DP30" s="2583"/>
      <c r="DQ30" s="2583"/>
      <c r="DR30" s="2583"/>
      <c r="DS30" s="2583"/>
      <c r="DT30" s="2583"/>
      <c r="DU30" s="2584"/>
      <c r="DV30" s="2585"/>
      <c r="DW30" s="2586"/>
      <c r="DX30" s="2586"/>
      <c r="DY30" s="2586"/>
      <c r="DZ30" s="2586"/>
      <c r="EA30" s="2586"/>
      <c r="EB30" s="2586"/>
      <c r="EC30" s="2586"/>
      <c r="ED30" s="2586"/>
      <c r="EE30" s="2586"/>
      <c r="EF30" s="2586"/>
      <c r="EG30" s="2586"/>
      <c r="EH30" s="2586"/>
      <c r="EI30" s="2586"/>
      <c r="EJ30" s="2586"/>
      <c r="EK30" s="2586"/>
      <c r="EL30" s="2586"/>
      <c r="EM30" s="2586"/>
      <c r="EN30" s="2587"/>
    </row>
    <row r="31" spans="2:170" s="41" customFormat="1" ht="21" customHeight="1">
      <c r="B31" s="15" t="s">
        <v>11</v>
      </c>
      <c r="C31" s="2588" t="s">
        <v>22</v>
      </c>
      <c r="D31" s="2589"/>
      <c r="E31" s="2589"/>
      <c r="F31" s="2589"/>
      <c r="G31" s="2589"/>
      <c r="H31" s="2590"/>
      <c r="I31" s="2591" t="s">
        <v>22</v>
      </c>
      <c r="J31" s="2533"/>
      <c r="K31" s="2533"/>
      <c r="L31" s="2533"/>
      <c r="M31" s="2533"/>
      <c r="N31" s="2533"/>
      <c r="O31" s="2533"/>
      <c r="P31" s="2533"/>
      <c r="Q31" s="2533"/>
      <c r="R31" s="2533"/>
      <c r="S31" s="2532" t="s">
        <v>22</v>
      </c>
      <c r="T31" s="2533"/>
      <c r="U31" s="2533"/>
      <c r="V31" s="2533"/>
      <c r="W31" s="2533"/>
      <c r="X31" s="2533"/>
      <c r="Y31" s="2533"/>
      <c r="Z31" s="2532" t="s">
        <v>22</v>
      </c>
      <c r="AA31" s="2533"/>
      <c r="AB31" s="2533"/>
      <c r="AC31" s="2533"/>
      <c r="AD31" s="2533"/>
      <c r="AE31" s="2533"/>
      <c r="AF31" s="2533"/>
      <c r="AG31" s="2533"/>
      <c r="AH31" s="2533"/>
      <c r="AI31" s="2533"/>
      <c r="AJ31" s="2533"/>
      <c r="AK31" s="2592"/>
      <c r="AL31" s="2588" t="s">
        <v>22</v>
      </c>
      <c r="AM31" s="2589"/>
      <c r="AN31" s="2589"/>
      <c r="AO31" s="2589"/>
      <c r="AP31" s="2589"/>
      <c r="AQ31" s="2590"/>
      <c r="AR31" s="2591" t="s">
        <v>22</v>
      </c>
      <c r="AS31" s="2533"/>
      <c r="AT31" s="2533"/>
      <c r="AU31" s="2533"/>
      <c r="AV31" s="2533"/>
      <c r="AW31" s="2533"/>
      <c r="AX31" s="2533"/>
      <c r="AY31" s="2533"/>
      <c r="AZ31" s="2533"/>
      <c r="BA31" s="2533"/>
      <c r="BB31" s="2512">
        <v>354324</v>
      </c>
      <c r="BC31" s="2511"/>
      <c r="BD31" s="2511"/>
      <c r="BE31" s="2511"/>
      <c r="BF31" s="2511"/>
      <c r="BG31" s="2511"/>
      <c r="BH31" s="2511"/>
      <c r="BI31" s="2512">
        <v>3628768757</v>
      </c>
      <c r="BJ31" s="2511"/>
      <c r="BK31" s="2511"/>
      <c r="BL31" s="2511"/>
      <c r="BM31" s="2511"/>
      <c r="BN31" s="2511"/>
      <c r="BO31" s="2511"/>
      <c r="BP31" s="2511"/>
      <c r="BQ31" s="2511"/>
      <c r="BR31" s="2511"/>
      <c r="BS31" s="2511"/>
      <c r="BT31" s="2513"/>
      <c r="BU31" s="52"/>
      <c r="BV31" s="15" t="s">
        <v>11</v>
      </c>
      <c r="BW31" s="2510">
        <v>365152</v>
      </c>
      <c r="BX31" s="2511"/>
      <c r="BY31" s="2511"/>
      <c r="BZ31" s="2511"/>
      <c r="CA31" s="2511"/>
      <c r="CB31" s="2511"/>
      <c r="CC31" s="2511"/>
      <c r="CD31" s="2511"/>
      <c r="CE31" s="2511"/>
      <c r="CF31" s="2511"/>
      <c r="CG31" s="2512">
        <v>3839347228</v>
      </c>
      <c r="CH31" s="2511"/>
      <c r="CI31" s="2511"/>
      <c r="CJ31" s="2511"/>
      <c r="CK31" s="2511"/>
      <c r="CL31" s="2511"/>
      <c r="CM31" s="2511"/>
      <c r="CN31" s="2511"/>
      <c r="CO31" s="2511"/>
      <c r="CP31" s="2511"/>
      <c r="CQ31" s="2511"/>
      <c r="CR31" s="2511"/>
      <c r="CS31" s="2511"/>
      <c r="CT31" s="2511"/>
      <c r="CU31" s="2511">
        <v>8</v>
      </c>
      <c r="CV31" s="2552"/>
      <c r="CW31" s="2552"/>
      <c r="CX31" s="2552"/>
      <c r="CY31" s="2552"/>
      <c r="CZ31" s="2552"/>
      <c r="DA31" s="2552"/>
      <c r="DB31" s="2512">
        <v>424659</v>
      </c>
      <c r="DC31" s="2511"/>
      <c r="DD31" s="2511"/>
      <c r="DE31" s="2511"/>
      <c r="DF31" s="2511"/>
      <c r="DG31" s="2511"/>
      <c r="DH31" s="2511"/>
      <c r="DI31" s="2511"/>
      <c r="DJ31" s="2511"/>
      <c r="DK31" s="2578">
        <v>14407231</v>
      </c>
      <c r="DL31" s="2579"/>
      <c r="DM31" s="2579"/>
      <c r="DN31" s="2579"/>
      <c r="DO31" s="2579"/>
      <c r="DP31" s="2579"/>
      <c r="DQ31" s="2579"/>
      <c r="DR31" s="2579"/>
      <c r="DS31" s="2579"/>
      <c r="DT31" s="2579"/>
      <c r="DU31" s="2580"/>
      <c r="DV31" s="2578">
        <v>252538320060</v>
      </c>
      <c r="DW31" s="2579"/>
      <c r="DX31" s="2579"/>
      <c r="DY31" s="2579"/>
      <c r="DZ31" s="2579"/>
      <c r="EA31" s="2579"/>
      <c r="EB31" s="2579"/>
      <c r="EC31" s="2579"/>
      <c r="ED31" s="2579"/>
      <c r="EE31" s="2579"/>
      <c r="EF31" s="2579"/>
      <c r="EG31" s="2579"/>
      <c r="EH31" s="2579"/>
      <c r="EI31" s="2579"/>
      <c r="EJ31" s="2579"/>
      <c r="EK31" s="2579"/>
      <c r="EL31" s="2579"/>
      <c r="EM31" s="2579"/>
      <c r="EN31" s="2581"/>
    </row>
    <row r="32" spans="2:170" s="41" customFormat="1" ht="21" customHeight="1">
      <c r="B32" s="15" t="s">
        <v>12</v>
      </c>
      <c r="C32" s="2588" t="s">
        <v>22</v>
      </c>
      <c r="D32" s="2589"/>
      <c r="E32" s="2589"/>
      <c r="F32" s="2589"/>
      <c r="G32" s="2589"/>
      <c r="H32" s="2590"/>
      <c r="I32" s="2591" t="s">
        <v>22</v>
      </c>
      <c r="J32" s="2533"/>
      <c r="K32" s="2533"/>
      <c r="L32" s="2533"/>
      <c r="M32" s="2533"/>
      <c r="N32" s="2533"/>
      <c r="O32" s="2533"/>
      <c r="P32" s="2533"/>
      <c r="Q32" s="2533"/>
      <c r="R32" s="2533"/>
      <c r="S32" s="2532" t="s">
        <v>22</v>
      </c>
      <c r="T32" s="2533"/>
      <c r="U32" s="2533"/>
      <c r="V32" s="2533"/>
      <c r="W32" s="2533"/>
      <c r="X32" s="2533"/>
      <c r="Y32" s="2533"/>
      <c r="Z32" s="2532" t="s">
        <v>22</v>
      </c>
      <c r="AA32" s="2533"/>
      <c r="AB32" s="2533"/>
      <c r="AC32" s="2533"/>
      <c r="AD32" s="2533"/>
      <c r="AE32" s="2533"/>
      <c r="AF32" s="2533"/>
      <c r="AG32" s="2533"/>
      <c r="AH32" s="2533"/>
      <c r="AI32" s="2533"/>
      <c r="AJ32" s="2533"/>
      <c r="AK32" s="2592"/>
      <c r="AL32" s="2588" t="s">
        <v>22</v>
      </c>
      <c r="AM32" s="2589"/>
      <c r="AN32" s="2589"/>
      <c r="AO32" s="2589"/>
      <c r="AP32" s="2589"/>
      <c r="AQ32" s="2590"/>
      <c r="AR32" s="2591" t="s">
        <v>22</v>
      </c>
      <c r="AS32" s="2533"/>
      <c r="AT32" s="2533"/>
      <c r="AU32" s="2533"/>
      <c r="AV32" s="2533"/>
      <c r="AW32" s="2533"/>
      <c r="AX32" s="2533"/>
      <c r="AY32" s="2533"/>
      <c r="AZ32" s="2533"/>
      <c r="BA32" s="2533"/>
      <c r="BB32" s="2596">
        <v>377694</v>
      </c>
      <c r="BC32" s="2511"/>
      <c r="BD32" s="2511"/>
      <c r="BE32" s="2511"/>
      <c r="BF32" s="2511"/>
      <c r="BG32" s="2511"/>
      <c r="BH32" s="2511"/>
      <c r="BI32" s="2596">
        <v>3911539185</v>
      </c>
      <c r="BJ32" s="2511"/>
      <c r="BK32" s="2511"/>
      <c r="BL32" s="2511"/>
      <c r="BM32" s="2511"/>
      <c r="BN32" s="2511"/>
      <c r="BO32" s="2511"/>
      <c r="BP32" s="2511"/>
      <c r="BQ32" s="2511"/>
      <c r="BR32" s="2511"/>
      <c r="BS32" s="2511"/>
      <c r="BT32" s="2513"/>
      <c r="BU32" s="45"/>
      <c r="BV32" s="15" t="s">
        <v>12</v>
      </c>
      <c r="BW32" s="2510">
        <v>390638</v>
      </c>
      <c r="BX32" s="2511"/>
      <c r="BY32" s="2511"/>
      <c r="BZ32" s="2511"/>
      <c r="CA32" s="2511"/>
      <c r="CB32" s="2511"/>
      <c r="CC32" s="2511"/>
      <c r="CD32" s="2511"/>
      <c r="CE32" s="2511"/>
      <c r="CF32" s="2511"/>
      <c r="CG32" s="2512">
        <v>4128162041</v>
      </c>
      <c r="CH32" s="2511"/>
      <c r="CI32" s="2511"/>
      <c r="CJ32" s="2511"/>
      <c r="CK32" s="2511"/>
      <c r="CL32" s="2511"/>
      <c r="CM32" s="2511"/>
      <c r="CN32" s="2511"/>
      <c r="CO32" s="2511"/>
      <c r="CP32" s="2511"/>
      <c r="CQ32" s="2511"/>
      <c r="CR32" s="2511"/>
      <c r="CS32" s="2511"/>
      <c r="CT32" s="2511"/>
      <c r="CU32" s="2511">
        <v>2</v>
      </c>
      <c r="CV32" s="2552"/>
      <c r="CW32" s="2552"/>
      <c r="CX32" s="2552"/>
      <c r="CY32" s="2552"/>
      <c r="CZ32" s="2552"/>
      <c r="DA32" s="2552"/>
      <c r="DB32" s="2512">
        <v>94300</v>
      </c>
      <c r="DC32" s="2511"/>
      <c r="DD32" s="2511"/>
      <c r="DE32" s="2511"/>
      <c r="DF32" s="2511"/>
      <c r="DG32" s="2511"/>
      <c r="DH32" s="2511"/>
      <c r="DI32" s="2511"/>
      <c r="DJ32" s="2511"/>
      <c r="DK32" s="2578">
        <v>15019047</v>
      </c>
      <c r="DL32" s="2579"/>
      <c r="DM32" s="2579"/>
      <c r="DN32" s="2579"/>
      <c r="DO32" s="2579"/>
      <c r="DP32" s="2579"/>
      <c r="DQ32" s="2579"/>
      <c r="DR32" s="2579"/>
      <c r="DS32" s="2579"/>
      <c r="DT32" s="2579"/>
      <c r="DU32" s="2580"/>
      <c r="DV32" s="2578">
        <v>264647242996</v>
      </c>
      <c r="DW32" s="2579"/>
      <c r="DX32" s="2579"/>
      <c r="DY32" s="2579"/>
      <c r="DZ32" s="2579"/>
      <c r="EA32" s="2579"/>
      <c r="EB32" s="2579"/>
      <c r="EC32" s="2579"/>
      <c r="ED32" s="2579"/>
      <c r="EE32" s="2579"/>
      <c r="EF32" s="2579"/>
      <c r="EG32" s="2579"/>
      <c r="EH32" s="2579"/>
      <c r="EI32" s="2579"/>
      <c r="EJ32" s="2579"/>
      <c r="EK32" s="2579"/>
      <c r="EL32" s="2579"/>
      <c r="EM32" s="2579"/>
      <c r="EN32" s="2581"/>
    </row>
    <row r="33" spans="2:149" s="41" customFormat="1" ht="21" customHeight="1">
      <c r="B33" s="15" t="s">
        <v>13</v>
      </c>
      <c r="C33" s="2588" t="s">
        <v>22</v>
      </c>
      <c r="D33" s="2589"/>
      <c r="E33" s="2589"/>
      <c r="F33" s="2589"/>
      <c r="G33" s="2589"/>
      <c r="H33" s="2590"/>
      <c r="I33" s="2591" t="s">
        <v>22</v>
      </c>
      <c r="J33" s="2533"/>
      <c r="K33" s="2533"/>
      <c r="L33" s="2533"/>
      <c r="M33" s="2533"/>
      <c r="N33" s="2533"/>
      <c r="O33" s="2533"/>
      <c r="P33" s="2533"/>
      <c r="Q33" s="2533"/>
      <c r="R33" s="2533"/>
      <c r="S33" s="2532" t="s">
        <v>22</v>
      </c>
      <c r="T33" s="2533"/>
      <c r="U33" s="2533"/>
      <c r="V33" s="2533"/>
      <c r="W33" s="2533"/>
      <c r="X33" s="2533"/>
      <c r="Y33" s="2533"/>
      <c r="Z33" s="2532" t="s">
        <v>22</v>
      </c>
      <c r="AA33" s="2533"/>
      <c r="AB33" s="2533"/>
      <c r="AC33" s="2533"/>
      <c r="AD33" s="2533"/>
      <c r="AE33" s="2533"/>
      <c r="AF33" s="2533"/>
      <c r="AG33" s="2533"/>
      <c r="AH33" s="2533"/>
      <c r="AI33" s="2533"/>
      <c r="AJ33" s="2533"/>
      <c r="AK33" s="2592"/>
      <c r="AL33" s="2588" t="s">
        <v>22</v>
      </c>
      <c r="AM33" s="2589"/>
      <c r="AN33" s="2589"/>
      <c r="AO33" s="2589"/>
      <c r="AP33" s="2589"/>
      <c r="AQ33" s="2590"/>
      <c r="AR33" s="2591" t="s">
        <v>22</v>
      </c>
      <c r="AS33" s="2533"/>
      <c r="AT33" s="2533"/>
      <c r="AU33" s="2533"/>
      <c r="AV33" s="2533"/>
      <c r="AW33" s="2533"/>
      <c r="AX33" s="2533"/>
      <c r="AY33" s="2533"/>
      <c r="AZ33" s="2533"/>
      <c r="BA33" s="2533"/>
      <c r="BB33" s="2596">
        <v>408219</v>
      </c>
      <c r="BC33" s="2511"/>
      <c r="BD33" s="2511"/>
      <c r="BE33" s="2511"/>
      <c r="BF33" s="2511"/>
      <c r="BG33" s="2511"/>
      <c r="BH33" s="2511"/>
      <c r="BI33" s="2596">
        <v>4190181130</v>
      </c>
      <c r="BJ33" s="2511"/>
      <c r="BK33" s="2511"/>
      <c r="BL33" s="2511"/>
      <c r="BM33" s="2511"/>
      <c r="BN33" s="2511"/>
      <c r="BO33" s="2511"/>
      <c r="BP33" s="2511"/>
      <c r="BQ33" s="2511"/>
      <c r="BR33" s="2511"/>
      <c r="BS33" s="2511"/>
      <c r="BT33" s="2513"/>
      <c r="BU33" s="45"/>
      <c r="BV33" s="15" t="s">
        <v>13</v>
      </c>
      <c r="BW33" s="2510">
        <v>420360</v>
      </c>
      <c r="BX33" s="2511"/>
      <c r="BY33" s="2511"/>
      <c r="BZ33" s="2511"/>
      <c r="CA33" s="2511"/>
      <c r="CB33" s="2511"/>
      <c r="CC33" s="2511"/>
      <c r="CD33" s="2511"/>
      <c r="CE33" s="2511"/>
      <c r="CF33" s="2511"/>
      <c r="CG33" s="2512">
        <v>4433249730</v>
      </c>
      <c r="CH33" s="2511"/>
      <c r="CI33" s="2511"/>
      <c r="CJ33" s="2511"/>
      <c r="CK33" s="2511"/>
      <c r="CL33" s="2511"/>
      <c r="CM33" s="2511"/>
      <c r="CN33" s="2511"/>
      <c r="CO33" s="2511"/>
      <c r="CP33" s="2511"/>
      <c r="CQ33" s="2511"/>
      <c r="CR33" s="2511"/>
      <c r="CS33" s="2511"/>
      <c r="CT33" s="2511"/>
      <c r="CU33" s="2511">
        <v>7</v>
      </c>
      <c r="CV33" s="2552"/>
      <c r="CW33" s="2552"/>
      <c r="CX33" s="2552"/>
      <c r="CY33" s="2552"/>
      <c r="CZ33" s="2552"/>
      <c r="DA33" s="2552"/>
      <c r="DB33" s="2512">
        <v>305595</v>
      </c>
      <c r="DC33" s="2511"/>
      <c r="DD33" s="2511"/>
      <c r="DE33" s="2511"/>
      <c r="DF33" s="2511"/>
      <c r="DG33" s="2511"/>
      <c r="DH33" s="2511"/>
      <c r="DI33" s="2511"/>
      <c r="DJ33" s="2511"/>
      <c r="DK33" s="2578">
        <v>15261984</v>
      </c>
      <c r="DL33" s="2579"/>
      <c r="DM33" s="2579"/>
      <c r="DN33" s="2579"/>
      <c r="DO33" s="2579"/>
      <c r="DP33" s="2579"/>
      <c r="DQ33" s="2579"/>
      <c r="DR33" s="2579"/>
      <c r="DS33" s="2579"/>
      <c r="DT33" s="2579"/>
      <c r="DU33" s="2580"/>
      <c r="DV33" s="2578">
        <v>267005308373</v>
      </c>
      <c r="DW33" s="2579"/>
      <c r="DX33" s="2579"/>
      <c r="DY33" s="2579"/>
      <c r="DZ33" s="2579"/>
      <c r="EA33" s="2579"/>
      <c r="EB33" s="2579"/>
      <c r="EC33" s="2579"/>
      <c r="ED33" s="2579"/>
      <c r="EE33" s="2579"/>
      <c r="EF33" s="2579"/>
      <c r="EG33" s="2579"/>
      <c r="EH33" s="2579"/>
      <c r="EI33" s="2579"/>
      <c r="EJ33" s="2579"/>
      <c r="EK33" s="2579"/>
      <c r="EL33" s="2579"/>
      <c r="EM33" s="2579"/>
      <c r="EN33" s="2581"/>
    </row>
    <row r="34" spans="2:149" s="41" customFormat="1" ht="21" customHeight="1">
      <c r="B34" s="15" t="s">
        <v>14</v>
      </c>
      <c r="C34" s="2588" t="s">
        <v>22</v>
      </c>
      <c r="D34" s="2589"/>
      <c r="E34" s="2589"/>
      <c r="F34" s="2589"/>
      <c r="G34" s="2589"/>
      <c r="H34" s="2590"/>
      <c r="I34" s="2591" t="s">
        <v>22</v>
      </c>
      <c r="J34" s="2533"/>
      <c r="K34" s="2533"/>
      <c r="L34" s="2533"/>
      <c r="M34" s="2533"/>
      <c r="N34" s="2533"/>
      <c r="O34" s="2533"/>
      <c r="P34" s="2533"/>
      <c r="Q34" s="2533"/>
      <c r="R34" s="2533"/>
      <c r="S34" s="2532" t="s">
        <v>22</v>
      </c>
      <c r="T34" s="2533"/>
      <c r="U34" s="2533"/>
      <c r="V34" s="2533"/>
      <c r="W34" s="2533"/>
      <c r="X34" s="2533"/>
      <c r="Y34" s="2533"/>
      <c r="Z34" s="2532" t="s">
        <v>22</v>
      </c>
      <c r="AA34" s="2533"/>
      <c r="AB34" s="2533"/>
      <c r="AC34" s="2533"/>
      <c r="AD34" s="2533"/>
      <c r="AE34" s="2533"/>
      <c r="AF34" s="2533"/>
      <c r="AG34" s="2533"/>
      <c r="AH34" s="2533"/>
      <c r="AI34" s="2533"/>
      <c r="AJ34" s="2533"/>
      <c r="AK34" s="2592"/>
      <c r="AL34" s="2588" t="s">
        <v>22</v>
      </c>
      <c r="AM34" s="2589"/>
      <c r="AN34" s="2589"/>
      <c r="AO34" s="2589"/>
      <c r="AP34" s="2589"/>
      <c r="AQ34" s="2590"/>
      <c r="AR34" s="2591" t="s">
        <v>22</v>
      </c>
      <c r="AS34" s="2533"/>
      <c r="AT34" s="2533"/>
      <c r="AU34" s="2533"/>
      <c r="AV34" s="2533"/>
      <c r="AW34" s="2533"/>
      <c r="AX34" s="2533"/>
      <c r="AY34" s="2533"/>
      <c r="AZ34" s="2533"/>
      <c r="BA34" s="2533"/>
      <c r="BB34" s="2596">
        <v>434705</v>
      </c>
      <c r="BC34" s="2511"/>
      <c r="BD34" s="2511"/>
      <c r="BE34" s="2511"/>
      <c r="BF34" s="2511"/>
      <c r="BG34" s="2511"/>
      <c r="BH34" s="2511"/>
      <c r="BI34" s="2596">
        <v>4493326204</v>
      </c>
      <c r="BJ34" s="2511"/>
      <c r="BK34" s="2511"/>
      <c r="BL34" s="2511"/>
      <c r="BM34" s="2511"/>
      <c r="BN34" s="2511"/>
      <c r="BO34" s="2511"/>
      <c r="BP34" s="2511"/>
      <c r="BQ34" s="2511"/>
      <c r="BR34" s="2511"/>
      <c r="BS34" s="2511"/>
      <c r="BT34" s="2513"/>
      <c r="BU34" s="45"/>
      <c r="BV34" s="15" t="s">
        <v>14</v>
      </c>
      <c r="BW34" s="2510">
        <v>448749</v>
      </c>
      <c r="BX34" s="2511"/>
      <c r="BY34" s="2511"/>
      <c r="BZ34" s="2511"/>
      <c r="CA34" s="2511"/>
      <c r="CB34" s="2511"/>
      <c r="CC34" s="2511"/>
      <c r="CD34" s="2511"/>
      <c r="CE34" s="2511"/>
      <c r="CF34" s="2511"/>
      <c r="CG34" s="2512">
        <v>4779853987</v>
      </c>
      <c r="CH34" s="2511"/>
      <c r="CI34" s="2511"/>
      <c r="CJ34" s="2511"/>
      <c r="CK34" s="2511"/>
      <c r="CL34" s="2511"/>
      <c r="CM34" s="2511"/>
      <c r="CN34" s="2511"/>
      <c r="CO34" s="2511"/>
      <c r="CP34" s="2511"/>
      <c r="CQ34" s="2511"/>
      <c r="CR34" s="2511"/>
      <c r="CS34" s="2511"/>
      <c r="CT34" s="2511"/>
      <c r="CU34" s="2511">
        <v>7</v>
      </c>
      <c r="CV34" s="2552"/>
      <c r="CW34" s="2552"/>
      <c r="CX34" s="2552"/>
      <c r="CY34" s="2552"/>
      <c r="CZ34" s="2552"/>
      <c r="DA34" s="2552"/>
      <c r="DB34" s="2512">
        <v>281436</v>
      </c>
      <c r="DC34" s="2511"/>
      <c r="DD34" s="2511"/>
      <c r="DE34" s="2511"/>
      <c r="DF34" s="2511"/>
      <c r="DG34" s="2511"/>
      <c r="DH34" s="2511"/>
      <c r="DI34" s="2511"/>
      <c r="DJ34" s="2511"/>
      <c r="DK34" s="2578">
        <v>15693374</v>
      </c>
      <c r="DL34" s="2579"/>
      <c r="DM34" s="2579"/>
      <c r="DN34" s="2579"/>
      <c r="DO34" s="2579"/>
      <c r="DP34" s="2579"/>
      <c r="DQ34" s="2579"/>
      <c r="DR34" s="2579"/>
      <c r="DS34" s="2579"/>
      <c r="DT34" s="2579"/>
      <c r="DU34" s="2580"/>
      <c r="DV34" s="2578">
        <v>277406735064</v>
      </c>
      <c r="DW34" s="2579"/>
      <c r="DX34" s="2579"/>
      <c r="DY34" s="2579"/>
      <c r="DZ34" s="2579"/>
      <c r="EA34" s="2579"/>
      <c r="EB34" s="2579"/>
      <c r="EC34" s="2579"/>
      <c r="ED34" s="2579"/>
      <c r="EE34" s="2579"/>
      <c r="EF34" s="2579"/>
      <c r="EG34" s="2579"/>
      <c r="EH34" s="2579"/>
      <c r="EI34" s="2579"/>
      <c r="EJ34" s="2579"/>
      <c r="EK34" s="2579"/>
      <c r="EL34" s="2579"/>
      <c r="EM34" s="2579"/>
      <c r="EN34" s="2581"/>
    </row>
    <row r="35" spans="2:149" s="41" customFormat="1" ht="21" customHeight="1" thickBot="1">
      <c r="B35" s="16" t="s">
        <v>15</v>
      </c>
      <c r="C35" s="2602">
        <v>558584</v>
      </c>
      <c r="D35" s="2603"/>
      <c r="E35" s="2603"/>
      <c r="F35" s="2603"/>
      <c r="G35" s="2603"/>
      <c r="H35" s="2604"/>
      <c r="I35" s="2598">
        <v>5471436181</v>
      </c>
      <c r="J35" s="2605"/>
      <c r="K35" s="2605"/>
      <c r="L35" s="2605"/>
      <c r="M35" s="2605"/>
      <c r="N35" s="2605"/>
      <c r="O35" s="2605"/>
      <c r="P35" s="2605"/>
      <c r="Q35" s="2605"/>
      <c r="R35" s="2606"/>
      <c r="S35" s="2516">
        <v>8852</v>
      </c>
      <c r="T35" s="2515"/>
      <c r="U35" s="2515"/>
      <c r="V35" s="2515"/>
      <c r="W35" s="2515"/>
      <c r="X35" s="2515"/>
      <c r="Y35" s="2515"/>
      <c r="Z35" s="2516">
        <v>238820278</v>
      </c>
      <c r="AA35" s="2515"/>
      <c r="AB35" s="2515"/>
      <c r="AC35" s="2515"/>
      <c r="AD35" s="2515"/>
      <c r="AE35" s="2515"/>
      <c r="AF35" s="2515"/>
      <c r="AG35" s="2515"/>
      <c r="AH35" s="2515"/>
      <c r="AI35" s="2515"/>
      <c r="AJ35" s="2515"/>
      <c r="AK35" s="2607"/>
      <c r="AL35" s="2608">
        <v>15446</v>
      </c>
      <c r="AM35" s="2603"/>
      <c r="AN35" s="2603"/>
      <c r="AO35" s="2603"/>
      <c r="AP35" s="2603"/>
      <c r="AQ35" s="2604"/>
      <c r="AR35" s="2598">
        <v>217172413</v>
      </c>
      <c r="AS35" s="2605"/>
      <c r="AT35" s="2605"/>
      <c r="AU35" s="2605"/>
      <c r="AV35" s="2605"/>
      <c r="AW35" s="2605"/>
      <c r="AX35" s="2605"/>
      <c r="AY35" s="2605"/>
      <c r="AZ35" s="2605"/>
      <c r="BA35" s="2606"/>
      <c r="BB35" s="2516">
        <v>297</v>
      </c>
      <c r="BC35" s="2515"/>
      <c r="BD35" s="2515"/>
      <c r="BE35" s="2515"/>
      <c r="BF35" s="2515"/>
      <c r="BG35" s="2515"/>
      <c r="BH35" s="2515"/>
      <c r="BI35" s="2516">
        <v>2215766</v>
      </c>
      <c r="BJ35" s="2515"/>
      <c r="BK35" s="2515"/>
      <c r="BL35" s="2515"/>
      <c r="BM35" s="2515"/>
      <c r="BN35" s="2515"/>
      <c r="BO35" s="2515"/>
      <c r="BP35" s="2515"/>
      <c r="BQ35" s="2515"/>
      <c r="BR35" s="2515"/>
      <c r="BS35" s="2515"/>
      <c r="BT35" s="2517"/>
      <c r="BU35" s="45"/>
      <c r="BV35" s="16" t="s">
        <v>15</v>
      </c>
      <c r="BW35" s="2514">
        <v>606202</v>
      </c>
      <c r="BX35" s="2515"/>
      <c r="BY35" s="2515"/>
      <c r="BZ35" s="2515"/>
      <c r="CA35" s="2515"/>
      <c r="CB35" s="2515"/>
      <c r="CC35" s="2515"/>
      <c r="CD35" s="2515"/>
      <c r="CE35" s="2515"/>
      <c r="CF35" s="2515"/>
      <c r="CG35" s="2516">
        <v>6451151280</v>
      </c>
      <c r="CH35" s="2515"/>
      <c r="CI35" s="2515"/>
      <c r="CJ35" s="2515"/>
      <c r="CK35" s="2515"/>
      <c r="CL35" s="2515"/>
      <c r="CM35" s="2515"/>
      <c r="CN35" s="2515"/>
      <c r="CO35" s="2515"/>
      <c r="CP35" s="2515"/>
      <c r="CQ35" s="2515"/>
      <c r="CR35" s="2515"/>
      <c r="CS35" s="2515"/>
      <c r="CT35" s="2515"/>
      <c r="CU35" s="2515">
        <v>7</v>
      </c>
      <c r="CV35" s="2597"/>
      <c r="CW35" s="2597"/>
      <c r="CX35" s="2597"/>
      <c r="CY35" s="2597"/>
      <c r="CZ35" s="2597"/>
      <c r="DA35" s="2597"/>
      <c r="DB35" s="2516">
        <v>297272</v>
      </c>
      <c r="DC35" s="2515"/>
      <c r="DD35" s="2515"/>
      <c r="DE35" s="2515"/>
      <c r="DF35" s="2515"/>
      <c r="DG35" s="2515"/>
      <c r="DH35" s="2515"/>
      <c r="DI35" s="2515"/>
      <c r="DJ35" s="2515"/>
      <c r="DK35" s="2598">
        <v>22983775</v>
      </c>
      <c r="DL35" s="2599"/>
      <c r="DM35" s="2599"/>
      <c r="DN35" s="2599"/>
      <c r="DO35" s="2599"/>
      <c r="DP35" s="2599"/>
      <c r="DQ35" s="2599"/>
      <c r="DR35" s="2599"/>
      <c r="DS35" s="2599"/>
      <c r="DT35" s="2599"/>
      <c r="DU35" s="2600"/>
      <c r="DV35" s="2598">
        <v>415194562459</v>
      </c>
      <c r="DW35" s="2599"/>
      <c r="DX35" s="2599"/>
      <c r="DY35" s="2599"/>
      <c r="DZ35" s="2599"/>
      <c r="EA35" s="2599"/>
      <c r="EB35" s="2599"/>
      <c r="EC35" s="2599"/>
      <c r="ED35" s="2599"/>
      <c r="EE35" s="2599"/>
      <c r="EF35" s="2599"/>
      <c r="EG35" s="2599"/>
      <c r="EH35" s="2599"/>
      <c r="EI35" s="2599"/>
      <c r="EJ35" s="2599"/>
      <c r="EK35" s="2599"/>
      <c r="EL35" s="2599"/>
      <c r="EM35" s="2599"/>
      <c r="EN35" s="2601"/>
    </row>
    <row r="36" spans="2:149" s="41" customFormat="1" ht="15" customHeight="1">
      <c r="B36" s="2518"/>
      <c r="C36" s="2519"/>
      <c r="D36" s="2519"/>
      <c r="E36" s="2519"/>
      <c r="F36" s="2519"/>
      <c r="G36" s="2519"/>
      <c r="H36" s="2519"/>
      <c r="I36" s="2519"/>
      <c r="J36" s="2519"/>
      <c r="K36" s="2519"/>
      <c r="L36" s="2519"/>
      <c r="M36" s="2519"/>
      <c r="N36" s="2519"/>
      <c r="O36" s="2519"/>
      <c r="P36" s="2519"/>
      <c r="Q36" s="2519"/>
      <c r="R36" s="2519"/>
      <c r="S36" s="2519"/>
      <c r="T36" s="2519"/>
      <c r="U36" s="2519"/>
      <c r="V36" s="2519"/>
      <c r="W36" s="2519"/>
      <c r="X36" s="2519"/>
      <c r="Y36" s="2519"/>
      <c r="Z36" s="2519"/>
      <c r="AA36" s="2519"/>
      <c r="AB36" s="2519"/>
      <c r="AC36" s="2519"/>
      <c r="AD36" s="2519"/>
      <c r="AE36" s="2519"/>
      <c r="AF36" s="2519"/>
      <c r="AG36" s="2519"/>
      <c r="AH36" s="2519"/>
      <c r="AI36" s="2519"/>
      <c r="AJ36" s="2519"/>
      <c r="AK36" s="2519"/>
      <c r="AL36" s="2519"/>
      <c r="AM36" s="2519"/>
      <c r="AN36" s="2519"/>
      <c r="AO36" s="2519"/>
      <c r="AP36" s="2519"/>
      <c r="AQ36" s="2519"/>
      <c r="AR36" s="2519"/>
      <c r="AS36" s="2519"/>
      <c r="AT36" s="2519"/>
      <c r="AU36" s="2519"/>
      <c r="AV36" s="2519"/>
      <c r="AW36" s="2519"/>
      <c r="AX36" s="2519"/>
      <c r="AY36" s="2519"/>
      <c r="AZ36" s="2519"/>
      <c r="BA36" s="2519"/>
      <c r="BB36" s="2519"/>
      <c r="BC36" s="2519"/>
      <c r="BD36" s="2519"/>
      <c r="BE36" s="2519"/>
      <c r="BF36" s="2519"/>
      <c r="BG36" s="2519"/>
      <c r="BH36" s="2519"/>
      <c r="BI36" s="2519"/>
      <c r="BJ36" s="2519"/>
      <c r="BK36" s="2519"/>
      <c r="BL36" s="2519"/>
      <c r="BM36" s="2519"/>
      <c r="BN36" s="2519"/>
      <c r="BO36" s="2519"/>
      <c r="BP36" s="2519"/>
      <c r="BQ36" s="2519"/>
      <c r="BR36" s="2519"/>
      <c r="BS36" s="2519"/>
      <c r="BT36" s="2519"/>
      <c r="BV36" s="2348"/>
      <c r="BW36" s="2525"/>
      <c r="BX36" s="2583"/>
      <c r="BY36" s="2583"/>
      <c r="BZ36" s="2583"/>
      <c r="CA36" s="2583"/>
      <c r="CB36" s="2583"/>
      <c r="CC36" s="2583"/>
      <c r="CD36" s="2583"/>
      <c r="CE36" s="2583"/>
      <c r="CF36" s="2583"/>
      <c r="CG36" s="2583"/>
      <c r="CH36" s="2583"/>
      <c r="CI36" s="2583"/>
      <c r="CJ36" s="2583"/>
      <c r="CK36" s="2583"/>
      <c r="CL36" s="2583"/>
      <c r="CM36" s="2583"/>
      <c r="CN36" s="2583"/>
      <c r="CO36" s="2583"/>
      <c r="CP36" s="2583"/>
      <c r="CQ36" s="2583"/>
      <c r="CR36" s="2583"/>
      <c r="CS36" s="2583"/>
      <c r="CT36" s="2583"/>
      <c r="CU36" s="2583"/>
      <c r="CV36" s="2583"/>
      <c r="CW36" s="2583"/>
      <c r="CX36" s="2583"/>
      <c r="CY36" s="2583"/>
      <c r="CZ36" s="2583"/>
      <c r="DA36" s="2583"/>
      <c r="DB36" s="2583"/>
      <c r="DC36" s="2583"/>
      <c r="DD36" s="2583"/>
      <c r="DE36" s="2583"/>
      <c r="DF36" s="2583"/>
      <c r="DG36" s="2583"/>
      <c r="DH36" s="2583"/>
      <c r="DI36" s="2583"/>
      <c r="DJ36" s="2583"/>
      <c r="DK36" s="2583"/>
      <c r="DL36" s="2583"/>
      <c r="DM36" s="2583"/>
      <c r="DN36" s="2583"/>
      <c r="DO36" s="2583"/>
      <c r="DP36" s="2583"/>
      <c r="DQ36" s="2583"/>
      <c r="DR36" s="2583"/>
      <c r="DS36" s="2583"/>
      <c r="DT36" s="2583"/>
      <c r="DU36" s="2583"/>
      <c r="DV36" s="2583"/>
      <c r="DW36" s="2583"/>
      <c r="DX36" s="2583"/>
      <c r="DY36" s="2583"/>
      <c r="DZ36" s="2583"/>
      <c r="EA36" s="2583"/>
      <c r="EB36" s="2583"/>
      <c r="EC36" s="2583"/>
      <c r="ED36" s="2583"/>
      <c r="EE36" s="2583"/>
      <c r="EF36" s="2583"/>
      <c r="EG36" s="2583"/>
      <c r="EH36" s="2583"/>
      <c r="EI36" s="2583"/>
      <c r="EJ36" s="2583"/>
      <c r="EK36" s="2583"/>
      <c r="EL36" s="2583"/>
      <c r="EM36" s="2583"/>
      <c r="EN36" s="2583"/>
    </row>
    <row r="37" spans="2:149" s="41" customFormat="1" ht="15" customHeight="1">
      <c r="B37" s="2521"/>
      <c r="C37" s="2519"/>
      <c r="D37" s="2519"/>
      <c r="E37" s="2519"/>
      <c r="F37" s="2519"/>
      <c r="G37" s="2519"/>
      <c r="H37" s="2519"/>
      <c r="I37" s="2519"/>
      <c r="J37" s="2519"/>
      <c r="K37" s="2519"/>
      <c r="L37" s="2519"/>
      <c r="M37" s="2519"/>
      <c r="N37" s="2519"/>
      <c r="O37" s="2519"/>
      <c r="P37" s="2519"/>
      <c r="Q37" s="2519"/>
      <c r="R37" s="2519"/>
      <c r="S37" s="2519"/>
      <c r="T37" s="2519"/>
      <c r="U37" s="2519"/>
      <c r="V37" s="2519"/>
      <c r="W37" s="2519"/>
      <c r="X37" s="2519"/>
      <c r="Y37" s="2519"/>
      <c r="Z37" s="2519"/>
      <c r="AA37" s="2519"/>
      <c r="AB37" s="2519"/>
      <c r="AC37" s="2519"/>
      <c r="AD37" s="2519"/>
      <c r="AE37" s="2519"/>
      <c r="AF37" s="2519"/>
      <c r="AG37" s="2519"/>
      <c r="AH37" s="2519"/>
      <c r="AI37" s="2519"/>
      <c r="AJ37" s="2519"/>
      <c r="AK37" s="2519"/>
      <c r="AL37" s="2519"/>
      <c r="AM37" s="2519"/>
      <c r="AN37" s="2519"/>
      <c r="AO37" s="2519"/>
      <c r="AP37" s="2519"/>
      <c r="AQ37" s="2519"/>
      <c r="AR37" s="2519"/>
      <c r="AS37" s="2519"/>
      <c r="AT37" s="2519"/>
      <c r="AU37" s="2519"/>
      <c r="AV37" s="2519"/>
      <c r="AW37" s="2519"/>
      <c r="AX37" s="2519"/>
      <c r="AY37" s="2519"/>
      <c r="AZ37" s="2519"/>
      <c r="BA37" s="2519"/>
      <c r="BB37" s="2519"/>
      <c r="BC37" s="2519"/>
      <c r="BD37" s="2519"/>
      <c r="BE37" s="2519"/>
      <c r="BF37" s="2519"/>
      <c r="BG37" s="2519"/>
      <c r="BH37" s="2519"/>
      <c r="BI37" s="2519"/>
      <c r="BJ37" s="2519"/>
      <c r="BK37" s="2519"/>
      <c r="BL37" s="2519"/>
      <c r="BM37" s="2519"/>
      <c r="BN37" s="2519"/>
      <c r="BO37" s="2519"/>
      <c r="BP37" s="2519"/>
      <c r="BQ37" s="2519"/>
      <c r="BR37" s="2519"/>
      <c r="BS37" s="2519"/>
      <c r="BT37" s="2519"/>
      <c r="BV37" s="2348"/>
      <c r="BW37" s="2519"/>
      <c r="BX37" s="2519"/>
      <c r="BY37" s="2519"/>
      <c r="BZ37" s="2519"/>
      <c r="CA37" s="2519"/>
      <c r="CB37" s="2519"/>
      <c r="CC37" s="2519"/>
      <c r="CD37" s="2519"/>
      <c r="CE37" s="2519"/>
      <c r="CF37" s="2519"/>
      <c r="CG37" s="2519"/>
      <c r="CH37" s="2519"/>
      <c r="CI37" s="2519"/>
      <c r="CJ37" s="2519"/>
      <c r="CK37" s="2519"/>
      <c r="CL37" s="2519"/>
      <c r="CM37" s="2519"/>
      <c r="CN37" s="2519"/>
      <c r="CO37" s="2519"/>
      <c r="CP37" s="2519"/>
      <c r="CQ37" s="2519"/>
      <c r="CR37" s="2519"/>
      <c r="CS37" s="2519"/>
      <c r="CT37" s="2519"/>
      <c r="CU37" s="2519"/>
      <c r="CV37" s="2519"/>
      <c r="CW37" s="2519"/>
      <c r="CX37" s="2519"/>
      <c r="CY37" s="2519"/>
      <c r="CZ37" s="2519"/>
      <c r="DA37" s="2519"/>
      <c r="DB37" s="2519"/>
      <c r="DC37" s="2519"/>
      <c r="DD37" s="2519"/>
      <c r="DE37" s="2519"/>
      <c r="DF37" s="2519"/>
      <c r="DG37" s="2519"/>
      <c r="DH37" s="2519"/>
      <c r="DI37" s="2519"/>
      <c r="DJ37" s="2519"/>
      <c r="DK37" s="2519"/>
      <c r="DL37" s="2519"/>
      <c r="DM37" s="2519"/>
      <c r="DN37" s="2519"/>
      <c r="DO37" s="2519"/>
      <c r="DP37" s="2519"/>
      <c r="DQ37" s="2519"/>
      <c r="DR37" s="2519"/>
      <c r="DS37" s="2519"/>
      <c r="DT37" s="2519"/>
      <c r="DU37" s="2519"/>
      <c r="DV37" s="2519"/>
      <c r="DW37" s="2519"/>
      <c r="DX37" s="2519"/>
      <c r="DY37" s="2519"/>
      <c r="DZ37" s="2519"/>
      <c r="EA37" s="2519"/>
      <c r="EB37" s="2519"/>
      <c r="EC37" s="2519"/>
      <c r="ED37" s="2519"/>
      <c r="EE37" s="2519"/>
      <c r="EF37" s="2519"/>
      <c r="EG37" s="2519"/>
      <c r="EH37" s="2519"/>
      <c r="EI37" s="2519"/>
      <c r="EJ37" s="2519"/>
      <c r="EK37" s="2519"/>
      <c r="EL37" s="2519"/>
      <c r="EM37" s="2519"/>
      <c r="EN37" s="2519"/>
    </row>
    <row r="38" spans="2:149" s="41" customFormat="1" ht="15" customHeight="1" thickBot="1">
      <c r="B38" s="2522"/>
      <c r="C38" s="2523"/>
      <c r="D38" s="2523"/>
      <c r="E38" s="2523"/>
      <c r="F38" s="2523"/>
      <c r="G38" s="2523"/>
      <c r="H38" s="2523"/>
      <c r="I38" s="2523"/>
      <c r="J38" s="2523"/>
      <c r="K38" s="2523"/>
      <c r="L38" s="2523"/>
      <c r="M38" s="2523"/>
      <c r="N38" s="2523"/>
      <c r="O38" s="2523"/>
      <c r="P38" s="2523"/>
      <c r="Q38" s="2523"/>
      <c r="R38" s="2523"/>
      <c r="S38" s="2523"/>
      <c r="T38" s="2523"/>
      <c r="U38" s="2523"/>
      <c r="V38" s="2523"/>
      <c r="W38" s="2523"/>
      <c r="X38" s="2523"/>
      <c r="Y38" s="2523"/>
      <c r="Z38" s="2523"/>
      <c r="AA38" s="2523"/>
      <c r="AB38" s="2523"/>
      <c r="AC38" s="2523"/>
      <c r="AD38" s="2523"/>
      <c r="AE38" s="2523"/>
      <c r="AF38" s="2523"/>
      <c r="AG38" s="2523"/>
      <c r="AH38" s="2523"/>
      <c r="AI38" s="2523"/>
      <c r="AJ38" s="2523"/>
      <c r="AK38" s="2523"/>
      <c r="AL38" s="2523"/>
      <c r="AM38" s="2523"/>
      <c r="AN38" s="2523"/>
      <c r="AO38" s="2523"/>
      <c r="AP38" s="2523"/>
      <c r="AQ38" s="2523"/>
      <c r="AR38" s="2523"/>
      <c r="AS38" s="2523"/>
      <c r="AT38" s="2523"/>
      <c r="AU38" s="2523"/>
      <c r="AV38" s="2523"/>
      <c r="AW38" s="2523"/>
      <c r="AX38" s="2523"/>
      <c r="AY38" s="2523"/>
      <c r="AZ38" s="2523"/>
      <c r="BA38" s="2523"/>
      <c r="BB38" s="2523"/>
      <c r="BC38" s="2523"/>
      <c r="BD38" s="2523"/>
      <c r="BE38" s="2523"/>
      <c r="BF38" s="2523"/>
      <c r="BG38" s="2523"/>
      <c r="BH38" s="2523"/>
      <c r="BI38" s="2523"/>
      <c r="BJ38" s="2523"/>
      <c r="BK38" s="2523"/>
      <c r="BL38" s="2523"/>
      <c r="BM38" s="2523"/>
      <c r="BN38" s="2523"/>
      <c r="BO38" s="2523"/>
      <c r="BP38" s="2523"/>
      <c r="BQ38" s="2523"/>
      <c r="BR38" s="2523"/>
      <c r="BS38" s="2523"/>
      <c r="BT38" s="2523"/>
      <c r="BU38" s="53"/>
      <c r="BV38" s="53"/>
      <c r="BW38" s="2523"/>
      <c r="BX38" s="2523"/>
      <c r="BY38" s="2523"/>
      <c r="BZ38" s="2523"/>
      <c r="CA38" s="2523"/>
      <c r="CB38" s="2523"/>
      <c r="CC38" s="2523"/>
      <c r="CD38" s="2523"/>
      <c r="CE38" s="2523"/>
      <c r="CF38" s="2523"/>
      <c r="CG38" s="2523"/>
      <c r="CH38" s="2523"/>
      <c r="CI38" s="2523"/>
      <c r="CJ38" s="2523"/>
      <c r="CK38" s="2523"/>
      <c r="CL38" s="2523"/>
      <c r="CM38" s="2523"/>
      <c r="CN38" s="2523"/>
      <c r="CO38" s="2523"/>
      <c r="CP38" s="2523"/>
      <c r="CQ38" s="2523"/>
      <c r="CR38" s="2523"/>
      <c r="CS38" s="2523"/>
      <c r="CT38" s="2523"/>
      <c r="CU38" s="2523"/>
      <c r="CV38" s="2523"/>
      <c r="CW38" s="2523"/>
      <c r="CX38" s="2523"/>
      <c r="CY38" s="2523"/>
      <c r="CZ38" s="2523"/>
      <c r="DA38" s="2523"/>
      <c r="DB38" s="2523"/>
      <c r="DC38" s="2523"/>
      <c r="DD38" s="2523"/>
      <c r="DE38" s="2523"/>
      <c r="DF38" s="2523"/>
      <c r="DG38" s="2523"/>
      <c r="DH38" s="2523"/>
      <c r="DI38" s="2523"/>
      <c r="DJ38" s="2523"/>
      <c r="DK38" s="2523"/>
      <c r="DL38" s="2523"/>
      <c r="DM38" s="2523"/>
      <c r="DN38" s="2523"/>
      <c r="DO38" s="2523"/>
      <c r="DP38" s="2523"/>
      <c r="DQ38" s="2523"/>
      <c r="DR38" s="2523"/>
      <c r="DS38" s="2523"/>
      <c r="DT38" s="2523"/>
      <c r="DU38" s="2523"/>
      <c r="DV38" s="2523"/>
      <c r="DW38" s="2523"/>
      <c r="DX38" s="2523"/>
      <c r="DY38" s="2523"/>
      <c r="DZ38" s="2523"/>
      <c r="EA38" s="2523"/>
      <c r="EB38" s="2523"/>
      <c r="EC38" s="2523"/>
      <c r="ED38" s="2523"/>
      <c r="EE38" s="2523"/>
      <c r="EF38" s="2523"/>
      <c r="EG38" s="2523"/>
      <c r="EH38" s="2523"/>
      <c r="EI38" s="2523"/>
      <c r="EJ38" s="2523"/>
      <c r="EK38" s="2523"/>
      <c r="EL38" s="2523"/>
      <c r="EM38" s="2523"/>
      <c r="EN38" s="2523"/>
      <c r="EO38" s="53"/>
      <c r="EP38" s="54"/>
      <c r="EQ38" s="54"/>
      <c r="ER38" s="54"/>
      <c r="ES38" s="54"/>
    </row>
    <row r="39" spans="2:149" s="41" customFormat="1" ht="21" customHeight="1">
      <c r="B39" s="2493" t="s">
        <v>60</v>
      </c>
      <c r="C39" s="2609" t="s">
        <v>90</v>
      </c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2610"/>
      <c r="AI39" s="2610"/>
      <c r="AJ39" s="2610"/>
      <c r="AK39" s="2610"/>
      <c r="AL39" s="2610"/>
      <c r="AM39" s="2610"/>
      <c r="AN39" s="2610"/>
      <c r="AO39" s="2610"/>
      <c r="AP39" s="2610"/>
      <c r="AQ39" s="2610"/>
      <c r="AR39" s="2610"/>
      <c r="AS39" s="2610"/>
      <c r="AT39" s="2610"/>
      <c r="AU39" s="2610"/>
      <c r="AV39" s="2610"/>
      <c r="AW39" s="2610"/>
      <c r="AX39" s="2610"/>
      <c r="AY39" s="2610"/>
      <c r="AZ39" s="2610"/>
      <c r="BA39" s="2610"/>
      <c r="BB39" s="2610"/>
      <c r="BC39" s="2610"/>
      <c r="BD39" s="2610"/>
      <c r="BE39" s="2610"/>
      <c r="BF39" s="2610"/>
      <c r="BG39" s="2610"/>
      <c r="BH39" s="2610"/>
      <c r="BI39" s="2610"/>
      <c r="BJ39" s="2610"/>
      <c r="BK39" s="2610"/>
      <c r="BL39" s="2610"/>
      <c r="BM39" s="2610"/>
      <c r="BN39" s="2610"/>
      <c r="BO39" s="2610"/>
      <c r="BP39" s="2610"/>
      <c r="BQ39" s="2610"/>
      <c r="BR39" s="2610"/>
      <c r="BS39" s="2610"/>
      <c r="BT39" s="2611"/>
      <c r="BU39" s="53"/>
      <c r="BV39" s="2493" t="s">
        <v>60</v>
      </c>
      <c r="BW39" s="2612" t="s">
        <v>91</v>
      </c>
      <c r="BX39" s="2613"/>
      <c r="BY39" s="2613"/>
      <c r="BZ39" s="2613"/>
      <c r="CA39" s="2613"/>
      <c r="CB39" s="2613"/>
      <c r="CC39" s="2613"/>
      <c r="CD39" s="2613"/>
      <c r="CE39" s="2613"/>
      <c r="CF39" s="2613"/>
      <c r="CG39" s="2613"/>
      <c r="CH39" s="2613"/>
      <c r="CI39" s="2613"/>
      <c r="CJ39" s="2613"/>
      <c r="CK39" s="2613"/>
      <c r="CL39" s="2613"/>
      <c r="CM39" s="2613"/>
      <c r="CN39" s="2613"/>
      <c r="CO39" s="2613"/>
      <c r="CP39" s="2613"/>
      <c r="CQ39" s="2613"/>
      <c r="CR39" s="2613"/>
      <c r="CS39" s="2613"/>
      <c r="CT39" s="2613"/>
      <c r="CU39" s="2613"/>
      <c r="CV39" s="2613"/>
      <c r="CW39" s="2613"/>
      <c r="CX39" s="2613"/>
      <c r="CY39" s="2613"/>
      <c r="CZ39" s="2613"/>
      <c r="DA39" s="2613"/>
      <c r="DB39" s="2613"/>
      <c r="DC39" s="2613"/>
      <c r="DD39" s="2613"/>
      <c r="DE39" s="2613"/>
      <c r="DF39" s="2613"/>
      <c r="DG39" s="2613"/>
      <c r="DH39" s="2614" t="s">
        <v>92</v>
      </c>
      <c r="DI39" s="2615"/>
      <c r="DJ39" s="2615"/>
      <c r="DK39" s="2615"/>
      <c r="DL39" s="2615"/>
      <c r="DM39" s="2615"/>
      <c r="DN39" s="2615"/>
      <c r="DO39" s="2615"/>
      <c r="DP39" s="2615"/>
      <c r="DQ39" s="2615"/>
      <c r="DR39" s="2615"/>
      <c r="DS39" s="2615"/>
      <c r="DT39" s="2615"/>
      <c r="DU39" s="2615"/>
      <c r="DV39" s="2615"/>
      <c r="DW39" s="2615"/>
      <c r="DX39" s="2615"/>
      <c r="DY39" s="2615"/>
      <c r="DZ39" s="2615"/>
      <c r="EA39" s="2615"/>
      <c r="EB39" s="2615"/>
      <c r="EC39" s="2615"/>
      <c r="ED39" s="2615"/>
      <c r="EE39" s="2615"/>
      <c r="EF39" s="2615"/>
      <c r="EG39" s="2615"/>
      <c r="EH39" s="2615"/>
      <c r="EI39" s="2615"/>
      <c r="EJ39" s="2615"/>
      <c r="EK39" s="2615"/>
      <c r="EL39" s="2615"/>
      <c r="EM39" s="2615"/>
      <c r="EN39" s="2616"/>
      <c r="EO39" s="53"/>
      <c r="EP39" s="54"/>
      <c r="EQ39" s="54"/>
      <c r="ER39" s="54"/>
      <c r="ES39" s="54"/>
    </row>
    <row r="40" spans="2:149" s="41" customFormat="1" ht="21" customHeight="1">
      <c r="B40" s="2494"/>
      <c r="C40" s="2617" t="s">
        <v>93</v>
      </c>
      <c r="D40" s="2618"/>
      <c r="E40" s="2618"/>
      <c r="F40" s="2618"/>
      <c r="G40" s="2618"/>
      <c r="H40" s="2618"/>
      <c r="I40" s="2618"/>
      <c r="J40" s="2618"/>
      <c r="K40" s="2618"/>
      <c r="L40" s="2618"/>
      <c r="M40" s="2618"/>
      <c r="N40" s="2618"/>
      <c r="O40" s="2618"/>
      <c r="P40" s="2618"/>
      <c r="Q40" s="2618"/>
      <c r="R40" s="2618"/>
      <c r="S40" s="2618"/>
      <c r="T40" s="2618"/>
      <c r="U40" s="2618"/>
      <c r="V40" s="2618"/>
      <c r="W40" s="2618"/>
      <c r="X40" s="2618"/>
      <c r="Y40" s="2618"/>
      <c r="Z40" s="2619"/>
      <c r="AA40" s="2623" t="s">
        <v>94</v>
      </c>
      <c r="AB40" s="2624"/>
      <c r="AC40" s="2624"/>
      <c r="AD40" s="2624"/>
      <c r="AE40" s="2624"/>
      <c r="AF40" s="2624"/>
      <c r="AG40" s="2624"/>
      <c r="AH40" s="2624"/>
      <c r="AI40" s="2624"/>
      <c r="AJ40" s="2625"/>
      <c r="AK40" s="2624"/>
      <c r="AL40" s="2624"/>
      <c r="AM40" s="2624"/>
      <c r="AN40" s="2624"/>
      <c r="AO40" s="2624"/>
      <c r="AP40" s="2624"/>
      <c r="AQ40" s="2624"/>
      <c r="AR40" s="2624"/>
      <c r="AS40" s="2624"/>
      <c r="AT40" s="2624"/>
      <c r="AU40" s="2624"/>
      <c r="AV40" s="2624"/>
      <c r="AW40" s="2624"/>
      <c r="AX40" s="2626"/>
      <c r="AY40" s="2623" t="s">
        <v>95</v>
      </c>
      <c r="AZ40" s="2618"/>
      <c r="BA40" s="2618"/>
      <c r="BB40" s="2618"/>
      <c r="BC40" s="2618"/>
      <c r="BD40" s="2618"/>
      <c r="BE40" s="2618"/>
      <c r="BF40" s="2618"/>
      <c r="BG40" s="2618"/>
      <c r="BH40" s="2618"/>
      <c r="BI40" s="2618"/>
      <c r="BJ40" s="2618"/>
      <c r="BK40" s="2618"/>
      <c r="BL40" s="2618"/>
      <c r="BM40" s="2618"/>
      <c r="BN40" s="2618"/>
      <c r="BO40" s="2618"/>
      <c r="BP40" s="2618"/>
      <c r="BQ40" s="2618"/>
      <c r="BR40" s="2618"/>
      <c r="BS40" s="2618"/>
      <c r="BT40" s="2628"/>
      <c r="BU40" s="53"/>
      <c r="BV40" s="2494"/>
      <c r="BW40" s="2630" t="s">
        <v>66</v>
      </c>
      <c r="BX40" s="2528"/>
      <c r="BY40" s="2528"/>
      <c r="BZ40" s="2528"/>
      <c r="CA40" s="2528"/>
      <c r="CB40" s="2528"/>
      <c r="CC40" s="2528"/>
      <c r="CD40" s="2528"/>
      <c r="CE40" s="2528"/>
      <c r="CF40" s="2528"/>
      <c r="CG40" s="2528"/>
      <c r="CH40" s="2528"/>
      <c r="CI40" s="2528"/>
      <c r="CJ40" s="2528"/>
      <c r="CK40" s="2528"/>
      <c r="CL40" s="2528"/>
      <c r="CM40" s="2528"/>
      <c r="CN40" s="2528" t="s">
        <v>96</v>
      </c>
      <c r="CO40" s="2528"/>
      <c r="CP40" s="2528"/>
      <c r="CQ40" s="2528"/>
      <c r="CR40" s="2528"/>
      <c r="CS40" s="2528"/>
      <c r="CT40" s="2528"/>
      <c r="CU40" s="2528"/>
      <c r="CV40" s="2528"/>
      <c r="CW40" s="2528"/>
      <c r="CX40" s="2528"/>
      <c r="CY40" s="2528"/>
      <c r="CZ40" s="2528"/>
      <c r="DA40" s="2528"/>
      <c r="DB40" s="2528"/>
      <c r="DC40" s="2528"/>
      <c r="DD40" s="2528"/>
      <c r="DE40" s="2528"/>
      <c r="DF40" s="2528"/>
      <c r="DG40" s="2528"/>
      <c r="DH40" s="2633" t="s">
        <v>69</v>
      </c>
      <c r="DI40" s="2634"/>
      <c r="DJ40" s="2634"/>
      <c r="DK40" s="2634"/>
      <c r="DL40" s="2634"/>
      <c r="DM40" s="2634"/>
      <c r="DN40" s="2634"/>
      <c r="DO40" s="2634"/>
      <c r="DP40" s="2634"/>
      <c r="DQ40" s="2634"/>
      <c r="DR40" s="2634"/>
      <c r="DS40" s="2634"/>
      <c r="DT40" s="2634"/>
      <c r="DU40" s="2633" t="s">
        <v>97</v>
      </c>
      <c r="DV40" s="2634"/>
      <c r="DW40" s="2634"/>
      <c r="DX40" s="2634"/>
      <c r="DY40" s="2634"/>
      <c r="DZ40" s="2634"/>
      <c r="EA40" s="2634"/>
      <c r="EB40" s="2634"/>
      <c r="EC40" s="2634"/>
      <c r="ED40" s="2634"/>
      <c r="EE40" s="2634"/>
      <c r="EF40" s="2634"/>
      <c r="EG40" s="2634"/>
      <c r="EH40" s="2634"/>
      <c r="EI40" s="2634"/>
      <c r="EJ40" s="2634"/>
      <c r="EK40" s="2634"/>
      <c r="EL40" s="2634"/>
      <c r="EM40" s="2634"/>
      <c r="EN40" s="2636"/>
      <c r="EO40" s="53"/>
      <c r="EP40" s="54"/>
      <c r="EQ40" s="54"/>
      <c r="ER40" s="54"/>
      <c r="ES40" s="54"/>
    </row>
    <row r="41" spans="2:149" s="41" customFormat="1" ht="21" customHeight="1" thickBot="1">
      <c r="B41" s="2495"/>
      <c r="C41" s="2620"/>
      <c r="D41" s="2621"/>
      <c r="E41" s="2621"/>
      <c r="F41" s="2621"/>
      <c r="G41" s="2621"/>
      <c r="H41" s="2621"/>
      <c r="I41" s="2621"/>
      <c r="J41" s="2621"/>
      <c r="K41" s="2621"/>
      <c r="L41" s="2621"/>
      <c r="M41" s="2621"/>
      <c r="N41" s="2621"/>
      <c r="O41" s="2621"/>
      <c r="P41" s="2621"/>
      <c r="Q41" s="2621"/>
      <c r="R41" s="2621"/>
      <c r="S41" s="2621"/>
      <c r="T41" s="2621"/>
      <c r="U41" s="2621"/>
      <c r="V41" s="2621"/>
      <c r="W41" s="2621"/>
      <c r="X41" s="2621"/>
      <c r="Y41" s="2621"/>
      <c r="Z41" s="2622"/>
      <c r="AA41" s="2627"/>
      <c r="AB41" s="2621"/>
      <c r="AC41" s="2621"/>
      <c r="AD41" s="2621"/>
      <c r="AE41" s="2621"/>
      <c r="AF41" s="2621"/>
      <c r="AG41" s="2621"/>
      <c r="AH41" s="2621"/>
      <c r="AI41" s="2621"/>
      <c r="AJ41" s="2621"/>
      <c r="AK41" s="2621"/>
      <c r="AL41" s="2621"/>
      <c r="AM41" s="2621"/>
      <c r="AN41" s="2621"/>
      <c r="AO41" s="2621"/>
      <c r="AP41" s="2621"/>
      <c r="AQ41" s="2621"/>
      <c r="AR41" s="2621"/>
      <c r="AS41" s="2621"/>
      <c r="AT41" s="2621"/>
      <c r="AU41" s="2621"/>
      <c r="AV41" s="2621"/>
      <c r="AW41" s="2621"/>
      <c r="AX41" s="2622"/>
      <c r="AY41" s="2627"/>
      <c r="AZ41" s="2621"/>
      <c r="BA41" s="2621"/>
      <c r="BB41" s="2621"/>
      <c r="BC41" s="2621"/>
      <c r="BD41" s="2621"/>
      <c r="BE41" s="2621"/>
      <c r="BF41" s="2621"/>
      <c r="BG41" s="2621"/>
      <c r="BH41" s="2621"/>
      <c r="BI41" s="2621"/>
      <c r="BJ41" s="2621"/>
      <c r="BK41" s="2621"/>
      <c r="BL41" s="2621"/>
      <c r="BM41" s="2621"/>
      <c r="BN41" s="2621"/>
      <c r="BO41" s="2621"/>
      <c r="BP41" s="2621"/>
      <c r="BQ41" s="2621"/>
      <c r="BR41" s="2621"/>
      <c r="BS41" s="2621"/>
      <c r="BT41" s="2629"/>
      <c r="BU41" s="54"/>
      <c r="BV41" s="2495"/>
      <c r="BW41" s="2631"/>
      <c r="BX41" s="2632"/>
      <c r="BY41" s="2632"/>
      <c r="BZ41" s="2632"/>
      <c r="CA41" s="2632"/>
      <c r="CB41" s="2632"/>
      <c r="CC41" s="2632"/>
      <c r="CD41" s="2632"/>
      <c r="CE41" s="2632"/>
      <c r="CF41" s="2632"/>
      <c r="CG41" s="2632"/>
      <c r="CH41" s="2632"/>
      <c r="CI41" s="2632"/>
      <c r="CJ41" s="2632"/>
      <c r="CK41" s="2632"/>
      <c r="CL41" s="2632"/>
      <c r="CM41" s="2632"/>
      <c r="CN41" s="2632"/>
      <c r="CO41" s="2632"/>
      <c r="CP41" s="2632"/>
      <c r="CQ41" s="2632"/>
      <c r="CR41" s="2632"/>
      <c r="CS41" s="2632"/>
      <c r="CT41" s="2632"/>
      <c r="CU41" s="2632"/>
      <c r="CV41" s="2632"/>
      <c r="CW41" s="2632"/>
      <c r="CX41" s="2632"/>
      <c r="CY41" s="2632"/>
      <c r="CZ41" s="2632"/>
      <c r="DA41" s="2632"/>
      <c r="DB41" s="2632"/>
      <c r="DC41" s="2632"/>
      <c r="DD41" s="2632"/>
      <c r="DE41" s="2632"/>
      <c r="DF41" s="2632"/>
      <c r="DG41" s="2632"/>
      <c r="DH41" s="2635"/>
      <c r="DI41" s="2635"/>
      <c r="DJ41" s="2635"/>
      <c r="DK41" s="2635"/>
      <c r="DL41" s="2635"/>
      <c r="DM41" s="2635"/>
      <c r="DN41" s="2635"/>
      <c r="DO41" s="2635"/>
      <c r="DP41" s="2635"/>
      <c r="DQ41" s="2635"/>
      <c r="DR41" s="2635"/>
      <c r="DS41" s="2635"/>
      <c r="DT41" s="2635"/>
      <c r="DU41" s="2635"/>
      <c r="DV41" s="2635"/>
      <c r="DW41" s="2635"/>
      <c r="DX41" s="2635"/>
      <c r="DY41" s="2635"/>
      <c r="DZ41" s="2635"/>
      <c r="EA41" s="2635"/>
      <c r="EB41" s="2635"/>
      <c r="EC41" s="2635"/>
      <c r="ED41" s="2635"/>
      <c r="EE41" s="2635"/>
      <c r="EF41" s="2635"/>
      <c r="EG41" s="2635"/>
      <c r="EH41" s="2635"/>
      <c r="EI41" s="2635"/>
      <c r="EJ41" s="2635"/>
      <c r="EK41" s="2635"/>
      <c r="EL41" s="2635"/>
      <c r="EM41" s="2635"/>
      <c r="EN41" s="2637"/>
      <c r="EO41" s="54"/>
      <c r="EP41" s="54"/>
      <c r="EQ41" s="54"/>
      <c r="ER41" s="54"/>
      <c r="ES41" s="54"/>
    </row>
    <row r="42" spans="2:149" s="41" customFormat="1" ht="21" customHeight="1">
      <c r="B42" s="47"/>
      <c r="C42" s="2638"/>
      <c r="D42" s="2639"/>
      <c r="E42" s="2639"/>
      <c r="F42" s="2639"/>
      <c r="G42" s="2639"/>
      <c r="H42" s="2639"/>
      <c r="I42" s="2639"/>
      <c r="J42" s="2639"/>
      <c r="K42" s="2639"/>
      <c r="L42" s="2639"/>
      <c r="M42" s="2639"/>
      <c r="N42" s="2639"/>
      <c r="O42" s="2639"/>
      <c r="P42" s="2639"/>
      <c r="Q42" s="2639"/>
      <c r="R42" s="2639"/>
      <c r="S42" s="2639"/>
      <c r="T42" s="2639"/>
      <c r="U42" s="2639"/>
      <c r="V42" s="2639"/>
      <c r="W42" s="2639"/>
      <c r="X42" s="2639"/>
      <c r="Y42" s="2639"/>
      <c r="Z42" s="2640"/>
      <c r="AA42" s="2641"/>
      <c r="AB42" s="2642"/>
      <c r="AC42" s="2642"/>
      <c r="AD42" s="2642"/>
      <c r="AE42" s="2642"/>
      <c r="AF42" s="2642"/>
      <c r="AG42" s="2642"/>
      <c r="AH42" s="2642"/>
      <c r="AI42" s="2642"/>
      <c r="AJ42" s="2642"/>
      <c r="AK42" s="2642"/>
      <c r="AL42" s="2642"/>
      <c r="AM42" s="2642"/>
      <c r="AN42" s="2642"/>
      <c r="AO42" s="2642"/>
      <c r="AP42" s="2642"/>
      <c r="AQ42" s="2642"/>
      <c r="AR42" s="2642"/>
      <c r="AS42" s="2642"/>
      <c r="AT42" s="2642"/>
      <c r="AU42" s="2642"/>
      <c r="AV42" s="2642"/>
      <c r="AW42" s="2642"/>
      <c r="AX42" s="2643"/>
      <c r="AY42" s="2641"/>
      <c r="AZ42" s="2644"/>
      <c r="BA42" s="2644"/>
      <c r="BB42" s="2644"/>
      <c r="BC42" s="2644"/>
      <c r="BD42" s="2644"/>
      <c r="BE42" s="2644"/>
      <c r="BF42" s="2644"/>
      <c r="BG42" s="2644"/>
      <c r="BH42" s="2644"/>
      <c r="BI42" s="2644"/>
      <c r="BJ42" s="2644"/>
      <c r="BK42" s="2644"/>
      <c r="BL42" s="2644"/>
      <c r="BM42" s="2644"/>
      <c r="BN42" s="2644"/>
      <c r="BO42" s="2644"/>
      <c r="BP42" s="2644"/>
      <c r="BQ42" s="2644"/>
      <c r="BR42" s="2644"/>
      <c r="BS42" s="2644"/>
      <c r="BT42" s="2645"/>
      <c r="BU42" s="55"/>
      <c r="BV42" s="47"/>
      <c r="BW42" s="2646"/>
      <c r="BX42" s="2647"/>
      <c r="BY42" s="2647"/>
      <c r="BZ42" s="2647"/>
      <c r="CA42" s="2647"/>
      <c r="CB42" s="2647"/>
      <c r="CC42" s="2647"/>
      <c r="CD42" s="2647"/>
      <c r="CE42" s="2647"/>
      <c r="CF42" s="2647"/>
      <c r="CG42" s="2647"/>
      <c r="CH42" s="2647"/>
      <c r="CI42" s="2647"/>
      <c r="CJ42" s="2647"/>
      <c r="CK42" s="2647"/>
      <c r="CL42" s="2647"/>
      <c r="CM42" s="2647"/>
      <c r="CN42" s="2647"/>
      <c r="CO42" s="2647"/>
      <c r="CP42" s="2647"/>
      <c r="CQ42" s="2647"/>
      <c r="CR42" s="2647"/>
      <c r="CS42" s="2647"/>
      <c r="CT42" s="2647"/>
      <c r="CU42" s="2647"/>
      <c r="CV42" s="2647"/>
      <c r="CW42" s="2647"/>
      <c r="CX42" s="2647"/>
      <c r="CY42" s="2647"/>
      <c r="CZ42" s="2647"/>
      <c r="DA42" s="2647"/>
      <c r="DB42" s="2647"/>
      <c r="DC42" s="2647"/>
      <c r="DD42" s="2647"/>
      <c r="DE42" s="2647"/>
      <c r="DF42" s="2647"/>
      <c r="DG42" s="2647"/>
      <c r="DH42" s="2507"/>
      <c r="DI42" s="2507"/>
      <c r="DJ42" s="2507"/>
      <c r="DK42" s="2507"/>
      <c r="DL42" s="2507"/>
      <c r="DM42" s="2507"/>
      <c r="DN42" s="2507"/>
      <c r="DO42" s="2507"/>
      <c r="DP42" s="2507"/>
      <c r="DQ42" s="2507"/>
      <c r="DR42" s="2507"/>
      <c r="DS42" s="2507"/>
      <c r="DT42" s="2507"/>
      <c r="DU42" s="2507"/>
      <c r="DV42" s="2507"/>
      <c r="DW42" s="2507"/>
      <c r="DX42" s="2507"/>
      <c r="DY42" s="2507"/>
      <c r="DZ42" s="2507"/>
      <c r="EA42" s="2507"/>
      <c r="EB42" s="2507"/>
      <c r="EC42" s="2507"/>
      <c r="ED42" s="2507"/>
      <c r="EE42" s="2507"/>
      <c r="EF42" s="2507"/>
      <c r="EG42" s="2507"/>
      <c r="EH42" s="2507"/>
      <c r="EI42" s="2507"/>
      <c r="EJ42" s="2507"/>
      <c r="EK42" s="2507"/>
      <c r="EL42" s="2507"/>
      <c r="EM42" s="2507"/>
      <c r="EN42" s="2508"/>
    </row>
    <row r="43" spans="2:149" s="41" customFormat="1" ht="21" customHeight="1">
      <c r="B43" s="15" t="s">
        <v>11</v>
      </c>
      <c r="C43" s="2648">
        <v>180828149164</v>
      </c>
      <c r="D43" s="2649"/>
      <c r="E43" s="2649"/>
      <c r="F43" s="2649"/>
      <c r="G43" s="2649"/>
      <c r="H43" s="2649"/>
      <c r="I43" s="2649"/>
      <c r="J43" s="2649"/>
      <c r="K43" s="2649"/>
      <c r="L43" s="2649"/>
      <c r="M43" s="2649"/>
      <c r="N43" s="2649"/>
      <c r="O43" s="2649"/>
      <c r="P43" s="2649"/>
      <c r="Q43" s="2649"/>
      <c r="R43" s="2649"/>
      <c r="S43" s="2649"/>
      <c r="T43" s="2649"/>
      <c r="U43" s="2649"/>
      <c r="V43" s="2649"/>
      <c r="W43" s="2649"/>
      <c r="X43" s="2649"/>
      <c r="Y43" s="2649"/>
      <c r="Z43" s="2650"/>
      <c r="AA43" s="2651">
        <v>66783796177</v>
      </c>
      <c r="AB43" s="2652"/>
      <c r="AC43" s="2652"/>
      <c r="AD43" s="2652"/>
      <c r="AE43" s="2652"/>
      <c r="AF43" s="2652"/>
      <c r="AG43" s="2652"/>
      <c r="AH43" s="2652"/>
      <c r="AI43" s="2652"/>
      <c r="AJ43" s="2652"/>
      <c r="AK43" s="2652"/>
      <c r="AL43" s="2652"/>
      <c r="AM43" s="2652"/>
      <c r="AN43" s="2652"/>
      <c r="AO43" s="2652"/>
      <c r="AP43" s="2652"/>
      <c r="AQ43" s="2652"/>
      <c r="AR43" s="2652"/>
      <c r="AS43" s="2652"/>
      <c r="AT43" s="2652"/>
      <c r="AU43" s="2652"/>
      <c r="AV43" s="2652"/>
      <c r="AW43" s="2652"/>
      <c r="AX43" s="2653"/>
      <c r="AY43" s="2651">
        <v>4926374719</v>
      </c>
      <c r="AZ43" s="2649"/>
      <c r="BA43" s="2649"/>
      <c r="BB43" s="2649"/>
      <c r="BC43" s="2649"/>
      <c r="BD43" s="2649"/>
      <c r="BE43" s="2649"/>
      <c r="BF43" s="2649"/>
      <c r="BG43" s="2649"/>
      <c r="BH43" s="2649"/>
      <c r="BI43" s="2649"/>
      <c r="BJ43" s="2649"/>
      <c r="BK43" s="2649"/>
      <c r="BL43" s="2649"/>
      <c r="BM43" s="2649"/>
      <c r="BN43" s="2649"/>
      <c r="BO43" s="2649"/>
      <c r="BP43" s="2649"/>
      <c r="BQ43" s="2649"/>
      <c r="BR43" s="2649"/>
      <c r="BS43" s="2649"/>
      <c r="BT43" s="2654"/>
      <c r="BU43" s="56"/>
      <c r="BV43" s="15" t="s">
        <v>11</v>
      </c>
      <c r="BW43" s="2655">
        <v>196558</v>
      </c>
      <c r="BX43" s="2656"/>
      <c r="BY43" s="2656"/>
      <c r="BZ43" s="2656"/>
      <c r="CA43" s="2656"/>
      <c r="CB43" s="2656"/>
      <c r="CC43" s="2656"/>
      <c r="CD43" s="2656"/>
      <c r="CE43" s="2656"/>
      <c r="CF43" s="2656"/>
      <c r="CG43" s="2656"/>
      <c r="CH43" s="2656"/>
      <c r="CI43" s="2656"/>
      <c r="CJ43" s="2656"/>
      <c r="CK43" s="2656"/>
      <c r="CL43" s="2656"/>
      <c r="CM43" s="2656"/>
      <c r="CN43" s="2656">
        <v>17996831682</v>
      </c>
      <c r="CO43" s="2656"/>
      <c r="CP43" s="2656"/>
      <c r="CQ43" s="2656"/>
      <c r="CR43" s="2656"/>
      <c r="CS43" s="2656"/>
      <c r="CT43" s="2656"/>
      <c r="CU43" s="2656"/>
      <c r="CV43" s="2656"/>
      <c r="CW43" s="2656"/>
      <c r="CX43" s="2656"/>
      <c r="CY43" s="2656"/>
      <c r="CZ43" s="2656"/>
      <c r="DA43" s="2656"/>
      <c r="DB43" s="2656"/>
      <c r="DC43" s="2656"/>
      <c r="DD43" s="2656"/>
      <c r="DE43" s="2656"/>
      <c r="DF43" s="2656"/>
      <c r="DG43" s="2656"/>
      <c r="DH43" s="2533" t="s">
        <v>22</v>
      </c>
      <c r="DI43" s="2533"/>
      <c r="DJ43" s="2533"/>
      <c r="DK43" s="2533"/>
      <c r="DL43" s="2533"/>
      <c r="DM43" s="2533"/>
      <c r="DN43" s="2533"/>
      <c r="DO43" s="2533"/>
      <c r="DP43" s="2533"/>
      <c r="DQ43" s="2533"/>
      <c r="DR43" s="2533"/>
      <c r="DS43" s="2533"/>
      <c r="DT43" s="2533"/>
      <c r="DU43" s="2533" t="s">
        <v>22</v>
      </c>
      <c r="DV43" s="2533"/>
      <c r="DW43" s="2533"/>
      <c r="DX43" s="2533"/>
      <c r="DY43" s="2533"/>
      <c r="DZ43" s="2533"/>
      <c r="EA43" s="2533"/>
      <c r="EB43" s="2533"/>
      <c r="EC43" s="2533"/>
      <c r="ED43" s="2533"/>
      <c r="EE43" s="2533"/>
      <c r="EF43" s="2533"/>
      <c r="EG43" s="2533"/>
      <c r="EH43" s="2533"/>
      <c r="EI43" s="2533"/>
      <c r="EJ43" s="2533"/>
      <c r="EK43" s="2533"/>
      <c r="EL43" s="2533"/>
      <c r="EM43" s="2533"/>
      <c r="EN43" s="2534"/>
    </row>
    <row r="44" spans="2:149" s="41" customFormat="1" ht="21" customHeight="1">
      <c r="B44" s="15" t="s">
        <v>12</v>
      </c>
      <c r="C44" s="2648">
        <v>191292709776</v>
      </c>
      <c r="D44" s="2649"/>
      <c r="E44" s="2649"/>
      <c r="F44" s="2649"/>
      <c r="G44" s="2649"/>
      <c r="H44" s="2649"/>
      <c r="I44" s="2649"/>
      <c r="J44" s="2649"/>
      <c r="K44" s="2649"/>
      <c r="L44" s="2649"/>
      <c r="M44" s="2649"/>
      <c r="N44" s="2649"/>
      <c r="O44" s="2649"/>
      <c r="P44" s="2649"/>
      <c r="Q44" s="2649"/>
      <c r="R44" s="2649"/>
      <c r="S44" s="2649"/>
      <c r="T44" s="2649"/>
      <c r="U44" s="2649"/>
      <c r="V44" s="2649"/>
      <c r="W44" s="2649"/>
      <c r="X44" s="2649"/>
      <c r="Y44" s="2649"/>
      <c r="Z44" s="2650"/>
      <c r="AA44" s="2651">
        <v>68487238129</v>
      </c>
      <c r="AB44" s="2652"/>
      <c r="AC44" s="2652"/>
      <c r="AD44" s="2652"/>
      <c r="AE44" s="2652"/>
      <c r="AF44" s="2652"/>
      <c r="AG44" s="2652"/>
      <c r="AH44" s="2652"/>
      <c r="AI44" s="2652"/>
      <c r="AJ44" s="2652"/>
      <c r="AK44" s="2652"/>
      <c r="AL44" s="2652"/>
      <c r="AM44" s="2652"/>
      <c r="AN44" s="2652"/>
      <c r="AO44" s="2652"/>
      <c r="AP44" s="2652"/>
      <c r="AQ44" s="2652"/>
      <c r="AR44" s="2652"/>
      <c r="AS44" s="2652"/>
      <c r="AT44" s="2652"/>
      <c r="AU44" s="2652"/>
      <c r="AV44" s="2652"/>
      <c r="AW44" s="2652"/>
      <c r="AX44" s="2653"/>
      <c r="AY44" s="2651">
        <v>4867295091</v>
      </c>
      <c r="AZ44" s="2649"/>
      <c r="BA44" s="2649"/>
      <c r="BB44" s="2649"/>
      <c r="BC44" s="2649"/>
      <c r="BD44" s="2649"/>
      <c r="BE44" s="2649"/>
      <c r="BF44" s="2649"/>
      <c r="BG44" s="2649"/>
      <c r="BH44" s="2649"/>
      <c r="BI44" s="2649"/>
      <c r="BJ44" s="2649"/>
      <c r="BK44" s="2649"/>
      <c r="BL44" s="2649"/>
      <c r="BM44" s="2649"/>
      <c r="BN44" s="2649"/>
      <c r="BO44" s="2649"/>
      <c r="BP44" s="2649"/>
      <c r="BQ44" s="2649"/>
      <c r="BR44" s="2649"/>
      <c r="BS44" s="2649"/>
      <c r="BT44" s="2654"/>
      <c r="BU44" s="56"/>
      <c r="BV44" s="15" t="s">
        <v>12</v>
      </c>
      <c r="BW44" s="2655">
        <v>212256</v>
      </c>
      <c r="BX44" s="2656"/>
      <c r="BY44" s="2656"/>
      <c r="BZ44" s="2656"/>
      <c r="CA44" s="2656"/>
      <c r="CB44" s="2656"/>
      <c r="CC44" s="2656"/>
      <c r="CD44" s="2656"/>
      <c r="CE44" s="2656"/>
      <c r="CF44" s="2656"/>
      <c r="CG44" s="2656"/>
      <c r="CH44" s="2656"/>
      <c r="CI44" s="2656"/>
      <c r="CJ44" s="2656"/>
      <c r="CK44" s="2656"/>
      <c r="CL44" s="2656"/>
      <c r="CM44" s="2656"/>
      <c r="CN44" s="2656">
        <v>18449022014</v>
      </c>
      <c r="CO44" s="2656"/>
      <c r="CP44" s="2656"/>
      <c r="CQ44" s="2656"/>
      <c r="CR44" s="2656"/>
      <c r="CS44" s="2656"/>
      <c r="CT44" s="2656"/>
      <c r="CU44" s="2656"/>
      <c r="CV44" s="2656"/>
      <c r="CW44" s="2656"/>
      <c r="CX44" s="2656"/>
      <c r="CY44" s="2656"/>
      <c r="CZ44" s="2656"/>
      <c r="DA44" s="2656"/>
      <c r="DB44" s="2656"/>
      <c r="DC44" s="2656"/>
      <c r="DD44" s="2656"/>
      <c r="DE44" s="2656"/>
      <c r="DF44" s="2656"/>
      <c r="DG44" s="2656"/>
      <c r="DH44" s="2533" t="s">
        <v>22</v>
      </c>
      <c r="DI44" s="2533"/>
      <c r="DJ44" s="2533"/>
      <c r="DK44" s="2533"/>
      <c r="DL44" s="2533"/>
      <c r="DM44" s="2533"/>
      <c r="DN44" s="2533"/>
      <c r="DO44" s="2533"/>
      <c r="DP44" s="2533"/>
      <c r="DQ44" s="2533"/>
      <c r="DR44" s="2533"/>
      <c r="DS44" s="2533"/>
      <c r="DT44" s="2533"/>
      <c r="DU44" s="2533" t="s">
        <v>22</v>
      </c>
      <c r="DV44" s="2533"/>
      <c r="DW44" s="2533"/>
      <c r="DX44" s="2533"/>
      <c r="DY44" s="2533"/>
      <c r="DZ44" s="2533"/>
      <c r="EA44" s="2533"/>
      <c r="EB44" s="2533"/>
      <c r="EC44" s="2533"/>
      <c r="ED44" s="2533"/>
      <c r="EE44" s="2533"/>
      <c r="EF44" s="2533"/>
      <c r="EG44" s="2533"/>
      <c r="EH44" s="2533"/>
      <c r="EI44" s="2533"/>
      <c r="EJ44" s="2533"/>
      <c r="EK44" s="2533"/>
      <c r="EL44" s="2533"/>
      <c r="EM44" s="2533"/>
      <c r="EN44" s="2534"/>
    </row>
    <row r="45" spans="2:149" s="41" customFormat="1" ht="21" customHeight="1">
      <c r="B45" s="15" t="s">
        <v>13</v>
      </c>
      <c r="C45" s="2648">
        <v>194561320748</v>
      </c>
      <c r="D45" s="2649"/>
      <c r="E45" s="2649"/>
      <c r="F45" s="2649"/>
      <c r="G45" s="2649"/>
      <c r="H45" s="2649"/>
      <c r="I45" s="2649"/>
      <c r="J45" s="2649"/>
      <c r="K45" s="2649"/>
      <c r="L45" s="2649"/>
      <c r="M45" s="2649"/>
      <c r="N45" s="2649"/>
      <c r="O45" s="2649"/>
      <c r="P45" s="2649"/>
      <c r="Q45" s="2649"/>
      <c r="R45" s="2649"/>
      <c r="S45" s="2649"/>
      <c r="T45" s="2649"/>
      <c r="U45" s="2649"/>
      <c r="V45" s="2649"/>
      <c r="W45" s="2649"/>
      <c r="X45" s="2649"/>
      <c r="Y45" s="2649"/>
      <c r="Z45" s="2650"/>
      <c r="AA45" s="2651">
        <v>67720701817</v>
      </c>
      <c r="AB45" s="2652"/>
      <c r="AC45" s="2652"/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3"/>
      <c r="AY45" s="2651">
        <v>4723285808</v>
      </c>
      <c r="AZ45" s="2649"/>
      <c r="BA45" s="2649"/>
      <c r="BB45" s="2649"/>
      <c r="BC45" s="2649"/>
      <c r="BD45" s="2649"/>
      <c r="BE45" s="2649"/>
      <c r="BF45" s="2649"/>
      <c r="BG45" s="2649"/>
      <c r="BH45" s="2649"/>
      <c r="BI45" s="2649"/>
      <c r="BJ45" s="2649"/>
      <c r="BK45" s="2649"/>
      <c r="BL45" s="2649"/>
      <c r="BM45" s="2649"/>
      <c r="BN45" s="2649"/>
      <c r="BO45" s="2649"/>
      <c r="BP45" s="2649"/>
      <c r="BQ45" s="2649"/>
      <c r="BR45" s="2649"/>
      <c r="BS45" s="2649"/>
      <c r="BT45" s="2654"/>
      <c r="BU45" s="56"/>
      <c r="BV45" s="15" t="s">
        <v>13</v>
      </c>
      <c r="BW45" s="2655">
        <v>224989</v>
      </c>
      <c r="BX45" s="2656"/>
      <c r="BY45" s="2656"/>
      <c r="BZ45" s="2656"/>
      <c r="CA45" s="2656"/>
      <c r="CB45" s="2656"/>
      <c r="CC45" s="2656"/>
      <c r="CD45" s="2656"/>
      <c r="CE45" s="2656"/>
      <c r="CF45" s="2656"/>
      <c r="CG45" s="2656"/>
      <c r="CH45" s="2656"/>
      <c r="CI45" s="2656"/>
      <c r="CJ45" s="2656"/>
      <c r="CK45" s="2656"/>
      <c r="CL45" s="2656"/>
      <c r="CM45" s="2656"/>
      <c r="CN45" s="2656">
        <v>18573717564</v>
      </c>
      <c r="CO45" s="2656"/>
      <c r="CP45" s="2656"/>
      <c r="CQ45" s="2656"/>
      <c r="CR45" s="2656"/>
      <c r="CS45" s="2656"/>
      <c r="CT45" s="2656"/>
      <c r="CU45" s="2656"/>
      <c r="CV45" s="2656"/>
      <c r="CW45" s="2656"/>
      <c r="CX45" s="2656"/>
      <c r="CY45" s="2656"/>
      <c r="CZ45" s="2656"/>
      <c r="DA45" s="2656"/>
      <c r="DB45" s="2656"/>
      <c r="DC45" s="2656"/>
      <c r="DD45" s="2656"/>
      <c r="DE45" s="2656"/>
      <c r="DF45" s="2656"/>
      <c r="DG45" s="2656"/>
      <c r="DH45" s="2533" t="s">
        <v>22</v>
      </c>
      <c r="DI45" s="2533"/>
      <c r="DJ45" s="2533"/>
      <c r="DK45" s="2533"/>
      <c r="DL45" s="2533"/>
      <c r="DM45" s="2533"/>
      <c r="DN45" s="2533"/>
      <c r="DO45" s="2533"/>
      <c r="DP45" s="2533"/>
      <c r="DQ45" s="2533"/>
      <c r="DR45" s="2533"/>
      <c r="DS45" s="2533"/>
      <c r="DT45" s="2533"/>
      <c r="DU45" s="2533" t="s">
        <v>22</v>
      </c>
      <c r="DV45" s="2533"/>
      <c r="DW45" s="2533"/>
      <c r="DX45" s="2533"/>
      <c r="DY45" s="2533"/>
      <c r="DZ45" s="2533"/>
      <c r="EA45" s="2533"/>
      <c r="EB45" s="2533"/>
      <c r="EC45" s="2533"/>
      <c r="ED45" s="2533"/>
      <c r="EE45" s="2533"/>
      <c r="EF45" s="2533"/>
      <c r="EG45" s="2533"/>
      <c r="EH45" s="2533"/>
      <c r="EI45" s="2533"/>
      <c r="EJ45" s="2533"/>
      <c r="EK45" s="2533"/>
      <c r="EL45" s="2533"/>
      <c r="EM45" s="2533"/>
      <c r="EN45" s="2534"/>
    </row>
    <row r="46" spans="2:149" s="41" customFormat="1" ht="21" customHeight="1">
      <c r="B46" s="15" t="s">
        <v>14</v>
      </c>
      <c r="C46" s="2648">
        <v>203445464657</v>
      </c>
      <c r="D46" s="2649"/>
      <c r="E46" s="2649"/>
      <c r="F46" s="2649"/>
      <c r="G46" s="2649"/>
      <c r="H46" s="2649"/>
      <c r="I46" s="2649"/>
      <c r="J46" s="2649"/>
      <c r="K46" s="2649"/>
      <c r="L46" s="2649"/>
      <c r="M46" s="2649"/>
      <c r="N46" s="2649"/>
      <c r="O46" s="2649"/>
      <c r="P46" s="2649"/>
      <c r="Q46" s="2649"/>
      <c r="R46" s="2649"/>
      <c r="S46" s="2649"/>
      <c r="T46" s="2649"/>
      <c r="U46" s="2649"/>
      <c r="V46" s="2649"/>
      <c r="W46" s="2649"/>
      <c r="X46" s="2649"/>
      <c r="Y46" s="2649"/>
      <c r="Z46" s="2650"/>
      <c r="AA46" s="2651">
        <v>68691346760</v>
      </c>
      <c r="AB46" s="2652"/>
      <c r="AC46" s="2652"/>
      <c r="AD46" s="2652"/>
      <c r="AE46" s="2652"/>
      <c r="AF46" s="2652"/>
      <c r="AG46" s="2652"/>
      <c r="AH46" s="2652"/>
      <c r="AI46" s="2652"/>
      <c r="AJ46" s="2652"/>
      <c r="AK46" s="2652"/>
      <c r="AL46" s="2652"/>
      <c r="AM46" s="2652"/>
      <c r="AN46" s="2652"/>
      <c r="AO46" s="2652"/>
      <c r="AP46" s="2652"/>
      <c r="AQ46" s="2652"/>
      <c r="AR46" s="2652"/>
      <c r="AS46" s="2652"/>
      <c r="AT46" s="2652"/>
      <c r="AU46" s="2652"/>
      <c r="AV46" s="2652"/>
      <c r="AW46" s="2652"/>
      <c r="AX46" s="2653"/>
      <c r="AY46" s="2651">
        <v>5269923647</v>
      </c>
      <c r="AZ46" s="2649"/>
      <c r="BA46" s="2649"/>
      <c r="BB46" s="2649"/>
      <c r="BC46" s="2649"/>
      <c r="BD46" s="2649"/>
      <c r="BE46" s="2649"/>
      <c r="BF46" s="2649"/>
      <c r="BG46" s="2649"/>
      <c r="BH46" s="2649"/>
      <c r="BI46" s="2649"/>
      <c r="BJ46" s="2649"/>
      <c r="BK46" s="2649"/>
      <c r="BL46" s="2649"/>
      <c r="BM46" s="2649"/>
      <c r="BN46" s="2649"/>
      <c r="BO46" s="2649"/>
      <c r="BP46" s="2649"/>
      <c r="BQ46" s="2649"/>
      <c r="BR46" s="2649"/>
      <c r="BS46" s="2649"/>
      <c r="BT46" s="2654"/>
      <c r="BU46" s="56"/>
      <c r="BV46" s="15" t="s">
        <v>14</v>
      </c>
      <c r="BW46" s="2655">
        <v>257925</v>
      </c>
      <c r="BX46" s="2656"/>
      <c r="BY46" s="2656"/>
      <c r="BZ46" s="2656"/>
      <c r="CA46" s="2656"/>
      <c r="CB46" s="2656"/>
      <c r="CC46" s="2656"/>
      <c r="CD46" s="2656"/>
      <c r="CE46" s="2656"/>
      <c r="CF46" s="2656"/>
      <c r="CG46" s="2656"/>
      <c r="CH46" s="2656"/>
      <c r="CI46" s="2656"/>
      <c r="CJ46" s="2656"/>
      <c r="CK46" s="2656"/>
      <c r="CL46" s="2656"/>
      <c r="CM46" s="2656"/>
      <c r="CN46" s="2656">
        <v>19794517091</v>
      </c>
      <c r="CO46" s="2656"/>
      <c r="CP46" s="2656"/>
      <c r="CQ46" s="2656"/>
      <c r="CR46" s="2656"/>
      <c r="CS46" s="2656"/>
      <c r="CT46" s="2656"/>
      <c r="CU46" s="2656"/>
      <c r="CV46" s="2656"/>
      <c r="CW46" s="2656"/>
      <c r="CX46" s="2656"/>
      <c r="CY46" s="2656"/>
      <c r="CZ46" s="2656"/>
      <c r="DA46" s="2656"/>
      <c r="DB46" s="2656"/>
      <c r="DC46" s="2656"/>
      <c r="DD46" s="2656"/>
      <c r="DE46" s="2656"/>
      <c r="DF46" s="2656"/>
      <c r="DG46" s="2656"/>
      <c r="DH46" s="2533" t="s">
        <v>22</v>
      </c>
      <c r="DI46" s="2533"/>
      <c r="DJ46" s="2533"/>
      <c r="DK46" s="2533"/>
      <c r="DL46" s="2533"/>
      <c r="DM46" s="2533"/>
      <c r="DN46" s="2533"/>
      <c r="DO46" s="2533"/>
      <c r="DP46" s="2533"/>
      <c r="DQ46" s="2533"/>
      <c r="DR46" s="2533"/>
      <c r="DS46" s="2533"/>
      <c r="DT46" s="2533"/>
      <c r="DU46" s="2533" t="s">
        <v>22</v>
      </c>
      <c r="DV46" s="2533"/>
      <c r="DW46" s="2533"/>
      <c r="DX46" s="2533"/>
      <c r="DY46" s="2533"/>
      <c r="DZ46" s="2533"/>
      <c r="EA46" s="2533"/>
      <c r="EB46" s="2533"/>
      <c r="EC46" s="2533"/>
      <c r="ED46" s="2533"/>
      <c r="EE46" s="2533"/>
      <c r="EF46" s="2533"/>
      <c r="EG46" s="2533"/>
      <c r="EH46" s="2533"/>
      <c r="EI46" s="2533"/>
      <c r="EJ46" s="2533"/>
      <c r="EK46" s="2533"/>
      <c r="EL46" s="2533"/>
      <c r="EM46" s="2533"/>
      <c r="EN46" s="2534"/>
    </row>
    <row r="47" spans="2:149" s="41" customFormat="1" ht="21" customHeight="1" thickBot="1">
      <c r="B47" s="16" t="s">
        <v>15</v>
      </c>
      <c r="C47" s="2662">
        <v>301766407806</v>
      </c>
      <c r="D47" s="2663"/>
      <c r="E47" s="2663"/>
      <c r="F47" s="2663"/>
      <c r="G47" s="2663"/>
      <c r="H47" s="2663"/>
      <c r="I47" s="2663"/>
      <c r="J47" s="2663"/>
      <c r="K47" s="2663"/>
      <c r="L47" s="2663"/>
      <c r="M47" s="2663"/>
      <c r="N47" s="2663"/>
      <c r="O47" s="2663"/>
      <c r="P47" s="2663"/>
      <c r="Q47" s="2663"/>
      <c r="R47" s="2663"/>
      <c r="S47" s="2663"/>
      <c r="T47" s="2663"/>
      <c r="U47" s="2663"/>
      <c r="V47" s="2663"/>
      <c r="W47" s="2663"/>
      <c r="X47" s="2663"/>
      <c r="Y47" s="2663"/>
      <c r="Z47" s="2664"/>
      <c r="AA47" s="2665">
        <v>101215719943</v>
      </c>
      <c r="AB47" s="2666"/>
      <c r="AC47" s="2666"/>
      <c r="AD47" s="2666"/>
      <c r="AE47" s="2666"/>
      <c r="AF47" s="2666"/>
      <c r="AG47" s="2666"/>
      <c r="AH47" s="2666"/>
      <c r="AI47" s="2666"/>
      <c r="AJ47" s="2666"/>
      <c r="AK47" s="2666"/>
      <c r="AL47" s="2666"/>
      <c r="AM47" s="2666"/>
      <c r="AN47" s="2666"/>
      <c r="AO47" s="2666"/>
      <c r="AP47" s="2666"/>
      <c r="AQ47" s="2666"/>
      <c r="AR47" s="2666"/>
      <c r="AS47" s="2666"/>
      <c r="AT47" s="2666"/>
      <c r="AU47" s="2666"/>
      <c r="AV47" s="2666"/>
      <c r="AW47" s="2666"/>
      <c r="AX47" s="2667"/>
      <c r="AY47" s="2668">
        <v>12212434710</v>
      </c>
      <c r="AZ47" s="2669"/>
      <c r="BA47" s="2669"/>
      <c r="BB47" s="2669"/>
      <c r="BC47" s="2669"/>
      <c r="BD47" s="2669"/>
      <c r="BE47" s="2669"/>
      <c r="BF47" s="2669"/>
      <c r="BG47" s="2669"/>
      <c r="BH47" s="2669"/>
      <c r="BI47" s="2669"/>
      <c r="BJ47" s="2669"/>
      <c r="BK47" s="2669"/>
      <c r="BL47" s="2669"/>
      <c r="BM47" s="2669"/>
      <c r="BN47" s="2669"/>
      <c r="BO47" s="2669"/>
      <c r="BP47" s="2669"/>
      <c r="BQ47" s="2669"/>
      <c r="BR47" s="2669"/>
      <c r="BS47" s="2669"/>
      <c r="BT47" s="2670"/>
      <c r="BU47" s="57"/>
      <c r="BV47" s="16" t="s">
        <v>15</v>
      </c>
      <c r="BW47" s="2671">
        <v>459686</v>
      </c>
      <c r="BX47" s="2672"/>
      <c r="BY47" s="2672"/>
      <c r="BZ47" s="2672"/>
      <c r="CA47" s="2672"/>
      <c r="CB47" s="2672"/>
      <c r="CC47" s="2672"/>
      <c r="CD47" s="2672"/>
      <c r="CE47" s="2672"/>
      <c r="CF47" s="2672"/>
      <c r="CG47" s="2672"/>
      <c r="CH47" s="2672"/>
      <c r="CI47" s="2672"/>
      <c r="CJ47" s="2672"/>
      <c r="CK47" s="2672"/>
      <c r="CL47" s="2672"/>
      <c r="CM47" s="2672"/>
      <c r="CN47" s="2672">
        <v>29535824372</v>
      </c>
      <c r="CO47" s="2672"/>
      <c r="CP47" s="2672"/>
      <c r="CQ47" s="2672"/>
      <c r="CR47" s="2672"/>
      <c r="CS47" s="2672"/>
      <c r="CT47" s="2672"/>
      <c r="CU47" s="2672"/>
      <c r="CV47" s="2672"/>
      <c r="CW47" s="2672"/>
      <c r="CX47" s="2672"/>
      <c r="CY47" s="2672"/>
      <c r="CZ47" s="2672"/>
      <c r="DA47" s="2672"/>
      <c r="DB47" s="2672"/>
      <c r="DC47" s="2672"/>
      <c r="DD47" s="2672"/>
      <c r="DE47" s="2672"/>
      <c r="DF47" s="2672"/>
      <c r="DG47" s="2672"/>
      <c r="DH47" s="2657">
        <v>0</v>
      </c>
      <c r="DI47" s="2657"/>
      <c r="DJ47" s="2657"/>
      <c r="DK47" s="2657"/>
      <c r="DL47" s="2657"/>
      <c r="DM47" s="2657"/>
      <c r="DN47" s="2657"/>
      <c r="DO47" s="2657"/>
      <c r="DP47" s="2657"/>
      <c r="DQ47" s="2657"/>
      <c r="DR47" s="2657"/>
      <c r="DS47" s="2657"/>
      <c r="DT47" s="2657"/>
      <c r="DU47" s="2657">
        <v>0</v>
      </c>
      <c r="DV47" s="2657"/>
      <c r="DW47" s="2657"/>
      <c r="DX47" s="2657"/>
      <c r="DY47" s="2657"/>
      <c r="DZ47" s="2657"/>
      <c r="EA47" s="2657"/>
      <c r="EB47" s="2657"/>
      <c r="EC47" s="2657"/>
      <c r="ED47" s="2657"/>
      <c r="EE47" s="2657"/>
      <c r="EF47" s="2657"/>
      <c r="EG47" s="2657"/>
      <c r="EH47" s="2657"/>
      <c r="EI47" s="2657"/>
      <c r="EJ47" s="2657"/>
      <c r="EK47" s="2657"/>
      <c r="EL47" s="2657"/>
      <c r="EM47" s="2657"/>
      <c r="EN47" s="2658"/>
    </row>
    <row r="48" spans="2:149" ht="21" customHeight="1">
      <c r="B48" s="2659"/>
      <c r="C48" s="2660"/>
      <c r="D48" s="2660"/>
      <c r="E48" s="2660"/>
      <c r="F48" s="2660"/>
      <c r="G48" s="2660"/>
      <c r="H48" s="2660"/>
      <c r="I48" s="2660"/>
      <c r="J48" s="2660"/>
      <c r="K48" s="2660"/>
      <c r="L48" s="2660"/>
      <c r="M48" s="2660"/>
      <c r="N48" s="2660"/>
      <c r="O48" s="2660"/>
      <c r="P48" s="2660"/>
      <c r="Q48" s="2660"/>
      <c r="R48" s="2660"/>
      <c r="S48" s="2660"/>
      <c r="T48" s="2660"/>
      <c r="U48" s="2660"/>
      <c r="V48" s="2660"/>
      <c r="W48" s="2660"/>
      <c r="X48" s="2660"/>
      <c r="Y48" s="2660"/>
      <c r="Z48" s="2660"/>
      <c r="AA48" s="2660"/>
      <c r="AB48" s="2660"/>
      <c r="AC48" s="2660"/>
      <c r="AD48" s="2660"/>
      <c r="AE48" s="2660"/>
      <c r="AF48" s="2660"/>
      <c r="AG48" s="2660"/>
      <c r="AH48" s="2660"/>
      <c r="AI48" s="2660"/>
      <c r="AJ48" s="2660"/>
      <c r="AK48" s="2660"/>
      <c r="AL48" s="2660"/>
      <c r="AM48" s="2660"/>
      <c r="AN48" s="2660"/>
      <c r="AO48" s="2660"/>
      <c r="AP48" s="2660"/>
      <c r="AQ48" s="2660"/>
      <c r="AR48" s="2660"/>
      <c r="AS48" s="2660"/>
      <c r="AT48" s="2660"/>
      <c r="AU48" s="2660"/>
      <c r="AV48" s="2660"/>
      <c r="AW48" s="2660"/>
      <c r="AX48" s="2660"/>
      <c r="AY48" s="2660"/>
      <c r="AZ48" s="2660"/>
      <c r="BA48" s="2660"/>
      <c r="BB48" s="2660"/>
      <c r="BC48" s="2660"/>
      <c r="BD48" s="2660"/>
      <c r="BE48" s="2660"/>
      <c r="BF48" s="2660"/>
      <c r="BG48" s="2660"/>
      <c r="BH48" s="2660"/>
      <c r="BI48" s="2660"/>
      <c r="BJ48" s="2660"/>
      <c r="BK48" s="2660"/>
      <c r="BL48" s="2660"/>
      <c r="BM48" s="2660"/>
      <c r="BN48" s="2660"/>
      <c r="BO48" s="2660"/>
      <c r="BP48" s="2660"/>
      <c r="BQ48" s="2660"/>
      <c r="BR48" s="2660"/>
      <c r="BS48" s="2660"/>
      <c r="BT48" s="2661"/>
      <c r="BX48" s="58"/>
      <c r="BY48" s="2525" t="s">
        <v>98</v>
      </c>
      <c r="BZ48" s="2583"/>
      <c r="CA48" s="2583"/>
      <c r="CB48" s="2583"/>
      <c r="CC48" s="2583"/>
      <c r="CD48" s="2583"/>
      <c r="CE48" s="2583"/>
      <c r="CF48" s="2583"/>
      <c r="CG48" s="2583"/>
      <c r="CH48" s="2583"/>
      <c r="CI48" s="2583"/>
      <c r="CJ48" s="2583"/>
      <c r="CK48" s="2583"/>
      <c r="CL48" s="2583"/>
      <c r="CM48" s="2583"/>
      <c r="CN48" s="2583"/>
      <c r="CO48" s="2583"/>
      <c r="CP48" s="2583"/>
      <c r="CQ48" s="2583"/>
      <c r="CR48" s="2583"/>
      <c r="CS48" s="2583"/>
      <c r="CT48" s="2583"/>
      <c r="CU48" s="2583"/>
      <c r="CV48" s="2583"/>
      <c r="CW48" s="2583"/>
      <c r="CX48" s="2583"/>
      <c r="CY48" s="2583"/>
      <c r="CZ48" s="2583"/>
      <c r="DA48" s="2583"/>
      <c r="DB48" s="2583"/>
      <c r="DC48" s="2583"/>
      <c r="DD48" s="2583"/>
      <c r="DE48" s="2583"/>
      <c r="DF48" s="2583"/>
      <c r="DG48" s="2583"/>
      <c r="DH48" s="2583"/>
      <c r="DI48" s="2583"/>
      <c r="DJ48" s="2583"/>
      <c r="DK48" s="2583"/>
      <c r="DL48" s="2583"/>
      <c r="DM48" s="2583"/>
      <c r="DN48" s="2583"/>
      <c r="DO48" s="2583"/>
      <c r="DP48" s="2583"/>
      <c r="DQ48" s="2583"/>
      <c r="DR48" s="2583"/>
      <c r="DS48" s="2583"/>
      <c r="DT48" s="2583"/>
      <c r="DU48" s="2583"/>
      <c r="DV48" s="2583"/>
      <c r="DW48" s="2583"/>
      <c r="DX48" s="2583"/>
      <c r="DY48" s="2583"/>
      <c r="DZ48" s="2583"/>
      <c r="EA48" s="2583"/>
      <c r="EB48" s="2583"/>
      <c r="EC48" s="2583"/>
      <c r="ED48" s="2583"/>
      <c r="EE48" s="2583"/>
      <c r="EF48" s="2583"/>
      <c r="EG48" s="2583"/>
      <c r="EH48" s="2583"/>
      <c r="EI48" s="2583"/>
      <c r="EJ48" s="2583"/>
      <c r="EK48" s="2583"/>
      <c r="EL48" s="2583"/>
      <c r="EM48" s="2583"/>
      <c r="EN48" s="2583"/>
    </row>
    <row r="49" ht="21" customHeight="1"/>
    <row r="50" ht="21" customHeight="1"/>
    <row r="51" ht="21" customHeight="1"/>
    <row r="52" ht="21" customHeight="1"/>
    <row r="53" ht="21" customHeight="1"/>
  </sheetData>
  <mergeCells count="381">
    <mergeCell ref="DU47:EN47"/>
    <mergeCell ref="B48:BT48"/>
    <mergeCell ref="BY48:EN48"/>
    <mergeCell ref="C47:Z47"/>
    <mergeCell ref="AA47:AX47"/>
    <mergeCell ref="AY47:BT47"/>
    <mergeCell ref="BW47:CM47"/>
    <mergeCell ref="CN47:DG47"/>
    <mergeCell ref="DH47:DT47"/>
    <mergeCell ref="DU45:EN45"/>
    <mergeCell ref="C46:Z46"/>
    <mergeCell ref="AA46:AX46"/>
    <mergeCell ref="AY46:BT46"/>
    <mergeCell ref="BW46:CM46"/>
    <mergeCell ref="CN46:DG46"/>
    <mergeCell ref="DH46:DT46"/>
    <mergeCell ref="DU46:EN46"/>
    <mergeCell ref="C45:Z45"/>
    <mergeCell ref="AA45:AX45"/>
    <mergeCell ref="AY45:BT45"/>
    <mergeCell ref="BW45:CM45"/>
    <mergeCell ref="CN45:DG45"/>
    <mergeCell ref="DH45:DT45"/>
    <mergeCell ref="C42:Z42"/>
    <mergeCell ref="AA42:AX42"/>
    <mergeCell ref="AY42:BT42"/>
    <mergeCell ref="BW42:CM42"/>
    <mergeCell ref="CN42:DG42"/>
    <mergeCell ref="DH42:DT42"/>
    <mergeCell ref="DU42:EN42"/>
    <mergeCell ref="DU43:EN43"/>
    <mergeCell ref="C44:Z44"/>
    <mergeCell ref="AA44:AX44"/>
    <mergeCell ref="AY44:BT44"/>
    <mergeCell ref="BW44:CM44"/>
    <mergeCell ref="CN44:DG44"/>
    <mergeCell ref="DH44:DT44"/>
    <mergeCell ref="DU44:EN44"/>
    <mergeCell ref="C43:Z43"/>
    <mergeCell ref="AA43:AX43"/>
    <mergeCell ref="AY43:BT43"/>
    <mergeCell ref="BW43:CM43"/>
    <mergeCell ref="CN43:DG43"/>
    <mergeCell ref="DH43:DT43"/>
    <mergeCell ref="B36:BT38"/>
    <mergeCell ref="BW36:EN38"/>
    <mergeCell ref="B39:B41"/>
    <mergeCell ref="C39:BT39"/>
    <mergeCell ref="BW39:DG39"/>
    <mergeCell ref="DH39:EN39"/>
    <mergeCell ref="C40:Z41"/>
    <mergeCell ref="AA40:AX41"/>
    <mergeCell ref="AY40:BT41"/>
    <mergeCell ref="BW40:CM41"/>
    <mergeCell ref="CN40:DG41"/>
    <mergeCell ref="DH40:DT41"/>
    <mergeCell ref="DU40:EN41"/>
    <mergeCell ref="BW35:CF35"/>
    <mergeCell ref="CG35:CT35"/>
    <mergeCell ref="CU35:DA35"/>
    <mergeCell ref="DB35:DJ35"/>
    <mergeCell ref="DK35:DU35"/>
    <mergeCell ref="DV35:EN35"/>
    <mergeCell ref="DK34:DU34"/>
    <mergeCell ref="DV34:EN34"/>
    <mergeCell ref="C35:H35"/>
    <mergeCell ref="I35:R35"/>
    <mergeCell ref="S35:Y35"/>
    <mergeCell ref="Z35:AK35"/>
    <mergeCell ref="AL35:AQ35"/>
    <mergeCell ref="AR35:BA35"/>
    <mergeCell ref="BB35:BH35"/>
    <mergeCell ref="BI35:BT35"/>
    <mergeCell ref="BB34:BH34"/>
    <mergeCell ref="BI34:BT34"/>
    <mergeCell ref="BW34:CF34"/>
    <mergeCell ref="CG34:CT34"/>
    <mergeCell ref="CU34:DA34"/>
    <mergeCell ref="DB34:DJ34"/>
    <mergeCell ref="C34:H34"/>
    <mergeCell ref="I34:R34"/>
    <mergeCell ref="S34:Y34"/>
    <mergeCell ref="Z34:AK34"/>
    <mergeCell ref="AL34:AQ34"/>
    <mergeCell ref="AR34:BA34"/>
    <mergeCell ref="BW33:CF33"/>
    <mergeCell ref="CG33:CT33"/>
    <mergeCell ref="CU33:DA33"/>
    <mergeCell ref="DB33:DJ33"/>
    <mergeCell ref="DK33:DU33"/>
    <mergeCell ref="DV33:EN33"/>
    <mergeCell ref="DK32:DU32"/>
    <mergeCell ref="DV32:EN32"/>
    <mergeCell ref="C33:H33"/>
    <mergeCell ref="I33:R33"/>
    <mergeCell ref="S33:Y33"/>
    <mergeCell ref="Z33:AK33"/>
    <mergeCell ref="AL33:AQ33"/>
    <mergeCell ref="AR33:BA33"/>
    <mergeCell ref="BB33:BH33"/>
    <mergeCell ref="BI33:BT33"/>
    <mergeCell ref="BB32:BH32"/>
    <mergeCell ref="BI32:BT32"/>
    <mergeCell ref="BW32:CF32"/>
    <mergeCell ref="CG32:CT32"/>
    <mergeCell ref="CU32:DA32"/>
    <mergeCell ref="DB32:DJ32"/>
    <mergeCell ref="C32:H32"/>
    <mergeCell ref="I32:R32"/>
    <mergeCell ref="S32:Y32"/>
    <mergeCell ref="Z32:AK32"/>
    <mergeCell ref="AL32:AQ32"/>
    <mergeCell ref="AR32:BA32"/>
    <mergeCell ref="DB31:DJ31"/>
    <mergeCell ref="DK31:DU31"/>
    <mergeCell ref="DV31:EN31"/>
    <mergeCell ref="DK30:DU30"/>
    <mergeCell ref="DV30:EN30"/>
    <mergeCell ref="C31:H31"/>
    <mergeCell ref="I31:R31"/>
    <mergeCell ref="S31:Y31"/>
    <mergeCell ref="Z31:AK31"/>
    <mergeCell ref="AL31:AQ31"/>
    <mergeCell ref="AR31:BA31"/>
    <mergeCell ref="BB31:BH31"/>
    <mergeCell ref="BI31:BT31"/>
    <mergeCell ref="BB30:BH30"/>
    <mergeCell ref="BI30:BT30"/>
    <mergeCell ref="BW30:CF30"/>
    <mergeCell ref="CG30:CT30"/>
    <mergeCell ref="CU30:DA30"/>
    <mergeCell ref="DB30:DJ30"/>
    <mergeCell ref="C30:H30"/>
    <mergeCell ref="I30:R30"/>
    <mergeCell ref="S30:Y30"/>
    <mergeCell ref="Z30:AK30"/>
    <mergeCell ref="AL30:AQ30"/>
    <mergeCell ref="AR30:BA30"/>
    <mergeCell ref="BW31:CF31"/>
    <mergeCell ref="CG31:CT31"/>
    <mergeCell ref="CU31:DA31"/>
    <mergeCell ref="B27:B29"/>
    <mergeCell ref="C27:BT27"/>
    <mergeCell ref="BW27:DJ27"/>
    <mergeCell ref="DK27:EN27"/>
    <mergeCell ref="C28:R28"/>
    <mergeCell ref="S28:AK28"/>
    <mergeCell ref="AL28:BA28"/>
    <mergeCell ref="BB28:BT28"/>
    <mergeCell ref="BW28:CT28"/>
    <mergeCell ref="CU28:DJ28"/>
    <mergeCell ref="DK28:DU29"/>
    <mergeCell ref="DV28:EN29"/>
    <mergeCell ref="C29:H29"/>
    <mergeCell ref="I29:R29"/>
    <mergeCell ref="S29:Y29"/>
    <mergeCell ref="Z29:AK29"/>
    <mergeCell ref="AL29:AQ29"/>
    <mergeCell ref="AR29:BA29"/>
    <mergeCell ref="BB29:BH29"/>
    <mergeCell ref="BI29:BT29"/>
    <mergeCell ref="EC23:EN23"/>
    <mergeCell ref="B24:AS26"/>
    <mergeCell ref="AU24:BT26"/>
    <mergeCell ref="BW24:EN26"/>
    <mergeCell ref="BW23:CA23"/>
    <mergeCell ref="CB23:CF23"/>
    <mergeCell ref="CG23:CO23"/>
    <mergeCell ref="CP23:CW23"/>
    <mergeCell ref="CX23:DF23"/>
    <mergeCell ref="DG23:DK23"/>
    <mergeCell ref="C23:K23"/>
    <mergeCell ref="L23:U23"/>
    <mergeCell ref="V23:AK23"/>
    <mergeCell ref="AL23:AT23"/>
    <mergeCell ref="AU23:BD23"/>
    <mergeCell ref="BE23:BT23"/>
    <mergeCell ref="CG29:CT29"/>
    <mergeCell ref="CU29:DA29"/>
    <mergeCell ref="DB29:DJ29"/>
    <mergeCell ref="DL23:DU23"/>
    <mergeCell ref="CP22:CW22"/>
    <mergeCell ref="CX22:DF22"/>
    <mergeCell ref="DG22:DK22"/>
    <mergeCell ref="DL22:DU22"/>
    <mergeCell ref="DV23:EB23"/>
    <mergeCell ref="C21:K21"/>
    <mergeCell ref="L21:U21"/>
    <mergeCell ref="BW21:CA21"/>
    <mergeCell ref="CB21:CF21"/>
    <mergeCell ref="V21:AK21"/>
    <mergeCell ref="AL21:AT21"/>
    <mergeCell ref="AU21:BD21"/>
    <mergeCell ref="BE21:BT21"/>
    <mergeCell ref="BW29:CF29"/>
    <mergeCell ref="DG19:DK19"/>
    <mergeCell ref="C19:K19"/>
    <mergeCell ref="L19:U19"/>
    <mergeCell ref="V19:AK19"/>
    <mergeCell ref="AL19:AT19"/>
    <mergeCell ref="AU19:BD19"/>
    <mergeCell ref="DV22:EB22"/>
    <mergeCell ref="EC22:EN22"/>
    <mergeCell ref="EC21:EN21"/>
    <mergeCell ref="C22:K22"/>
    <mergeCell ref="L22:U22"/>
    <mergeCell ref="V22:AK22"/>
    <mergeCell ref="AL22:AT22"/>
    <mergeCell ref="AU22:BD22"/>
    <mergeCell ref="BE22:BT22"/>
    <mergeCell ref="BW22:CA22"/>
    <mergeCell ref="CB22:CF22"/>
    <mergeCell ref="CG22:CO22"/>
    <mergeCell ref="CG21:CO21"/>
    <mergeCell ref="CP21:CW21"/>
    <mergeCell ref="CX21:DF21"/>
    <mergeCell ref="DG21:DK21"/>
    <mergeCell ref="DL21:DU21"/>
    <mergeCell ref="DV21:EB21"/>
    <mergeCell ref="C20:K20"/>
    <mergeCell ref="L20:U20"/>
    <mergeCell ref="V20:AK20"/>
    <mergeCell ref="AL20:AT20"/>
    <mergeCell ref="AU20:BD20"/>
    <mergeCell ref="BE20:BT20"/>
    <mergeCell ref="BW20:CA20"/>
    <mergeCell ref="BW19:CA19"/>
    <mergeCell ref="CB19:CF19"/>
    <mergeCell ref="DG17:DK17"/>
    <mergeCell ref="DL17:DU17"/>
    <mergeCell ref="DV17:EB17"/>
    <mergeCell ref="BE19:BT19"/>
    <mergeCell ref="DV20:EB20"/>
    <mergeCell ref="EC20:EN20"/>
    <mergeCell ref="CP18:CW18"/>
    <mergeCell ref="CX18:DF18"/>
    <mergeCell ref="DG18:DK18"/>
    <mergeCell ref="DL18:DU18"/>
    <mergeCell ref="DV18:EB18"/>
    <mergeCell ref="EC18:EN18"/>
    <mergeCell ref="CG20:CO20"/>
    <mergeCell ref="CP20:CW20"/>
    <mergeCell ref="CX20:DF20"/>
    <mergeCell ref="DG20:DK20"/>
    <mergeCell ref="DL20:DU20"/>
    <mergeCell ref="CB20:CF20"/>
    <mergeCell ref="DL19:DU19"/>
    <mergeCell ref="DV19:EB19"/>
    <mergeCell ref="EC19:EN19"/>
    <mergeCell ref="CG19:CO19"/>
    <mergeCell ref="CP19:CW19"/>
    <mergeCell ref="CX19:DF19"/>
    <mergeCell ref="C18:K18"/>
    <mergeCell ref="L18:U18"/>
    <mergeCell ref="V18:AK18"/>
    <mergeCell ref="AL18:AT18"/>
    <mergeCell ref="AU18:BD18"/>
    <mergeCell ref="BE18:BT18"/>
    <mergeCell ref="BW18:CA18"/>
    <mergeCell ref="CB18:CF18"/>
    <mergeCell ref="CG18:CO18"/>
    <mergeCell ref="B12:BT14"/>
    <mergeCell ref="BW12:EN14"/>
    <mergeCell ref="B15:B17"/>
    <mergeCell ref="C15:BT15"/>
    <mergeCell ref="BW15:DF15"/>
    <mergeCell ref="DG15:EN15"/>
    <mergeCell ref="C16:AK16"/>
    <mergeCell ref="AL16:BT16"/>
    <mergeCell ref="BW16:CO16"/>
    <mergeCell ref="CP16:DF16"/>
    <mergeCell ref="DG16:DU16"/>
    <mergeCell ref="DV16:EN16"/>
    <mergeCell ref="C17:K17"/>
    <mergeCell ref="L17:U17"/>
    <mergeCell ref="V17:AK17"/>
    <mergeCell ref="AL17:AT17"/>
    <mergeCell ref="AU17:BD17"/>
    <mergeCell ref="BE17:BT17"/>
    <mergeCell ref="BW17:CA17"/>
    <mergeCell ref="CB17:CF17"/>
    <mergeCell ref="EC17:EN17"/>
    <mergeCell ref="CG17:CO17"/>
    <mergeCell ref="CP17:CW17"/>
    <mergeCell ref="CX17:DF17"/>
    <mergeCell ref="BW11:CE11"/>
    <mergeCell ref="CF11:CO11"/>
    <mergeCell ref="CP11:DE11"/>
    <mergeCell ref="DF11:DN11"/>
    <mergeCell ref="DO11:DX11"/>
    <mergeCell ref="DY11:EN11"/>
    <mergeCell ref="C11:K11"/>
    <mergeCell ref="L11:U11"/>
    <mergeCell ref="V11:AK11"/>
    <mergeCell ref="AL11:AT11"/>
    <mergeCell ref="AU11:BD11"/>
    <mergeCell ref="BE11:BT11"/>
    <mergeCell ref="BW10:CE10"/>
    <mergeCell ref="CF10:CO10"/>
    <mergeCell ref="CP10:DE10"/>
    <mergeCell ref="DF10:DN10"/>
    <mergeCell ref="DO10:DX10"/>
    <mergeCell ref="DY10:EN10"/>
    <mergeCell ref="C10:K10"/>
    <mergeCell ref="L10:U10"/>
    <mergeCell ref="V10:AK10"/>
    <mergeCell ref="AL10:AT10"/>
    <mergeCell ref="AU10:BD10"/>
    <mergeCell ref="BE10:BT10"/>
    <mergeCell ref="BW9:CE9"/>
    <mergeCell ref="CF9:CO9"/>
    <mergeCell ref="CP9:DE9"/>
    <mergeCell ref="DF9:DN9"/>
    <mergeCell ref="DO9:DX9"/>
    <mergeCell ref="DY9:EN9"/>
    <mergeCell ref="C9:K9"/>
    <mergeCell ref="L9:U9"/>
    <mergeCell ref="V9:AK9"/>
    <mergeCell ref="AL9:AT9"/>
    <mergeCell ref="AU9:BD9"/>
    <mergeCell ref="BE9:BT9"/>
    <mergeCell ref="BW8:CE8"/>
    <mergeCell ref="CF8:CO8"/>
    <mergeCell ref="CP8:DE8"/>
    <mergeCell ref="DF8:DN8"/>
    <mergeCell ref="DO8:DX8"/>
    <mergeCell ref="DY8:EN8"/>
    <mergeCell ref="C8:K8"/>
    <mergeCell ref="L8:U8"/>
    <mergeCell ref="V8:AK8"/>
    <mergeCell ref="AL8:AT8"/>
    <mergeCell ref="AU8:BD8"/>
    <mergeCell ref="BE8:BT8"/>
    <mergeCell ref="BW7:CE7"/>
    <mergeCell ref="CF7:CO7"/>
    <mergeCell ref="CP7:DE7"/>
    <mergeCell ref="DF7:DN7"/>
    <mergeCell ref="DO7:DX7"/>
    <mergeCell ref="DY7:EN7"/>
    <mergeCell ref="C7:K7"/>
    <mergeCell ref="L7:U7"/>
    <mergeCell ref="V7:AK7"/>
    <mergeCell ref="AL7:AT7"/>
    <mergeCell ref="AU7:BD7"/>
    <mergeCell ref="BE7:BT7"/>
    <mergeCell ref="BW6:CE6"/>
    <mergeCell ref="CF6:CO6"/>
    <mergeCell ref="CP6:DE6"/>
    <mergeCell ref="DF6:DN6"/>
    <mergeCell ref="DO6:DX6"/>
    <mergeCell ref="DY6:EN6"/>
    <mergeCell ref="CP5:DE5"/>
    <mergeCell ref="DF5:DN5"/>
    <mergeCell ref="DO5:DX5"/>
    <mergeCell ref="DY5:EN5"/>
    <mergeCell ref="BW5:CE5"/>
    <mergeCell ref="CF5:CO5"/>
    <mergeCell ref="BV15:BV17"/>
    <mergeCell ref="BV27:BV29"/>
    <mergeCell ref="BV39:BV41"/>
    <mergeCell ref="ED2:EN2"/>
    <mergeCell ref="B3:B5"/>
    <mergeCell ref="C3:BT3"/>
    <mergeCell ref="BW3:EN3"/>
    <mergeCell ref="C4:AK4"/>
    <mergeCell ref="AL4:BT4"/>
    <mergeCell ref="BW4:DE4"/>
    <mergeCell ref="DF4:EN4"/>
    <mergeCell ref="C5:K5"/>
    <mergeCell ref="L5:U5"/>
    <mergeCell ref="BV3:BV5"/>
    <mergeCell ref="C6:K6"/>
    <mergeCell ref="L6:U6"/>
    <mergeCell ref="V6:AK6"/>
    <mergeCell ref="AL6:AT6"/>
    <mergeCell ref="AU6:BD6"/>
    <mergeCell ref="BE6:BT6"/>
    <mergeCell ref="V5:AK5"/>
    <mergeCell ref="AL5:AT5"/>
    <mergeCell ref="AU5:BD5"/>
    <mergeCell ref="BE5:BT5"/>
  </mergeCells>
  <phoneticPr fontId="3"/>
  <pageMargins left="0.86614173228346458" right="0.78740157480314965" top="0.98425196850393704" bottom="0.98425196850393704" header="0.51181102362204722" footer="0.51181102362204722"/>
  <pageSetup paperSize="9" scale="7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>
    <tabColor rgb="FFFF0000"/>
  </sheetPr>
  <dimension ref="A1:AN138"/>
  <sheetViews>
    <sheetView showGridLines="0" view="pageBreakPreview" zoomScale="56" zoomScaleNormal="75" zoomScaleSheetLayoutView="56" workbookViewId="0">
      <pane xSplit="2" ySplit="7" topLeftCell="F48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B68" sqref="B68"/>
    </sheetView>
  </sheetViews>
  <sheetFormatPr defaultRowHeight="23.1" customHeight="1"/>
  <cols>
    <col min="1" max="1" width="5.875" style="151" customWidth="1"/>
    <col min="2" max="2" width="17.125" style="149" bestFit="1" customWidth="1"/>
    <col min="3" max="5" width="15" style="489" customWidth="1"/>
    <col min="6" max="6" width="14.25" style="489" customWidth="1"/>
    <col min="7" max="10" width="15" style="489" customWidth="1"/>
    <col min="11" max="11" width="13.625" style="489" customWidth="1"/>
    <col min="12" max="12" width="11.75" style="489" customWidth="1"/>
    <col min="13" max="21" width="12.625" style="489" customWidth="1"/>
    <col min="22" max="22" width="12.75" style="489" customWidth="1"/>
    <col min="23" max="23" width="5.875" style="151" customWidth="1"/>
    <col min="24" max="16384" width="9" style="149"/>
  </cols>
  <sheetData>
    <row r="1" spans="1:40" ht="37.15" customHeight="1">
      <c r="A1" s="530" t="s">
        <v>1358</v>
      </c>
      <c r="W1" s="427"/>
    </row>
    <row r="2" spans="1:40" s="311" customFormat="1" ht="23.1" customHeight="1" thickBot="1"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428" t="s">
        <v>347</v>
      </c>
      <c r="W2" s="312"/>
    </row>
    <row r="3" spans="1:40" s="452" customFormat="1" ht="23.1" customHeight="1">
      <c r="A3" s="270" t="s">
        <v>138</v>
      </c>
      <c r="B3" s="271"/>
      <c r="C3" s="640"/>
      <c r="D3" s="641"/>
      <c r="E3" s="641" t="s">
        <v>565</v>
      </c>
      <c r="F3" s="641"/>
      <c r="G3" s="641"/>
      <c r="H3" s="641"/>
      <c r="I3" s="641"/>
      <c r="J3" s="642" t="s">
        <v>566</v>
      </c>
      <c r="K3" s="642"/>
      <c r="L3" s="641"/>
      <c r="M3" s="641" t="s">
        <v>567</v>
      </c>
      <c r="N3" s="641"/>
      <c r="O3" s="641"/>
      <c r="P3" s="641"/>
      <c r="Q3" s="641"/>
      <c r="R3" s="641"/>
      <c r="S3" s="641"/>
      <c r="T3" s="641"/>
      <c r="U3" s="641"/>
      <c r="V3" s="641"/>
      <c r="W3" s="163" t="s">
        <v>138</v>
      </c>
    </row>
    <row r="4" spans="1:40" s="452" customFormat="1" ht="23.1" customHeight="1">
      <c r="A4" s="274" t="s">
        <v>144</v>
      </c>
      <c r="B4" s="275"/>
      <c r="C4" s="643" t="s">
        <v>568</v>
      </c>
      <c r="D4" s="644"/>
      <c r="E4" s="645"/>
      <c r="F4" s="2808" t="s">
        <v>569</v>
      </c>
      <c r="G4" s="2823"/>
      <c r="H4" s="2823"/>
      <c r="I4" s="2823"/>
      <c r="J4" s="2823"/>
      <c r="K4" s="2823"/>
      <c r="L4" s="2823"/>
      <c r="M4" s="2823"/>
      <c r="N4" s="2867"/>
      <c r="O4" s="461"/>
      <c r="P4" s="632"/>
      <c r="Q4" s="643" t="s">
        <v>570</v>
      </c>
      <c r="R4" s="644"/>
      <c r="S4" s="644"/>
      <c r="T4" s="644"/>
      <c r="U4" s="644"/>
      <c r="V4" s="645"/>
      <c r="W4" s="172" t="s">
        <v>144</v>
      </c>
    </row>
    <row r="5" spans="1:40" s="452" customFormat="1" ht="23.1" customHeight="1">
      <c r="A5" s="274" t="s">
        <v>151</v>
      </c>
      <c r="B5" s="275" t="s">
        <v>152</v>
      </c>
      <c r="C5" s="461" t="s">
        <v>571</v>
      </c>
      <c r="D5" s="461" t="s">
        <v>572</v>
      </c>
      <c r="E5" s="461"/>
      <c r="F5" s="461" t="s">
        <v>494</v>
      </c>
      <c r="G5" s="646" t="s">
        <v>573</v>
      </c>
      <c r="H5" s="646" t="s">
        <v>574</v>
      </c>
      <c r="I5" s="646" t="s">
        <v>575</v>
      </c>
      <c r="J5" s="461" t="s">
        <v>576</v>
      </c>
      <c r="K5" s="461" t="s">
        <v>577</v>
      </c>
      <c r="L5" s="461" t="s">
        <v>381</v>
      </c>
      <c r="M5" s="461" t="s">
        <v>578</v>
      </c>
      <c r="N5" s="461"/>
      <c r="O5" s="647" t="s">
        <v>467</v>
      </c>
      <c r="P5" s="647" t="s">
        <v>403</v>
      </c>
      <c r="Q5" s="647" t="s">
        <v>574</v>
      </c>
      <c r="R5" s="647" t="s">
        <v>378</v>
      </c>
      <c r="S5" s="647" t="s">
        <v>579</v>
      </c>
      <c r="T5" s="647" t="s">
        <v>580</v>
      </c>
      <c r="U5" s="647" t="s">
        <v>412</v>
      </c>
      <c r="V5" s="464"/>
      <c r="W5" s="172" t="s">
        <v>151</v>
      </c>
    </row>
    <row r="6" spans="1:40" s="452" customFormat="1" ht="23.1" customHeight="1">
      <c r="A6" s="274" t="s">
        <v>164</v>
      </c>
      <c r="B6" s="275"/>
      <c r="C6" s="464"/>
      <c r="D6" s="464"/>
      <c r="E6" s="464" t="s">
        <v>126</v>
      </c>
      <c r="F6" s="464"/>
      <c r="G6" s="647"/>
      <c r="H6" s="647" t="s">
        <v>414</v>
      </c>
      <c r="I6" s="647" t="s">
        <v>386</v>
      </c>
      <c r="J6" s="464"/>
      <c r="K6" s="464"/>
      <c r="L6" s="464" t="s">
        <v>581</v>
      </c>
      <c r="M6" s="464" t="s">
        <v>582</v>
      </c>
      <c r="N6" s="464" t="s">
        <v>126</v>
      </c>
      <c r="O6" s="647" t="s">
        <v>424</v>
      </c>
      <c r="P6" s="647" t="s">
        <v>424</v>
      </c>
      <c r="Q6" s="647" t="s">
        <v>414</v>
      </c>
      <c r="R6" s="647" t="s">
        <v>583</v>
      </c>
      <c r="S6" s="647" t="s">
        <v>421</v>
      </c>
      <c r="T6" s="647" t="s">
        <v>421</v>
      </c>
      <c r="U6" s="647" t="s">
        <v>422</v>
      </c>
      <c r="V6" s="464" t="s">
        <v>325</v>
      </c>
      <c r="W6" s="172" t="s">
        <v>164</v>
      </c>
    </row>
    <row r="7" spans="1:40" s="452" customFormat="1" ht="22.5" customHeight="1" thickBot="1">
      <c r="A7" s="286" t="s">
        <v>171</v>
      </c>
      <c r="B7" s="287"/>
      <c r="C7" s="464" t="s">
        <v>584</v>
      </c>
      <c r="D7" s="464" t="s">
        <v>585</v>
      </c>
      <c r="E7" s="464"/>
      <c r="F7" s="464" t="s">
        <v>586</v>
      </c>
      <c r="G7" s="647" t="s">
        <v>587</v>
      </c>
      <c r="H7" s="647" t="s">
        <v>390</v>
      </c>
      <c r="I7" s="647" t="s">
        <v>588</v>
      </c>
      <c r="J7" s="464" t="s">
        <v>424</v>
      </c>
      <c r="K7" s="466" t="s">
        <v>424</v>
      </c>
      <c r="L7" s="466" t="s">
        <v>391</v>
      </c>
      <c r="M7" s="466" t="s">
        <v>391</v>
      </c>
      <c r="N7" s="466"/>
      <c r="O7" s="464"/>
      <c r="P7" s="464"/>
      <c r="Q7" s="647" t="s">
        <v>390</v>
      </c>
      <c r="R7" s="647" t="s">
        <v>390</v>
      </c>
      <c r="S7" s="647" t="s">
        <v>428</v>
      </c>
      <c r="T7" s="647" t="s">
        <v>428</v>
      </c>
      <c r="U7" s="647" t="s">
        <v>429</v>
      </c>
      <c r="V7" s="464"/>
      <c r="W7" s="190" t="s">
        <v>171</v>
      </c>
    </row>
    <row r="8" spans="1:40" s="442" customFormat="1" ht="30" customHeight="1">
      <c r="A8" s="156"/>
      <c r="B8" s="366" t="s">
        <v>176</v>
      </c>
      <c r="C8" s="648">
        <v>88162</v>
      </c>
      <c r="D8" s="649">
        <v>117394</v>
      </c>
      <c r="E8" s="649">
        <v>89968</v>
      </c>
      <c r="F8" s="649">
        <v>11</v>
      </c>
      <c r="G8" s="649">
        <v>59581</v>
      </c>
      <c r="H8" s="649">
        <v>1347</v>
      </c>
      <c r="I8" s="649">
        <v>340</v>
      </c>
      <c r="J8" s="649">
        <v>7168</v>
      </c>
      <c r="K8" s="649">
        <v>1372</v>
      </c>
      <c r="L8" s="649">
        <v>8</v>
      </c>
      <c r="M8" s="649">
        <v>12</v>
      </c>
      <c r="N8" s="649">
        <v>69838</v>
      </c>
      <c r="O8" s="649">
        <v>22066</v>
      </c>
      <c r="P8" s="649">
        <v>54837</v>
      </c>
      <c r="Q8" s="649">
        <v>1344</v>
      </c>
      <c r="R8" s="649">
        <v>339</v>
      </c>
      <c r="S8" s="649">
        <v>9643</v>
      </c>
      <c r="T8" s="649">
        <v>1607</v>
      </c>
      <c r="U8" s="649">
        <v>0</v>
      </c>
      <c r="V8" s="649">
        <v>0</v>
      </c>
      <c r="W8" s="163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</row>
    <row r="9" spans="1:40" s="442" customFormat="1" ht="30" customHeight="1">
      <c r="A9" s="165"/>
      <c r="B9" s="173" t="s">
        <v>177</v>
      </c>
      <c r="C9" s="200">
        <v>87457</v>
      </c>
      <c r="D9" s="200">
        <v>117394</v>
      </c>
      <c r="E9" s="534">
        <v>89332</v>
      </c>
      <c r="F9" s="535">
        <v>0</v>
      </c>
      <c r="G9" s="535">
        <v>59724</v>
      </c>
      <c r="H9" s="535">
        <v>1362</v>
      </c>
      <c r="I9" s="535">
        <v>343</v>
      </c>
      <c r="J9" s="535">
        <v>7261</v>
      </c>
      <c r="K9" s="535">
        <v>1390</v>
      </c>
      <c r="L9" s="535">
        <v>0</v>
      </c>
      <c r="M9" s="535">
        <v>0</v>
      </c>
      <c r="N9" s="535">
        <v>70080</v>
      </c>
      <c r="O9" s="535">
        <v>22351</v>
      </c>
      <c r="P9" s="535">
        <v>55542</v>
      </c>
      <c r="Q9" s="535">
        <v>1362</v>
      </c>
      <c r="R9" s="535">
        <v>343</v>
      </c>
      <c r="S9" s="535">
        <v>9767</v>
      </c>
      <c r="T9" s="535">
        <v>1628</v>
      </c>
      <c r="U9" s="535">
        <v>0</v>
      </c>
      <c r="V9" s="535">
        <v>0</v>
      </c>
      <c r="W9" s="321"/>
    </row>
    <row r="10" spans="1:40" s="442" customFormat="1" ht="30" customHeight="1">
      <c r="A10" s="165"/>
      <c r="B10" s="173" t="s">
        <v>178</v>
      </c>
      <c r="C10" s="200">
        <v>139243</v>
      </c>
      <c r="D10" s="200">
        <v>0</v>
      </c>
      <c r="E10" s="534">
        <v>139243</v>
      </c>
      <c r="F10" s="535">
        <v>849</v>
      </c>
      <c r="G10" s="535">
        <v>48501</v>
      </c>
      <c r="H10" s="535">
        <v>189</v>
      </c>
      <c r="I10" s="535">
        <v>76</v>
      </c>
      <c r="J10" s="535">
        <v>0</v>
      </c>
      <c r="K10" s="535">
        <v>0</v>
      </c>
      <c r="L10" s="535">
        <v>610</v>
      </c>
      <c r="M10" s="535">
        <v>902</v>
      </c>
      <c r="N10" s="535">
        <v>51127</v>
      </c>
      <c r="O10" s="535">
        <v>0</v>
      </c>
      <c r="P10" s="535">
        <v>241</v>
      </c>
      <c r="Q10" s="535">
        <v>0</v>
      </c>
      <c r="R10" s="535">
        <v>0</v>
      </c>
      <c r="S10" s="535">
        <v>0</v>
      </c>
      <c r="T10" s="535">
        <v>0</v>
      </c>
      <c r="U10" s="535">
        <v>0</v>
      </c>
      <c r="V10" s="535">
        <v>0</v>
      </c>
      <c r="W10" s="321"/>
    </row>
    <row r="11" spans="1:40" s="442" customFormat="1" ht="30" customHeight="1">
      <c r="A11" s="165"/>
      <c r="B11" s="173" t="s">
        <v>179</v>
      </c>
      <c r="C11" s="534">
        <v>87099</v>
      </c>
      <c r="D11" s="650">
        <v>117238</v>
      </c>
      <c r="E11" s="534">
        <v>88989</v>
      </c>
      <c r="F11" s="535">
        <v>0</v>
      </c>
      <c r="G11" s="535">
        <v>59412</v>
      </c>
      <c r="H11" s="535">
        <v>1356</v>
      </c>
      <c r="I11" s="535">
        <v>346</v>
      </c>
      <c r="J11" s="535">
        <v>6816</v>
      </c>
      <c r="K11" s="535">
        <v>1396</v>
      </c>
      <c r="L11" s="535">
        <v>0</v>
      </c>
      <c r="M11" s="535">
        <v>0</v>
      </c>
      <c r="N11" s="535">
        <v>69325</v>
      </c>
      <c r="O11" s="535">
        <v>22553</v>
      </c>
      <c r="P11" s="535">
        <v>55860</v>
      </c>
      <c r="Q11" s="535">
        <v>1356</v>
      </c>
      <c r="R11" s="535">
        <v>346</v>
      </c>
      <c r="S11" s="535">
        <v>9690</v>
      </c>
      <c r="T11" s="535">
        <v>1511</v>
      </c>
      <c r="U11" s="535">
        <v>0</v>
      </c>
      <c r="V11" s="535">
        <v>0</v>
      </c>
      <c r="W11" s="321"/>
    </row>
    <row r="12" spans="1:40" s="442" customFormat="1" ht="30" customHeight="1">
      <c r="A12" s="445"/>
      <c r="B12" s="651" t="s">
        <v>180</v>
      </c>
      <c r="C12" s="543">
        <v>93328</v>
      </c>
      <c r="D12" s="543">
        <v>120011</v>
      </c>
      <c r="E12" s="543">
        <v>94959</v>
      </c>
      <c r="F12" s="543">
        <v>0</v>
      </c>
      <c r="G12" s="543">
        <v>64847</v>
      </c>
      <c r="H12" s="543">
        <v>1464</v>
      </c>
      <c r="I12" s="543">
        <v>300</v>
      </c>
      <c r="J12" s="543">
        <v>14561</v>
      </c>
      <c r="K12" s="543">
        <v>1296</v>
      </c>
      <c r="L12" s="543">
        <v>0</v>
      </c>
      <c r="M12" s="543">
        <v>0</v>
      </c>
      <c r="N12" s="543">
        <v>82467</v>
      </c>
      <c r="O12" s="543">
        <v>19039</v>
      </c>
      <c r="P12" s="543">
        <v>50336</v>
      </c>
      <c r="Q12" s="543">
        <v>1464</v>
      </c>
      <c r="R12" s="543">
        <v>300</v>
      </c>
      <c r="S12" s="543">
        <v>11045</v>
      </c>
      <c r="T12" s="543">
        <v>3548</v>
      </c>
      <c r="U12" s="543">
        <v>0</v>
      </c>
      <c r="V12" s="543">
        <v>0</v>
      </c>
      <c r="W12" s="448"/>
    </row>
    <row r="13" spans="1:40" ht="21.95" customHeight="1">
      <c r="A13" s="211">
        <v>1</v>
      </c>
      <c r="B13" s="330" t="s">
        <v>181</v>
      </c>
      <c r="C13" s="546">
        <v>76749</v>
      </c>
      <c r="D13" s="546">
        <v>119543</v>
      </c>
      <c r="E13" s="546">
        <v>79217</v>
      </c>
      <c r="F13" s="547">
        <v>0</v>
      </c>
      <c r="G13" s="547">
        <v>56333</v>
      </c>
      <c r="H13" s="547">
        <v>1172</v>
      </c>
      <c r="I13" s="478">
        <v>412</v>
      </c>
      <c r="J13" s="555">
        <v>5511</v>
      </c>
      <c r="K13" s="555">
        <v>1544</v>
      </c>
      <c r="L13" s="555">
        <v>0</v>
      </c>
      <c r="M13" s="555">
        <v>0</v>
      </c>
      <c r="N13" s="555">
        <v>64973</v>
      </c>
      <c r="O13" s="555">
        <v>20731</v>
      </c>
      <c r="P13" s="478">
        <v>67370</v>
      </c>
      <c r="Q13" s="555">
        <v>1172</v>
      </c>
      <c r="R13" s="547">
        <v>412</v>
      </c>
      <c r="S13" s="547">
        <v>8774</v>
      </c>
      <c r="T13" s="547">
        <v>1229</v>
      </c>
      <c r="U13" s="547">
        <v>0</v>
      </c>
      <c r="V13" s="547">
        <v>0</v>
      </c>
      <c r="W13" s="216">
        <v>1</v>
      </c>
    </row>
    <row r="14" spans="1:40" ht="21.95" customHeight="1">
      <c r="A14" s="217">
        <v>2</v>
      </c>
      <c r="B14" s="332" t="s">
        <v>183</v>
      </c>
      <c r="C14" s="534">
        <v>92775</v>
      </c>
      <c r="D14" s="534">
        <v>121638</v>
      </c>
      <c r="E14" s="534">
        <v>94292</v>
      </c>
      <c r="F14" s="535">
        <v>0</v>
      </c>
      <c r="G14" s="535">
        <v>57245</v>
      </c>
      <c r="H14" s="535">
        <v>1285</v>
      </c>
      <c r="I14" s="453">
        <v>137</v>
      </c>
      <c r="J14" s="551">
        <v>13240</v>
      </c>
      <c r="K14" s="551">
        <v>934</v>
      </c>
      <c r="L14" s="551">
        <v>0</v>
      </c>
      <c r="M14" s="551">
        <v>0</v>
      </c>
      <c r="N14" s="551">
        <v>72841</v>
      </c>
      <c r="O14" s="551">
        <v>18994</v>
      </c>
      <c r="P14" s="453">
        <v>63780</v>
      </c>
      <c r="Q14" s="551">
        <v>1285</v>
      </c>
      <c r="R14" s="535">
        <v>137</v>
      </c>
      <c r="S14" s="535">
        <v>10437</v>
      </c>
      <c r="T14" s="535">
        <v>2244</v>
      </c>
      <c r="U14" s="535">
        <v>0</v>
      </c>
      <c r="V14" s="535">
        <v>0</v>
      </c>
      <c r="W14" s="205">
        <v>2</v>
      </c>
    </row>
    <row r="15" spans="1:40" ht="21.95" customHeight="1">
      <c r="A15" s="217">
        <v>3</v>
      </c>
      <c r="B15" s="332" t="s">
        <v>185</v>
      </c>
      <c r="C15" s="534">
        <v>91969</v>
      </c>
      <c r="D15" s="534">
        <v>115480</v>
      </c>
      <c r="E15" s="534">
        <v>93166</v>
      </c>
      <c r="F15" s="535">
        <v>0</v>
      </c>
      <c r="G15" s="535">
        <v>60222</v>
      </c>
      <c r="H15" s="535">
        <v>1415</v>
      </c>
      <c r="I15" s="576">
        <v>636</v>
      </c>
      <c r="J15" s="551">
        <v>4059</v>
      </c>
      <c r="K15" s="551">
        <v>1757</v>
      </c>
      <c r="L15" s="551">
        <v>0</v>
      </c>
      <c r="M15" s="551">
        <v>0</v>
      </c>
      <c r="N15" s="551">
        <v>68088</v>
      </c>
      <c r="O15" s="551">
        <v>21767</v>
      </c>
      <c r="P15" s="576">
        <v>43482</v>
      </c>
      <c r="Q15" s="551">
        <v>1415</v>
      </c>
      <c r="R15" s="535">
        <v>636</v>
      </c>
      <c r="S15" s="535">
        <v>10173</v>
      </c>
      <c r="T15" s="535">
        <v>946</v>
      </c>
      <c r="U15" s="535">
        <v>0</v>
      </c>
      <c r="V15" s="535">
        <v>0</v>
      </c>
      <c r="W15" s="205">
        <v>3</v>
      </c>
    </row>
    <row r="16" spans="1:40" ht="21.95" customHeight="1">
      <c r="A16" s="217">
        <v>4</v>
      </c>
      <c r="B16" s="332" t="s">
        <v>187</v>
      </c>
      <c r="C16" s="534">
        <v>83872</v>
      </c>
      <c r="D16" s="534">
        <v>112280</v>
      </c>
      <c r="E16" s="534">
        <v>85595</v>
      </c>
      <c r="F16" s="535">
        <v>0</v>
      </c>
      <c r="G16" s="535">
        <v>57410</v>
      </c>
      <c r="H16" s="535">
        <v>1349</v>
      </c>
      <c r="I16" s="453">
        <v>548</v>
      </c>
      <c r="J16" s="551">
        <v>3464</v>
      </c>
      <c r="K16" s="551">
        <v>1805</v>
      </c>
      <c r="L16" s="551">
        <v>0</v>
      </c>
      <c r="M16" s="551">
        <v>0</v>
      </c>
      <c r="N16" s="551">
        <v>64577</v>
      </c>
      <c r="O16" s="551">
        <v>27416</v>
      </c>
      <c r="P16" s="453">
        <v>68120</v>
      </c>
      <c r="Q16" s="551">
        <v>1349</v>
      </c>
      <c r="R16" s="551">
        <v>548</v>
      </c>
      <c r="S16" s="551">
        <v>8901</v>
      </c>
      <c r="T16" s="551">
        <v>1186</v>
      </c>
      <c r="U16" s="551">
        <v>0</v>
      </c>
      <c r="V16" s="535">
        <v>0</v>
      </c>
      <c r="W16" s="205">
        <v>4</v>
      </c>
    </row>
    <row r="17" spans="1:23" ht="21.95" customHeight="1">
      <c r="A17" s="217">
        <v>5</v>
      </c>
      <c r="B17" s="332" t="s">
        <v>189</v>
      </c>
      <c r="C17" s="543">
        <v>87476</v>
      </c>
      <c r="D17" s="543">
        <v>119740</v>
      </c>
      <c r="E17" s="543">
        <v>89595</v>
      </c>
      <c r="F17" s="549">
        <v>0</v>
      </c>
      <c r="G17" s="549">
        <v>63137</v>
      </c>
      <c r="H17" s="549">
        <v>1544</v>
      </c>
      <c r="I17" s="454">
        <v>164</v>
      </c>
      <c r="J17" s="553">
        <v>15444</v>
      </c>
      <c r="K17" s="553">
        <v>162</v>
      </c>
      <c r="L17" s="553">
        <v>0</v>
      </c>
      <c r="M17" s="553">
        <v>0</v>
      </c>
      <c r="N17" s="553">
        <v>80451</v>
      </c>
      <c r="O17" s="553">
        <v>22166</v>
      </c>
      <c r="P17" s="454">
        <v>76451</v>
      </c>
      <c r="Q17" s="553">
        <v>1544</v>
      </c>
      <c r="R17" s="553">
        <v>164</v>
      </c>
      <c r="S17" s="553">
        <v>10536</v>
      </c>
      <c r="T17" s="553">
        <v>1969</v>
      </c>
      <c r="U17" s="553">
        <v>0</v>
      </c>
      <c r="V17" s="549">
        <v>0</v>
      </c>
      <c r="W17" s="205">
        <v>5</v>
      </c>
    </row>
    <row r="18" spans="1:23" ht="21.95" customHeight="1">
      <c r="A18" s="211">
        <v>6</v>
      </c>
      <c r="B18" s="330" t="s">
        <v>191</v>
      </c>
      <c r="C18" s="546">
        <v>97268</v>
      </c>
      <c r="D18" s="546">
        <v>136861</v>
      </c>
      <c r="E18" s="546">
        <v>99830</v>
      </c>
      <c r="F18" s="547">
        <v>0</v>
      </c>
      <c r="G18" s="547">
        <v>61861</v>
      </c>
      <c r="H18" s="547">
        <v>1544</v>
      </c>
      <c r="I18" s="547">
        <v>317</v>
      </c>
      <c r="J18" s="547">
        <v>7843</v>
      </c>
      <c r="K18" s="547">
        <v>0</v>
      </c>
      <c r="L18" s="547">
        <v>0</v>
      </c>
      <c r="M18" s="547">
        <v>0</v>
      </c>
      <c r="N18" s="547">
        <v>71565</v>
      </c>
      <c r="O18" s="547">
        <v>19763</v>
      </c>
      <c r="P18" s="547">
        <v>50042</v>
      </c>
      <c r="Q18" s="547">
        <v>1544</v>
      </c>
      <c r="R18" s="547">
        <v>317</v>
      </c>
      <c r="S18" s="547">
        <v>10552</v>
      </c>
      <c r="T18" s="547">
        <v>1755</v>
      </c>
      <c r="U18" s="547">
        <v>0</v>
      </c>
      <c r="V18" s="547">
        <v>0</v>
      </c>
      <c r="W18" s="216">
        <v>6</v>
      </c>
    </row>
    <row r="19" spans="1:23" ht="21.95" customHeight="1">
      <c r="A19" s="217">
        <v>7</v>
      </c>
      <c r="B19" s="332" t="s">
        <v>193</v>
      </c>
      <c r="C19" s="534">
        <v>89918</v>
      </c>
      <c r="D19" s="534">
        <v>122327</v>
      </c>
      <c r="E19" s="534">
        <v>91309</v>
      </c>
      <c r="F19" s="535">
        <v>0</v>
      </c>
      <c r="G19" s="535">
        <v>61033</v>
      </c>
      <c r="H19" s="535">
        <v>1393</v>
      </c>
      <c r="I19" s="535">
        <v>214</v>
      </c>
      <c r="J19" s="535">
        <v>6618</v>
      </c>
      <c r="K19" s="535">
        <v>1491</v>
      </c>
      <c r="L19" s="535">
        <v>0</v>
      </c>
      <c r="M19" s="535">
        <v>0</v>
      </c>
      <c r="N19" s="535">
        <v>70749</v>
      </c>
      <c r="O19" s="535">
        <v>15977</v>
      </c>
      <c r="P19" s="535">
        <v>52271</v>
      </c>
      <c r="Q19" s="535">
        <v>1393</v>
      </c>
      <c r="R19" s="535">
        <v>214</v>
      </c>
      <c r="S19" s="535">
        <v>10138</v>
      </c>
      <c r="T19" s="535">
        <v>945</v>
      </c>
      <c r="U19" s="535">
        <v>0</v>
      </c>
      <c r="V19" s="535">
        <v>0</v>
      </c>
      <c r="W19" s="205">
        <v>7</v>
      </c>
    </row>
    <row r="20" spans="1:23" ht="21.95" customHeight="1">
      <c r="A20" s="217">
        <v>8</v>
      </c>
      <c r="B20" s="332" t="s">
        <v>195</v>
      </c>
      <c r="C20" s="534">
        <v>90305</v>
      </c>
      <c r="D20" s="534">
        <v>126688</v>
      </c>
      <c r="E20" s="534">
        <v>93022</v>
      </c>
      <c r="F20" s="535">
        <v>0</v>
      </c>
      <c r="G20" s="535">
        <v>58812</v>
      </c>
      <c r="H20" s="535">
        <v>1482</v>
      </c>
      <c r="I20" s="535">
        <v>291</v>
      </c>
      <c r="J20" s="535">
        <v>7041</v>
      </c>
      <c r="K20" s="535">
        <v>1832</v>
      </c>
      <c r="L20" s="535">
        <v>0</v>
      </c>
      <c r="M20" s="535">
        <v>0</v>
      </c>
      <c r="N20" s="535">
        <v>69458</v>
      </c>
      <c r="O20" s="535">
        <v>29093</v>
      </c>
      <c r="P20" s="535">
        <v>54937</v>
      </c>
      <c r="Q20" s="535">
        <v>1482</v>
      </c>
      <c r="R20" s="535">
        <v>291</v>
      </c>
      <c r="S20" s="535">
        <v>9231</v>
      </c>
      <c r="T20" s="535">
        <v>1533</v>
      </c>
      <c r="U20" s="535">
        <v>0</v>
      </c>
      <c r="V20" s="535">
        <v>0</v>
      </c>
      <c r="W20" s="205">
        <v>8</v>
      </c>
    </row>
    <row r="21" spans="1:23" s="266" customFormat="1" ht="21.95" customHeight="1">
      <c r="A21" s="220">
        <v>9</v>
      </c>
      <c r="B21" s="218" t="s">
        <v>197</v>
      </c>
      <c r="C21" s="550">
        <v>97392</v>
      </c>
      <c r="D21" s="550">
        <v>129435</v>
      </c>
      <c r="E21" s="550">
        <v>99097</v>
      </c>
      <c r="F21" s="551">
        <v>0</v>
      </c>
      <c r="G21" s="551">
        <v>64334</v>
      </c>
      <c r="H21" s="551">
        <v>1376</v>
      </c>
      <c r="I21" s="551">
        <v>224</v>
      </c>
      <c r="J21" s="551">
        <v>15226</v>
      </c>
      <c r="K21" s="551">
        <v>2599</v>
      </c>
      <c r="L21" s="551">
        <v>0</v>
      </c>
      <c r="M21" s="551">
        <v>0</v>
      </c>
      <c r="N21" s="551">
        <v>83758</v>
      </c>
      <c r="O21" s="551">
        <v>23181</v>
      </c>
      <c r="P21" s="551">
        <v>44398</v>
      </c>
      <c r="Q21" s="551">
        <v>1376</v>
      </c>
      <c r="R21" s="551">
        <v>224</v>
      </c>
      <c r="S21" s="551">
        <v>11118</v>
      </c>
      <c r="T21" s="551">
        <v>1854</v>
      </c>
      <c r="U21" s="551">
        <v>0</v>
      </c>
      <c r="V21" s="551">
        <v>0</v>
      </c>
      <c r="W21" s="224">
        <v>9</v>
      </c>
    </row>
    <row r="22" spans="1:23" s="266" customFormat="1" ht="21.95" customHeight="1">
      <c r="A22" s="220">
        <v>10</v>
      </c>
      <c r="B22" s="218" t="s">
        <v>199</v>
      </c>
      <c r="C22" s="544">
        <v>101265</v>
      </c>
      <c r="D22" s="544">
        <v>140204</v>
      </c>
      <c r="E22" s="544">
        <v>104273</v>
      </c>
      <c r="F22" s="553">
        <v>0</v>
      </c>
      <c r="G22" s="553">
        <v>58506</v>
      </c>
      <c r="H22" s="553">
        <v>2017</v>
      </c>
      <c r="I22" s="553">
        <v>196</v>
      </c>
      <c r="J22" s="553">
        <v>11694</v>
      </c>
      <c r="K22" s="553">
        <v>1569</v>
      </c>
      <c r="L22" s="553">
        <v>0</v>
      </c>
      <c r="M22" s="553">
        <v>0</v>
      </c>
      <c r="N22" s="553">
        <v>73983</v>
      </c>
      <c r="O22" s="553">
        <v>25251</v>
      </c>
      <c r="P22" s="553">
        <v>51969</v>
      </c>
      <c r="Q22" s="553">
        <v>2017</v>
      </c>
      <c r="R22" s="553">
        <v>196</v>
      </c>
      <c r="S22" s="553">
        <v>10681</v>
      </c>
      <c r="T22" s="553">
        <v>2194</v>
      </c>
      <c r="U22" s="553">
        <v>0</v>
      </c>
      <c r="V22" s="553">
        <v>0</v>
      </c>
      <c r="W22" s="224">
        <v>10</v>
      </c>
    </row>
    <row r="23" spans="1:23" s="266" customFormat="1" ht="21.95" customHeight="1">
      <c r="A23" s="228">
        <v>11</v>
      </c>
      <c r="B23" s="212" t="s">
        <v>201</v>
      </c>
      <c r="C23" s="554">
        <v>74779</v>
      </c>
      <c r="D23" s="554">
        <v>100228</v>
      </c>
      <c r="E23" s="554">
        <v>76474</v>
      </c>
      <c r="F23" s="555">
        <v>0</v>
      </c>
      <c r="G23" s="555">
        <v>66041</v>
      </c>
      <c r="H23" s="555">
        <v>1262</v>
      </c>
      <c r="I23" s="555">
        <v>146</v>
      </c>
      <c r="J23" s="555">
        <v>9607</v>
      </c>
      <c r="K23" s="555">
        <v>210</v>
      </c>
      <c r="L23" s="555">
        <v>0</v>
      </c>
      <c r="M23" s="555">
        <v>0</v>
      </c>
      <c r="N23" s="555">
        <v>77267</v>
      </c>
      <c r="O23" s="555">
        <v>19931</v>
      </c>
      <c r="P23" s="555">
        <v>38112</v>
      </c>
      <c r="Q23" s="555">
        <v>1262</v>
      </c>
      <c r="R23" s="555">
        <v>146</v>
      </c>
      <c r="S23" s="555">
        <v>10852</v>
      </c>
      <c r="T23" s="555">
        <v>1687</v>
      </c>
      <c r="U23" s="555">
        <v>0</v>
      </c>
      <c r="V23" s="555">
        <v>0</v>
      </c>
      <c r="W23" s="234">
        <v>11</v>
      </c>
    </row>
    <row r="24" spans="1:23" s="266" customFormat="1" ht="21.95" customHeight="1">
      <c r="A24" s="220">
        <v>12</v>
      </c>
      <c r="B24" s="218" t="s">
        <v>203</v>
      </c>
      <c r="C24" s="550">
        <v>98011</v>
      </c>
      <c r="D24" s="550">
        <v>117775</v>
      </c>
      <c r="E24" s="550">
        <v>99816</v>
      </c>
      <c r="F24" s="551">
        <v>0</v>
      </c>
      <c r="G24" s="551">
        <v>58479</v>
      </c>
      <c r="H24" s="551">
        <v>1098</v>
      </c>
      <c r="I24" s="551">
        <v>179</v>
      </c>
      <c r="J24" s="551">
        <v>5453</v>
      </c>
      <c r="K24" s="551">
        <v>796</v>
      </c>
      <c r="L24" s="551">
        <v>0</v>
      </c>
      <c r="M24" s="551">
        <v>0</v>
      </c>
      <c r="N24" s="551">
        <v>66004</v>
      </c>
      <c r="O24" s="551">
        <v>28106</v>
      </c>
      <c r="P24" s="551">
        <v>61755</v>
      </c>
      <c r="Q24" s="551">
        <v>1098</v>
      </c>
      <c r="R24" s="551">
        <v>179</v>
      </c>
      <c r="S24" s="551">
        <v>9435</v>
      </c>
      <c r="T24" s="551">
        <v>1729</v>
      </c>
      <c r="U24" s="551">
        <v>0</v>
      </c>
      <c r="V24" s="551">
        <v>0</v>
      </c>
      <c r="W24" s="224">
        <v>12</v>
      </c>
    </row>
    <row r="25" spans="1:23" s="266" customFormat="1" ht="21.95" customHeight="1">
      <c r="A25" s="220">
        <v>13</v>
      </c>
      <c r="B25" s="218" t="s">
        <v>204</v>
      </c>
      <c r="C25" s="550">
        <v>80805</v>
      </c>
      <c r="D25" s="550">
        <v>118497</v>
      </c>
      <c r="E25" s="550">
        <v>82861</v>
      </c>
      <c r="F25" s="551">
        <v>0</v>
      </c>
      <c r="G25" s="551">
        <v>57796</v>
      </c>
      <c r="H25" s="551">
        <v>1365</v>
      </c>
      <c r="I25" s="551">
        <v>222</v>
      </c>
      <c r="J25" s="551">
        <v>10660</v>
      </c>
      <c r="K25" s="551">
        <v>1823</v>
      </c>
      <c r="L25" s="551">
        <v>0</v>
      </c>
      <c r="M25" s="551">
        <v>0</v>
      </c>
      <c r="N25" s="551">
        <v>71866</v>
      </c>
      <c r="O25" s="551">
        <v>18401</v>
      </c>
      <c r="P25" s="551">
        <v>38682</v>
      </c>
      <c r="Q25" s="551">
        <v>1365</v>
      </c>
      <c r="R25" s="551">
        <v>222</v>
      </c>
      <c r="S25" s="551">
        <v>10011</v>
      </c>
      <c r="T25" s="551">
        <v>2169</v>
      </c>
      <c r="U25" s="551">
        <v>0</v>
      </c>
      <c r="V25" s="551">
        <v>0</v>
      </c>
      <c r="W25" s="224">
        <v>13</v>
      </c>
    </row>
    <row r="26" spans="1:23" s="266" customFormat="1" ht="21.95" customHeight="1">
      <c r="A26" s="220">
        <v>14</v>
      </c>
      <c r="B26" s="218" t="s">
        <v>206</v>
      </c>
      <c r="C26" s="550">
        <v>79626</v>
      </c>
      <c r="D26" s="550">
        <v>114043</v>
      </c>
      <c r="E26" s="550">
        <v>81085</v>
      </c>
      <c r="F26" s="551">
        <v>0</v>
      </c>
      <c r="G26" s="551">
        <v>67320</v>
      </c>
      <c r="H26" s="551">
        <v>1313</v>
      </c>
      <c r="I26" s="551">
        <v>349</v>
      </c>
      <c r="J26" s="551">
        <v>14694</v>
      </c>
      <c r="K26" s="551">
        <v>1206</v>
      </c>
      <c r="L26" s="551">
        <v>0</v>
      </c>
      <c r="M26" s="551">
        <v>0</v>
      </c>
      <c r="N26" s="551">
        <v>84882</v>
      </c>
      <c r="O26" s="551">
        <v>10665</v>
      </c>
      <c r="P26" s="551">
        <v>38072</v>
      </c>
      <c r="Q26" s="551">
        <v>1313</v>
      </c>
      <c r="R26" s="551">
        <v>349</v>
      </c>
      <c r="S26" s="551">
        <v>11771</v>
      </c>
      <c r="T26" s="551">
        <v>1944</v>
      </c>
      <c r="U26" s="551">
        <v>0</v>
      </c>
      <c r="V26" s="551">
        <v>0</v>
      </c>
      <c r="W26" s="224">
        <v>14</v>
      </c>
    </row>
    <row r="27" spans="1:23" s="266" customFormat="1" ht="21.95" customHeight="1">
      <c r="A27" s="220">
        <v>15</v>
      </c>
      <c r="B27" s="218" t="s">
        <v>208</v>
      </c>
      <c r="C27" s="544">
        <v>86612</v>
      </c>
      <c r="D27" s="544">
        <v>112822</v>
      </c>
      <c r="E27" s="544">
        <v>87566</v>
      </c>
      <c r="F27" s="553">
        <v>0</v>
      </c>
      <c r="G27" s="553">
        <v>62952</v>
      </c>
      <c r="H27" s="553">
        <v>1367</v>
      </c>
      <c r="I27" s="553">
        <v>370</v>
      </c>
      <c r="J27" s="553">
        <v>11777</v>
      </c>
      <c r="K27" s="553">
        <v>2428</v>
      </c>
      <c r="L27" s="553">
        <v>0</v>
      </c>
      <c r="M27" s="553">
        <v>0</v>
      </c>
      <c r="N27" s="553">
        <v>78893</v>
      </c>
      <c r="O27" s="553">
        <v>11765</v>
      </c>
      <c r="P27" s="553">
        <v>29058</v>
      </c>
      <c r="Q27" s="553">
        <v>1367</v>
      </c>
      <c r="R27" s="553">
        <v>370</v>
      </c>
      <c r="S27" s="553">
        <v>10983</v>
      </c>
      <c r="T27" s="553">
        <v>3561</v>
      </c>
      <c r="U27" s="553">
        <v>0</v>
      </c>
      <c r="V27" s="553">
        <v>0</v>
      </c>
      <c r="W27" s="224">
        <v>15</v>
      </c>
    </row>
    <row r="28" spans="1:23" s="266" customFormat="1" ht="21.95" customHeight="1">
      <c r="A28" s="235">
        <v>16</v>
      </c>
      <c r="B28" s="212" t="s">
        <v>210</v>
      </c>
      <c r="C28" s="554">
        <v>89166</v>
      </c>
      <c r="D28" s="554">
        <v>117897</v>
      </c>
      <c r="E28" s="554">
        <v>91128</v>
      </c>
      <c r="F28" s="555">
        <v>0</v>
      </c>
      <c r="G28" s="555">
        <v>58125</v>
      </c>
      <c r="H28" s="555">
        <v>1354</v>
      </c>
      <c r="I28" s="555">
        <v>442</v>
      </c>
      <c r="J28" s="555">
        <v>4241</v>
      </c>
      <c r="K28" s="555">
        <v>1488</v>
      </c>
      <c r="L28" s="555">
        <v>0</v>
      </c>
      <c r="M28" s="555">
        <v>0</v>
      </c>
      <c r="N28" s="555">
        <v>65651</v>
      </c>
      <c r="O28" s="555">
        <v>21257</v>
      </c>
      <c r="P28" s="555">
        <v>68093</v>
      </c>
      <c r="Q28" s="555">
        <v>1354</v>
      </c>
      <c r="R28" s="555">
        <v>442</v>
      </c>
      <c r="S28" s="555">
        <v>9013</v>
      </c>
      <c r="T28" s="555">
        <v>1609</v>
      </c>
      <c r="U28" s="555">
        <v>0</v>
      </c>
      <c r="V28" s="555">
        <v>0</v>
      </c>
      <c r="W28" s="236">
        <v>16</v>
      </c>
    </row>
    <row r="29" spans="1:23" s="266" customFormat="1" ht="21.95" customHeight="1">
      <c r="A29" s="220">
        <v>17</v>
      </c>
      <c r="B29" s="218" t="s">
        <v>212</v>
      </c>
      <c r="C29" s="550">
        <v>83364</v>
      </c>
      <c r="D29" s="550">
        <v>121461</v>
      </c>
      <c r="E29" s="550">
        <v>85798</v>
      </c>
      <c r="F29" s="551">
        <v>0</v>
      </c>
      <c r="G29" s="551">
        <v>57155</v>
      </c>
      <c r="H29" s="551">
        <v>1307</v>
      </c>
      <c r="I29" s="551">
        <v>294</v>
      </c>
      <c r="J29" s="551">
        <v>2381</v>
      </c>
      <c r="K29" s="551">
        <v>1942</v>
      </c>
      <c r="L29" s="551">
        <v>0</v>
      </c>
      <c r="M29" s="551">
        <v>0</v>
      </c>
      <c r="N29" s="551">
        <v>63078</v>
      </c>
      <c r="O29" s="551">
        <v>23964</v>
      </c>
      <c r="P29" s="551">
        <v>61647</v>
      </c>
      <c r="Q29" s="551">
        <v>1307</v>
      </c>
      <c r="R29" s="551">
        <v>294</v>
      </c>
      <c r="S29" s="551">
        <v>9151</v>
      </c>
      <c r="T29" s="551">
        <v>1191</v>
      </c>
      <c r="U29" s="551">
        <v>0</v>
      </c>
      <c r="V29" s="551">
        <v>0</v>
      </c>
      <c r="W29" s="224">
        <v>17</v>
      </c>
    </row>
    <row r="30" spans="1:23" s="266" customFormat="1" ht="21.95" customHeight="1">
      <c r="A30" s="220">
        <v>18</v>
      </c>
      <c r="B30" s="218" t="s">
        <v>214</v>
      </c>
      <c r="C30" s="550">
        <v>88749</v>
      </c>
      <c r="D30" s="550">
        <v>83340</v>
      </c>
      <c r="E30" s="550">
        <v>88448</v>
      </c>
      <c r="F30" s="551">
        <v>0</v>
      </c>
      <c r="G30" s="551">
        <v>62201</v>
      </c>
      <c r="H30" s="551">
        <v>2263</v>
      </c>
      <c r="I30" s="551">
        <v>156</v>
      </c>
      <c r="J30" s="551">
        <v>13809</v>
      </c>
      <c r="K30" s="551">
        <v>1715</v>
      </c>
      <c r="L30" s="551">
        <v>0</v>
      </c>
      <c r="M30" s="551">
        <v>0</v>
      </c>
      <c r="N30" s="551">
        <v>80144</v>
      </c>
      <c r="O30" s="551">
        <v>13615</v>
      </c>
      <c r="P30" s="551">
        <v>70670</v>
      </c>
      <c r="Q30" s="551">
        <v>2263</v>
      </c>
      <c r="R30" s="551">
        <v>156</v>
      </c>
      <c r="S30" s="551">
        <v>10935</v>
      </c>
      <c r="T30" s="551">
        <v>2878</v>
      </c>
      <c r="U30" s="551">
        <v>0</v>
      </c>
      <c r="V30" s="551">
        <v>0</v>
      </c>
      <c r="W30" s="224">
        <v>18</v>
      </c>
    </row>
    <row r="31" spans="1:23" s="266" customFormat="1" ht="21.95" customHeight="1">
      <c r="A31" s="220">
        <v>19</v>
      </c>
      <c r="B31" s="218" t="s">
        <v>216</v>
      </c>
      <c r="C31" s="550">
        <v>79944</v>
      </c>
      <c r="D31" s="550">
        <v>105027</v>
      </c>
      <c r="E31" s="550">
        <v>81670</v>
      </c>
      <c r="F31" s="551">
        <v>0</v>
      </c>
      <c r="G31" s="551">
        <v>60354</v>
      </c>
      <c r="H31" s="551">
        <v>1254</v>
      </c>
      <c r="I31" s="551">
        <v>261</v>
      </c>
      <c r="J31" s="551">
        <v>7935</v>
      </c>
      <c r="K31" s="551">
        <v>131</v>
      </c>
      <c r="L31" s="551">
        <v>0</v>
      </c>
      <c r="M31" s="551">
        <v>0</v>
      </c>
      <c r="N31" s="551">
        <v>69936</v>
      </c>
      <c r="O31" s="551">
        <v>24205</v>
      </c>
      <c r="P31" s="551">
        <v>46244</v>
      </c>
      <c r="Q31" s="551">
        <v>1254</v>
      </c>
      <c r="R31" s="551">
        <v>261</v>
      </c>
      <c r="S31" s="551">
        <v>9735</v>
      </c>
      <c r="T31" s="551">
        <v>1492</v>
      </c>
      <c r="U31" s="551">
        <v>0</v>
      </c>
      <c r="V31" s="551">
        <v>0</v>
      </c>
      <c r="W31" s="224">
        <v>19</v>
      </c>
    </row>
    <row r="32" spans="1:23" s="266" customFormat="1" ht="21.95" customHeight="1">
      <c r="A32" s="220">
        <v>20</v>
      </c>
      <c r="B32" s="218" t="s">
        <v>218</v>
      </c>
      <c r="C32" s="544">
        <v>94196</v>
      </c>
      <c r="D32" s="544">
        <v>113923</v>
      </c>
      <c r="E32" s="544">
        <v>95905</v>
      </c>
      <c r="F32" s="553">
        <v>0</v>
      </c>
      <c r="G32" s="553">
        <v>56651</v>
      </c>
      <c r="H32" s="553">
        <v>1308</v>
      </c>
      <c r="I32" s="553">
        <v>514</v>
      </c>
      <c r="J32" s="553">
        <v>4381</v>
      </c>
      <c r="K32" s="553">
        <v>1927</v>
      </c>
      <c r="L32" s="553">
        <v>0</v>
      </c>
      <c r="M32" s="553">
        <v>0</v>
      </c>
      <c r="N32" s="553">
        <v>64780</v>
      </c>
      <c r="O32" s="553">
        <v>29310</v>
      </c>
      <c r="P32" s="553">
        <v>68424</v>
      </c>
      <c r="Q32" s="553">
        <v>1308</v>
      </c>
      <c r="R32" s="553">
        <v>514</v>
      </c>
      <c r="S32" s="553">
        <v>8485</v>
      </c>
      <c r="T32" s="553">
        <v>1197</v>
      </c>
      <c r="U32" s="553">
        <v>0</v>
      </c>
      <c r="V32" s="553">
        <v>0</v>
      </c>
      <c r="W32" s="224">
        <v>20</v>
      </c>
    </row>
    <row r="33" spans="1:23" s="266" customFormat="1" ht="21.95" customHeight="1">
      <c r="A33" s="228">
        <v>21</v>
      </c>
      <c r="B33" s="212" t="s">
        <v>220</v>
      </c>
      <c r="C33" s="554">
        <v>94167</v>
      </c>
      <c r="D33" s="554">
        <v>126337</v>
      </c>
      <c r="E33" s="554">
        <v>96342</v>
      </c>
      <c r="F33" s="555">
        <v>0</v>
      </c>
      <c r="G33" s="555">
        <v>59382</v>
      </c>
      <c r="H33" s="555">
        <v>1294</v>
      </c>
      <c r="I33" s="555">
        <v>374</v>
      </c>
      <c r="J33" s="555">
        <v>4177</v>
      </c>
      <c r="K33" s="555">
        <v>2032</v>
      </c>
      <c r="L33" s="555">
        <v>0</v>
      </c>
      <c r="M33" s="555">
        <v>0</v>
      </c>
      <c r="N33" s="555">
        <v>67259</v>
      </c>
      <c r="O33" s="555">
        <v>28378</v>
      </c>
      <c r="P33" s="555">
        <v>59944</v>
      </c>
      <c r="Q33" s="555">
        <v>1294</v>
      </c>
      <c r="R33" s="555">
        <v>374</v>
      </c>
      <c r="S33" s="555">
        <v>9435</v>
      </c>
      <c r="T33" s="555">
        <v>1656</v>
      </c>
      <c r="U33" s="555">
        <v>0</v>
      </c>
      <c r="V33" s="555">
        <v>0</v>
      </c>
      <c r="W33" s="234">
        <v>21</v>
      </c>
    </row>
    <row r="34" spans="1:23" s="266" customFormat="1" ht="21.95" customHeight="1">
      <c r="A34" s="220">
        <v>22</v>
      </c>
      <c r="B34" s="218" t="s">
        <v>222</v>
      </c>
      <c r="C34" s="550">
        <v>100613</v>
      </c>
      <c r="D34" s="550">
        <v>94068</v>
      </c>
      <c r="E34" s="550">
        <v>99946</v>
      </c>
      <c r="F34" s="551">
        <v>0</v>
      </c>
      <c r="G34" s="551">
        <v>55538</v>
      </c>
      <c r="H34" s="551">
        <v>1052</v>
      </c>
      <c r="I34" s="551">
        <v>159</v>
      </c>
      <c r="J34" s="551">
        <v>6179</v>
      </c>
      <c r="K34" s="551">
        <v>208</v>
      </c>
      <c r="L34" s="551">
        <v>0</v>
      </c>
      <c r="M34" s="551">
        <v>0</v>
      </c>
      <c r="N34" s="551">
        <v>63136</v>
      </c>
      <c r="O34" s="551">
        <v>32090</v>
      </c>
      <c r="P34" s="551">
        <v>72220</v>
      </c>
      <c r="Q34" s="551">
        <v>1052</v>
      </c>
      <c r="R34" s="551">
        <v>159</v>
      </c>
      <c r="S34" s="551">
        <v>8459</v>
      </c>
      <c r="T34" s="551">
        <v>1142</v>
      </c>
      <c r="U34" s="551">
        <v>0</v>
      </c>
      <c r="V34" s="551">
        <v>0</v>
      </c>
      <c r="W34" s="224">
        <v>22</v>
      </c>
    </row>
    <row r="35" spans="1:23" s="266" customFormat="1" ht="21.95" customHeight="1">
      <c r="A35" s="220">
        <v>23</v>
      </c>
      <c r="B35" s="218" t="s">
        <v>223</v>
      </c>
      <c r="C35" s="550">
        <v>85651</v>
      </c>
      <c r="D35" s="550">
        <v>104968</v>
      </c>
      <c r="E35" s="550">
        <v>87173</v>
      </c>
      <c r="F35" s="551">
        <v>0</v>
      </c>
      <c r="G35" s="551">
        <v>67676</v>
      </c>
      <c r="H35" s="551">
        <v>2344</v>
      </c>
      <c r="I35" s="551">
        <v>164</v>
      </c>
      <c r="J35" s="551">
        <v>15632</v>
      </c>
      <c r="K35" s="551">
        <v>480</v>
      </c>
      <c r="L35" s="551">
        <v>0</v>
      </c>
      <c r="M35" s="551">
        <v>0</v>
      </c>
      <c r="N35" s="551">
        <v>86296</v>
      </c>
      <c r="O35" s="551">
        <v>30375</v>
      </c>
      <c r="P35" s="551">
        <v>64078</v>
      </c>
      <c r="Q35" s="551">
        <v>2344</v>
      </c>
      <c r="R35" s="551">
        <v>164</v>
      </c>
      <c r="S35" s="551">
        <v>11362</v>
      </c>
      <c r="T35" s="551">
        <v>2482</v>
      </c>
      <c r="U35" s="551">
        <v>0</v>
      </c>
      <c r="V35" s="551">
        <v>0</v>
      </c>
      <c r="W35" s="224">
        <v>23</v>
      </c>
    </row>
    <row r="36" spans="1:23" s="266" customFormat="1" ht="21.95" customHeight="1">
      <c r="A36" s="220">
        <v>24</v>
      </c>
      <c r="B36" s="218" t="s">
        <v>225</v>
      </c>
      <c r="C36" s="550">
        <v>94381</v>
      </c>
      <c r="D36" s="550">
        <v>118482</v>
      </c>
      <c r="E36" s="550">
        <v>96354</v>
      </c>
      <c r="F36" s="551">
        <v>0</v>
      </c>
      <c r="G36" s="551">
        <v>57104</v>
      </c>
      <c r="H36" s="551">
        <v>1545</v>
      </c>
      <c r="I36" s="551">
        <v>505</v>
      </c>
      <c r="J36" s="551">
        <v>6742</v>
      </c>
      <c r="K36" s="551">
        <v>399</v>
      </c>
      <c r="L36" s="551">
        <v>0</v>
      </c>
      <c r="M36" s="551">
        <v>0</v>
      </c>
      <c r="N36" s="551">
        <v>66296</v>
      </c>
      <c r="O36" s="551">
        <v>23542</v>
      </c>
      <c r="P36" s="551">
        <v>61908</v>
      </c>
      <c r="Q36" s="551">
        <v>1545</v>
      </c>
      <c r="R36" s="551">
        <v>505</v>
      </c>
      <c r="S36" s="551">
        <v>8897</v>
      </c>
      <c r="T36" s="551">
        <v>2129</v>
      </c>
      <c r="U36" s="551">
        <v>0</v>
      </c>
      <c r="V36" s="551">
        <v>0</v>
      </c>
      <c r="W36" s="224">
        <v>24</v>
      </c>
    </row>
    <row r="37" spans="1:23" s="266" customFormat="1" ht="21.95" customHeight="1">
      <c r="A37" s="220">
        <v>25</v>
      </c>
      <c r="B37" s="218" t="s">
        <v>227</v>
      </c>
      <c r="C37" s="544">
        <v>82928</v>
      </c>
      <c r="D37" s="544">
        <v>109194</v>
      </c>
      <c r="E37" s="544">
        <v>84849</v>
      </c>
      <c r="F37" s="553">
        <v>0</v>
      </c>
      <c r="G37" s="553">
        <v>58384</v>
      </c>
      <c r="H37" s="553">
        <v>1428</v>
      </c>
      <c r="I37" s="553">
        <v>344</v>
      </c>
      <c r="J37" s="553">
        <v>8642</v>
      </c>
      <c r="K37" s="553">
        <v>799</v>
      </c>
      <c r="L37" s="553">
        <v>0</v>
      </c>
      <c r="M37" s="553">
        <v>0</v>
      </c>
      <c r="N37" s="553">
        <v>69596</v>
      </c>
      <c r="O37" s="553">
        <v>28414</v>
      </c>
      <c r="P37" s="553">
        <v>51386</v>
      </c>
      <c r="Q37" s="553">
        <v>1428</v>
      </c>
      <c r="R37" s="553">
        <v>344</v>
      </c>
      <c r="S37" s="553">
        <v>9989</v>
      </c>
      <c r="T37" s="553">
        <v>1854</v>
      </c>
      <c r="U37" s="553">
        <v>0</v>
      </c>
      <c r="V37" s="553">
        <v>0</v>
      </c>
      <c r="W37" s="224">
        <v>25</v>
      </c>
    </row>
    <row r="38" spans="1:23" s="266" customFormat="1" ht="21.95" customHeight="1">
      <c r="A38" s="228">
        <v>26</v>
      </c>
      <c r="B38" s="212" t="s">
        <v>229</v>
      </c>
      <c r="C38" s="554">
        <v>102615</v>
      </c>
      <c r="D38" s="554">
        <v>160841</v>
      </c>
      <c r="E38" s="554">
        <v>105577</v>
      </c>
      <c r="F38" s="555">
        <v>0</v>
      </c>
      <c r="G38" s="555">
        <v>64865</v>
      </c>
      <c r="H38" s="555">
        <v>1521</v>
      </c>
      <c r="I38" s="555">
        <v>381</v>
      </c>
      <c r="J38" s="555">
        <v>12511</v>
      </c>
      <c r="K38" s="555">
        <v>5383</v>
      </c>
      <c r="L38" s="555">
        <v>0</v>
      </c>
      <c r="M38" s="555">
        <v>0</v>
      </c>
      <c r="N38" s="555">
        <v>84660</v>
      </c>
      <c r="O38" s="555">
        <v>15632</v>
      </c>
      <c r="P38" s="555">
        <v>64709</v>
      </c>
      <c r="Q38" s="555">
        <v>1521</v>
      </c>
      <c r="R38" s="555">
        <v>381</v>
      </c>
      <c r="S38" s="555">
        <v>11688</v>
      </c>
      <c r="T38" s="555">
        <v>2028</v>
      </c>
      <c r="U38" s="555">
        <v>0</v>
      </c>
      <c r="V38" s="555">
        <v>0</v>
      </c>
      <c r="W38" s="234">
        <v>26</v>
      </c>
    </row>
    <row r="39" spans="1:23" s="266" customFormat="1" ht="21.95" customHeight="1">
      <c r="A39" s="220">
        <v>27</v>
      </c>
      <c r="B39" s="218" t="s">
        <v>231</v>
      </c>
      <c r="C39" s="550">
        <v>87478</v>
      </c>
      <c r="D39" s="550">
        <v>118580</v>
      </c>
      <c r="E39" s="550">
        <v>89421</v>
      </c>
      <c r="F39" s="551">
        <v>0</v>
      </c>
      <c r="G39" s="551">
        <v>62396</v>
      </c>
      <c r="H39" s="551">
        <v>1344</v>
      </c>
      <c r="I39" s="551">
        <v>279</v>
      </c>
      <c r="J39" s="551">
        <v>2277</v>
      </c>
      <c r="K39" s="551">
        <v>0</v>
      </c>
      <c r="L39" s="551">
        <v>0</v>
      </c>
      <c r="M39" s="551">
        <v>0</v>
      </c>
      <c r="N39" s="551">
        <v>66297</v>
      </c>
      <c r="O39" s="551">
        <v>16300</v>
      </c>
      <c r="P39" s="551">
        <v>27966</v>
      </c>
      <c r="Q39" s="551">
        <v>1344</v>
      </c>
      <c r="R39" s="551">
        <v>279</v>
      </c>
      <c r="S39" s="551">
        <v>10928</v>
      </c>
      <c r="T39" s="551">
        <v>1862</v>
      </c>
      <c r="U39" s="551">
        <v>0</v>
      </c>
      <c r="V39" s="551">
        <v>0</v>
      </c>
      <c r="W39" s="224">
        <v>27</v>
      </c>
    </row>
    <row r="40" spans="1:23" s="266" customFormat="1" ht="21.95" customHeight="1">
      <c r="A40" s="220">
        <v>30</v>
      </c>
      <c r="B40" s="218" t="s">
        <v>233</v>
      </c>
      <c r="C40" s="550">
        <v>100585</v>
      </c>
      <c r="D40" s="550">
        <v>122390</v>
      </c>
      <c r="E40" s="550">
        <v>102572</v>
      </c>
      <c r="F40" s="551">
        <v>0</v>
      </c>
      <c r="G40" s="551">
        <v>57832</v>
      </c>
      <c r="H40" s="551">
        <v>1038</v>
      </c>
      <c r="I40" s="551">
        <v>220</v>
      </c>
      <c r="J40" s="551">
        <v>4671</v>
      </c>
      <c r="K40" s="551">
        <v>0</v>
      </c>
      <c r="L40" s="551">
        <v>0</v>
      </c>
      <c r="M40" s="551">
        <v>0</v>
      </c>
      <c r="N40" s="551">
        <v>63762</v>
      </c>
      <c r="O40" s="551">
        <v>33978</v>
      </c>
      <c r="P40" s="551">
        <v>68726</v>
      </c>
      <c r="Q40" s="551">
        <v>1038</v>
      </c>
      <c r="R40" s="551">
        <v>220</v>
      </c>
      <c r="S40" s="551">
        <v>8372</v>
      </c>
      <c r="T40" s="551">
        <v>1924</v>
      </c>
      <c r="U40" s="551">
        <v>0</v>
      </c>
      <c r="V40" s="551">
        <v>0</v>
      </c>
      <c r="W40" s="224">
        <v>30</v>
      </c>
    </row>
    <row r="41" spans="1:23" s="266" customFormat="1" ht="21.95" customHeight="1">
      <c r="A41" s="220">
        <v>31</v>
      </c>
      <c r="B41" s="218" t="s">
        <v>235</v>
      </c>
      <c r="C41" s="550">
        <v>98885</v>
      </c>
      <c r="D41" s="550">
        <v>116082</v>
      </c>
      <c r="E41" s="550">
        <v>100481</v>
      </c>
      <c r="F41" s="551">
        <v>0</v>
      </c>
      <c r="G41" s="551">
        <v>58365</v>
      </c>
      <c r="H41" s="551">
        <v>1129</v>
      </c>
      <c r="I41" s="551">
        <v>210</v>
      </c>
      <c r="J41" s="551">
        <v>7662</v>
      </c>
      <c r="K41" s="551">
        <v>0</v>
      </c>
      <c r="L41" s="551">
        <v>0</v>
      </c>
      <c r="M41" s="551">
        <v>0</v>
      </c>
      <c r="N41" s="551">
        <v>67366</v>
      </c>
      <c r="O41" s="551">
        <v>28416</v>
      </c>
      <c r="P41" s="551">
        <v>52092</v>
      </c>
      <c r="Q41" s="551">
        <v>1129</v>
      </c>
      <c r="R41" s="551">
        <v>210</v>
      </c>
      <c r="S41" s="551">
        <v>8824</v>
      </c>
      <c r="T41" s="551">
        <v>2070</v>
      </c>
      <c r="U41" s="551">
        <v>0</v>
      </c>
      <c r="V41" s="551">
        <v>0</v>
      </c>
      <c r="W41" s="224">
        <v>31</v>
      </c>
    </row>
    <row r="42" spans="1:23" s="266" customFormat="1" ht="21.95" customHeight="1">
      <c r="A42" s="220">
        <v>32</v>
      </c>
      <c r="B42" s="244" t="s">
        <v>237</v>
      </c>
      <c r="C42" s="544">
        <v>85265</v>
      </c>
      <c r="D42" s="544">
        <v>113979</v>
      </c>
      <c r="E42" s="544">
        <v>86595</v>
      </c>
      <c r="F42" s="553">
        <v>0</v>
      </c>
      <c r="G42" s="553">
        <v>62036</v>
      </c>
      <c r="H42" s="553">
        <v>1421</v>
      </c>
      <c r="I42" s="553">
        <v>131</v>
      </c>
      <c r="J42" s="553">
        <v>11420</v>
      </c>
      <c r="K42" s="553">
        <v>1757</v>
      </c>
      <c r="L42" s="553">
        <v>0</v>
      </c>
      <c r="M42" s="553">
        <v>0</v>
      </c>
      <c r="N42" s="553">
        <v>76765</v>
      </c>
      <c r="O42" s="553">
        <v>13138</v>
      </c>
      <c r="P42" s="553">
        <v>23101</v>
      </c>
      <c r="Q42" s="553">
        <v>1421</v>
      </c>
      <c r="R42" s="553">
        <v>131</v>
      </c>
      <c r="S42" s="553">
        <v>10594</v>
      </c>
      <c r="T42" s="553">
        <v>1850</v>
      </c>
      <c r="U42" s="553">
        <v>0</v>
      </c>
      <c r="V42" s="553">
        <v>0</v>
      </c>
      <c r="W42" s="224">
        <v>32</v>
      </c>
    </row>
    <row r="43" spans="1:23" s="266" customFormat="1" ht="21.95" customHeight="1">
      <c r="A43" s="228">
        <v>33</v>
      </c>
      <c r="B43" s="218" t="s">
        <v>239</v>
      </c>
      <c r="C43" s="554">
        <v>88091</v>
      </c>
      <c r="D43" s="554">
        <v>132925</v>
      </c>
      <c r="E43" s="554">
        <v>90651</v>
      </c>
      <c r="F43" s="555">
        <v>0</v>
      </c>
      <c r="G43" s="555">
        <v>61925</v>
      </c>
      <c r="H43" s="555">
        <v>1323</v>
      </c>
      <c r="I43" s="555">
        <v>236</v>
      </c>
      <c r="J43" s="555">
        <v>8124</v>
      </c>
      <c r="K43" s="555">
        <v>0</v>
      </c>
      <c r="L43" s="555">
        <v>0</v>
      </c>
      <c r="M43" s="555">
        <v>0</v>
      </c>
      <c r="N43" s="555">
        <v>71609</v>
      </c>
      <c r="O43" s="555">
        <v>17558</v>
      </c>
      <c r="P43" s="555">
        <v>17568</v>
      </c>
      <c r="Q43" s="555">
        <v>1323</v>
      </c>
      <c r="R43" s="555">
        <v>236</v>
      </c>
      <c r="S43" s="555">
        <v>10708</v>
      </c>
      <c r="T43" s="555">
        <v>1489</v>
      </c>
      <c r="U43" s="555">
        <v>0</v>
      </c>
      <c r="V43" s="555">
        <v>0</v>
      </c>
      <c r="W43" s="234">
        <v>33</v>
      </c>
    </row>
    <row r="44" spans="1:23" s="266" customFormat="1" ht="21.95" customHeight="1">
      <c r="A44" s="220">
        <v>34</v>
      </c>
      <c r="B44" s="2128" t="s">
        <v>241</v>
      </c>
      <c r="C44" s="550">
        <v>101866</v>
      </c>
      <c r="D44" s="550">
        <v>109418</v>
      </c>
      <c r="E44" s="550">
        <v>102394</v>
      </c>
      <c r="F44" s="551">
        <v>0</v>
      </c>
      <c r="G44" s="551">
        <v>78569</v>
      </c>
      <c r="H44" s="551">
        <v>2658</v>
      </c>
      <c r="I44" s="551">
        <v>332</v>
      </c>
      <c r="J44" s="551">
        <v>15135</v>
      </c>
      <c r="K44" s="551">
        <v>0</v>
      </c>
      <c r="L44" s="551">
        <v>0</v>
      </c>
      <c r="M44" s="551">
        <v>0</v>
      </c>
      <c r="N44" s="551">
        <v>96694</v>
      </c>
      <c r="O44" s="551">
        <v>19676</v>
      </c>
      <c r="P44" s="551">
        <v>60549</v>
      </c>
      <c r="Q44" s="551">
        <v>2658</v>
      </c>
      <c r="R44" s="551">
        <v>332</v>
      </c>
      <c r="S44" s="551">
        <v>12651</v>
      </c>
      <c r="T44" s="551">
        <v>2859</v>
      </c>
      <c r="U44" s="551">
        <v>0</v>
      </c>
      <c r="V44" s="551">
        <v>0</v>
      </c>
      <c r="W44" s="224">
        <v>34</v>
      </c>
    </row>
    <row r="45" spans="1:23" s="266" customFormat="1" ht="21.95" customHeight="1">
      <c r="A45" s="220">
        <v>35</v>
      </c>
      <c r="B45" s="218" t="s">
        <v>243</v>
      </c>
      <c r="C45" s="550">
        <v>99246</v>
      </c>
      <c r="D45" s="550">
        <v>107629</v>
      </c>
      <c r="E45" s="550">
        <v>99771</v>
      </c>
      <c r="F45" s="551">
        <v>0</v>
      </c>
      <c r="G45" s="551">
        <v>61368</v>
      </c>
      <c r="H45" s="551">
        <v>1623</v>
      </c>
      <c r="I45" s="551">
        <v>262</v>
      </c>
      <c r="J45" s="551">
        <v>2903</v>
      </c>
      <c r="K45" s="551">
        <v>636</v>
      </c>
      <c r="L45" s="551">
        <v>0</v>
      </c>
      <c r="M45" s="551">
        <v>0</v>
      </c>
      <c r="N45" s="551">
        <v>66792</v>
      </c>
      <c r="O45" s="551">
        <v>25520</v>
      </c>
      <c r="P45" s="551">
        <v>44567</v>
      </c>
      <c r="Q45" s="551">
        <v>1623</v>
      </c>
      <c r="R45" s="551">
        <v>262</v>
      </c>
      <c r="S45" s="551">
        <v>9451</v>
      </c>
      <c r="T45" s="551">
        <v>1567</v>
      </c>
      <c r="U45" s="551">
        <v>0</v>
      </c>
      <c r="V45" s="551">
        <v>0</v>
      </c>
      <c r="W45" s="224">
        <v>35</v>
      </c>
    </row>
    <row r="46" spans="1:23" s="266" customFormat="1" ht="21.95" customHeight="1">
      <c r="A46" s="220">
        <v>36</v>
      </c>
      <c r="B46" s="218" t="s">
        <v>245</v>
      </c>
      <c r="C46" s="550">
        <v>90440</v>
      </c>
      <c r="D46" s="550">
        <v>120142</v>
      </c>
      <c r="E46" s="550">
        <v>92503</v>
      </c>
      <c r="F46" s="551">
        <v>0</v>
      </c>
      <c r="G46" s="551">
        <v>65378</v>
      </c>
      <c r="H46" s="551">
        <v>1617</v>
      </c>
      <c r="I46" s="551">
        <v>199</v>
      </c>
      <c r="J46" s="551">
        <v>5901</v>
      </c>
      <c r="K46" s="551">
        <v>410</v>
      </c>
      <c r="L46" s="551">
        <v>0</v>
      </c>
      <c r="M46" s="551">
        <v>0</v>
      </c>
      <c r="N46" s="551">
        <v>73504</v>
      </c>
      <c r="O46" s="551">
        <v>18663</v>
      </c>
      <c r="P46" s="551">
        <v>40094</v>
      </c>
      <c r="Q46" s="551">
        <v>1617</v>
      </c>
      <c r="R46" s="551">
        <v>199</v>
      </c>
      <c r="S46" s="551">
        <v>10276</v>
      </c>
      <c r="T46" s="551">
        <v>1698</v>
      </c>
      <c r="U46" s="551">
        <v>0</v>
      </c>
      <c r="V46" s="551">
        <v>0</v>
      </c>
      <c r="W46" s="224">
        <v>36</v>
      </c>
    </row>
    <row r="47" spans="1:23" s="266" customFormat="1" ht="21.95" customHeight="1">
      <c r="A47" s="243">
        <v>37</v>
      </c>
      <c r="B47" s="2129" t="s">
        <v>247</v>
      </c>
      <c r="C47" s="544">
        <v>98100</v>
      </c>
      <c r="D47" s="544">
        <v>102841</v>
      </c>
      <c r="E47" s="544">
        <v>98412</v>
      </c>
      <c r="F47" s="553">
        <v>0</v>
      </c>
      <c r="G47" s="553">
        <v>76927</v>
      </c>
      <c r="H47" s="553">
        <v>2092</v>
      </c>
      <c r="I47" s="553">
        <v>306</v>
      </c>
      <c r="J47" s="553">
        <v>12828</v>
      </c>
      <c r="K47" s="553">
        <v>0</v>
      </c>
      <c r="L47" s="553">
        <v>0</v>
      </c>
      <c r="M47" s="553">
        <v>0</v>
      </c>
      <c r="N47" s="553">
        <v>92153</v>
      </c>
      <c r="O47" s="553">
        <v>28779</v>
      </c>
      <c r="P47" s="553">
        <v>49944</v>
      </c>
      <c r="Q47" s="553">
        <v>2092</v>
      </c>
      <c r="R47" s="553">
        <v>306</v>
      </c>
      <c r="S47" s="553">
        <v>11640</v>
      </c>
      <c r="T47" s="553">
        <v>3811</v>
      </c>
      <c r="U47" s="553">
        <v>0</v>
      </c>
      <c r="V47" s="553">
        <v>0</v>
      </c>
      <c r="W47" s="249">
        <v>37</v>
      </c>
    </row>
    <row r="48" spans="1:23" s="266" customFormat="1" ht="21.95" customHeight="1">
      <c r="A48" s="228">
        <v>38</v>
      </c>
      <c r="B48" s="212" t="s">
        <v>249</v>
      </c>
      <c r="C48" s="554">
        <v>91343</v>
      </c>
      <c r="D48" s="554">
        <v>119171</v>
      </c>
      <c r="E48" s="554">
        <v>94127</v>
      </c>
      <c r="F48" s="555">
        <v>0</v>
      </c>
      <c r="G48" s="555">
        <v>62409</v>
      </c>
      <c r="H48" s="555">
        <v>1115</v>
      </c>
      <c r="I48" s="555">
        <v>248</v>
      </c>
      <c r="J48" s="555">
        <v>11428</v>
      </c>
      <c r="K48" s="555">
        <v>449</v>
      </c>
      <c r="L48" s="555">
        <v>0</v>
      </c>
      <c r="M48" s="555">
        <v>0</v>
      </c>
      <c r="N48" s="555">
        <v>75649</v>
      </c>
      <c r="O48" s="555">
        <v>29480</v>
      </c>
      <c r="P48" s="555">
        <v>53355</v>
      </c>
      <c r="Q48" s="555">
        <v>1115</v>
      </c>
      <c r="R48" s="555">
        <v>248</v>
      </c>
      <c r="S48" s="555">
        <v>10025</v>
      </c>
      <c r="T48" s="555">
        <v>2078</v>
      </c>
      <c r="U48" s="555">
        <v>0</v>
      </c>
      <c r="V48" s="555">
        <v>0</v>
      </c>
      <c r="W48" s="234">
        <v>38</v>
      </c>
    </row>
    <row r="49" spans="1:23" s="266" customFormat="1" ht="21.95" customHeight="1">
      <c r="A49" s="220">
        <v>39</v>
      </c>
      <c r="B49" s="218" t="s">
        <v>251</v>
      </c>
      <c r="C49" s="550">
        <v>105881</v>
      </c>
      <c r="D49" s="550">
        <v>129225</v>
      </c>
      <c r="E49" s="550">
        <v>107142</v>
      </c>
      <c r="F49" s="551">
        <v>0</v>
      </c>
      <c r="G49" s="551">
        <v>61764</v>
      </c>
      <c r="H49" s="551">
        <v>1870</v>
      </c>
      <c r="I49" s="551">
        <v>373</v>
      </c>
      <c r="J49" s="551">
        <v>11596</v>
      </c>
      <c r="K49" s="551">
        <v>0</v>
      </c>
      <c r="L49" s="551">
        <v>0</v>
      </c>
      <c r="M49" s="551">
        <v>0</v>
      </c>
      <c r="N49" s="551">
        <v>75602</v>
      </c>
      <c r="O49" s="551">
        <v>14693</v>
      </c>
      <c r="P49" s="551">
        <v>46236</v>
      </c>
      <c r="Q49" s="551">
        <v>1870</v>
      </c>
      <c r="R49" s="551">
        <v>373</v>
      </c>
      <c r="S49" s="551">
        <v>11066</v>
      </c>
      <c r="T49" s="551">
        <v>7034</v>
      </c>
      <c r="U49" s="551">
        <v>0</v>
      </c>
      <c r="V49" s="551">
        <v>0</v>
      </c>
      <c r="W49" s="224">
        <v>39</v>
      </c>
    </row>
    <row r="50" spans="1:23" s="266" customFormat="1" ht="21.95" customHeight="1">
      <c r="A50" s="220">
        <v>40</v>
      </c>
      <c r="B50" s="218" t="s">
        <v>252</v>
      </c>
      <c r="C50" s="550">
        <v>94846</v>
      </c>
      <c r="D50" s="550">
        <v>114878</v>
      </c>
      <c r="E50" s="550">
        <v>96768</v>
      </c>
      <c r="F50" s="551">
        <v>0</v>
      </c>
      <c r="G50" s="551">
        <v>57955</v>
      </c>
      <c r="H50" s="551">
        <v>1458</v>
      </c>
      <c r="I50" s="551">
        <v>457</v>
      </c>
      <c r="J50" s="551">
        <v>15731</v>
      </c>
      <c r="K50" s="551">
        <v>0</v>
      </c>
      <c r="L50" s="551">
        <v>0</v>
      </c>
      <c r="M50" s="551">
        <v>0</v>
      </c>
      <c r="N50" s="551">
        <v>75601</v>
      </c>
      <c r="O50" s="551">
        <v>30158</v>
      </c>
      <c r="P50" s="551">
        <v>69718</v>
      </c>
      <c r="Q50" s="551">
        <v>1458</v>
      </c>
      <c r="R50" s="551">
        <v>457</v>
      </c>
      <c r="S50" s="551">
        <v>10429</v>
      </c>
      <c r="T50" s="551">
        <v>4018</v>
      </c>
      <c r="U50" s="551">
        <v>0</v>
      </c>
      <c r="V50" s="551">
        <v>0</v>
      </c>
      <c r="W50" s="224">
        <v>40</v>
      </c>
    </row>
    <row r="51" spans="1:23" s="266" customFormat="1" ht="21.95" customHeight="1">
      <c r="A51" s="220">
        <v>41</v>
      </c>
      <c r="B51" s="218" t="s">
        <v>254</v>
      </c>
      <c r="C51" s="550">
        <v>97711</v>
      </c>
      <c r="D51" s="550">
        <v>140752</v>
      </c>
      <c r="E51" s="550">
        <v>100329</v>
      </c>
      <c r="F51" s="551">
        <v>0</v>
      </c>
      <c r="G51" s="551">
        <v>63361</v>
      </c>
      <c r="H51" s="551">
        <v>1359</v>
      </c>
      <c r="I51" s="551">
        <v>590</v>
      </c>
      <c r="J51" s="551">
        <v>16085</v>
      </c>
      <c r="K51" s="551">
        <v>0</v>
      </c>
      <c r="L51" s="551">
        <v>0</v>
      </c>
      <c r="M51" s="551">
        <v>0</v>
      </c>
      <c r="N51" s="551">
        <v>81394</v>
      </c>
      <c r="O51" s="551">
        <v>24613</v>
      </c>
      <c r="P51" s="551">
        <v>45159</v>
      </c>
      <c r="Q51" s="551">
        <v>1359</v>
      </c>
      <c r="R51" s="551">
        <v>590</v>
      </c>
      <c r="S51" s="551">
        <v>11298</v>
      </c>
      <c r="T51" s="551">
        <v>4809</v>
      </c>
      <c r="U51" s="551">
        <v>0</v>
      </c>
      <c r="V51" s="551">
        <v>0</v>
      </c>
      <c r="W51" s="224">
        <v>41</v>
      </c>
    </row>
    <row r="52" spans="1:23" s="266" customFormat="1" ht="21.95" customHeight="1">
      <c r="A52" s="220">
        <v>42</v>
      </c>
      <c r="B52" s="218" t="s">
        <v>256</v>
      </c>
      <c r="C52" s="544">
        <v>109691</v>
      </c>
      <c r="D52" s="544">
        <v>133028</v>
      </c>
      <c r="E52" s="544">
        <v>111078</v>
      </c>
      <c r="F52" s="553">
        <v>0</v>
      </c>
      <c r="G52" s="553">
        <v>67360</v>
      </c>
      <c r="H52" s="553">
        <v>1601</v>
      </c>
      <c r="I52" s="553">
        <v>229</v>
      </c>
      <c r="J52" s="553">
        <v>15923</v>
      </c>
      <c r="K52" s="553">
        <v>1372</v>
      </c>
      <c r="L52" s="553">
        <v>0</v>
      </c>
      <c r="M52" s="553">
        <v>0</v>
      </c>
      <c r="N52" s="553">
        <v>86486</v>
      </c>
      <c r="O52" s="553">
        <v>17929</v>
      </c>
      <c r="P52" s="553">
        <v>54090</v>
      </c>
      <c r="Q52" s="553">
        <v>1601</v>
      </c>
      <c r="R52" s="553">
        <v>229</v>
      </c>
      <c r="S52" s="553">
        <v>12502</v>
      </c>
      <c r="T52" s="553">
        <v>4383</v>
      </c>
      <c r="U52" s="553">
        <v>0</v>
      </c>
      <c r="V52" s="553">
        <v>0</v>
      </c>
      <c r="W52" s="224">
        <v>42</v>
      </c>
    </row>
    <row r="53" spans="1:23" s="266" customFormat="1" ht="21.95" customHeight="1">
      <c r="A53" s="228">
        <v>43</v>
      </c>
      <c r="B53" s="212" t="s">
        <v>258</v>
      </c>
      <c r="C53" s="554">
        <v>96906</v>
      </c>
      <c r="D53" s="554">
        <v>124324</v>
      </c>
      <c r="E53" s="554">
        <v>98620</v>
      </c>
      <c r="F53" s="555">
        <v>0</v>
      </c>
      <c r="G53" s="555">
        <v>60064</v>
      </c>
      <c r="H53" s="555">
        <v>1257</v>
      </c>
      <c r="I53" s="555">
        <v>311</v>
      </c>
      <c r="J53" s="555">
        <v>15032</v>
      </c>
      <c r="K53" s="555">
        <v>0</v>
      </c>
      <c r="L53" s="555">
        <v>0</v>
      </c>
      <c r="M53" s="555">
        <v>0</v>
      </c>
      <c r="N53" s="555">
        <v>76664</v>
      </c>
      <c r="O53" s="555">
        <v>22644</v>
      </c>
      <c r="P53" s="555">
        <v>57162</v>
      </c>
      <c r="Q53" s="555">
        <v>1257</v>
      </c>
      <c r="R53" s="555">
        <v>311</v>
      </c>
      <c r="S53" s="555">
        <v>10228</v>
      </c>
      <c r="T53" s="555">
        <v>4647</v>
      </c>
      <c r="U53" s="555">
        <v>0</v>
      </c>
      <c r="V53" s="555">
        <v>0</v>
      </c>
      <c r="W53" s="234">
        <v>43</v>
      </c>
    </row>
    <row r="54" spans="1:23" s="266" customFormat="1" ht="21.95" customHeight="1">
      <c r="A54" s="220">
        <v>44</v>
      </c>
      <c r="B54" s="218" t="s">
        <v>260</v>
      </c>
      <c r="C54" s="550">
        <v>100569</v>
      </c>
      <c r="D54" s="550">
        <v>137766</v>
      </c>
      <c r="E54" s="550">
        <v>102932</v>
      </c>
      <c r="F54" s="551">
        <v>0</v>
      </c>
      <c r="G54" s="551">
        <v>71954</v>
      </c>
      <c r="H54" s="551">
        <v>906</v>
      </c>
      <c r="I54" s="551">
        <v>243</v>
      </c>
      <c r="J54" s="551">
        <v>23689</v>
      </c>
      <c r="K54" s="551">
        <v>0</v>
      </c>
      <c r="L54" s="551">
        <v>0</v>
      </c>
      <c r="M54" s="551">
        <v>0</v>
      </c>
      <c r="N54" s="551">
        <v>96792</v>
      </c>
      <c r="O54" s="551">
        <v>19175</v>
      </c>
      <c r="P54" s="551">
        <v>79651</v>
      </c>
      <c r="Q54" s="551">
        <v>906</v>
      </c>
      <c r="R54" s="551">
        <v>243</v>
      </c>
      <c r="S54" s="551">
        <v>10921</v>
      </c>
      <c r="T54" s="551">
        <v>3240</v>
      </c>
      <c r="U54" s="551">
        <v>0</v>
      </c>
      <c r="V54" s="551">
        <v>0</v>
      </c>
      <c r="W54" s="224">
        <v>44</v>
      </c>
    </row>
    <row r="55" spans="1:23" s="266" customFormat="1" ht="21.95" customHeight="1">
      <c r="A55" s="220">
        <v>45</v>
      </c>
      <c r="B55" s="218" t="s">
        <v>261</v>
      </c>
      <c r="C55" s="550">
        <v>91319</v>
      </c>
      <c r="D55" s="550">
        <v>110871</v>
      </c>
      <c r="E55" s="550">
        <v>92459</v>
      </c>
      <c r="F55" s="551">
        <v>0</v>
      </c>
      <c r="G55" s="551">
        <v>66336</v>
      </c>
      <c r="H55" s="551">
        <v>1173</v>
      </c>
      <c r="I55" s="551">
        <v>232</v>
      </c>
      <c r="J55" s="551">
        <v>13912</v>
      </c>
      <c r="K55" s="551">
        <v>339</v>
      </c>
      <c r="L55" s="551">
        <v>0</v>
      </c>
      <c r="M55" s="551">
        <v>0</v>
      </c>
      <c r="N55" s="551">
        <v>81992</v>
      </c>
      <c r="O55" s="551">
        <v>17700</v>
      </c>
      <c r="P55" s="551">
        <v>43085</v>
      </c>
      <c r="Q55" s="551">
        <v>1173</v>
      </c>
      <c r="R55" s="551">
        <v>232</v>
      </c>
      <c r="S55" s="551">
        <v>10548</v>
      </c>
      <c r="T55" s="551">
        <v>2076</v>
      </c>
      <c r="U55" s="551">
        <v>0</v>
      </c>
      <c r="V55" s="551">
        <v>0</v>
      </c>
      <c r="W55" s="224">
        <v>45</v>
      </c>
    </row>
    <row r="56" spans="1:23" s="266" customFormat="1" ht="21.95" customHeight="1">
      <c r="A56" s="220">
        <v>46</v>
      </c>
      <c r="B56" s="218" t="s">
        <v>262</v>
      </c>
      <c r="C56" s="550">
        <v>79921</v>
      </c>
      <c r="D56" s="550">
        <v>174029</v>
      </c>
      <c r="E56" s="550">
        <v>83106</v>
      </c>
      <c r="F56" s="551">
        <v>0</v>
      </c>
      <c r="G56" s="551">
        <v>70640</v>
      </c>
      <c r="H56" s="551">
        <v>1317</v>
      </c>
      <c r="I56" s="551">
        <v>228</v>
      </c>
      <c r="J56" s="551">
        <v>17402</v>
      </c>
      <c r="K56" s="551">
        <v>2713</v>
      </c>
      <c r="L56" s="551">
        <v>0</v>
      </c>
      <c r="M56" s="551">
        <v>0</v>
      </c>
      <c r="N56" s="551">
        <v>92299</v>
      </c>
      <c r="O56" s="551">
        <v>13251</v>
      </c>
      <c r="P56" s="551">
        <v>42775</v>
      </c>
      <c r="Q56" s="551">
        <v>1317</v>
      </c>
      <c r="R56" s="551">
        <v>228</v>
      </c>
      <c r="S56" s="551">
        <v>12495</v>
      </c>
      <c r="T56" s="551">
        <v>2737</v>
      </c>
      <c r="U56" s="551">
        <v>0</v>
      </c>
      <c r="V56" s="551">
        <v>0</v>
      </c>
      <c r="W56" s="224">
        <v>46</v>
      </c>
    </row>
    <row r="57" spans="1:23" s="266" customFormat="1" ht="21.95" customHeight="1">
      <c r="A57" s="220">
        <v>52</v>
      </c>
      <c r="B57" s="244" t="s">
        <v>263</v>
      </c>
      <c r="C57" s="544">
        <v>89778</v>
      </c>
      <c r="D57" s="544">
        <v>121229</v>
      </c>
      <c r="E57" s="544">
        <v>90960</v>
      </c>
      <c r="F57" s="553">
        <v>0</v>
      </c>
      <c r="G57" s="553">
        <v>61086</v>
      </c>
      <c r="H57" s="553">
        <v>1452</v>
      </c>
      <c r="I57" s="553">
        <v>251</v>
      </c>
      <c r="J57" s="553">
        <v>11481</v>
      </c>
      <c r="K57" s="553">
        <v>624</v>
      </c>
      <c r="L57" s="553">
        <v>0</v>
      </c>
      <c r="M57" s="553">
        <v>0</v>
      </c>
      <c r="N57" s="553">
        <v>74894</v>
      </c>
      <c r="O57" s="553">
        <v>7072</v>
      </c>
      <c r="P57" s="553">
        <v>32351</v>
      </c>
      <c r="Q57" s="553">
        <v>1452</v>
      </c>
      <c r="R57" s="553">
        <v>251</v>
      </c>
      <c r="S57" s="553">
        <v>10673</v>
      </c>
      <c r="T57" s="553">
        <v>3525</v>
      </c>
      <c r="U57" s="553">
        <v>0</v>
      </c>
      <c r="V57" s="553">
        <v>0</v>
      </c>
      <c r="W57" s="224">
        <v>52</v>
      </c>
    </row>
    <row r="58" spans="1:23" s="266" customFormat="1" ht="21.95" customHeight="1">
      <c r="A58" s="228">
        <v>54</v>
      </c>
      <c r="B58" s="218" t="s">
        <v>264</v>
      </c>
      <c r="C58" s="554">
        <v>86351</v>
      </c>
      <c r="D58" s="554">
        <v>112115</v>
      </c>
      <c r="E58" s="554">
        <v>88005</v>
      </c>
      <c r="F58" s="555">
        <v>0</v>
      </c>
      <c r="G58" s="555">
        <v>59817</v>
      </c>
      <c r="H58" s="555">
        <v>1595</v>
      </c>
      <c r="I58" s="555">
        <v>382</v>
      </c>
      <c r="J58" s="555">
        <v>11759</v>
      </c>
      <c r="K58" s="555">
        <v>0</v>
      </c>
      <c r="L58" s="555">
        <v>0</v>
      </c>
      <c r="M58" s="555">
        <v>0</v>
      </c>
      <c r="N58" s="555">
        <v>73552</v>
      </c>
      <c r="O58" s="555">
        <v>21688</v>
      </c>
      <c r="P58" s="555">
        <v>61737</v>
      </c>
      <c r="Q58" s="555">
        <v>1595</v>
      </c>
      <c r="R58" s="555">
        <v>382</v>
      </c>
      <c r="S58" s="555">
        <v>11164</v>
      </c>
      <c r="T58" s="555">
        <v>3440</v>
      </c>
      <c r="U58" s="555">
        <v>0</v>
      </c>
      <c r="V58" s="555">
        <v>0</v>
      </c>
      <c r="W58" s="234">
        <v>54</v>
      </c>
    </row>
    <row r="59" spans="1:23" s="266" customFormat="1" ht="21.95" customHeight="1">
      <c r="A59" s="220">
        <v>59</v>
      </c>
      <c r="B59" s="218" t="s">
        <v>266</v>
      </c>
      <c r="C59" s="550">
        <v>90076</v>
      </c>
      <c r="D59" s="550">
        <v>101351</v>
      </c>
      <c r="E59" s="550">
        <v>90461</v>
      </c>
      <c r="F59" s="551">
        <v>0</v>
      </c>
      <c r="G59" s="551">
        <v>68614</v>
      </c>
      <c r="H59" s="551">
        <v>1799</v>
      </c>
      <c r="I59" s="551">
        <v>429</v>
      </c>
      <c r="J59" s="551">
        <v>14564</v>
      </c>
      <c r="K59" s="551">
        <v>721</v>
      </c>
      <c r="L59" s="551">
        <v>0</v>
      </c>
      <c r="M59" s="551">
        <v>0</v>
      </c>
      <c r="N59" s="551">
        <v>86127</v>
      </c>
      <c r="O59" s="551">
        <v>9552</v>
      </c>
      <c r="P59" s="551">
        <v>45171</v>
      </c>
      <c r="Q59" s="551">
        <v>1799</v>
      </c>
      <c r="R59" s="551">
        <v>429</v>
      </c>
      <c r="S59" s="551">
        <v>11627</v>
      </c>
      <c r="T59" s="551">
        <v>2518</v>
      </c>
      <c r="U59" s="551">
        <v>0</v>
      </c>
      <c r="V59" s="551">
        <v>0</v>
      </c>
      <c r="W59" s="224">
        <v>59</v>
      </c>
    </row>
    <row r="60" spans="1:23" s="266" customFormat="1" ht="21.95" customHeight="1">
      <c r="A60" s="220">
        <v>61</v>
      </c>
      <c r="B60" s="218" t="s">
        <v>268</v>
      </c>
      <c r="C60" s="550">
        <v>91267</v>
      </c>
      <c r="D60" s="550">
        <v>114565</v>
      </c>
      <c r="E60" s="550">
        <v>92712</v>
      </c>
      <c r="F60" s="551">
        <v>0</v>
      </c>
      <c r="G60" s="551">
        <v>62560</v>
      </c>
      <c r="H60" s="551">
        <v>1139</v>
      </c>
      <c r="I60" s="551">
        <v>383</v>
      </c>
      <c r="J60" s="551">
        <v>11728</v>
      </c>
      <c r="K60" s="551">
        <v>2570</v>
      </c>
      <c r="L60" s="551">
        <v>0</v>
      </c>
      <c r="M60" s="551">
        <v>0</v>
      </c>
      <c r="N60" s="551">
        <v>78380</v>
      </c>
      <c r="O60" s="551">
        <v>12953</v>
      </c>
      <c r="P60" s="551">
        <v>34597</v>
      </c>
      <c r="Q60" s="551">
        <v>1139</v>
      </c>
      <c r="R60" s="551">
        <v>383</v>
      </c>
      <c r="S60" s="551">
        <v>11362</v>
      </c>
      <c r="T60" s="551">
        <v>4570</v>
      </c>
      <c r="U60" s="551">
        <v>0</v>
      </c>
      <c r="V60" s="551">
        <v>0</v>
      </c>
      <c r="W60" s="224">
        <v>61</v>
      </c>
    </row>
    <row r="61" spans="1:23" s="266" customFormat="1" ht="21.95" customHeight="1">
      <c r="A61" s="220">
        <v>66</v>
      </c>
      <c r="B61" s="218" t="s">
        <v>270</v>
      </c>
      <c r="C61" s="550">
        <v>86282</v>
      </c>
      <c r="D61" s="550">
        <v>101511</v>
      </c>
      <c r="E61" s="550">
        <v>87413</v>
      </c>
      <c r="F61" s="551">
        <v>0</v>
      </c>
      <c r="G61" s="551">
        <v>62342</v>
      </c>
      <c r="H61" s="551">
        <v>1486</v>
      </c>
      <c r="I61" s="551">
        <v>416</v>
      </c>
      <c r="J61" s="551">
        <v>9600</v>
      </c>
      <c r="K61" s="551">
        <v>409</v>
      </c>
      <c r="L61" s="551">
        <v>0</v>
      </c>
      <c r="M61" s="551">
        <v>0</v>
      </c>
      <c r="N61" s="551">
        <v>74252</v>
      </c>
      <c r="O61" s="551">
        <v>26104</v>
      </c>
      <c r="P61" s="551">
        <v>39434</v>
      </c>
      <c r="Q61" s="551">
        <v>1486</v>
      </c>
      <c r="R61" s="551">
        <v>416</v>
      </c>
      <c r="S61" s="551">
        <v>10539</v>
      </c>
      <c r="T61" s="551">
        <v>1764</v>
      </c>
      <c r="U61" s="551">
        <v>0</v>
      </c>
      <c r="V61" s="551">
        <v>0</v>
      </c>
      <c r="W61" s="224">
        <v>66</v>
      </c>
    </row>
    <row r="62" spans="1:23" s="266" customFormat="1" ht="21.95" customHeight="1">
      <c r="A62" s="243">
        <v>67</v>
      </c>
      <c r="B62" s="244" t="s">
        <v>272</v>
      </c>
      <c r="C62" s="544">
        <v>88113</v>
      </c>
      <c r="D62" s="544">
        <v>104382</v>
      </c>
      <c r="E62" s="544">
        <v>89274</v>
      </c>
      <c r="F62" s="553">
        <v>0</v>
      </c>
      <c r="G62" s="553">
        <v>70794</v>
      </c>
      <c r="H62" s="553">
        <v>2093</v>
      </c>
      <c r="I62" s="553">
        <v>269</v>
      </c>
      <c r="J62" s="553">
        <v>20106</v>
      </c>
      <c r="K62" s="553">
        <v>0</v>
      </c>
      <c r="L62" s="553">
        <v>0</v>
      </c>
      <c r="M62" s="553">
        <v>0</v>
      </c>
      <c r="N62" s="553">
        <v>93262</v>
      </c>
      <c r="O62" s="553">
        <v>24354</v>
      </c>
      <c r="P62" s="553">
        <v>62246</v>
      </c>
      <c r="Q62" s="553">
        <v>2093</v>
      </c>
      <c r="R62" s="553">
        <v>269</v>
      </c>
      <c r="S62" s="553">
        <v>13095</v>
      </c>
      <c r="T62" s="553">
        <v>4310</v>
      </c>
      <c r="U62" s="553">
        <v>0</v>
      </c>
      <c r="V62" s="553">
        <v>0</v>
      </c>
      <c r="W62" s="249">
        <v>67</v>
      </c>
    </row>
    <row r="63" spans="1:23" s="452" customFormat="1" ht="21.95" customHeight="1">
      <c r="A63" s="250">
        <v>70</v>
      </c>
      <c r="B63" s="218" t="s">
        <v>274</v>
      </c>
      <c r="C63" s="554">
        <v>87797</v>
      </c>
      <c r="D63" s="554">
        <v>94701</v>
      </c>
      <c r="E63" s="554">
        <v>88266</v>
      </c>
      <c r="F63" s="555">
        <v>0</v>
      </c>
      <c r="G63" s="555">
        <v>41750</v>
      </c>
      <c r="H63" s="555">
        <v>2148</v>
      </c>
      <c r="I63" s="555">
        <v>315</v>
      </c>
      <c r="J63" s="555">
        <v>9355</v>
      </c>
      <c r="K63" s="555">
        <v>0</v>
      </c>
      <c r="L63" s="555">
        <v>0</v>
      </c>
      <c r="M63" s="555">
        <v>0</v>
      </c>
      <c r="N63" s="555">
        <v>53567</v>
      </c>
      <c r="O63" s="555">
        <v>24142</v>
      </c>
      <c r="P63" s="555">
        <v>97157</v>
      </c>
      <c r="Q63" s="555">
        <v>2148</v>
      </c>
      <c r="R63" s="555">
        <v>315</v>
      </c>
      <c r="S63" s="555">
        <v>7755</v>
      </c>
      <c r="T63" s="555">
        <v>11369</v>
      </c>
      <c r="U63" s="555">
        <v>0</v>
      </c>
      <c r="V63" s="555">
        <v>0</v>
      </c>
      <c r="W63" s="251">
        <v>70</v>
      </c>
    </row>
    <row r="64" spans="1:23" s="452" customFormat="1" ht="21.95" customHeight="1">
      <c r="A64" s="220">
        <v>72</v>
      </c>
      <c r="B64" s="218" t="s">
        <v>276</v>
      </c>
      <c r="C64" s="550">
        <v>80374</v>
      </c>
      <c r="D64" s="550">
        <v>108065</v>
      </c>
      <c r="E64" s="550">
        <v>82634</v>
      </c>
      <c r="F64" s="551">
        <v>0</v>
      </c>
      <c r="G64" s="551">
        <v>63707</v>
      </c>
      <c r="H64" s="551">
        <v>1831</v>
      </c>
      <c r="I64" s="551">
        <v>241</v>
      </c>
      <c r="J64" s="551">
        <v>17911</v>
      </c>
      <c r="K64" s="551">
        <v>3843</v>
      </c>
      <c r="L64" s="551">
        <v>0</v>
      </c>
      <c r="M64" s="551">
        <v>0</v>
      </c>
      <c r="N64" s="551">
        <v>87532</v>
      </c>
      <c r="O64" s="551">
        <v>25260</v>
      </c>
      <c r="P64" s="551">
        <v>74512</v>
      </c>
      <c r="Q64" s="551">
        <v>1831</v>
      </c>
      <c r="R64" s="551">
        <v>241</v>
      </c>
      <c r="S64" s="551">
        <v>10670</v>
      </c>
      <c r="T64" s="551">
        <v>2469</v>
      </c>
      <c r="U64" s="551">
        <v>0</v>
      </c>
      <c r="V64" s="551">
        <v>0</v>
      </c>
      <c r="W64" s="224">
        <v>72</v>
      </c>
    </row>
    <row r="65" spans="1:23" s="452" customFormat="1" ht="21.95" customHeight="1">
      <c r="A65" s="220">
        <v>74</v>
      </c>
      <c r="B65" s="218" t="s">
        <v>278</v>
      </c>
      <c r="C65" s="550">
        <v>88359</v>
      </c>
      <c r="D65" s="550">
        <v>124605</v>
      </c>
      <c r="E65" s="550">
        <v>90796</v>
      </c>
      <c r="F65" s="551">
        <v>0</v>
      </c>
      <c r="G65" s="551">
        <v>65079</v>
      </c>
      <c r="H65" s="551">
        <v>1918</v>
      </c>
      <c r="I65" s="551">
        <v>249</v>
      </c>
      <c r="J65" s="551">
        <v>22428</v>
      </c>
      <c r="K65" s="551">
        <v>8359</v>
      </c>
      <c r="L65" s="551">
        <v>0</v>
      </c>
      <c r="M65" s="551">
        <v>0</v>
      </c>
      <c r="N65" s="551">
        <v>98032</v>
      </c>
      <c r="O65" s="551">
        <v>23763</v>
      </c>
      <c r="P65" s="551">
        <v>75091</v>
      </c>
      <c r="Q65" s="551">
        <v>1918</v>
      </c>
      <c r="R65" s="551">
        <v>249</v>
      </c>
      <c r="S65" s="551">
        <v>10773</v>
      </c>
      <c r="T65" s="551">
        <v>4354</v>
      </c>
      <c r="U65" s="551">
        <v>0</v>
      </c>
      <c r="V65" s="551">
        <v>0</v>
      </c>
      <c r="W65" s="224">
        <v>74</v>
      </c>
    </row>
    <row r="66" spans="1:23" s="452" customFormat="1" ht="21.95" customHeight="1">
      <c r="A66" s="220">
        <v>81</v>
      </c>
      <c r="B66" s="218" t="s">
        <v>280</v>
      </c>
      <c r="C66" s="550">
        <v>82109</v>
      </c>
      <c r="D66" s="550">
        <v>104955</v>
      </c>
      <c r="E66" s="550">
        <v>83626</v>
      </c>
      <c r="F66" s="551">
        <v>0</v>
      </c>
      <c r="G66" s="551">
        <v>63560</v>
      </c>
      <c r="H66" s="551">
        <v>1611</v>
      </c>
      <c r="I66" s="551">
        <v>192</v>
      </c>
      <c r="J66" s="551">
        <v>17417</v>
      </c>
      <c r="K66" s="551">
        <v>4676</v>
      </c>
      <c r="L66" s="551">
        <v>0</v>
      </c>
      <c r="M66" s="551">
        <v>0</v>
      </c>
      <c r="N66" s="551">
        <v>87455</v>
      </c>
      <c r="O66" s="551">
        <v>20247</v>
      </c>
      <c r="P66" s="551">
        <v>61240</v>
      </c>
      <c r="Q66" s="551">
        <v>1611</v>
      </c>
      <c r="R66" s="551">
        <v>192</v>
      </c>
      <c r="S66" s="551">
        <v>11704</v>
      </c>
      <c r="T66" s="551">
        <v>2090</v>
      </c>
      <c r="U66" s="551">
        <v>0</v>
      </c>
      <c r="V66" s="551">
        <v>0</v>
      </c>
      <c r="W66" s="224">
        <v>81</v>
      </c>
    </row>
    <row r="67" spans="1:23" s="452" customFormat="1" ht="21.95" customHeight="1" thickBot="1">
      <c r="A67" s="253">
        <v>82</v>
      </c>
      <c r="B67" s="254" t="s">
        <v>282</v>
      </c>
      <c r="C67" s="557">
        <v>87578</v>
      </c>
      <c r="D67" s="557">
        <v>119674</v>
      </c>
      <c r="E67" s="557">
        <v>89267</v>
      </c>
      <c r="F67" s="558">
        <v>0</v>
      </c>
      <c r="G67" s="558">
        <v>62045</v>
      </c>
      <c r="H67" s="558">
        <v>1435</v>
      </c>
      <c r="I67" s="558">
        <v>195</v>
      </c>
      <c r="J67" s="558">
        <v>15825</v>
      </c>
      <c r="K67" s="558">
        <v>259</v>
      </c>
      <c r="L67" s="558">
        <v>0</v>
      </c>
      <c r="M67" s="558">
        <v>0</v>
      </c>
      <c r="N67" s="558">
        <v>79759</v>
      </c>
      <c r="O67" s="558">
        <v>17040</v>
      </c>
      <c r="P67" s="558">
        <v>35381</v>
      </c>
      <c r="Q67" s="558">
        <v>1435</v>
      </c>
      <c r="R67" s="558">
        <v>195</v>
      </c>
      <c r="S67" s="558">
        <v>11008</v>
      </c>
      <c r="T67" s="558">
        <v>2848</v>
      </c>
      <c r="U67" s="558">
        <v>0</v>
      </c>
      <c r="V67" s="558">
        <v>0</v>
      </c>
      <c r="W67" s="262">
        <v>82</v>
      </c>
    </row>
    <row r="68" spans="1:23" ht="21.95" customHeight="1">
      <c r="A68" s="211">
        <v>83</v>
      </c>
      <c r="B68" s="330" t="s">
        <v>283</v>
      </c>
      <c r="C68" s="546">
        <v>93870</v>
      </c>
      <c r="D68" s="546">
        <v>124754</v>
      </c>
      <c r="E68" s="546">
        <v>95387</v>
      </c>
      <c r="F68" s="547">
        <v>0</v>
      </c>
      <c r="G68" s="547">
        <v>64889</v>
      </c>
      <c r="H68" s="547">
        <v>1356</v>
      </c>
      <c r="I68" s="478">
        <v>269</v>
      </c>
      <c r="J68" s="555">
        <v>16800</v>
      </c>
      <c r="K68" s="555">
        <v>4259</v>
      </c>
      <c r="L68" s="555">
        <v>0</v>
      </c>
      <c r="M68" s="555">
        <v>0</v>
      </c>
      <c r="N68" s="555">
        <v>87573</v>
      </c>
      <c r="O68" s="555">
        <v>15000</v>
      </c>
      <c r="P68" s="478">
        <v>38236</v>
      </c>
      <c r="Q68" s="555">
        <v>1356</v>
      </c>
      <c r="R68" s="547">
        <v>269</v>
      </c>
      <c r="S68" s="547">
        <v>11572</v>
      </c>
      <c r="T68" s="547">
        <v>2772</v>
      </c>
      <c r="U68" s="547">
        <v>0</v>
      </c>
      <c r="V68" s="547">
        <v>0</v>
      </c>
      <c r="W68" s="216">
        <v>83</v>
      </c>
    </row>
    <row r="69" spans="1:23" ht="21.95" customHeight="1">
      <c r="A69" s="217">
        <v>301</v>
      </c>
      <c r="B69" s="2130" t="s">
        <v>284</v>
      </c>
      <c r="C69" s="534">
        <v>138920</v>
      </c>
      <c r="D69" s="534">
        <v>0</v>
      </c>
      <c r="E69" s="534">
        <v>138920</v>
      </c>
      <c r="F69" s="535">
        <v>822</v>
      </c>
      <c r="G69" s="535">
        <v>46051</v>
      </c>
      <c r="H69" s="535">
        <v>248</v>
      </c>
      <c r="I69" s="453">
        <v>24</v>
      </c>
      <c r="J69" s="551">
        <v>0</v>
      </c>
      <c r="K69" s="551">
        <v>0</v>
      </c>
      <c r="L69" s="551">
        <v>623</v>
      </c>
      <c r="M69" s="551">
        <v>0</v>
      </c>
      <c r="N69" s="551">
        <v>47769</v>
      </c>
      <c r="O69" s="551">
        <v>0</v>
      </c>
      <c r="P69" s="453">
        <v>0</v>
      </c>
      <c r="Q69" s="551">
        <v>0</v>
      </c>
      <c r="R69" s="535">
        <v>0</v>
      </c>
      <c r="S69" s="535">
        <v>0</v>
      </c>
      <c r="T69" s="535">
        <v>0</v>
      </c>
      <c r="U69" s="535">
        <v>0</v>
      </c>
      <c r="V69" s="535">
        <v>0</v>
      </c>
      <c r="W69" s="205">
        <v>301</v>
      </c>
    </row>
    <row r="70" spans="1:23" ht="21.95" customHeight="1">
      <c r="A70" s="217">
        <v>302</v>
      </c>
      <c r="B70" s="2130" t="s">
        <v>286</v>
      </c>
      <c r="C70" s="534">
        <v>139051</v>
      </c>
      <c r="D70" s="534">
        <v>0</v>
      </c>
      <c r="E70" s="534">
        <v>139051</v>
      </c>
      <c r="F70" s="535">
        <v>805</v>
      </c>
      <c r="G70" s="535">
        <v>46406</v>
      </c>
      <c r="H70" s="535">
        <v>119</v>
      </c>
      <c r="I70" s="576">
        <v>135</v>
      </c>
      <c r="J70" s="551">
        <v>0</v>
      </c>
      <c r="K70" s="551">
        <v>0</v>
      </c>
      <c r="L70" s="551">
        <v>519</v>
      </c>
      <c r="M70" s="551">
        <v>1743</v>
      </c>
      <c r="N70" s="551">
        <v>49727</v>
      </c>
      <c r="O70" s="551">
        <v>0</v>
      </c>
      <c r="P70" s="576">
        <v>0</v>
      </c>
      <c r="Q70" s="551">
        <v>0</v>
      </c>
      <c r="R70" s="535">
        <v>0</v>
      </c>
      <c r="S70" s="535">
        <v>0</v>
      </c>
      <c r="T70" s="535">
        <v>0</v>
      </c>
      <c r="U70" s="535">
        <v>0</v>
      </c>
      <c r="V70" s="535">
        <v>0</v>
      </c>
      <c r="W70" s="205">
        <v>302</v>
      </c>
    </row>
    <row r="71" spans="1:23" ht="21.95" customHeight="1">
      <c r="A71" s="217">
        <v>303</v>
      </c>
      <c r="B71" s="2130" t="s">
        <v>288</v>
      </c>
      <c r="C71" s="534">
        <v>142418</v>
      </c>
      <c r="D71" s="534">
        <v>0</v>
      </c>
      <c r="E71" s="534">
        <v>142418</v>
      </c>
      <c r="F71" s="535">
        <v>1297</v>
      </c>
      <c r="G71" s="535">
        <v>76680</v>
      </c>
      <c r="H71" s="535">
        <v>267</v>
      </c>
      <c r="I71" s="453">
        <v>25</v>
      </c>
      <c r="J71" s="551">
        <v>0</v>
      </c>
      <c r="K71" s="551">
        <v>0</v>
      </c>
      <c r="L71" s="551">
        <v>1104</v>
      </c>
      <c r="M71" s="551">
        <v>1041</v>
      </c>
      <c r="N71" s="551">
        <v>80413</v>
      </c>
      <c r="O71" s="551">
        <v>0</v>
      </c>
      <c r="P71" s="453">
        <v>3229</v>
      </c>
      <c r="Q71" s="551">
        <v>0</v>
      </c>
      <c r="R71" s="551">
        <v>0</v>
      </c>
      <c r="S71" s="551">
        <v>0</v>
      </c>
      <c r="T71" s="551">
        <v>0</v>
      </c>
      <c r="U71" s="551">
        <v>0</v>
      </c>
      <c r="V71" s="535">
        <v>0</v>
      </c>
      <c r="W71" s="205">
        <v>303</v>
      </c>
    </row>
    <row r="72" spans="1:23" ht="21.95" customHeight="1" thickBot="1">
      <c r="A72" s="2390"/>
      <c r="B72" s="2391"/>
      <c r="C72" s="2397"/>
      <c r="D72" s="2397"/>
      <c r="E72" s="2397"/>
      <c r="F72" s="2395"/>
      <c r="G72" s="2395"/>
      <c r="H72" s="2395"/>
      <c r="I72" s="509"/>
      <c r="J72" s="558"/>
      <c r="K72" s="558"/>
      <c r="L72" s="558"/>
      <c r="M72" s="558"/>
      <c r="N72" s="558"/>
      <c r="O72" s="558"/>
      <c r="P72" s="509"/>
      <c r="Q72" s="558"/>
      <c r="R72" s="558"/>
      <c r="S72" s="558"/>
      <c r="T72" s="558"/>
      <c r="U72" s="558"/>
      <c r="V72" s="2395"/>
      <c r="W72" s="2393"/>
    </row>
    <row r="73" spans="1:23" ht="21.95" customHeight="1">
      <c r="A73" s="217"/>
      <c r="B73" s="332"/>
      <c r="C73" s="534"/>
      <c r="D73" s="534"/>
      <c r="E73" s="534"/>
      <c r="F73" s="535"/>
      <c r="G73" s="535"/>
      <c r="H73" s="535"/>
      <c r="I73" s="535"/>
      <c r="J73" s="535"/>
      <c r="K73" s="535"/>
      <c r="L73" s="535"/>
      <c r="M73" s="535"/>
      <c r="N73" s="535"/>
      <c r="O73" s="535"/>
      <c r="P73" s="535"/>
      <c r="Q73" s="535"/>
      <c r="R73" s="535"/>
      <c r="S73" s="535"/>
      <c r="T73" s="535"/>
      <c r="U73" s="535"/>
      <c r="V73" s="535"/>
      <c r="W73" s="205"/>
    </row>
    <row r="74" spans="1:23" ht="21.95" customHeight="1">
      <c r="A74" s="217"/>
      <c r="B74" s="332"/>
      <c r="C74" s="534"/>
      <c r="D74" s="534"/>
      <c r="E74" s="534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205"/>
    </row>
    <row r="75" spans="1:23" ht="21.95" customHeight="1">
      <c r="A75" s="217"/>
      <c r="B75" s="332"/>
      <c r="C75" s="534"/>
      <c r="D75" s="534"/>
      <c r="E75" s="534"/>
      <c r="F75" s="535"/>
      <c r="G75" s="535"/>
      <c r="H75" s="535"/>
      <c r="I75" s="535"/>
      <c r="J75" s="535"/>
      <c r="K75" s="535"/>
      <c r="L75" s="535"/>
      <c r="M75" s="535"/>
      <c r="N75" s="535"/>
      <c r="O75" s="535"/>
      <c r="P75" s="535"/>
      <c r="Q75" s="535"/>
      <c r="R75" s="535"/>
      <c r="S75" s="535"/>
      <c r="T75" s="535"/>
      <c r="U75" s="535"/>
      <c r="V75" s="535"/>
      <c r="W75" s="205"/>
    </row>
    <row r="76" spans="1:23" s="266" customFormat="1" ht="21.95" customHeight="1">
      <c r="A76" s="220"/>
      <c r="B76" s="218"/>
      <c r="C76" s="550"/>
      <c r="D76" s="550"/>
      <c r="E76" s="550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224"/>
    </row>
    <row r="77" spans="1:23" s="266" customFormat="1" ht="21.95" customHeight="1">
      <c r="A77" s="220"/>
      <c r="B77" s="218"/>
      <c r="C77" s="544"/>
      <c r="D77" s="544"/>
      <c r="E77" s="544"/>
      <c r="F77" s="553"/>
      <c r="G77" s="553"/>
      <c r="H77" s="553"/>
      <c r="I77" s="553"/>
      <c r="J77" s="553"/>
      <c r="K77" s="553"/>
      <c r="L77" s="553"/>
      <c r="M77" s="553"/>
      <c r="N77" s="553"/>
      <c r="O77" s="553"/>
      <c r="P77" s="553"/>
      <c r="Q77" s="553"/>
      <c r="R77" s="553"/>
      <c r="S77" s="553"/>
      <c r="T77" s="553"/>
      <c r="U77" s="553"/>
      <c r="V77" s="553"/>
      <c r="W77" s="224"/>
    </row>
    <row r="78" spans="1:23" s="266" customFormat="1" ht="21.95" customHeight="1">
      <c r="A78" s="228"/>
      <c r="B78" s="212"/>
      <c r="C78" s="554"/>
      <c r="D78" s="554"/>
      <c r="E78" s="554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P78" s="555"/>
      <c r="Q78" s="555"/>
      <c r="R78" s="555"/>
      <c r="S78" s="555"/>
      <c r="T78" s="555"/>
      <c r="U78" s="555"/>
      <c r="V78" s="555"/>
      <c r="W78" s="234"/>
    </row>
    <row r="79" spans="1:23" s="266" customFormat="1" ht="21.95" customHeight="1">
      <c r="A79" s="220"/>
      <c r="B79" s="218"/>
      <c r="C79" s="550"/>
      <c r="D79" s="550"/>
      <c r="E79" s="550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51"/>
      <c r="R79" s="551"/>
      <c r="S79" s="551"/>
      <c r="T79" s="551"/>
      <c r="U79" s="551"/>
      <c r="V79" s="551"/>
      <c r="W79" s="224"/>
    </row>
    <row r="80" spans="1:23" s="266" customFormat="1" ht="21.95" customHeight="1">
      <c r="A80" s="220"/>
      <c r="B80" s="218"/>
      <c r="C80" s="550"/>
      <c r="D80" s="550"/>
      <c r="E80" s="550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1"/>
      <c r="S80" s="551"/>
      <c r="T80" s="551"/>
      <c r="U80" s="551"/>
      <c r="V80" s="551"/>
      <c r="W80" s="224"/>
    </row>
    <row r="81" spans="1:23" s="266" customFormat="1" ht="21.95" customHeight="1">
      <c r="A81" s="220"/>
      <c r="B81" s="218"/>
      <c r="C81" s="550"/>
      <c r="D81" s="550"/>
      <c r="E81" s="550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51"/>
      <c r="R81" s="551"/>
      <c r="S81" s="551"/>
      <c r="T81" s="551"/>
      <c r="U81" s="551"/>
      <c r="V81" s="551"/>
      <c r="W81" s="224"/>
    </row>
    <row r="82" spans="1:23" s="266" customFormat="1" ht="21.95" customHeight="1">
      <c r="A82" s="220"/>
      <c r="B82" s="218"/>
      <c r="C82" s="544"/>
      <c r="D82" s="544"/>
      <c r="E82" s="544"/>
      <c r="F82" s="553"/>
      <c r="G82" s="553"/>
      <c r="H82" s="553"/>
      <c r="I82" s="553"/>
      <c r="J82" s="553"/>
      <c r="K82" s="553"/>
      <c r="L82" s="553"/>
      <c r="M82" s="553"/>
      <c r="N82" s="553"/>
      <c r="O82" s="553"/>
      <c r="P82" s="553"/>
      <c r="Q82" s="553"/>
      <c r="R82" s="553"/>
      <c r="S82" s="553"/>
      <c r="T82" s="553"/>
      <c r="U82" s="553"/>
      <c r="V82" s="553"/>
      <c r="W82" s="224"/>
    </row>
    <row r="83" spans="1:23" s="266" customFormat="1" ht="21.95" customHeight="1">
      <c r="A83" s="235"/>
      <c r="B83" s="212"/>
      <c r="C83" s="554"/>
      <c r="D83" s="554"/>
      <c r="E83" s="554"/>
      <c r="F83" s="555"/>
      <c r="G83" s="555"/>
      <c r="H83" s="555"/>
      <c r="I83" s="555"/>
      <c r="J83" s="555"/>
      <c r="K83" s="555"/>
      <c r="L83" s="555"/>
      <c r="M83" s="555"/>
      <c r="N83" s="555"/>
      <c r="O83" s="555"/>
      <c r="P83" s="555"/>
      <c r="Q83" s="555"/>
      <c r="R83" s="555"/>
      <c r="S83" s="555"/>
      <c r="T83" s="555"/>
      <c r="U83" s="555"/>
      <c r="V83" s="555"/>
      <c r="W83" s="236"/>
    </row>
    <row r="84" spans="1:23" s="266" customFormat="1" ht="21.95" customHeight="1">
      <c r="A84" s="220"/>
      <c r="B84" s="218"/>
      <c r="C84" s="550"/>
      <c r="D84" s="550"/>
      <c r="E84" s="550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1"/>
      <c r="S84" s="551"/>
      <c r="T84" s="551"/>
      <c r="U84" s="551"/>
      <c r="V84" s="551"/>
      <c r="W84" s="224"/>
    </row>
    <row r="85" spans="1:23" s="266" customFormat="1" ht="21.95" customHeight="1">
      <c r="A85" s="220"/>
      <c r="B85" s="218"/>
      <c r="C85" s="550"/>
      <c r="D85" s="550"/>
      <c r="E85" s="550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224"/>
    </row>
    <row r="86" spans="1:23" s="266" customFormat="1" ht="21.95" customHeight="1">
      <c r="A86" s="220"/>
      <c r="B86" s="218"/>
      <c r="C86" s="550"/>
      <c r="D86" s="550"/>
      <c r="E86" s="550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224"/>
    </row>
    <row r="87" spans="1:23" s="266" customFormat="1" ht="21.95" customHeight="1">
      <c r="A87" s="220"/>
      <c r="B87" s="218"/>
      <c r="C87" s="544"/>
      <c r="D87" s="544"/>
      <c r="E87" s="544"/>
      <c r="F87" s="553"/>
      <c r="G87" s="553"/>
      <c r="H87" s="553"/>
      <c r="I87" s="553"/>
      <c r="J87" s="553"/>
      <c r="K87" s="553"/>
      <c r="L87" s="553"/>
      <c r="M87" s="553"/>
      <c r="N87" s="553"/>
      <c r="O87" s="553"/>
      <c r="P87" s="553"/>
      <c r="Q87" s="553"/>
      <c r="R87" s="553"/>
      <c r="S87" s="553"/>
      <c r="T87" s="553"/>
      <c r="U87" s="553"/>
      <c r="V87" s="553"/>
      <c r="W87" s="224"/>
    </row>
    <row r="88" spans="1:23" s="266" customFormat="1" ht="21.95" customHeight="1">
      <c r="A88" s="228"/>
      <c r="B88" s="212"/>
      <c r="C88" s="554"/>
      <c r="D88" s="554"/>
      <c r="E88" s="554"/>
      <c r="F88" s="555"/>
      <c r="G88" s="555"/>
      <c r="H88" s="555"/>
      <c r="I88" s="555"/>
      <c r="J88" s="555"/>
      <c r="K88" s="555"/>
      <c r="L88" s="555"/>
      <c r="M88" s="555"/>
      <c r="N88" s="555"/>
      <c r="O88" s="555"/>
      <c r="P88" s="555"/>
      <c r="Q88" s="555"/>
      <c r="R88" s="555"/>
      <c r="S88" s="555"/>
      <c r="T88" s="555"/>
      <c r="U88" s="555"/>
      <c r="V88" s="555"/>
      <c r="W88" s="234"/>
    </row>
    <row r="89" spans="1:23" s="266" customFormat="1" ht="21.95" customHeight="1">
      <c r="A89" s="220"/>
      <c r="B89" s="218"/>
      <c r="C89" s="550"/>
      <c r="D89" s="550"/>
      <c r="E89" s="550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51"/>
      <c r="R89" s="551"/>
      <c r="S89" s="551"/>
      <c r="T89" s="551"/>
      <c r="U89" s="551"/>
      <c r="V89" s="551"/>
      <c r="W89" s="224"/>
    </row>
    <row r="90" spans="1:23" s="266" customFormat="1" ht="21.95" customHeight="1">
      <c r="A90" s="220"/>
      <c r="B90" s="218"/>
      <c r="C90" s="550"/>
      <c r="D90" s="550"/>
      <c r="E90" s="550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/>
      <c r="U90" s="551"/>
      <c r="V90" s="551"/>
      <c r="W90" s="224"/>
    </row>
    <row r="91" spans="1:23" s="266" customFormat="1" ht="21.95" customHeight="1">
      <c r="A91" s="220"/>
      <c r="B91" s="218"/>
      <c r="C91" s="550"/>
      <c r="D91" s="550"/>
      <c r="E91" s="550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224"/>
    </row>
    <row r="92" spans="1:23" s="266" customFormat="1" ht="21.95" customHeight="1">
      <c r="A92" s="220"/>
      <c r="B92" s="218"/>
      <c r="C92" s="544"/>
      <c r="D92" s="544"/>
      <c r="E92" s="544"/>
      <c r="F92" s="553"/>
      <c r="G92" s="553"/>
      <c r="H92" s="553"/>
      <c r="I92" s="553"/>
      <c r="J92" s="553"/>
      <c r="K92" s="553"/>
      <c r="L92" s="553"/>
      <c r="M92" s="553"/>
      <c r="N92" s="553"/>
      <c r="O92" s="553"/>
      <c r="P92" s="553"/>
      <c r="Q92" s="553"/>
      <c r="R92" s="553"/>
      <c r="S92" s="553"/>
      <c r="T92" s="553"/>
      <c r="U92" s="553"/>
      <c r="V92" s="553"/>
      <c r="W92" s="224"/>
    </row>
    <row r="93" spans="1:23" s="266" customFormat="1" ht="21.95" customHeight="1">
      <c r="A93" s="228"/>
      <c r="B93" s="212"/>
      <c r="C93" s="554"/>
      <c r="D93" s="554"/>
      <c r="E93" s="554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P93" s="555"/>
      <c r="Q93" s="555"/>
      <c r="R93" s="555"/>
      <c r="S93" s="555"/>
      <c r="T93" s="555"/>
      <c r="U93" s="555"/>
      <c r="V93" s="555"/>
      <c r="W93" s="234"/>
    </row>
    <row r="94" spans="1:23" s="266" customFormat="1" ht="21.95" customHeight="1">
      <c r="A94" s="220"/>
      <c r="B94" s="218"/>
      <c r="C94" s="550"/>
      <c r="D94" s="550"/>
      <c r="E94" s="550"/>
      <c r="F94" s="551"/>
      <c r="G94" s="551"/>
      <c r="H94" s="551"/>
      <c r="I94" s="551"/>
      <c r="J94" s="551"/>
      <c r="K94" s="551"/>
      <c r="L94" s="551"/>
      <c r="M94" s="551"/>
      <c r="N94" s="551"/>
      <c r="O94" s="551"/>
      <c r="P94" s="551"/>
      <c r="Q94" s="551"/>
      <c r="R94" s="551"/>
      <c r="S94" s="551"/>
      <c r="T94" s="551"/>
      <c r="U94" s="551"/>
      <c r="V94" s="551"/>
      <c r="W94" s="224"/>
    </row>
    <row r="95" spans="1:23" s="266" customFormat="1" ht="21.95" customHeight="1">
      <c r="A95" s="220"/>
      <c r="B95" s="218"/>
      <c r="C95" s="550"/>
      <c r="D95" s="550"/>
      <c r="E95" s="550"/>
      <c r="F95" s="551"/>
      <c r="G95" s="551"/>
      <c r="H95" s="551"/>
      <c r="I95" s="551"/>
      <c r="J95" s="551"/>
      <c r="K95" s="551"/>
      <c r="L95" s="551"/>
      <c r="M95" s="551"/>
      <c r="N95" s="551"/>
      <c r="O95" s="551"/>
      <c r="P95" s="551"/>
      <c r="Q95" s="551"/>
      <c r="R95" s="551"/>
      <c r="S95" s="551"/>
      <c r="T95" s="551"/>
      <c r="U95" s="551"/>
      <c r="V95" s="551"/>
      <c r="W95" s="224"/>
    </row>
    <row r="96" spans="1:23" s="266" customFormat="1" ht="21.95" customHeight="1">
      <c r="A96" s="220"/>
      <c r="B96" s="218"/>
      <c r="C96" s="550"/>
      <c r="D96" s="550"/>
      <c r="E96" s="550"/>
      <c r="F96" s="551"/>
      <c r="G96" s="551"/>
      <c r="H96" s="551"/>
      <c r="I96" s="551"/>
      <c r="J96" s="551"/>
      <c r="K96" s="551"/>
      <c r="L96" s="551"/>
      <c r="M96" s="551"/>
      <c r="N96" s="551"/>
      <c r="O96" s="551"/>
      <c r="P96" s="551"/>
      <c r="Q96" s="551"/>
      <c r="R96" s="551"/>
      <c r="S96" s="551"/>
      <c r="T96" s="551"/>
      <c r="U96" s="551"/>
      <c r="V96" s="551"/>
      <c r="W96" s="224"/>
    </row>
    <row r="97" spans="1:23" s="266" customFormat="1" ht="21.95" customHeight="1">
      <c r="A97" s="220"/>
      <c r="B97" s="244"/>
      <c r="C97" s="544"/>
      <c r="D97" s="544"/>
      <c r="E97" s="544"/>
      <c r="F97" s="553"/>
      <c r="G97" s="553"/>
      <c r="H97" s="553"/>
      <c r="I97" s="553"/>
      <c r="J97" s="553"/>
      <c r="K97" s="553"/>
      <c r="L97" s="553"/>
      <c r="M97" s="553"/>
      <c r="N97" s="553"/>
      <c r="O97" s="553"/>
      <c r="P97" s="553"/>
      <c r="Q97" s="553"/>
      <c r="R97" s="553"/>
      <c r="S97" s="553"/>
      <c r="T97" s="553"/>
      <c r="U97" s="553"/>
      <c r="V97" s="553"/>
      <c r="W97" s="224"/>
    </row>
    <row r="98" spans="1:23" s="266" customFormat="1" ht="21.95" customHeight="1">
      <c r="A98" s="228"/>
      <c r="B98" s="218"/>
      <c r="C98" s="554"/>
      <c r="D98" s="554"/>
      <c r="E98" s="554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P98" s="555"/>
      <c r="Q98" s="555"/>
      <c r="R98" s="555"/>
      <c r="S98" s="555"/>
      <c r="T98" s="555"/>
      <c r="U98" s="555"/>
      <c r="V98" s="555"/>
      <c r="W98" s="234"/>
    </row>
    <row r="99" spans="1:23" s="266" customFormat="1" ht="21.95" customHeight="1">
      <c r="A99" s="220"/>
      <c r="B99" s="218"/>
      <c r="C99" s="550"/>
      <c r="D99" s="550"/>
      <c r="E99" s="550"/>
      <c r="F99" s="551"/>
      <c r="G99" s="551"/>
      <c r="H99" s="551"/>
      <c r="I99" s="551"/>
      <c r="J99" s="551"/>
      <c r="K99" s="551"/>
      <c r="L99" s="551"/>
      <c r="M99" s="551"/>
      <c r="N99" s="551"/>
      <c r="O99" s="551"/>
      <c r="P99" s="551"/>
      <c r="Q99" s="551"/>
      <c r="R99" s="551"/>
      <c r="S99" s="551"/>
      <c r="T99" s="551"/>
      <c r="U99" s="551"/>
      <c r="V99" s="551"/>
      <c r="W99" s="224"/>
    </row>
    <row r="100" spans="1:23" s="266" customFormat="1" ht="21.95" customHeight="1">
      <c r="A100" s="220"/>
      <c r="B100" s="218"/>
      <c r="C100" s="550"/>
      <c r="D100" s="550"/>
      <c r="E100" s="550"/>
      <c r="F100" s="551"/>
      <c r="G100" s="551"/>
      <c r="H100" s="551"/>
      <c r="I100" s="551"/>
      <c r="J100" s="551"/>
      <c r="K100" s="551"/>
      <c r="L100" s="551"/>
      <c r="M100" s="551"/>
      <c r="N100" s="551"/>
      <c r="O100" s="551"/>
      <c r="P100" s="551"/>
      <c r="Q100" s="551"/>
      <c r="R100" s="551"/>
      <c r="S100" s="551"/>
      <c r="T100" s="551"/>
      <c r="U100" s="551"/>
      <c r="V100" s="551"/>
      <c r="W100" s="224"/>
    </row>
    <row r="101" spans="1:23" s="266" customFormat="1" ht="21.95" customHeight="1">
      <c r="A101" s="220"/>
      <c r="B101" s="218"/>
      <c r="C101" s="550"/>
      <c r="D101" s="550"/>
      <c r="E101" s="550"/>
      <c r="F101" s="551"/>
      <c r="G101" s="551"/>
      <c r="H101" s="551"/>
      <c r="I101" s="551"/>
      <c r="J101" s="551"/>
      <c r="K101" s="551"/>
      <c r="L101" s="551"/>
      <c r="M101" s="551"/>
      <c r="N101" s="551"/>
      <c r="O101" s="551"/>
      <c r="P101" s="551"/>
      <c r="Q101" s="551"/>
      <c r="R101" s="551"/>
      <c r="S101" s="551"/>
      <c r="T101" s="551"/>
      <c r="U101" s="551"/>
      <c r="V101" s="551"/>
      <c r="W101" s="224"/>
    </row>
    <row r="102" spans="1:23" s="266" customFormat="1" ht="21.95" customHeight="1">
      <c r="A102" s="243"/>
      <c r="B102" s="244"/>
      <c r="C102" s="544"/>
      <c r="D102" s="544"/>
      <c r="E102" s="544"/>
      <c r="F102" s="553"/>
      <c r="G102" s="553"/>
      <c r="H102" s="553"/>
      <c r="I102" s="553"/>
      <c r="J102" s="553"/>
      <c r="K102" s="553"/>
      <c r="L102" s="553"/>
      <c r="M102" s="553"/>
      <c r="N102" s="553"/>
      <c r="O102" s="553"/>
      <c r="P102" s="553"/>
      <c r="Q102" s="553"/>
      <c r="R102" s="553"/>
      <c r="S102" s="553"/>
      <c r="T102" s="553"/>
      <c r="U102" s="553"/>
      <c r="V102" s="553"/>
      <c r="W102" s="249"/>
    </row>
    <row r="103" spans="1:23" s="266" customFormat="1" ht="21.95" customHeight="1">
      <c r="A103" s="228"/>
      <c r="B103" s="212"/>
      <c r="C103" s="554"/>
      <c r="D103" s="554"/>
      <c r="E103" s="554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5"/>
      <c r="Q103" s="555"/>
      <c r="R103" s="555"/>
      <c r="S103" s="555"/>
      <c r="T103" s="555"/>
      <c r="U103" s="555"/>
      <c r="V103" s="555"/>
      <c r="W103" s="234"/>
    </row>
    <row r="104" spans="1:23" s="266" customFormat="1" ht="21.95" customHeight="1">
      <c r="A104" s="220"/>
      <c r="B104" s="218"/>
      <c r="C104" s="550"/>
      <c r="D104" s="550"/>
      <c r="E104" s="550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224"/>
    </row>
    <row r="105" spans="1:23" s="266" customFormat="1" ht="21.95" customHeight="1">
      <c r="A105" s="220"/>
      <c r="B105" s="218"/>
      <c r="C105" s="550"/>
      <c r="D105" s="550"/>
      <c r="E105" s="550"/>
      <c r="F105" s="551"/>
      <c r="G105" s="551"/>
      <c r="H105" s="551"/>
      <c r="I105" s="551"/>
      <c r="J105" s="551"/>
      <c r="K105" s="551"/>
      <c r="L105" s="551"/>
      <c r="M105" s="551"/>
      <c r="N105" s="551"/>
      <c r="O105" s="551"/>
      <c r="P105" s="551"/>
      <c r="Q105" s="551"/>
      <c r="R105" s="551"/>
      <c r="S105" s="551"/>
      <c r="T105" s="551"/>
      <c r="U105" s="551"/>
      <c r="V105" s="551"/>
      <c r="W105" s="224"/>
    </row>
    <row r="106" spans="1:23" s="266" customFormat="1" ht="21.95" customHeight="1">
      <c r="A106" s="220"/>
      <c r="B106" s="218"/>
      <c r="C106" s="550"/>
      <c r="D106" s="550"/>
      <c r="E106" s="550"/>
      <c r="F106" s="551"/>
      <c r="G106" s="551"/>
      <c r="H106" s="551"/>
      <c r="I106" s="551"/>
      <c r="J106" s="551"/>
      <c r="K106" s="551"/>
      <c r="L106" s="551"/>
      <c r="M106" s="551"/>
      <c r="N106" s="551"/>
      <c r="O106" s="551"/>
      <c r="P106" s="551"/>
      <c r="Q106" s="551"/>
      <c r="R106" s="551"/>
      <c r="S106" s="551"/>
      <c r="T106" s="551"/>
      <c r="U106" s="551"/>
      <c r="V106" s="551"/>
      <c r="W106" s="224"/>
    </row>
    <row r="107" spans="1:23" s="266" customFormat="1" ht="21.95" customHeight="1">
      <c r="A107" s="220"/>
      <c r="B107" s="218"/>
      <c r="C107" s="544"/>
      <c r="D107" s="544"/>
      <c r="E107" s="544"/>
      <c r="F107" s="553"/>
      <c r="G107" s="553"/>
      <c r="H107" s="553"/>
      <c r="I107" s="553"/>
      <c r="J107" s="553"/>
      <c r="K107" s="553"/>
      <c r="L107" s="553"/>
      <c r="M107" s="553"/>
      <c r="N107" s="553"/>
      <c r="O107" s="553"/>
      <c r="P107" s="553"/>
      <c r="Q107" s="553"/>
      <c r="R107" s="553"/>
      <c r="S107" s="553"/>
      <c r="T107" s="553"/>
      <c r="U107" s="553"/>
      <c r="V107" s="553"/>
      <c r="W107" s="224"/>
    </row>
    <row r="108" spans="1:23" s="266" customFormat="1" ht="21.95" customHeight="1">
      <c r="A108" s="228"/>
      <c r="B108" s="212"/>
      <c r="C108" s="554"/>
      <c r="D108" s="554"/>
      <c r="E108" s="554"/>
      <c r="F108" s="555"/>
      <c r="G108" s="555"/>
      <c r="H108" s="555"/>
      <c r="I108" s="555"/>
      <c r="J108" s="555"/>
      <c r="K108" s="555"/>
      <c r="L108" s="555"/>
      <c r="M108" s="555"/>
      <c r="N108" s="555"/>
      <c r="O108" s="555"/>
      <c r="P108" s="555"/>
      <c r="Q108" s="555"/>
      <c r="R108" s="555"/>
      <c r="S108" s="555"/>
      <c r="T108" s="555"/>
      <c r="U108" s="555"/>
      <c r="V108" s="555"/>
      <c r="W108" s="234"/>
    </row>
    <row r="109" spans="1:23" s="266" customFormat="1" ht="21.95" customHeight="1">
      <c r="A109" s="220"/>
      <c r="B109" s="218"/>
      <c r="C109" s="550"/>
      <c r="D109" s="550"/>
      <c r="E109" s="550"/>
      <c r="F109" s="551"/>
      <c r="G109" s="551"/>
      <c r="H109" s="551"/>
      <c r="I109" s="551"/>
      <c r="J109" s="551"/>
      <c r="K109" s="551"/>
      <c r="L109" s="551"/>
      <c r="M109" s="551"/>
      <c r="N109" s="551"/>
      <c r="O109" s="551"/>
      <c r="P109" s="551"/>
      <c r="Q109" s="551"/>
      <c r="R109" s="551"/>
      <c r="S109" s="551"/>
      <c r="T109" s="551"/>
      <c r="U109" s="551"/>
      <c r="V109" s="551"/>
      <c r="W109" s="224"/>
    </row>
    <row r="110" spans="1:23" s="266" customFormat="1" ht="21.95" customHeight="1">
      <c r="A110" s="220"/>
      <c r="B110" s="218"/>
      <c r="C110" s="550"/>
      <c r="D110" s="550"/>
      <c r="E110" s="550"/>
      <c r="F110" s="551"/>
      <c r="G110" s="551"/>
      <c r="H110" s="551"/>
      <c r="I110" s="551"/>
      <c r="J110" s="551"/>
      <c r="K110" s="551"/>
      <c r="L110" s="551"/>
      <c r="M110" s="551"/>
      <c r="N110" s="551"/>
      <c r="O110" s="551"/>
      <c r="P110" s="551"/>
      <c r="Q110" s="551"/>
      <c r="R110" s="551"/>
      <c r="S110" s="551"/>
      <c r="T110" s="551"/>
      <c r="U110" s="551"/>
      <c r="V110" s="551"/>
      <c r="W110" s="224"/>
    </row>
    <row r="111" spans="1:23" s="266" customFormat="1" ht="21.95" customHeight="1">
      <c r="A111" s="220"/>
      <c r="B111" s="218"/>
      <c r="C111" s="550"/>
      <c r="D111" s="550"/>
      <c r="E111" s="550"/>
      <c r="F111" s="551"/>
      <c r="G111" s="551"/>
      <c r="H111" s="551"/>
      <c r="I111" s="551"/>
      <c r="J111" s="551"/>
      <c r="K111" s="551"/>
      <c r="L111" s="551"/>
      <c r="M111" s="551"/>
      <c r="N111" s="551"/>
      <c r="O111" s="551"/>
      <c r="P111" s="551"/>
      <c r="Q111" s="551"/>
      <c r="R111" s="551"/>
      <c r="S111" s="551"/>
      <c r="T111" s="551"/>
      <c r="U111" s="551"/>
      <c r="V111" s="551"/>
      <c r="W111" s="224"/>
    </row>
    <row r="112" spans="1:23" s="266" customFormat="1" ht="21.95" customHeight="1">
      <c r="A112" s="220"/>
      <c r="B112" s="244"/>
      <c r="C112" s="544"/>
      <c r="D112" s="544"/>
      <c r="E112" s="544"/>
      <c r="F112" s="553"/>
      <c r="G112" s="553"/>
      <c r="H112" s="553"/>
      <c r="I112" s="553"/>
      <c r="J112" s="553"/>
      <c r="K112" s="553"/>
      <c r="L112" s="553"/>
      <c r="M112" s="553"/>
      <c r="N112" s="553"/>
      <c r="O112" s="553"/>
      <c r="P112" s="553"/>
      <c r="Q112" s="553"/>
      <c r="R112" s="553"/>
      <c r="S112" s="553"/>
      <c r="T112" s="553"/>
      <c r="U112" s="553"/>
      <c r="V112" s="553"/>
      <c r="W112" s="224"/>
    </row>
    <row r="113" spans="1:23" s="266" customFormat="1" ht="21.95" customHeight="1">
      <c r="A113" s="228"/>
      <c r="B113" s="218"/>
      <c r="C113" s="554"/>
      <c r="D113" s="554"/>
      <c r="E113" s="554"/>
      <c r="F113" s="555"/>
      <c r="G113" s="555"/>
      <c r="H113" s="555"/>
      <c r="I113" s="555"/>
      <c r="J113" s="555"/>
      <c r="K113" s="555"/>
      <c r="L113" s="555"/>
      <c r="M113" s="555"/>
      <c r="N113" s="555"/>
      <c r="O113" s="555"/>
      <c r="P113" s="555"/>
      <c r="Q113" s="555"/>
      <c r="R113" s="555"/>
      <c r="S113" s="555"/>
      <c r="T113" s="555"/>
      <c r="U113" s="555"/>
      <c r="V113" s="555"/>
      <c r="W113" s="234"/>
    </row>
    <row r="114" spans="1:23" s="266" customFormat="1" ht="21.95" customHeight="1">
      <c r="A114" s="220"/>
      <c r="B114" s="218"/>
      <c r="C114" s="550"/>
      <c r="D114" s="550"/>
      <c r="E114" s="550"/>
      <c r="F114" s="551"/>
      <c r="G114" s="551"/>
      <c r="H114" s="551"/>
      <c r="I114" s="551"/>
      <c r="J114" s="551"/>
      <c r="K114" s="551"/>
      <c r="L114" s="551"/>
      <c r="M114" s="551"/>
      <c r="N114" s="551"/>
      <c r="O114" s="551"/>
      <c r="P114" s="551"/>
      <c r="Q114" s="551"/>
      <c r="R114" s="551"/>
      <c r="S114" s="551"/>
      <c r="T114" s="551"/>
      <c r="U114" s="551"/>
      <c r="V114" s="551"/>
      <c r="W114" s="224"/>
    </row>
    <row r="115" spans="1:23" s="266" customFormat="1" ht="21.95" customHeight="1">
      <c r="A115" s="220"/>
      <c r="B115" s="218"/>
      <c r="C115" s="550"/>
      <c r="D115" s="550"/>
      <c r="E115" s="550"/>
      <c r="F115" s="551"/>
      <c r="G115" s="551"/>
      <c r="H115" s="551"/>
      <c r="I115" s="551"/>
      <c r="J115" s="551"/>
      <c r="K115" s="551"/>
      <c r="L115" s="551"/>
      <c r="M115" s="551"/>
      <c r="N115" s="551"/>
      <c r="O115" s="551"/>
      <c r="P115" s="551"/>
      <c r="Q115" s="551"/>
      <c r="R115" s="551"/>
      <c r="S115" s="551"/>
      <c r="T115" s="551"/>
      <c r="U115" s="551"/>
      <c r="V115" s="551"/>
      <c r="W115" s="224"/>
    </row>
    <row r="116" spans="1:23" s="266" customFormat="1" ht="21.95" customHeight="1">
      <c r="A116" s="220"/>
      <c r="B116" s="218"/>
      <c r="C116" s="550"/>
      <c r="D116" s="550"/>
      <c r="E116" s="550"/>
      <c r="F116" s="551"/>
      <c r="G116" s="551"/>
      <c r="H116" s="551"/>
      <c r="I116" s="551"/>
      <c r="J116" s="551"/>
      <c r="K116" s="551"/>
      <c r="L116" s="551"/>
      <c r="M116" s="551"/>
      <c r="N116" s="551"/>
      <c r="O116" s="551"/>
      <c r="P116" s="551"/>
      <c r="Q116" s="551"/>
      <c r="R116" s="551"/>
      <c r="S116" s="551"/>
      <c r="T116" s="551"/>
      <c r="U116" s="551"/>
      <c r="V116" s="551"/>
      <c r="W116" s="224"/>
    </row>
    <row r="117" spans="1:23" s="266" customFormat="1" ht="21.95" customHeight="1">
      <c r="A117" s="243"/>
      <c r="B117" s="244"/>
      <c r="C117" s="544"/>
      <c r="D117" s="544"/>
      <c r="E117" s="544"/>
      <c r="F117" s="553"/>
      <c r="G117" s="553"/>
      <c r="H117" s="553"/>
      <c r="I117" s="553"/>
      <c r="J117" s="553"/>
      <c r="K117" s="553"/>
      <c r="L117" s="553"/>
      <c r="M117" s="553"/>
      <c r="N117" s="553"/>
      <c r="O117" s="553"/>
      <c r="P117" s="553"/>
      <c r="Q117" s="553"/>
      <c r="R117" s="553"/>
      <c r="S117" s="553"/>
      <c r="T117" s="553"/>
      <c r="U117" s="553"/>
      <c r="V117" s="553"/>
      <c r="W117" s="249"/>
    </row>
    <row r="118" spans="1:23" s="452" customFormat="1" ht="21.95" customHeight="1">
      <c r="A118" s="250"/>
      <c r="B118" s="218"/>
      <c r="C118" s="554"/>
      <c r="D118" s="554"/>
      <c r="E118" s="554"/>
      <c r="F118" s="555"/>
      <c r="G118" s="555"/>
      <c r="H118" s="555"/>
      <c r="I118" s="555"/>
      <c r="J118" s="555"/>
      <c r="K118" s="555"/>
      <c r="L118" s="555"/>
      <c r="M118" s="555"/>
      <c r="N118" s="555"/>
      <c r="O118" s="555"/>
      <c r="P118" s="555"/>
      <c r="Q118" s="555"/>
      <c r="R118" s="555"/>
      <c r="S118" s="555"/>
      <c r="T118" s="555"/>
      <c r="U118" s="555"/>
      <c r="V118" s="555"/>
      <c r="W118" s="251"/>
    </row>
    <row r="119" spans="1:23" s="452" customFormat="1" ht="21.95" customHeight="1">
      <c r="A119" s="220"/>
      <c r="B119" s="218"/>
      <c r="C119" s="550"/>
      <c r="D119" s="550"/>
      <c r="E119" s="550"/>
      <c r="F119" s="551"/>
      <c r="G119" s="551"/>
      <c r="H119" s="551"/>
      <c r="I119" s="551"/>
      <c r="J119" s="551"/>
      <c r="K119" s="551"/>
      <c r="L119" s="551"/>
      <c r="M119" s="551"/>
      <c r="N119" s="551"/>
      <c r="O119" s="551"/>
      <c r="P119" s="551"/>
      <c r="Q119" s="551"/>
      <c r="R119" s="551"/>
      <c r="S119" s="551"/>
      <c r="T119" s="551"/>
      <c r="U119" s="551"/>
      <c r="V119" s="551"/>
      <c r="W119" s="224"/>
    </row>
    <row r="120" spans="1:23" s="452" customFormat="1" ht="21.95" customHeight="1">
      <c r="A120" s="220"/>
      <c r="B120" s="218"/>
      <c r="C120" s="550"/>
      <c r="D120" s="550"/>
      <c r="E120" s="550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224"/>
    </row>
    <row r="121" spans="1:23" s="452" customFormat="1" ht="21.95" customHeight="1">
      <c r="A121" s="220"/>
      <c r="B121" s="218"/>
      <c r="C121" s="550"/>
      <c r="D121" s="550"/>
      <c r="E121" s="550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51"/>
      <c r="R121" s="551"/>
      <c r="S121" s="551"/>
      <c r="T121" s="551"/>
      <c r="U121" s="551"/>
      <c r="V121" s="551"/>
      <c r="W121" s="224"/>
    </row>
    <row r="122" spans="1:23" s="452" customFormat="1" ht="21.95" customHeight="1" thickBot="1">
      <c r="A122" s="253"/>
      <c r="B122" s="254"/>
      <c r="C122" s="557"/>
      <c r="D122" s="557"/>
      <c r="E122" s="557"/>
      <c r="F122" s="558"/>
      <c r="G122" s="558"/>
      <c r="H122" s="558"/>
      <c r="I122" s="558"/>
      <c r="J122" s="558"/>
      <c r="K122" s="558"/>
      <c r="L122" s="558"/>
      <c r="M122" s="558"/>
      <c r="N122" s="558"/>
      <c r="O122" s="558"/>
      <c r="P122" s="558"/>
      <c r="Q122" s="558"/>
      <c r="R122" s="558"/>
      <c r="S122" s="558"/>
      <c r="T122" s="558"/>
      <c r="U122" s="558"/>
      <c r="V122" s="558"/>
      <c r="W122" s="262"/>
    </row>
    <row r="123" spans="1:23" s="266" customFormat="1" ht="23.1" customHeight="1">
      <c r="A123" s="226"/>
      <c r="C123" s="652"/>
      <c r="D123" s="652"/>
      <c r="E123" s="652"/>
      <c r="F123" s="652"/>
      <c r="G123" s="652"/>
      <c r="H123" s="652"/>
      <c r="I123" s="652"/>
      <c r="J123" s="652"/>
      <c r="K123" s="652"/>
      <c r="L123" s="652"/>
      <c r="M123" s="652"/>
      <c r="N123" s="652"/>
      <c r="O123" s="652"/>
      <c r="P123" s="652"/>
      <c r="Q123" s="652"/>
      <c r="R123" s="652"/>
      <c r="S123" s="652"/>
      <c r="T123" s="652"/>
      <c r="U123" s="652"/>
      <c r="V123" s="652"/>
      <c r="W123" s="226"/>
    </row>
    <row r="124" spans="1:23" s="266" customFormat="1" ht="23.1" customHeight="1">
      <c r="A124" s="226"/>
      <c r="C124" s="652"/>
      <c r="D124" s="652"/>
      <c r="E124" s="652"/>
      <c r="F124" s="652"/>
      <c r="G124" s="652"/>
      <c r="H124" s="652"/>
      <c r="I124" s="652"/>
      <c r="J124" s="652"/>
      <c r="K124" s="652"/>
      <c r="L124" s="652"/>
      <c r="M124" s="652"/>
      <c r="N124" s="652"/>
      <c r="O124" s="652"/>
      <c r="P124" s="652"/>
      <c r="Q124" s="652"/>
      <c r="R124" s="652"/>
      <c r="S124" s="652"/>
      <c r="T124" s="652"/>
      <c r="U124" s="652"/>
      <c r="V124" s="652"/>
      <c r="W124" s="226"/>
    </row>
    <row r="125" spans="1:23" s="266" customFormat="1" ht="23.1" customHeight="1">
      <c r="A125" s="226"/>
      <c r="C125" s="652"/>
      <c r="D125" s="652"/>
      <c r="E125" s="652"/>
      <c r="F125" s="652"/>
      <c r="G125" s="652"/>
      <c r="H125" s="652"/>
      <c r="I125" s="652"/>
      <c r="J125" s="652"/>
      <c r="K125" s="652"/>
      <c r="L125" s="652"/>
      <c r="M125" s="652"/>
      <c r="N125" s="652"/>
      <c r="O125" s="652"/>
      <c r="P125" s="652"/>
      <c r="Q125" s="652"/>
      <c r="R125" s="652"/>
      <c r="S125" s="652"/>
      <c r="T125" s="652"/>
      <c r="U125" s="652"/>
      <c r="V125" s="652"/>
      <c r="W125" s="226"/>
    </row>
    <row r="126" spans="1:23" s="266" customFormat="1" ht="23.1" customHeight="1">
      <c r="A126" s="226"/>
      <c r="C126" s="652"/>
      <c r="D126" s="652"/>
      <c r="E126" s="652"/>
      <c r="F126" s="652"/>
      <c r="G126" s="652"/>
      <c r="H126" s="652"/>
      <c r="I126" s="652"/>
      <c r="J126" s="652"/>
      <c r="K126" s="652"/>
      <c r="L126" s="652"/>
      <c r="M126" s="652"/>
      <c r="N126" s="652"/>
      <c r="O126" s="652"/>
      <c r="P126" s="652"/>
      <c r="Q126" s="652"/>
      <c r="R126" s="652"/>
      <c r="S126" s="652"/>
      <c r="T126" s="652"/>
      <c r="U126" s="652"/>
      <c r="V126" s="652"/>
      <c r="W126" s="226"/>
    </row>
    <row r="127" spans="1:23" s="266" customFormat="1" ht="23.1" customHeight="1">
      <c r="A127" s="226"/>
      <c r="C127" s="652"/>
      <c r="D127" s="652"/>
      <c r="E127" s="652"/>
      <c r="F127" s="652"/>
      <c r="G127" s="652"/>
      <c r="H127" s="652"/>
      <c r="I127" s="652"/>
      <c r="J127" s="652"/>
      <c r="K127" s="652"/>
      <c r="L127" s="652"/>
      <c r="M127" s="652"/>
      <c r="N127" s="652"/>
      <c r="O127" s="652"/>
      <c r="P127" s="652"/>
      <c r="Q127" s="652"/>
      <c r="R127" s="652"/>
      <c r="S127" s="652"/>
      <c r="T127" s="652"/>
      <c r="U127" s="652"/>
      <c r="V127" s="652"/>
      <c r="W127" s="226"/>
    </row>
    <row r="128" spans="1:23" s="266" customFormat="1" ht="23.1" customHeight="1">
      <c r="A128" s="226"/>
      <c r="C128" s="652"/>
      <c r="D128" s="652"/>
      <c r="E128" s="652"/>
      <c r="F128" s="652"/>
      <c r="G128" s="652"/>
      <c r="H128" s="652"/>
      <c r="I128" s="652"/>
      <c r="J128" s="652"/>
      <c r="K128" s="652"/>
      <c r="L128" s="652"/>
      <c r="M128" s="652"/>
      <c r="N128" s="652"/>
      <c r="O128" s="652"/>
      <c r="P128" s="652"/>
      <c r="Q128" s="652"/>
      <c r="R128" s="652"/>
      <c r="S128" s="652"/>
      <c r="T128" s="652"/>
      <c r="U128" s="652"/>
      <c r="V128" s="652"/>
      <c r="W128" s="226"/>
    </row>
    <row r="129" spans="1:23" s="266" customFormat="1" ht="23.1" customHeight="1">
      <c r="A129" s="226"/>
      <c r="C129" s="652"/>
      <c r="D129" s="652"/>
      <c r="E129" s="652"/>
      <c r="F129" s="652"/>
      <c r="G129" s="652"/>
      <c r="H129" s="652"/>
      <c r="I129" s="652"/>
      <c r="J129" s="652"/>
      <c r="K129" s="652"/>
      <c r="L129" s="652"/>
      <c r="M129" s="652"/>
      <c r="N129" s="652"/>
      <c r="O129" s="652"/>
      <c r="P129" s="652"/>
      <c r="Q129" s="652"/>
      <c r="R129" s="652"/>
      <c r="S129" s="652"/>
      <c r="T129" s="652"/>
      <c r="U129" s="652"/>
      <c r="V129" s="652"/>
      <c r="W129" s="226"/>
    </row>
    <row r="130" spans="1:23" s="266" customFormat="1" ht="23.1" customHeight="1">
      <c r="A130" s="226"/>
      <c r="C130" s="652"/>
      <c r="D130" s="652"/>
      <c r="E130" s="652"/>
      <c r="F130" s="652"/>
      <c r="G130" s="652"/>
      <c r="H130" s="652"/>
      <c r="I130" s="652"/>
      <c r="J130" s="652"/>
      <c r="K130" s="652"/>
      <c r="L130" s="652"/>
      <c r="M130" s="652"/>
      <c r="N130" s="652"/>
      <c r="O130" s="652"/>
      <c r="P130" s="652"/>
      <c r="Q130" s="652"/>
      <c r="R130" s="652"/>
      <c r="S130" s="652"/>
      <c r="T130" s="652"/>
      <c r="U130" s="652"/>
      <c r="V130" s="652"/>
      <c r="W130" s="226"/>
    </row>
    <row r="131" spans="1:23" s="266" customFormat="1" ht="23.1" customHeight="1">
      <c r="A131" s="226"/>
      <c r="C131" s="652"/>
      <c r="D131" s="652"/>
      <c r="E131" s="652"/>
      <c r="F131" s="652"/>
      <c r="G131" s="652"/>
      <c r="H131" s="652"/>
      <c r="I131" s="652"/>
      <c r="J131" s="652"/>
      <c r="K131" s="652"/>
      <c r="L131" s="652"/>
      <c r="M131" s="652"/>
      <c r="N131" s="652"/>
      <c r="O131" s="652"/>
      <c r="P131" s="652"/>
      <c r="Q131" s="652"/>
      <c r="R131" s="652"/>
      <c r="S131" s="652"/>
      <c r="T131" s="652"/>
      <c r="U131" s="652"/>
      <c r="V131" s="652"/>
      <c r="W131" s="226"/>
    </row>
    <row r="132" spans="1:23" ht="23.1" customHeight="1">
      <c r="C132" s="528"/>
      <c r="D132" s="528"/>
      <c r="E132" s="528"/>
      <c r="F132" s="528"/>
      <c r="G132" s="528"/>
      <c r="H132" s="528"/>
      <c r="I132" s="528"/>
      <c r="J132" s="528"/>
      <c r="K132" s="528"/>
      <c r="L132" s="528"/>
      <c r="M132" s="528"/>
      <c r="N132" s="528"/>
      <c r="O132" s="528"/>
      <c r="P132" s="528"/>
      <c r="Q132" s="528"/>
      <c r="R132" s="528"/>
      <c r="S132" s="528"/>
      <c r="T132" s="528"/>
      <c r="U132" s="528"/>
      <c r="V132" s="528"/>
    </row>
    <row r="133" spans="1:23" ht="23.1" customHeight="1">
      <c r="C133" s="528"/>
      <c r="D133" s="528"/>
      <c r="E133" s="528"/>
      <c r="F133" s="528"/>
      <c r="G133" s="528"/>
      <c r="H133" s="528"/>
      <c r="I133" s="528"/>
      <c r="J133" s="528"/>
      <c r="K133" s="528"/>
      <c r="L133" s="528"/>
      <c r="M133" s="528"/>
      <c r="N133" s="528"/>
      <c r="O133" s="528"/>
      <c r="P133" s="528"/>
      <c r="Q133" s="528"/>
      <c r="R133" s="528"/>
      <c r="S133" s="528"/>
      <c r="T133" s="528"/>
      <c r="U133" s="528"/>
      <c r="V133" s="528"/>
    </row>
    <row r="134" spans="1:23" ht="23.1" customHeight="1">
      <c r="C134" s="528"/>
      <c r="D134" s="528"/>
      <c r="E134" s="528"/>
      <c r="F134" s="528"/>
      <c r="G134" s="528"/>
      <c r="H134" s="528"/>
      <c r="I134" s="528"/>
      <c r="J134" s="528"/>
      <c r="K134" s="528"/>
      <c r="L134" s="528"/>
      <c r="M134" s="528"/>
      <c r="N134" s="528"/>
      <c r="O134" s="528"/>
      <c r="P134" s="528"/>
      <c r="Q134" s="528"/>
      <c r="R134" s="528"/>
      <c r="S134" s="528"/>
      <c r="T134" s="528"/>
      <c r="U134" s="528"/>
      <c r="V134" s="528"/>
    </row>
    <row r="135" spans="1:23" ht="23.1" customHeight="1">
      <c r="C135" s="528"/>
      <c r="D135" s="528"/>
      <c r="E135" s="528"/>
      <c r="F135" s="528"/>
      <c r="G135" s="528"/>
      <c r="H135" s="528"/>
      <c r="I135" s="528"/>
      <c r="J135" s="528"/>
      <c r="K135" s="528"/>
      <c r="L135" s="528"/>
      <c r="M135" s="528"/>
      <c r="N135" s="528"/>
      <c r="O135" s="528"/>
      <c r="P135" s="528"/>
      <c r="Q135" s="528"/>
      <c r="R135" s="528"/>
      <c r="S135" s="528"/>
      <c r="T135" s="528"/>
      <c r="U135" s="528"/>
      <c r="V135" s="528"/>
    </row>
    <row r="136" spans="1:23" ht="23.1" customHeight="1">
      <c r="C136" s="528"/>
      <c r="D136" s="528"/>
      <c r="E136" s="528"/>
      <c r="F136" s="528"/>
      <c r="G136" s="528"/>
      <c r="H136" s="528"/>
      <c r="I136" s="528"/>
      <c r="J136" s="528"/>
      <c r="K136" s="528"/>
      <c r="L136" s="528"/>
      <c r="M136" s="528"/>
      <c r="N136" s="528"/>
      <c r="O136" s="528"/>
      <c r="P136" s="528"/>
      <c r="Q136" s="528"/>
      <c r="R136" s="528"/>
      <c r="S136" s="528"/>
      <c r="T136" s="528"/>
      <c r="U136" s="528"/>
      <c r="V136" s="528"/>
    </row>
    <row r="137" spans="1:23" ht="23.1" customHeight="1">
      <c r="C137" s="528"/>
      <c r="D137" s="528"/>
      <c r="E137" s="528"/>
      <c r="F137" s="528"/>
      <c r="G137" s="528"/>
      <c r="H137" s="528"/>
      <c r="I137" s="528"/>
      <c r="J137" s="528"/>
      <c r="K137" s="528"/>
      <c r="L137" s="528"/>
      <c r="M137" s="528"/>
      <c r="N137" s="528"/>
      <c r="O137" s="528"/>
      <c r="P137" s="528"/>
      <c r="Q137" s="528"/>
      <c r="R137" s="528"/>
      <c r="S137" s="528"/>
      <c r="T137" s="528"/>
      <c r="U137" s="528"/>
      <c r="V137" s="528"/>
    </row>
    <row r="138" spans="1:23" ht="23.1" customHeight="1">
      <c r="C138" s="528"/>
      <c r="D138" s="528"/>
      <c r="E138" s="528"/>
      <c r="F138" s="528"/>
      <c r="G138" s="528"/>
      <c r="H138" s="528"/>
      <c r="I138" s="528"/>
      <c r="J138" s="528"/>
      <c r="K138" s="528"/>
      <c r="L138" s="528"/>
      <c r="M138" s="528"/>
      <c r="N138" s="528"/>
      <c r="O138" s="528"/>
      <c r="P138" s="528"/>
      <c r="Q138" s="528"/>
      <c r="R138" s="528"/>
      <c r="S138" s="528"/>
      <c r="T138" s="528"/>
      <c r="U138" s="528"/>
      <c r="V138" s="528"/>
    </row>
  </sheetData>
  <mergeCells count="2">
    <mergeCell ref="F4:J4"/>
    <mergeCell ref="K4:N4"/>
  </mergeCells>
  <phoneticPr fontId="16"/>
  <printOptions horizontalCentered="1"/>
  <pageMargins left="0.51181102362204722" right="0.59055118110236227" top="0.55118110236220474" bottom="0.59055118110236227" header="0.51181102362204722" footer="0.51181102362204722"/>
  <pageSetup paperSize="8" scale="65" pageOrder="overThenDown" orientation="landscape" r:id="rId1"/>
  <headerFooter alignWithMargins="0"/>
  <rowBreaks count="1" manualBreakCount="1">
    <brk id="52" max="2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>
    <tabColor rgb="FFFF0000"/>
  </sheetPr>
  <dimension ref="A1:AM112"/>
  <sheetViews>
    <sheetView showGridLines="0" view="pageBreakPreview" zoomScale="50" zoomScaleNormal="75" zoomScaleSheetLayoutView="50" workbookViewId="0">
      <pane xSplit="2" ySplit="7" topLeftCell="C48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72" sqref="A72:T72"/>
    </sheetView>
  </sheetViews>
  <sheetFormatPr defaultRowHeight="23.1" customHeight="1"/>
  <cols>
    <col min="1" max="1" width="5.875" style="151" customWidth="1"/>
    <col min="2" max="2" width="17.125" style="149" bestFit="1" customWidth="1"/>
    <col min="3" max="3" width="12.625" style="489" customWidth="1"/>
    <col min="4" max="4" width="14.375" style="489" bestFit="1" customWidth="1"/>
    <col min="5" max="5" width="14.875" style="489" customWidth="1"/>
    <col min="6" max="6" width="15.125" style="489" customWidth="1"/>
    <col min="7" max="7" width="15" style="489" customWidth="1"/>
    <col min="8" max="8" width="13.625" style="489" customWidth="1"/>
    <col min="9" max="9" width="14.25" style="489" customWidth="1"/>
    <col min="10" max="10" width="14.375" style="489" customWidth="1"/>
    <col min="11" max="11" width="14.375" style="489" bestFit="1" customWidth="1"/>
    <col min="12" max="12" width="12.875" style="489" customWidth="1"/>
    <col min="13" max="13" width="15.25" style="489" customWidth="1"/>
    <col min="14" max="14" width="15" style="489" customWidth="1"/>
    <col min="15" max="15" width="16.375" style="489" customWidth="1"/>
    <col min="16" max="16" width="17" style="489" customWidth="1"/>
    <col min="17" max="18" width="15.75" style="489" customWidth="1"/>
    <col min="19" max="19" width="17.5" style="489" customWidth="1"/>
    <col min="20" max="20" width="5.875" style="666" customWidth="1"/>
    <col min="21" max="16384" width="9" style="149"/>
  </cols>
  <sheetData>
    <row r="1" spans="1:39" ht="37.15" customHeight="1">
      <c r="A1" s="530" t="s">
        <v>1359</v>
      </c>
      <c r="T1" s="149"/>
    </row>
    <row r="2" spans="1:39" s="311" customFormat="1" ht="23.1" customHeight="1" thickBot="1"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61" t="s">
        <v>347</v>
      </c>
      <c r="T2" s="312"/>
      <c r="U2" s="312"/>
    </row>
    <row r="3" spans="1:39" s="452" customFormat="1" ht="23.1" customHeight="1">
      <c r="A3" s="270" t="s">
        <v>138</v>
      </c>
      <c r="B3" s="271"/>
      <c r="C3" s="653"/>
      <c r="D3" s="654"/>
      <c r="E3" s="654"/>
      <c r="F3" s="654"/>
      <c r="G3" s="654"/>
      <c r="H3" s="654"/>
      <c r="I3" s="654"/>
      <c r="J3" s="655" t="s">
        <v>589</v>
      </c>
      <c r="K3" s="654"/>
      <c r="L3" s="654"/>
      <c r="M3" s="654" t="s">
        <v>590</v>
      </c>
      <c r="N3" s="654"/>
      <c r="O3" s="654"/>
      <c r="P3" s="654"/>
      <c r="Q3" s="654"/>
      <c r="R3" s="654"/>
      <c r="S3" s="656"/>
      <c r="T3" s="163" t="s">
        <v>138</v>
      </c>
    </row>
    <row r="4" spans="1:39" s="452" customFormat="1" ht="23.1" customHeight="1">
      <c r="A4" s="274" t="s">
        <v>144</v>
      </c>
      <c r="B4" s="275"/>
      <c r="C4" s="657"/>
      <c r="D4" s="2823" t="s">
        <v>591</v>
      </c>
      <c r="E4" s="2867"/>
      <c r="F4" s="2868" t="s">
        <v>592</v>
      </c>
      <c r="G4" s="2869"/>
      <c r="H4" s="2869"/>
      <c r="I4" s="2869"/>
      <c r="J4" s="2869"/>
      <c r="K4" s="2869"/>
      <c r="L4" s="644"/>
      <c r="M4" s="645"/>
      <c r="N4" s="461"/>
      <c r="O4" s="632"/>
      <c r="P4" s="632"/>
      <c r="Q4" s="632"/>
      <c r="R4" s="632"/>
      <c r="S4" s="632"/>
      <c r="T4" s="172" t="s">
        <v>144</v>
      </c>
    </row>
    <row r="5" spans="1:39" s="452" customFormat="1" ht="23.1" customHeight="1">
      <c r="A5" s="274" t="s">
        <v>151</v>
      </c>
      <c r="B5" s="275" t="s">
        <v>152</v>
      </c>
      <c r="C5" s="607" t="s">
        <v>404</v>
      </c>
      <c r="D5" s="658" t="s">
        <v>405</v>
      </c>
      <c r="E5" s="495" t="s">
        <v>406</v>
      </c>
      <c r="F5" s="2808" t="s">
        <v>593</v>
      </c>
      <c r="G5" s="2823"/>
      <c r="H5" s="2823"/>
      <c r="I5" s="2823"/>
      <c r="J5" s="2823"/>
      <c r="K5" s="2823"/>
      <c r="L5" s="645"/>
      <c r="M5" s="461" t="s">
        <v>594</v>
      </c>
      <c r="N5" s="464" t="s">
        <v>595</v>
      </c>
      <c r="O5" s="495" t="s">
        <v>596</v>
      </c>
      <c r="P5" s="495" t="s">
        <v>441</v>
      </c>
      <c r="Q5" s="495" t="s">
        <v>546</v>
      </c>
      <c r="R5" s="495" t="s">
        <v>525</v>
      </c>
      <c r="S5" s="495" t="s">
        <v>597</v>
      </c>
      <c r="T5" s="172" t="s">
        <v>151</v>
      </c>
    </row>
    <row r="6" spans="1:39" s="452" customFormat="1" ht="23.1" customHeight="1">
      <c r="A6" s="274" t="s">
        <v>164</v>
      </c>
      <c r="B6" s="275"/>
      <c r="C6" s="607" t="s">
        <v>423</v>
      </c>
      <c r="D6" s="658" t="s">
        <v>414</v>
      </c>
      <c r="E6" s="464" t="s">
        <v>415</v>
      </c>
      <c r="F6" s="646" t="s">
        <v>598</v>
      </c>
      <c r="G6" s="646" t="s">
        <v>599</v>
      </c>
      <c r="H6" s="461" t="s">
        <v>443</v>
      </c>
      <c r="I6" s="461" t="s">
        <v>444</v>
      </c>
      <c r="J6" s="461" t="s">
        <v>381</v>
      </c>
      <c r="K6" s="461" t="s">
        <v>445</v>
      </c>
      <c r="L6" s="461" t="s">
        <v>321</v>
      </c>
      <c r="M6" s="464"/>
      <c r="N6" s="464" t="s">
        <v>600</v>
      </c>
      <c r="O6" s="495" t="s">
        <v>601</v>
      </c>
      <c r="P6" s="495" t="s">
        <v>602</v>
      </c>
      <c r="Q6" s="495"/>
      <c r="R6" s="495" t="s">
        <v>451</v>
      </c>
      <c r="S6" s="495"/>
      <c r="T6" s="172" t="s">
        <v>164</v>
      </c>
    </row>
    <row r="7" spans="1:39" s="452" customFormat="1" ht="22.5" customHeight="1" thickBot="1">
      <c r="A7" s="286" t="s">
        <v>171</v>
      </c>
      <c r="B7" s="287"/>
      <c r="C7" s="607"/>
      <c r="D7" s="659" t="s">
        <v>417</v>
      </c>
      <c r="E7" s="464" t="s">
        <v>417</v>
      </c>
      <c r="F7" s="647" t="s">
        <v>603</v>
      </c>
      <c r="G7" s="647" t="s">
        <v>604</v>
      </c>
      <c r="H7" s="464" t="s">
        <v>452</v>
      </c>
      <c r="I7" s="466" t="s">
        <v>453</v>
      </c>
      <c r="J7" s="466" t="s">
        <v>454</v>
      </c>
      <c r="K7" s="466" t="s">
        <v>455</v>
      </c>
      <c r="L7" s="466"/>
      <c r="M7" s="466" t="s">
        <v>605</v>
      </c>
      <c r="N7" s="466"/>
      <c r="O7" s="660"/>
      <c r="P7" s="660"/>
      <c r="Q7" s="660"/>
      <c r="R7" s="660"/>
      <c r="S7" s="660"/>
      <c r="T7" s="190" t="s">
        <v>171</v>
      </c>
    </row>
    <row r="8" spans="1:39" s="442" customFormat="1" ht="30" customHeight="1">
      <c r="A8" s="156"/>
      <c r="B8" s="366" t="s">
        <v>176</v>
      </c>
      <c r="C8" s="648">
        <v>0</v>
      </c>
      <c r="D8" s="661">
        <v>5411</v>
      </c>
      <c r="E8" s="649">
        <v>24869</v>
      </c>
      <c r="F8" s="649">
        <v>4509</v>
      </c>
      <c r="G8" s="649">
        <v>1272</v>
      </c>
      <c r="H8" s="649">
        <v>0</v>
      </c>
      <c r="I8" s="649">
        <v>4453</v>
      </c>
      <c r="J8" s="649">
        <v>1170</v>
      </c>
      <c r="K8" s="649">
        <v>912</v>
      </c>
      <c r="L8" s="649">
        <v>10771</v>
      </c>
      <c r="M8" s="649">
        <v>0</v>
      </c>
      <c r="N8" s="649">
        <v>1032</v>
      </c>
      <c r="O8" s="662">
        <v>304043</v>
      </c>
      <c r="P8" s="662">
        <v>1902</v>
      </c>
      <c r="Q8" s="662">
        <v>5131</v>
      </c>
      <c r="R8" s="662">
        <v>0</v>
      </c>
      <c r="S8" s="662">
        <v>311076</v>
      </c>
      <c r="T8" s="663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</row>
    <row r="9" spans="1:39" s="442" customFormat="1" ht="30" customHeight="1">
      <c r="A9" s="165"/>
      <c r="B9" s="173" t="s">
        <v>177</v>
      </c>
      <c r="C9" s="664">
        <v>0</v>
      </c>
      <c r="D9" s="537">
        <v>5460</v>
      </c>
      <c r="E9" s="535">
        <v>25190</v>
      </c>
      <c r="F9" s="535">
        <v>4568</v>
      </c>
      <c r="G9" s="535">
        <v>1289</v>
      </c>
      <c r="H9" s="535">
        <v>0</v>
      </c>
      <c r="I9" s="535">
        <v>4511</v>
      </c>
      <c r="J9" s="535">
        <v>1185</v>
      </c>
      <c r="K9" s="535">
        <v>924</v>
      </c>
      <c r="L9" s="535">
        <v>10910</v>
      </c>
      <c r="M9" s="535">
        <v>0</v>
      </c>
      <c r="N9" s="535">
        <v>1010</v>
      </c>
      <c r="O9" s="579">
        <v>305451</v>
      </c>
      <c r="P9" s="579">
        <v>1919</v>
      </c>
      <c r="Q9" s="579">
        <v>4691</v>
      </c>
      <c r="R9" s="579">
        <v>0</v>
      </c>
      <c r="S9" s="579">
        <v>312062</v>
      </c>
      <c r="T9" s="205"/>
    </row>
    <row r="10" spans="1:39" s="442" customFormat="1" ht="30" customHeight="1">
      <c r="A10" s="165"/>
      <c r="B10" s="173" t="s">
        <v>178</v>
      </c>
      <c r="C10" s="664">
        <v>0</v>
      </c>
      <c r="D10" s="537">
        <v>1608</v>
      </c>
      <c r="E10" s="535">
        <v>0</v>
      </c>
      <c r="F10" s="535">
        <v>0</v>
      </c>
      <c r="G10" s="535">
        <v>0</v>
      </c>
      <c r="H10" s="535">
        <v>0</v>
      </c>
      <c r="I10" s="535">
        <v>0</v>
      </c>
      <c r="J10" s="535">
        <v>0</v>
      </c>
      <c r="K10" s="535">
        <v>0</v>
      </c>
      <c r="L10" s="535">
        <v>0</v>
      </c>
      <c r="M10" s="535">
        <v>0</v>
      </c>
      <c r="N10" s="535">
        <v>2806</v>
      </c>
      <c r="O10" s="579">
        <v>195025</v>
      </c>
      <c r="P10" s="579">
        <v>591</v>
      </c>
      <c r="Q10" s="579">
        <v>39154</v>
      </c>
      <c r="R10" s="579">
        <v>0</v>
      </c>
      <c r="S10" s="579">
        <v>234770</v>
      </c>
      <c r="T10" s="205"/>
    </row>
    <row r="11" spans="1:39" s="442" customFormat="1" ht="30" customHeight="1">
      <c r="A11" s="165"/>
      <c r="B11" s="173" t="s">
        <v>179</v>
      </c>
      <c r="C11" s="535">
        <v>0</v>
      </c>
      <c r="D11" s="535">
        <v>5453</v>
      </c>
      <c r="E11" s="535">
        <v>25036</v>
      </c>
      <c r="F11" s="535">
        <v>4433</v>
      </c>
      <c r="G11" s="535">
        <v>1268</v>
      </c>
      <c r="H11" s="535">
        <v>0</v>
      </c>
      <c r="I11" s="535">
        <v>4533</v>
      </c>
      <c r="J11" s="535">
        <v>1197</v>
      </c>
      <c r="K11" s="535">
        <v>902</v>
      </c>
      <c r="L11" s="535">
        <v>11540</v>
      </c>
      <c r="M11" s="535">
        <v>0</v>
      </c>
      <c r="N11" s="535">
        <v>972</v>
      </c>
      <c r="O11" s="579">
        <v>304964</v>
      </c>
      <c r="P11" s="579">
        <v>1840</v>
      </c>
      <c r="Q11" s="579">
        <v>4105</v>
      </c>
      <c r="R11" s="579">
        <v>0</v>
      </c>
      <c r="S11" s="579">
        <v>310909</v>
      </c>
      <c r="T11" s="205"/>
    </row>
    <row r="12" spans="1:39" s="442" customFormat="1" ht="30" customHeight="1">
      <c r="A12" s="445"/>
      <c r="B12" s="651" t="s">
        <v>180</v>
      </c>
      <c r="C12" s="543">
        <v>0</v>
      </c>
      <c r="D12" s="543">
        <v>5574</v>
      </c>
      <c r="E12" s="543">
        <v>27728</v>
      </c>
      <c r="F12" s="543">
        <v>6775</v>
      </c>
      <c r="G12" s="543">
        <v>1626</v>
      </c>
      <c r="H12" s="543">
        <v>0</v>
      </c>
      <c r="I12" s="543">
        <v>4139</v>
      </c>
      <c r="J12" s="543">
        <v>987</v>
      </c>
      <c r="K12" s="543">
        <v>1276</v>
      </c>
      <c r="L12" s="543">
        <v>569</v>
      </c>
      <c r="M12" s="543">
        <v>0</v>
      </c>
      <c r="N12" s="543">
        <v>1629</v>
      </c>
      <c r="O12" s="665">
        <v>313459</v>
      </c>
      <c r="P12" s="665">
        <v>3218</v>
      </c>
      <c r="Q12" s="665">
        <v>14304</v>
      </c>
      <c r="R12" s="665">
        <v>0</v>
      </c>
      <c r="S12" s="665">
        <v>330981</v>
      </c>
      <c r="T12" s="574"/>
    </row>
    <row r="13" spans="1:39" ht="21.95" customHeight="1">
      <c r="A13" s="211">
        <v>1</v>
      </c>
      <c r="B13" s="330" t="s">
        <v>181</v>
      </c>
      <c r="C13" s="547">
        <v>0</v>
      </c>
      <c r="D13" s="547">
        <v>5077</v>
      </c>
      <c r="E13" s="547">
        <v>22565</v>
      </c>
      <c r="F13" s="547">
        <v>3199</v>
      </c>
      <c r="G13" s="547">
        <v>1000</v>
      </c>
      <c r="H13" s="547">
        <v>0</v>
      </c>
      <c r="I13" s="547">
        <v>5210</v>
      </c>
      <c r="J13" s="547">
        <v>1201</v>
      </c>
      <c r="K13" s="547">
        <v>1200</v>
      </c>
      <c r="L13" s="547">
        <v>15252</v>
      </c>
      <c r="M13" s="547">
        <v>0</v>
      </c>
      <c r="N13" s="547">
        <v>682</v>
      </c>
      <c r="O13" s="578">
        <v>299262</v>
      </c>
      <c r="P13" s="578">
        <v>0</v>
      </c>
      <c r="Q13" s="578">
        <v>337</v>
      </c>
      <c r="R13" s="578">
        <v>0</v>
      </c>
      <c r="S13" s="578">
        <v>299599</v>
      </c>
      <c r="T13" s="216">
        <v>1</v>
      </c>
    </row>
    <row r="14" spans="1:39" ht="21.95" customHeight="1">
      <c r="A14" s="217">
        <v>2</v>
      </c>
      <c r="B14" s="332" t="s">
        <v>183</v>
      </c>
      <c r="C14" s="535">
        <v>0</v>
      </c>
      <c r="D14" s="535">
        <v>4768</v>
      </c>
      <c r="E14" s="535">
        <v>26286</v>
      </c>
      <c r="F14" s="535">
        <v>8703</v>
      </c>
      <c r="G14" s="535">
        <v>1828</v>
      </c>
      <c r="H14" s="535">
        <v>0</v>
      </c>
      <c r="I14" s="535">
        <v>6031</v>
      </c>
      <c r="J14" s="535">
        <v>859</v>
      </c>
      <c r="K14" s="535">
        <v>0</v>
      </c>
      <c r="L14" s="535">
        <v>0</v>
      </c>
      <c r="M14" s="535">
        <v>0</v>
      </c>
      <c r="N14" s="535">
        <v>559</v>
      </c>
      <c r="O14" s="579">
        <v>313043</v>
      </c>
      <c r="P14" s="579">
        <v>0</v>
      </c>
      <c r="Q14" s="579">
        <v>464</v>
      </c>
      <c r="R14" s="579">
        <v>0</v>
      </c>
      <c r="S14" s="579">
        <v>313507</v>
      </c>
      <c r="T14" s="205">
        <v>2</v>
      </c>
    </row>
    <row r="15" spans="1:39" ht="21.95" customHeight="1">
      <c r="A15" s="217">
        <v>3</v>
      </c>
      <c r="B15" s="332" t="s">
        <v>185</v>
      </c>
      <c r="C15" s="535">
        <v>0</v>
      </c>
      <c r="D15" s="535">
        <v>5520</v>
      </c>
      <c r="E15" s="535">
        <v>24244</v>
      </c>
      <c r="F15" s="535">
        <v>3508</v>
      </c>
      <c r="G15" s="535">
        <v>1325</v>
      </c>
      <c r="H15" s="535">
        <v>0</v>
      </c>
      <c r="I15" s="535">
        <v>4487</v>
      </c>
      <c r="J15" s="535">
        <v>1231</v>
      </c>
      <c r="K15" s="535">
        <v>983</v>
      </c>
      <c r="L15" s="535">
        <v>19579</v>
      </c>
      <c r="M15" s="535">
        <v>0</v>
      </c>
      <c r="N15" s="535">
        <v>770</v>
      </c>
      <c r="O15" s="579">
        <v>301319</v>
      </c>
      <c r="P15" s="579">
        <v>0</v>
      </c>
      <c r="Q15" s="579">
        <v>853</v>
      </c>
      <c r="R15" s="579">
        <v>0</v>
      </c>
      <c r="S15" s="579">
        <v>302171</v>
      </c>
      <c r="T15" s="205">
        <v>3</v>
      </c>
    </row>
    <row r="16" spans="1:39" ht="21.95" customHeight="1">
      <c r="A16" s="217">
        <v>4</v>
      </c>
      <c r="B16" s="332" t="s">
        <v>187</v>
      </c>
      <c r="C16" s="535">
        <v>0</v>
      </c>
      <c r="D16" s="535">
        <v>5137</v>
      </c>
      <c r="E16" s="535">
        <v>24385</v>
      </c>
      <c r="F16" s="535">
        <v>2660</v>
      </c>
      <c r="G16" s="535">
        <v>1289</v>
      </c>
      <c r="H16" s="535">
        <v>0</v>
      </c>
      <c r="I16" s="535">
        <v>5667</v>
      </c>
      <c r="J16" s="535">
        <v>1175</v>
      </c>
      <c r="K16" s="535">
        <v>1212</v>
      </c>
      <c r="L16" s="535">
        <v>16900</v>
      </c>
      <c r="M16" s="535">
        <v>0</v>
      </c>
      <c r="N16" s="535">
        <v>2191</v>
      </c>
      <c r="O16" s="570">
        <v>318307</v>
      </c>
      <c r="P16" s="570">
        <v>175</v>
      </c>
      <c r="Q16" s="570">
        <v>4</v>
      </c>
      <c r="R16" s="570">
        <v>0</v>
      </c>
      <c r="S16" s="579">
        <v>318486</v>
      </c>
      <c r="T16" s="205">
        <v>4</v>
      </c>
    </row>
    <row r="17" spans="1:20" ht="21.95" customHeight="1">
      <c r="A17" s="217">
        <v>5</v>
      </c>
      <c r="B17" s="332" t="s">
        <v>189</v>
      </c>
      <c r="C17" s="549">
        <v>0</v>
      </c>
      <c r="D17" s="549">
        <v>5483</v>
      </c>
      <c r="E17" s="549">
        <v>31068</v>
      </c>
      <c r="F17" s="549">
        <v>5465</v>
      </c>
      <c r="G17" s="549">
        <v>1434</v>
      </c>
      <c r="H17" s="549">
        <v>0</v>
      </c>
      <c r="I17" s="549">
        <v>1417</v>
      </c>
      <c r="J17" s="549">
        <v>795</v>
      </c>
      <c r="K17" s="549">
        <v>1490</v>
      </c>
      <c r="L17" s="549">
        <v>4163</v>
      </c>
      <c r="M17" s="549">
        <v>0</v>
      </c>
      <c r="N17" s="549">
        <v>750</v>
      </c>
      <c r="O17" s="577">
        <v>334942</v>
      </c>
      <c r="P17" s="577">
        <v>0</v>
      </c>
      <c r="Q17" s="577">
        <v>8809</v>
      </c>
      <c r="R17" s="577">
        <v>0</v>
      </c>
      <c r="S17" s="602">
        <v>343750</v>
      </c>
      <c r="T17" s="205">
        <v>5</v>
      </c>
    </row>
    <row r="18" spans="1:20" ht="21.95" customHeight="1">
      <c r="A18" s="211">
        <v>6</v>
      </c>
      <c r="B18" s="330" t="s">
        <v>191</v>
      </c>
      <c r="C18" s="547">
        <v>0</v>
      </c>
      <c r="D18" s="547">
        <v>4484</v>
      </c>
      <c r="E18" s="547">
        <v>26462</v>
      </c>
      <c r="F18" s="547">
        <v>5364</v>
      </c>
      <c r="G18" s="547">
        <v>1267</v>
      </c>
      <c r="H18" s="547">
        <v>0</v>
      </c>
      <c r="I18" s="547">
        <v>5516</v>
      </c>
      <c r="J18" s="547">
        <v>1133</v>
      </c>
      <c r="K18" s="547">
        <v>1240</v>
      </c>
      <c r="L18" s="547">
        <v>8115</v>
      </c>
      <c r="M18" s="547">
        <v>0</v>
      </c>
      <c r="N18" s="547">
        <v>983</v>
      </c>
      <c r="O18" s="578">
        <v>309932</v>
      </c>
      <c r="P18" s="578">
        <v>0</v>
      </c>
      <c r="Q18" s="578">
        <v>0</v>
      </c>
      <c r="R18" s="578">
        <v>0</v>
      </c>
      <c r="S18" s="578">
        <v>309932</v>
      </c>
      <c r="T18" s="216">
        <v>6</v>
      </c>
    </row>
    <row r="19" spans="1:20" ht="21.95" customHeight="1">
      <c r="A19" s="217">
        <v>7</v>
      </c>
      <c r="B19" s="332" t="s">
        <v>193</v>
      </c>
      <c r="C19" s="535">
        <v>0</v>
      </c>
      <c r="D19" s="535">
        <v>5886</v>
      </c>
      <c r="E19" s="535">
        <v>25511</v>
      </c>
      <c r="F19" s="535">
        <v>4288</v>
      </c>
      <c r="G19" s="535">
        <v>1506</v>
      </c>
      <c r="H19" s="535">
        <v>0</v>
      </c>
      <c r="I19" s="535">
        <v>4538</v>
      </c>
      <c r="J19" s="535">
        <v>1258</v>
      </c>
      <c r="K19" s="535">
        <v>1370</v>
      </c>
      <c r="L19" s="535">
        <v>11537</v>
      </c>
      <c r="M19" s="535">
        <v>0</v>
      </c>
      <c r="N19" s="535">
        <v>473</v>
      </c>
      <c r="O19" s="579">
        <v>299364</v>
      </c>
      <c r="P19" s="579">
        <v>10899</v>
      </c>
      <c r="Q19" s="579">
        <v>5419</v>
      </c>
      <c r="R19" s="579">
        <v>0</v>
      </c>
      <c r="S19" s="579">
        <v>315682</v>
      </c>
      <c r="T19" s="205">
        <v>7</v>
      </c>
    </row>
    <row r="20" spans="1:20" ht="21.95" customHeight="1">
      <c r="A20" s="217">
        <v>8</v>
      </c>
      <c r="B20" s="332" t="s">
        <v>195</v>
      </c>
      <c r="C20" s="535">
        <v>0</v>
      </c>
      <c r="D20" s="535">
        <v>6743</v>
      </c>
      <c r="E20" s="535">
        <v>26741</v>
      </c>
      <c r="F20" s="535">
        <v>3672</v>
      </c>
      <c r="G20" s="535">
        <v>1198</v>
      </c>
      <c r="H20" s="535">
        <v>0</v>
      </c>
      <c r="I20" s="535">
        <v>3626</v>
      </c>
      <c r="J20" s="535">
        <v>1189</v>
      </c>
      <c r="K20" s="535">
        <v>915</v>
      </c>
      <c r="L20" s="535">
        <v>3941</v>
      </c>
      <c r="M20" s="535">
        <v>0</v>
      </c>
      <c r="N20" s="535">
        <v>728</v>
      </c>
      <c r="O20" s="579">
        <v>307800</v>
      </c>
      <c r="P20" s="579">
        <v>1281</v>
      </c>
      <c r="Q20" s="579">
        <v>807</v>
      </c>
      <c r="R20" s="579">
        <v>0</v>
      </c>
      <c r="S20" s="579">
        <v>309888</v>
      </c>
      <c r="T20" s="205">
        <v>8</v>
      </c>
    </row>
    <row r="21" spans="1:20" s="266" customFormat="1" ht="21.95" customHeight="1">
      <c r="A21" s="220">
        <v>9</v>
      </c>
      <c r="B21" s="218" t="s">
        <v>197</v>
      </c>
      <c r="C21" s="551">
        <v>0</v>
      </c>
      <c r="D21" s="551">
        <v>5325</v>
      </c>
      <c r="E21" s="551">
        <v>30272</v>
      </c>
      <c r="F21" s="551">
        <v>5655</v>
      </c>
      <c r="G21" s="551">
        <v>1343</v>
      </c>
      <c r="H21" s="551">
        <v>0</v>
      </c>
      <c r="I21" s="551">
        <v>4928</v>
      </c>
      <c r="J21" s="551">
        <v>884</v>
      </c>
      <c r="K21" s="551">
        <v>1481</v>
      </c>
      <c r="L21" s="551">
        <v>0</v>
      </c>
      <c r="M21" s="551">
        <v>0</v>
      </c>
      <c r="N21" s="551">
        <v>617</v>
      </c>
      <c r="O21" s="570">
        <v>315511</v>
      </c>
      <c r="P21" s="570">
        <v>0</v>
      </c>
      <c r="Q21" s="570">
        <v>3856</v>
      </c>
      <c r="R21" s="570">
        <v>0</v>
      </c>
      <c r="S21" s="570">
        <v>319366</v>
      </c>
      <c r="T21" s="224">
        <v>9</v>
      </c>
    </row>
    <row r="22" spans="1:20" s="266" customFormat="1" ht="21.95" customHeight="1">
      <c r="A22" s="220">
        <v>10</v>
      </c>
      <c r="B22" s="218" t="s">
        <v>199</v>
      </c>
      <c r="C22" s="553">
        <v>0</v>
      </c>
      <c r="D22" s="553">
        <v>4624</v>
      </c>
      <c r="E22" s="553">
        <v>24334</v>
      </c>
      <c r="F22" s="553">
        <v>6351</v>
      </c>
      <c r="G22" s="553">
        <v>1648</v>
      </c>
      <c r="H22" s="553">
        <v>0</v>
      </c>
      <c r="I22" s="553">
        <v>3317</v>
      </c>
      <c r="J22" s="553">
        <v>1075</v>
      </c>
      <c r="K22" s="553">
        <v>585</v>
      </c>
      <c r="L22" s="553">
        <v>0</v>
      </c>
      <c r="M22" s="553">
        <v>0</v>
      </c>
      <c r="N22" s="553">
        <v>1812</v>
      </c>
      <c r="O22" s="577">
        <v>314309</v>
      </c>
      <c r="P22" s="577">
        <v>0</v>
      </c>
      <c r="Q22" s="577">
        <v>14443</v>
      </c>
      <c r="R22" s="577">
        <v>0</v>
      </c>
      <c r="S22" s="577">
        <v>328752</v>
      </c>
      <c r="T22" s="224">
        <v>10</v>
      </c>
    </row>
    <row r="23" spans="1:20" s="266" customFormat="1" ht="21.95" customHeight="1">
      <c r="A23" s="228">
        <v>11</v>
      </c>
      <c r="B23" s="212" t="s">
        <v>201</v>
      </c>
      <c r="C23" s="555">
        <v>0</v>
      </c>
      <c r="D23" s="555">
        <v>5893</v>
      </c>
      <c r="E23" s="555">
        <v>28486</v>
      </c>
      <c r="F23" s="555">
        <v>3442</v>
      </c>
      <c r="G23" s="555">
        <v>1090</v>
      </c>
      <c r="H23" s="555">
        <v>0</v>
      </c>
      <c r="I23" s="555">
        <v>2465</v>
      </c>
      <c r="J23" s="555">
        <v>1508</v>
      </c>
      <c r="K23" s="555">
        <v>0</v>
      </c>
      <c r="L23" s="555">
        <v>32535</v>
      </c>
      <c r="M23" s="555">
        <v>0</v>
      </c>
      <c r="N23" s="555">
        <v>782</v>
      </c>
      <c r="O23" s="575">
        <v>301931</v>
      </c>
      <c r="P23" s="575">
        <v>0</v>
      </c>
      <c r="Q23" s="575">
        <v>4768</v>
      </c>
      <c r="R23" s="575">
        <v>0</v>
      </c>
      <c r="S23" s="575">
        <v>306699</v>
      </c>
      <c r="T23" s="234">
        <v>11</v>
      </c>
    </row>
    <row r="24" spans="1:20" s="266" customFormat="1" ht="21.95" customHeight="1">
      <c r="A24" s="220">
        <v>12</v>
      </c>
      <c r="B24" s="218" t="s">
        <v>203</v>
      </c>
      <c r="C24" s="551">
        <v>0</v>
      </c>
      <c r="D24" s="551">
        <v>4976</v>
      </c>
      <c r="E24" s="551">
        <v>23512</v>
      </c>
      <c r="F24" s="551">
        <v>4433</v>
      </c>
      <c r="G24" s="551">
        <v>1040</v>
      </c>
      <c r="H24" s="551">
        <v>0</v>
      </c>
      <c r="I24" s="551">
        <v>1444</v>
      </c>
      <c r="J24" s="551">
        <v>1057</v>
      </c>
      <c r="K24" s="551">
        <v>1144</v>
      </c>
      <c r="L24" s="551">
        <v>5392</v>
      </c>
      <c r="M24" s="551">
        <v>0</v>
      </c>
      <c r="N24" s="551">
        <v>774</v>
      </c>
      <c r="O24" s="570">
        <v>311895</v>
      </c>
      <c r="P24" s="570">
        <v>221</v>
      </c>
      <c r="Q24" s="570">
        <v>221</v>
      </c>
      <c r="R24" s="570">
        <v>0</v>
      </c>
      <c r="S24" s="570">
        <v>312337</v>
      </c>
      <c r="T24" s="224">
        <v>12</v>
      </c>
    </row>
    <row r="25" spans="1:20" s="266" customFormat="1" ht="21.95" customHeight="1">
      <c r="A25" s="220">
        <v>13</v>
      </c>
      <c r="B25" s="218" t="s">
        <v>204</v>
      </c>
      <c r="C25" s="551">
        <v>0</v>
      </c>
      <c r="D25" s="551">
        <v>4493</v>
      </c>
      <c r="E25" s="551">
        <v>24120</v>
      </c>
      <c r="F25" s="551">
        <v>7634</v>
      </c>
      <c r="G25" s="551">
        <v>1668</v>
      </c>
      <c r="H25" s="551">
        <v>0</v>
      </c>
      <c r="I25" s="551">
        <v>1433</v>
      </c>
      <c r="J25" s="551">
        <v>1266</v>
      </c>
      <c r="K25" s="551">
        <v>869</v>
      </c>
      <c r="L25" s="551">
        <v>5140</v>
      </c>
      <c r="M25" s="551">
        <v>0</v>
      </c>
      <c r="N25" s="551">
        <v>793</v>
      </c>
      <c r="O25" s="570">
        <v>272995</v>
      </c>
      <c r="P25" s="570">
        <v>9814</v>
      </c>
      <c r="Q25" s="570">
        <v>5118</v>
      </c>
      <c r="R25" s="570">
        <v>0</v>
      </c>
      <c r="S25" s="570">
        <v>287927</v>
      </c>
      <c r="T25" s="224">
        <v>13</v>
      </c>
    </row>
    <row r="26" spans="1:20" s="266" customFormat="1" ht="21.95" customHeight="1">
      <c r="A26" s="220">
        <v>14</v>
      </c>
      <c r="B26" s="218" t="s">
        <v>206</v>
      </c>
      <c r="C26" s="551">
        <v>0</v>
      </c>
      <c r="D26" s="551">
        <v>5977</v>
      </c>
      <c r="E26" s="551">
        <v>29891</v>
      </c>
      <c r="F26" s="551">
        <v>3484</v>
      </c>
      <c r="G26" s="551">
        <v>1116</v>
      </c>
      <c r="H26" s="551">
        <v>0</v>
      </c>
      <c r="I26" s="551">
        <v>5700</v>
      </c>
      <c r="J26" s="551">
        <v>1022</v>
      </c>
      <c r="K26" s="551">
        <v>1358</v>
      </c>
      <c r="L26" s="551">
        <v>0</v>
      </c>
      <c r="M26" s="551">
        <v>0</v>
      </c>
      <c r="N26" s="551">
        <v>837</v>
      </c>
      <c r="O26" s="570">
        <v>279466</v>
      </c>
      <c r="P26" s="570">
        <v>11310</v>
      </c>
      <c r="Q26" s="570">
        <v>1685</v>
      </c>
      <c r="R26" s="570">
        <v>0</v>
      </c>
      <c r="S26" s="570">
        <v>292461</v>
      </c>
      <c r="T26" s="224">
        <v>14</v>
      </c>
    </row>
    <row r="27" spans="1:20" s="266" customFormat="1" ht="21.95" customHeight="1">
      <c r="A27" s="220">
        <v>15</v>
      </c>
      <c r="B27" s="218" t="s">
        <v>208</v>
      </c>
      <c r="C27" s="553">
        <v>0</v>
      </c>
      <c r="D27" s="553">
        <v>3890</v>
      </c>
      <c r="E27" s="553">
        <v>26095</v>
      </c>
      <c r="F27" s="553">
        <v>3580</v>
      </c>
      <c r="G27" s="553">
        <v>969</v>
      </c>
      <c r="H27" s="553">
        <v>0</v>
      </c>
      <c r="I27" s="553">
        <v>1376</v>
      </c>
      <c r="J27" s="553">
        <v>1105</v>
      </c>
      <c r="K27" s="553">
        <v>1199</v>
      </c>
      <c r="L27" s="553">
        <v>865</v>
      </c>
      <c r="M27" s="553">
        <v>0</v>
      </c>
      <c r="N27" s="553">
        <v>2107</v>
      </c>
      <c r="O27" s="577">
        <v>264751</v>
      </c>
      <c r="P27" s="577">
        <v>7721</v>
      </c>
      <c r="Q27" s="577">
        <v>7314</v>
      </c>
      <c r="R27" s="577">
        <v>0</v>
      </c>
      <c r="S27" s="577">
        <v>279787</v>
      </c>
      <c r="T27" s="224">
        <v>15</v>
      </c>
    </row>
    <row r="28" spans="1:20" s="266" customFormat="1" ht="21.95" customHeight="1">
      <c r="A28" s="235">
        <v>16</v>
      </c>
      <c r="B28" s="212" t="s">
        <v>210</v>
      </c>
      <c r="C28" s="555">
        <v>0</v>
      </c>
      <c r="D28" s="555">
        <v>4531</v>
      </c>
      <c r="E28" s="555">
        <v>24034</v>
      </c>
      <c r="F28" s="555">
        <v>3123</v>
      </c>
      <c r="G28" s="555">
        <v>1242</v>
      </c>
      <c r="H28" s="555">
        <v>0</v>
      </c>
      <c r="I28" s="555">
        <v>5746</v>
      </c>
      <c r="J28" s="555">
        <v>919</v>
      </c>
      <c r="K28" s="555">
        <v>0</v>
      </c>
      <c r="L28" s="555">
        <v>15885</v>
      </c>
      <c r="M28" s="555">
        <v>0</v>
      </c>
      <c r="N28" s="555">
        <v>727</v>
      </c>
      <c r="O28" s="575">
        <v>314753</v>
      </c>
      <c r="P28" s="575">
        <v>0</v>
      </c>
      <c r="Q28" s="575">
        <v>2460</v>
      </c>
      <c r="R28" s="575">
        <v>0</v>
      </c>
      <c r="S28" s="575">
        <v>317212</v>
      </c>
      <c r="T28" s="236">
        <v>16</v>
      </c>
    </row>
    <row r="29" spans="1:20" s="266" customFormat="1" ht="21.95" customHeight="1">
      <c r="A29" s="220">
        <v>17</v>
      </c>
      <c r="B29" s="218" t="s">
        <v>212</v>
      </c>
      <c r="C29" s="551">
        <v>0</v>
      </c>
      <c r="D29" s="551">
        <v>6218</v>
      </c>
      <c r="E29" s="551">
        <v>25132</v>
      </c>
      <c r="F29" s="551">
        <v>6284</v>
      </c>
      <c r="G29" s="551">
        <v>1415</v>
      </c>
      <c r="H29" s="551">
        <v>0</v>
      </c>
      <c r="I29" s="551">
        <v>5673</v>
      </c>
      <c r="J29" s="551">
        <v>1290</v>
      </c>
      <c r="K29" s="551">
        <v>1354</v>
      </c>
      <c r="L29" s="551">
        <v>5914</v>
      </c>
      <c r="M29" s="551">
        <v>0</v>
      </c>
      <c r="N29" s="551">
        <v>1833</v>
      </c>
      <c r="O29" s="570">
        <v>301541</v>
      </c>
      <c r="P29" s="570">
        <v>0</v>
      </c>
      <c r="Q29" s="570">
        <v>8894</v>
      </c>
      <c r="R29" s="570">
        <v>0</v>
      </c>
      <c r="S29" s="570">
        <v>310436</v>
      </c>
      <c r="T29" s="224">
        <v>17</v>
      </c>
    </row>
    <row r="30" spans="1:20" s="266" customFormat="1" ht="21.95" customHeight="1">
      <c r="A30" s="220">
        <v>18</v>
      </c>
      <c r="B30" s="218" t="s">
        <v>214</v>
      </c>
      <c r="C30" s="551">
        <v>0</v>
      </c>
      <c r="D30" s="551">
        <v>5886</v>
      </c>
      <c r="E30" s="551">
        <v>36961</v>
      </c>
      <c r="F30" s="551">
        <v>9611</v>
      </c>
      <c r="G30" s="551">
        <v>2046</v>
      </c>
      <c r="H30" s="551">
        <v>0</v>
      </c>
      <c r="I30" s="551">
        <v>5817</v>
      </c>
      <c r="J30" s="551">
        <v>809</v>
      </c>
      <c r="K30" s="551">
        <v>2033</v>
      </c>
      <c r="L30" s="551">
        <v>0</v>
      </c>
      <c r="M30" s="551">
        <v>0</v>
      </c>
      <c r="N30" s="551">
        <v>382</v>
      </c>
      <c r="O30" s="570">
        <v>332653</v>
      </c>
      <c r="P30" s="570">
        <v>2783</v>
      </c>
      <c r="Q30" s="570">
        <v>23122</v>
      </c>
      <c r="R30" s="570">
        <v>0</v>
      </c>
      <c r="S30" s="570">
        <v>358559</v>
      </c>
      <c r="T30" s="224">
        <v>18</v>
      </c>
    </row>
    <row r="31" spans="1:20" s="266" customFormat="1" ht="21.95" customHeight="1">
      <c r="A31" s="220">
        <v>19</v>
      </c>
      <c r="B31" s="218" t="s">
        <v>216</v>
      </c>
      <c r="C31" s="551">
        <v>0</v>
      </c>
      <c r="D31" s="551">
        <v>5545</v>
      </c>
      <c r="E31" s="551">
        <v>24466</v>
      </c>
      <c r="F31" s="551">
        <v>3401</v>
      </c>
      <c r="G31" s="551">
        <v>912</v>
      </c>
      <c r="H31" s="551">
        <v>0</v>
      </c>
      <c r="I31" s="551">
        <v>3732</v>
      </c>
      <c r="J31" s="551">
        <v>1420</v>
      </c>
      <c r="K31" s="551">
        <v>0</v>
      </c>
      <c r="L31" s="551">
        <v>22983</v>
      </c>
      <c r="M31" s="551">
        <v>0</v>
      </c>
      <c r="N31" s="551">
        <v>549</v>
      </c>
      <c r="O31" s="570">
        <v>297805</v>
      </c>
      <c r="P31" s="570">
        <v>0</v>
      </c>
      <c r="Q31" s="570">
        <v>591</v>
      </c>
      <c r="R31" s="570">
        <v>0</v>
      </c>
      <c r="S31" s="570">
        <v>298395</v>
      </c>
      <c r="T31" s="224">
        <v>19</v>
      </c>
    </row>
    <row r="32" spans="1:20" s="266" customFormat="1" ht="21.95" customHeight="1">
      <c r="A32" s="220">
        <v>20</v>
      </c>
      <c r="B32" s="218" t="s">
        <v>218</v>
      </c>
      <c r="C32" s="553">
        <v>0</v>
      </c>
      <c r="D32" s="553">
        <v>6589</v>
      </c>
      <c r="E32" s="553">
        <v>23696</v>
      </c>
      <c r="F32" s="553">
        <v>3051</v>
      </c>
      <c r="G32" s="553">
        <v>1065</v>
      </c>
      <c r="H32" s="553">
        <v>0</v>
      </c>
      <c r="I32" s="553">
        <v>6848</v>
      </c>
      <c r="J32" s="553">
        <v>1069</v>
      </c>
      <c r="K32" s="553">
        <v>0</v>
      </c>
      <c r="L32" s="553">
        <v>1208</v>
      </c>
      <c r="M32" s="553">
        <v>0</v>
      </c>
      <c r="N32" s="553">
        <v>822</v>
      </c>
      <c r="O32" s="577">
        <v>314270</v>
      </c>
      <c r="P32" s="577">
        <v>0</v>
      </c>
      <c r="Q32" s="577">
        <v>736</v>
      </c>
      <c r="R32" s="577">
        <v>0</v>
      </c>
      <c r="S32" s="577">
        <v>315006</v>
      </c>
      <c r="T32" s="224">
        <v>20</v>
      </c>
    </row>
    <row r="33" spans="1:20" s="266" customFormat="1" ht="21.95" customHeight="1">
      <c r="A33" s="228">
        <v>21</v>
      </c>
      <c r="B33" s="212" t="s">
        <v>220</v>
      </c>
      <c r="C33" s="555">
        <v>0</v>
      </c>
      <c r="D33" s="555">
        <v>5072</v>
      </c>
      <c r="E33" s="555">
        <v>24130</v>
      </c>
      <c r="F33" s="555">
        <v>7265</v>
      </c>
      <c r="G33" s="555">
        <v>1415</v>
      </c>
      <c r="H33" s="555">
        <v>0</v>
      </c>
      <c r="I33" s="555">
        <v>5206</v>
      </c>
      <c r="J33" s="555">
        <v>1227</v>
      </c>
      <c r="K33" s="555">
        <v>1089</v>
      </c>
      <c r="L33" s="555">
        <v>9122</v>
      </c>
      <c r="M33" s="555">
        <v>0</v>
      </c>
      <c r="N33" s="555">
        <v>961</v>
      </c>
      <c r="O33" s="575">
        <v>320168</v>
      </c>
      <c r="P33" s="575">
        <v>554</v>
      </c>
      <c r="Q33" s="575">
        <v>4745</v>
      </c>
      <c r="R33" s="575">
        <v>0</v>
      </c>
      <c r="S33" s="575">
        <v>325467</v>
      </c>
      <c r="T33" s="234">
        <v>21</v>
      </c>
    </row>
    <row r="34" spans="1:20" s="266" customFormat="1" ht="21.95" customHeight="1">
      <c r="A34" s="220">
        <v>22</v>
      </c>
      <c r="B34" s="218" t="s">
        <v>222</v>
      </c>
      <c r="C34" s="551">
        <v>0</v>
      </c>
      <c r="D34" s="551">
        <v>4951</v>
      </c>
      <c r="E34" s="551">
        <v>21790</v>
      </c>
      <c r="F34" s="551">
        <v>3712</v>
      </c>
      <c r="G34" s="551">
        <v>1309</v>
      </c>
      <c r="H34" s="551">
        <v>0</v>
      </c>
      <c r="I34" s="551">
        <v>6511</v>
      </c>
      <c r="J34" s="551">
        <v>1133</v>
      </c>
      <c r="K34" s="551">
        <v>944</v>
      </c>
      <c r="L34" s="551">
        <v>4835</v>
      </c>
      <c r="M34" s="551">
        <v>0</v>
      </c>
      <c r="N34" s="551">
        <v>1031</v>
      </c>
      <c r="O34" s="570">
        <v>324419</v>
      </c>
      <c r="P34" s="570">
        <v>0</v>
      </c>
      <c r="Q34" s="570">
        <v>12003</v>
      </c>
      <c r="R34" s="570">
        <v>0</v>
      </c>
      <c r="S34" s="570">
        <v>336422</v>
      </c>
      <c r="T34" s="224">
        <v>22</v>
      </c>
    </row>
    <row r="35" spans="1:20" s="266" customFormat="1" ht="21.95" customHeight="1">
      <c r="A35" s="220">
        <v>23</v>
      </c>
      <c r="B35" s="218" t="s">
        <v>223</v>
      </c>
      <c r="C35" s="551">
        <v>0</v>
      </c>
      <c r="D35" s="551">
        <v>6549</v>
      </c>
      <c r="E35" s="551">
        <v>34958</v>
      </c>
      <c r="F35" s="551">
        <v>8642</v>
      </c>
      <c r="G35" s="551">
        <v>1878</v>
      </c>
      <c r="H35" s="551">
        <v>0</v>
      </c>
      <c r="I35" s="551">
        <v>688</v>
      </c>
      <c r="J35" s="551">
        <v>933</v>
      </c>
      <c r="K35" s="551">
        <v>818</v>
      </c>
      <c r="L35" s="551">
        <v>0</v>
      </c>
      <c r="M35" s="551">
        <v>0</v>
      </c>
      <c r="N35" s="551">
        <v>787</v>
      </c>
      <c r="O35" s="570">
        <v>339527</v>
      </c>
      <c r="P35" s="570">
        <v>8184</v>
      </c>
      <c r="Q35" s="570">
        <v>27042</v>
      </c>
      <c r="R35" s="570">
        <v>0</v>
      </c>
      <c r="S35" s="570">
        <v>374753</v>
      </c>
      <c r="T35" s="224">
        <v>23</v>
      </c>
    </row>
    <row r="36" spans="1:20" s="266" customFormat="1" ht="21.95" customHeight="1">
      <c r="A36" s="220">
        <v>24</v>
      </c>
      <c r="B36" s="218" t="s">
        <v>225</v>
      </c>
      <c r="C36" s="551">
        <v>0</v>
      </c>
      <c r="D36" s="551">
        <v>6868</v>
      </c>
      <c r="E36" s="551">
        <v>23259</v>
      </c>
      <c r="F36" s="551">
        <v>3826</v>
      </c>
      <c r="G36" s="551">
        <v>1216</v>
      </c>
      <c r="H36" s="551">
        <v>0</v>
      </c>
      <c r="I36" s="551">
        <v>2855</v>
      </c>
      <c r="J36" s="551">
        <v>1314</v>
      </c>
      <c r="K36" s="551">
        <v>0</v>
      </c>
      <c r="L36" s="551">
        <v>7639</v>
      </c>
      <c r="M36" s="551">
        <v>0</v>
      </c>
      <c r="N36" s="551">
        <v>579</v>
      </c>
      <c r="O36" s="570">
        <v>308732</v>
      </c>
      <c r="P36" s="570">
        <v>2750</v>
      </c>
      <c r="Q36" s="570">
        <v>7036</v>
      </c>
      <c r="R36" s="570">
        <v>0</v>
      </c>
      <c r="S36" s="570">
        <v>318518</v>
      </c>
      <c r="T36" s="224">
        <v>24</v>
      </c>
    </row>
    <row r="37" spans="1:20" s="266" customFormat="1" ht="21.95" customHeight="1">
      <c r="A37" s="220">
        <v>25</v>
      </c>
      <c r="B37" s="244" t="s">
        <v>227</v>
      </c>
      <c r="C37" s="553">
        <v>0</v>
      </c>
      <c r="D37" s="553">
        <v>4782</v>
      </c>
      <c r="E37" s="553">
        <v>26968</v>
      </c>
      <c r="F37" s="553">
        <v>3536</v>
      </c>
      <c r="G37" s="553">
        <v>1040</v>
      </c>
      <c r="H37" s="553">
        <v>0</v>
      </c>
      <c r="I37" s="553">
        <v>5914</v>
      </c>
      <c r="J37" s="553">
        <v>1235</v>
      </c>
      <c r="K37" s="553">
        <v>0</v>
      </c>
      <c r="L37" s="553">
        <v>19100</v>
      </c>
      <c r="M37" s="553">
        <v>0</v>
      </c>
      <c r="N37" s="553">
        <v>594</v>
      </c>
      <c r="O37" s="577">
        <v>311032</v>
      </c>
      <c r="P37" s="577">
        <v>4183</v>
      </c>
      <c r="Q37" s="577">
        <v>6806</v>
      </c>
      <c r="R37" s="577">
        <v>0</v>
      </c>
      <c r="S37" s="577">
        <v>322021</v>
      </c>
      <c r="T37" s="224">
        <v>25</v>
      </c>
    </row>
    <row r="38" spans="1:20" s="266" customFormat="1" ht="21.95" customHeight="1">
      <c r="A38" s="235">
        <v>26</v>
      </c>
      <c r="B38" s="212" t="s">
        <v>229</v>
      </c>
      <c r="C38" s="555">
        <v>0</v>
      </c>
      <c r="D38" s="555">
        <v>5814</v>
      </c>
      <c r="E38" s="555">
        <v>32427</v>
      </c>
      <c r="F38" s="555">
        <v>6309</v>
      </c>
      <c r="G38" s="555">
        <v>1282</v>
      </c>
      <c r="H38" s="555">
        <v>0</v>
      </c>
      <c r="I38" s="555">
        <v>8334</v>
      </c>
      <c r="J38" s="555">
        <v>919</v>
      </c>
      <c r="K38" s="555">
        <v>1778</v>
      </c>
      <c r="L38" s="555">
        <v>21</v>
      </c>
      <c r="M38" s="555">
        <v>0</v>
      </c>
      <c r="N38" s="555">
        <v>763</v>
      </c>
      <c r="O38" s="575">
        <v>343841</v>
      </c>
      <c r="P38" s="575">
        <v>0</v>
      </c>
      <c r="Q38" s="575">
        <v>1589</v>
      </c>
      <c r="R38" s="575">
        <v>0</v>
      </c>
      <c r="S38" s="575">
        <v>345430</v>
      </c>
      <c r="T38" s="236">
        <v>26</v>
      </c>
    </row>
    <row r="39" spans="1:20" s="266" customFormat="1" ht="21.95" customHeight="1">
      <c r="A39" s="220">
        <v>27</v>
      </c>
      <c r="B39" s="218" t="s">
        <v>231</v>
      </c>
      <c r="C39" s="551">
        <v>0</v>
      </c>
      <c r="D39" s="551">
        <v>5028</v>
      </c>
      <c r="E39" s="551">
        <v>21901</v>
      </c>
      <c r="F39" s="551">
        <v>2164</v>
      </c>
      <c r="G39" s="551">
        <v>1031</v>
      </c>
      <c r="H39" s="551">
        <v>0</v>
      </c>
      <c r="I39" s="551">
        <v>6514</v>
      </c>
      <c r="J39" s="551">
        <v>1405</v>
      </c>
      <c r="K39" s="551">
        <v>0</v>
      </c>
      <c r="L39" s="551">
        <v>33337</v>
      </c>
      <c r="M39" s="551">
        <v>0</v>
      </c>
      <c r="N39" s="551">
        <v>595</v>
      </c>
      <c r="O39" s="570">
        <v>286373</v>
      </c>
      <c r="P39" s="570">
        <v>0</v>
      </c>
      <c r="Q39" s="570">
        <v>11371</v>
      </c>
      <c r="R39" s="570">
        <v>0</v>
      </c>
      <c r="S39" s="570">
        <v>297744</v>
      </c>
      <c r="T39" s="224">
        <v>27</v>
      </c>
    </row>
    <row r="40" spans="1:20" s="266" customFormat="1" ht="21.95" customHeight="1">
      <c r="A40" s="220">
        <v>30</v>
      </c>
      <c r="B40" s="218" t="s">
        <v>233</v>
      </c>
      <c r="C40" s="551">
        <v>0</v>
      </c>
      <c r="D40" s="551">
        <v>5507</v>
      </c>
      <c r="E40" s="551">
        <v>24017</v>
      </c>
      <c r="F40" s="551">
        <v>4124</v>
      </c>
      <c r="G40" s="551">
        <v>1178</v>
      </c>
      <c r="H40" s="551">
        <v>0</v>
      </c>
      <c r="I40" s="551">
        <v>2381</v>
      </c>
      <c r="J40" s="551">
        <v>1066</v>
      </c>
      <c r="K40" s="551">
        <v>0</v>
      </c>
      <c r="L40" s="551">
        <v>2987</v>
      </c>
      <c r="M40" s="551">
        <v>0</v>
      </c>
      <c r="N40" s="551">
        <v>939</v>
      </c>
      <c r="O40" s="570">
        <v>322791</v>
      </c>
      <c r="P40" s="570">
        <v>3545</v>
      </c>
      <c r="Q40" s="570">
        <v>761</v>
      </c>
      <c r="R40" s="570">
        <v>0</v>
      </c>
      <c r="S40" s="570">
        <v>327097</v>
      </c>
      <c r="T40" s="224">
        <v>30</v>
      </c>
    </row>
    <row r="41" spans="1:20" s="266" customFormat="1" ht="21.95" customHeight="1">
      <c r="A41" s="220">
        <v>31</v>
      </c>
      <c r="B41" s="218" t="s">
        <v>235</v>
      </c>
      <c r="C41" s="551">
        <v>0</v>
      </c>
      <c r="D41" s="551">
        <v>4441</v>
      </c>
      <c r="E41" s="551">
        <v>21978</v>
      </c>
      <c r="F41" s="551">
        <v>7482</v>
      </c>
      <c r="G41" s="551">
        <v>1793</v>
      </c>
      <c r="H41" s="551">
        <v>0</v>
      </c>
      <c r="I41" s="551">
        <v>2717</v>
      </c>
      <c r="J41" s="551">
        <v>1062</v>
      </c>
      <c r="K41" s="551">
        <v>0</v>
      </c>
      <c r="L41" s="551">
        <v>0</v>
      </c>
      <c r="M41" s="551">
        <v>0</v>
      </c>
      <c r="N41" s="551">
        <v>914</v>
      </c>
      <c r="O41" s="570">
        <v>300974</v>
      </c>
      <c r="P41" s="570">
        <v>1065</v>
      </c>
      <c r="Q41" s="570">
        <v>769</v>
      </c>
      <c r="R41" s="570">
        <v>0</v>
      </c>
      <c r="S41" s="570">
        <v>302808</v>
      </c>
      <c r="T41" s="224">
        <v>31</v>
      </c>
    </row>
    <row r="42" spans="1:20" s="266" customFormat="1" ht="21.95" customHeight="1">
      <c r="A42" s="220">
        <v>32</v>
      </c>
      <c r="B42" s="218" t="s">
        <v>237</v>
      </c>
      <c r="C42" s="553">
        <v>0</v>
      </c>
      <c r="D42" s="553">
        <v>6252</v>
      </c>
      <c r="E42" s="553">
        <v>26902</v>
      </c>
      <c r="F42" s="553">
        <v>8726</v>
      </c>
      <c r="G42" s="553">
        <v>1805</v>
      </c>
      <c r="H42" s="553">
        <v>0</v>
      </c>
      <c r="I42" s="553">
        <v>1167</v>
      </c>
      <c r="J42" s="553">
        <v>1367</v>
      </c>
      <c r="K42" s="553">
        <v>0</v>
      </c>
      <c r="L42" s="553">
        <v>333</v>
      </c>
      <c r="M42" s="553">
        <v>0</v>
      </c>
      <c r="N42" s="553">
        <v>929</v>
      </c>
      <c r="O42" s="577">
        <v>261076</v>
      </c>
      <c r="P42" s="577">
        <v>3249</v>
      </c>
      <c r="Q42" s="577">
        <v>2661</v>
      </c>
      <c r="R42" s="577">
        <v>0</v>
      </c>
      <c r="S42" s="577">
        <v>266986</v>
      </c>
      <c r="T42" s="224">
        <v>32</v>
      </c>
    </row>
    <row r="43" spans="1:20" s="266" customFormat="1" ht="21.95" customHeight="1">
      <c r="A43" s="228">
        <v>33</v>
      </c>
      <c r="B43" s="212" t="s">
        <v>239</v>
      </c>
      <c r="C43" s="555">
        <v>0</v>
      </c>
      <c r="D43" s="555">
        <v>5839</v>
      </c>
      <c r="E43" s="555">
        <v>25084</v>
      </c>
      <c r="F43" s="555">
        <v>6979</v>
      </c>
      <c r="G43" s="555">
        <v>1404</v>
      </c>
      <c r="H43" s="555">
        <v>0</v>
      </c>
      <c r="I43" s="555">
        <v>2665</v>
      </c>
      <c r="J43" s="555">
        <v>1670</v>
      </c>
      <c r="K43" s="555">
        <v>0</v>
      </c>
      <c r="L43" s="555">
        <v>3385</v>
      </c>
      <c r="M43" s="555">
        <v>0</v>
      </c>
      <c r="N43" s="555">
        <v>678</v>
      </c>
      <c r="O43" s="575">
        <v>258847</v>
      </c>
      <c r="P43" s="575">
        <v>8703</v>
      </c>
      <c r="Q43" s="575">
        <v>4016</v>
      </c>
      <c r="R43" s="575">
        <v>0</v>
      </c>
      <c r="S43" s="575">
        <v>271566</v>
      </c>
      <c r="T43" s="234">
        <v>33</v>
      </c>
    </row>
    <row r="44" spans="1:20" s="266" customFormat="1" ht="21.95" customHeight="1">
      <c r="A44" s="220">
        <v>34</v>
      </c>
      <c r="B44" s="2128" t="s">
        <v>241</v>
      </c>
      <c r="C44" s="551">
        <v>0</v>
      </c>
      <c r="D44" s="551">
        <v>11724</v>
      </c>
      <c r="E44" s="551">
        <v>30620</v>
      </c>
      <c r="F44" s="551">
        <v>6534</v>
      </c>
      <c r="G44" s="551">
        <v>1824</v>
      </c>
      <c r="H44" s="551">
        <v>0</v>
      </c>
      <c r="I44" s="551">
        <v>3640</v>
      </c>
      <c r="J44" s="551">
        <v>901</v>
      </c>
      <c r="K44" s="551">
        <v>1421</v>
      </c>
      <c r="L44" s="551">
        <v>0</v>
      </c>
      <c r="M44" s="551">
        <v>0</v>
      </c>
      <c r="N44" s="551">
        <v>264</v>
      </c>
      <c r="O44" s="570">
        <v>354743</v>
      </c>
      <c r="P44" s="570">
        <v>0</v>
      </c>
      <c r="Q44" s="570">
        <v>15847</v>
      </c>
      <c r="R44" s="570">
        <v>0</v>
      </c>
      <c r="S44" s="570">
        <v>370590</v>
      </c>
      <c r="T44" s="224">
        <v>34</v>
      </c>
    </row>
    <row r="45" spans="1:20" s="266" customFormat="1" ht="21.95" customHeight="1">
      <c r="A45" s="220">
        <v>35</v>
      </c>
      <c r="B45" s="218" t="s">
        <v>243</v>
      </c>
      <c r="C45" s="551">
        <v>0</v>
      </c>
      <c r="D45" s="551">
        <v>5709</v>
      </c>
      <c r="E45" s="551">
        <v>24118</v>
      </c>
      <c r="F45" s="551">
        <v>6198</v>
      </c>
      <c r="G45" s="551">
        <v>1529</v>
      </c>
      <c r="H45" s="551">
        <v>0</v>
      </c>
      <c r="I45" s="551">
        <v>3084</v>
      </c>
      <c r="J45" s="551">
        <v>1129</v>
      </c>
      <c r="K45" s="551">
        <v>1073</v>
      </c>
      <c r="L45" s="551">
        <v>8933</v>
      </c>
      <c r="M45" s="551">
        <v>0</v>
      </c>
      <c r="N45" s="551">
        <v>741</v>
      </c>
      <c r="O45" s="570">
        <v>302066</v>
      </c>
      <c r="P45" s="570">
        <v>2513</v>
      </c>
      <c r="Q45" s="570">
        <v>5450</v>
      </c>
      <c r="R45" s="570">
        <v>0</v>
      </c>
      <c r="S45" s="570">
        <v>310029</v>
      </c>
      <c r="T45" s="224">
        <v>35</v>
      </c>
    </row>
    <row r="46" spans="1:20" s="266" customFormat="1" ht="21.95" customHeight="1">
      <c r="A46" s="220">
        <v>36</v>
      </c>
      <c r="B46" s="218" t="s">
        <v>245</v>
      </c>
      <c r="C46" s="551">
        <v>0</v>
      </c>
      <c r="D46" s="551">
        <v>6841</v>
      </c>
      <c r="E46" s="551">
        <v>25009</v>
      </c>
      <c r="F46" s="551">
        <v>6175</v>
      </c>
      <c r="G46" s="551">
        <v>1531</v>
      </c>
      <c r="H46" s="551">
        <v>0</v>
      </c>
      <c r="I46" s="551">
        <v>2485</v>
      </c>
      <c r="J46" s="551">
        <v>1558</v>
      </c>
      <c r="K46" s="551">
        <v>521</v>
      </c>
      <c r="L46" s="551">
        <v>13655</v>
      </c>
      <c r="M46" s="551">
        <v>0</v>
      </c>
      <c r="N46" s="551">
        <v>549</v>
      </c>
      <c r="O46" s="570">
        <v>296878</v>
      </c>
      <c r="P46" s="570">
        <v>0</v>
      </c>
      <c r="Q46" s="570">
        <v>1202</v>
      </c>
      <c r="R46" s="570">
        <v>0</v>
      </c>
      <c r="S46" s="570">
        <v>298080</v>
      </c>
      <c r="T46" s="224">
        <v>36</v>
      </c>
    </row>
    <row r="47" spans="1:20" s="266" customFormat="1" ht="21.95" customHeight="1">
      <c r="A47" s="220">
        <v>37</v>
      </c>
      <c r="B47" s="2128" t="s">
        <v>247</v>
      </c>
      <c r="C47" s="553">
        <v>0</v>
      </c>
      <c r="D47" s="553">
        <v>14918</v>
      </c>
      <c r="E47" s="553">
        <v>33245</v>
      </c>
      <c r="F47" s="553">
        <v>6167</v>
      </c>
      <c r="G47" s="553">
        <v>1899</v>
      </c>
      <c r="H47" s="553">
        <v>0</v>
      </c>
      <c r="I47" s="553">
        <v>4367</v>
      </c>
      <c r="J47" s="553">
        <v>553</v>
      </c>
      <c r="K47" s="553">
        <v>975</v>
      </c>
      <c r="L47" s="553">
        <v>0</v>
      </c>
      <c r="M47" s="553">
        <v>0</v>
      </c>
      <c r="N47" s="553">
        <v>727</v>
      </c>
      <c r="O47" s="577">
        <v>349988</v>
      </c>
      <c r="P47" s="577">
        <v>10559</v>
      </c>
      <c r="Q47" s="577">
        <v>5821</v>
      </c>
      <c r="R47" s="577">
        <v>0</v>
      </c>
      <c r="S47" s="577">
        <v>366367</v>
      </c>
      <c r="T47" s="224">
        <v>37</v>
      </c>
    </row>
    <row r="48" spans="1:20" s="266" customFormat="1" ht="21.95" customHeight="1">
      <c r="A48" s="228">
        <v>38</v>
      </c>
      <c r="B48" s="212" t="s">
        <v>249</v>
      </c>
      <c r="C48" s="555">
        <v>0</v>
      </c>
      <c r="D48" s="555">
        <v>4806</v>
      </c>
      <c r="E48" s="555">
        <v>28703</v>
      </c>
      <c r="F48" s="555">
        <v>7311</v>
      </c>
      <c r="G48" s="555">
        <v>1569</v>
      </c>
      <c r="H48" s="555">
        <v>0</v>
      </c>
      <c r="I48" s="555">
        <v>3356</v>
      </c>
      <c r="J48" s="555">
        <v>989</v>
      </c>
      <c r="K48" s="555">
        <v>1349</v>
      </c>
      <c r="L48" s="555">
        <v>1552</v>
      </c>
      <c r="M48" s="555">
        <v>0</v>
      </c>
      <c r="N48" s="555">
        <v>2169</v>
      </c>
      <c r="O48" s="575">
        <v>317883</v>
      </c>
      <c r="P48" s="575">
        <v>5626</v>
      </c>
      <c r="Q48" s="575">
        <v>9002</v>
      </c>
      <c r="R48" s="575">
        <v>0</v>
      </c>
      <c r="S48" s="575">
        <v>332511</v>
      </c>
      <c r="T48" s="234">
        <v>38</v>
      </c>
    </row>
    <row r="49" spans="1:20" s="266" customFormat="1" ht="21.95" customHeight="1">
      <c r="A49" s="220">
        <v>39</v>
      </c>
      <c r="B49" s="218" t="s">
        <v>251</v>
      </c>
      <c r="C49" s="551">
        <v>0</v>
      </c>
      <c r="D49" s="551">
        <v>3459</v>
      </c>
      <c r="E49" s="551">
        <v>21529</v>
      </c>
      <c r="F49" s="551">
        <v>6612</v>
      </c>
      <c r="G49" s="551">
        <v>1310</v>
      </c>
      <c r="H49" s="551">
        <v>0</v>
      </c>
      <c r="I49" s="551">
        <v>6987</v>
      </c>
      <c r="J49" s="551">
        <v>823</v>
      </c>
      <c r="K49" s="551">
        <v>1925</v>
      </c>
      <c r="L49" s="551">
        <v>0</v>
      </c>
      <c r="M49" s="551">
        <v>0</v>
      </c>
      <c r="N49" s="551">
        <v>1502</v>
      </c>
      <c r="O49" s="570">
        <v>308163</v>
      </c>
      <c r="P49" s="570">
        <v>689</v>
      </c>
      <c r="Q49" s="570">
        <v>5726</v>
      </c>
      <c r="R49" s="570">
        <v>0</v>
      </c>
      <c r="S49" s="570">
        <v>314578</v>
      </c>
      <c r="T49" s="224">
        <v>39</v>
      </c>
    </row>
    <row r="50" spans="1:20" s="266" customFormat="1" ht="21.95" customHeight="1">
      <c r="A50" s="220">
        <v>40</v>
      </c>
      <c r="B50" s="218" t="s">
        <v>252</v>
      </c>
      <c r="C50" s="551">
        <v>0</v>
      </c>
      <c r="D50" s="551">
        <v>5612</v>
      </c>
      <c r="E50" s="551">
        <v>31018</v>
      </c>
      <c r="F50" s="551">
        <v>10231</v>
      </c>
      <c r="G50" s="551">
        <v>2155</v>
      </c>
      <c r="H50" s="551">
        <v>0</v>
      </c>
      <c r="I50" s="551">
        <v>8580</v>
      </c>
      <c r="J50" s="551">
        <v>895</v>
      </c>
      <c r="K50" s="551">
        <v>2015</v>
      </c>
      <c r="L50" s="551">
        <v>29</v>
      </c>
      <c r="M50" s="551">
        <v>0</v>
      </c>
      <c r="N50" s="551">
        <v>1383</v>
      </c>
      <c r="O50" s="570">
        <v>350526</v>
      </c>
      <c r="P50" s="570">
        <v>0</v>
      </c>
      <c r="Q50" s="570">
        <v>40303</v>
      </c>
      <c r="R50" s="570">
        <v>0</v>
      </c>
      <c r="S50" s="570">
        <v>390829</v>
      </c>
      <c r="T50" s="224">
        <v>40</v>
      </c>
    </row>
    <row r="51" spans="1:20" s="266" customFormat="1" ht="21.95" customHeight="1">
      <c r="A51" s="220">
        <v>41</v>
      </c>
      <c r="B51" s="218" t="s">
        <v>254</v>
      </c>
      <c r="C51" s="551">
        <v>0</v>
      </c>
      <c r="D51" s="551">
        <v>4605</v>
      </c>
      <c r="E51" s="551">
        <v>20323</v>
      </c>
      <c r="F51" s="551">
        <v>5583</v>
      </c>
      <c r="G51" s="551">
        <v>1887</v>
      </c>
      <c r="H51" s="551">
        <v>0</v>
      </c>
      <c r="I51" s="551">
        <v>7750</v>
      </c>
      <c r="J51" s="551">
        <v>963</v>
      </c>
      <c r="K51" s="551">
        <v>994</v>
      </c>
      <c r="L51" s="551">
        <v>5398</v>
      </c>
      <c r="M51" s="551">
        <v>0</v>
      </c>
      <c r="N51" s="551">
        <v>1458</v>
      </c>
      <c r="O51" s="570">
        <v>318511</v>
      </c>
      <c r="P51" s="570">
        <v>0</v>
      </c>
      <c r="Q51" s="570">
        <v>14661</v>
      </c>
      <c r="R51" s="570">
        <v>0</v>
      </c>
      <c r="S51" s="570">
        <v>333173</v>
      </c>
      <c r="T51" s="224">
        <v>41</v>
      </c>
    </row>
    <row r="52" spans="1:20" s="266" customFormat="1" ht="21.95" customHeight="1">
      <c r="A52" s="220">
        <v>42</v>
      </c>
      <c r="B52" s="244" t="s">
        <v>256</v>
      </c>
      <c r="C52" s="553">
        <v>0</v>
      </c>
      <c r="D52" s="553">
        <v>5758</v>
      </c>
      <c r="E52" s="553">
        <v>25530</v>
      </c>
      <c r="F52" s="553">
        <v>7737</v>
      </c>
      <c r="G52" s="553">
        <v>2202</v>
      </c>
      <c r="H52" s="553">
        <v>0</v>
      </c>
      <c r="I52" s="553">
        <v>6533</v>
      </c>
      <c r="J52" s="553">
        <v>1037</v>
      </c>
      <c r="K52" s="553">
        <v>1664</v>
      </c>
      <c r="L52" s="553">
        <v>0</v>
      </c>
      <c r="M52" s="553">
        <v>0</v>
      </c>
      <c r="N52" s="553">
        <v>610</v>
      </c>
      <c r="O52" s="577">
        <v>339369</v>
      </c>
      <c r="P52" s="577">
        <v>0</v>
      </c>
      <c r="Q52" s="577">
        <v>5535</v>
      </c>
      <c r="R52" s="577">
        <v>0</v>
      </c>
      <c r="S52" s="577">
        <v>344904</v>
      </c>
      <c r="T52" s="224">
        <v>42</v>
      </c>
    </row>
    <row r="53" spans="1:20" s="266" customFormat="1" ht="21.95" customHeight="1">
      <c r="A53" s="228">
        <v>43</v>
      </c>
      <c r="B53" s="218" t="s">
        <v>258</v>
      </c>
      <c r="C53" s="555">
        <v>0</v>
      </c>
      <c r="D53" s="555">
        <v>4604</v>
      </c>
      <c r="E53" s="555">
        <v>25043</v>
      </c>
      <c r="F53" s="555">
        <v>7427</v>
      </c>
      <c r="G53" s="555">
        <v>2072</v>
      </c>
      <c r="H53" s="555">
        <v>0</v>
      </c>
      <c r="I53" s="555">
        <v>7808</v>
      </c>
      <c r="J53" s="555">
        <v>785</v>
      </c>
      <c r="K53" s="555">
        <v>4772</v>
      </c>
      <c r="L53" s="555">
        <v>3074</v>
      </c>
      <c r="M53" s="555">
        <v>0</v>
      </c>
      <c r="N53" s="555">
        <v>2475</v>
      </c>
      <c r="O53" s="575">
        <v>329592</v>
      </c>
      <c r="P53" s="575">
        <v>0</v>
      </c>
      <c r="Q53" s="575">
        <v>29462</v>
      </c>
      <c r="R53" s="575">
        <v>0</v>
      </c>
      <c r="S53" s="575">
        <v>359054</v>
      </c>
      <c r="T53" s="234">
        <v>43</v>
      </c>
    </row>
    <row r="54" spans="1:20" s="266" customFormat="1" ht="21.95" customHeight="1">
      <c r="A54" s="220">
        <v>44</v>
      </c>
      <c r="B54" s="218" t="s">
        <v>260</v>
      </c>
      <c r="C54" s="551">
        <v>0</v>
      </c>
      <c r="D54" s="551">
        <v>5236</v>
      </c>
      <c r="E54" s="551">
        <v>36435</v>
      </c>
      <c r="F54" s="551">
        <v>8583</v>
      </c>
      <c r="G54" s="551">
        <v>2583</v>
      </c>
      <c r="H54" s="551">
        <v>0</v>
      </c>
      <c r="I54" s="551">
        <v>5717</v>
      </c>
      <c r="J54" s="551">
        <v>333</v>
      </c>
      <c r="K54" s="551">
        <v>2249</v>
      </c>
      <c r="L54" s="551">
        <v>0</v>
      </c>
      <c r="M54" s="551">
        <v>0</v>
      </c>
      <c r="N54" s="551">
        <v>908</v>
      </c>
      <c r="O54" s="570">
        <v>375905</v>
      </c>
      <c r="P54" s="570">
        <v>6983</v>
      </c>
      <c r="Q54" s="570">
        <v>4838</v>
      </c>
      <c r="R54" s="570">
        <v>0</v>
      </c>
      <c r="S54" s="570">
        <v>387726</v>
      </c>
      <c r="T54" s="224">
        <v>44</v>
      </c>
    </row>
    <row r="55" spans="1:20" s="266" customFormat="1" ht="21.95" customHeight="1">
      <c r="A55" s="220">
        <v>45</v>
      </c>
      <c r="B55" s="218" t="s">
        <v>261</v>
      </c>
      <c r="C55" s="551">
        <v>0</v>
      </c>
      <c r="D55" s="551">
        <v>5975</v>
      </c>
      <c r="E55" s="551">
        <v>27650</v>
      </c>
      <c r="F55" s="551">
        <v>5848</v>
      </c>
      <c r="G55" s="551">
        <v>1430</v>
      </c>
      <c r="H55" s="551">
        <v>0</v>
      </c>
      <c r="I55" s="551">
        <v>1994</v>
      </c>
      <c r="J55" s="551">
        <v>1279</v>
      </c>
      <c r="K55" s="551">
        <v>1118</v>
      </c>
      <c r="L55" s="551">
        <v>0</v>
      </c>
      <c r="M55" s="551">
        <v>0</v>
      </c>
      <c r="N55" s="551">
        <v>4389</v>
      </c>
      <c r="O55" s="570">
        <v>298950</v>
      </c>
      <c r="P55" s="570">
        <v>7437</v>
      </c>
      <c r="Q55" s="570">
        <v>3628</v>
      </c>
      <c r="R55" s="570">
        <v>0</v>
      </c>
      <c r="S55" s="570">
        <v>310015</v>
      </c>
      <c r="T55" s="224">
        <v>45</v>
      </c>
    </row>
    <row r="56" spans="1:20" s="266" customFormat="1" ht="21.95" customHeight="1">
      <c r="A56" s="220">
        <v>46</v>
      </c>
      <c r="B56" s="218" t="s">
        <v>262</v>
      </c>
      <c r="C56" s="551">
        <v>0</v>
      </c>
      <c r="D56" s="551">
        <v>5983</v>
      </c>
      <c r="E56" s="551">
        <v>33080</v>
      </c>
      <c r="F56" s="551">
        <v>8448</v>
      </c>
      <c r="G56" s="551">
        <v>1658</v>
      </c>
      <c r="H56" s="551">
        <v>0</v>
      </c>
      <c r="I56" s="551">
        <v>251</v>
      </c>
      <c r="J56" s="551">
        <v>1060</v>
      </c>
      <c r="K56" s="551">
        <v>2013</v>
      </c>
      <c r="L56" s="551">
        <v>443</v>
      </c>
      <c r="M56" s="551">
        <v>0</v>
      </c>
      <c r="N56" s="551">
        <v>1266</v>
      </c>
      <c r="O56" s="570">
        <v>302410</v>
      </c>
      <c r="P56" s="570">
        <v>0</v>
      </c>
      <c r="Q56" s="570">
        <v>12951</v>
      </c>
      <c r="R56" s="570">
        <v>0</v>
      </c>
      <c r="S56" s="570">
        <v>315361</v>
      </c>
      <c r="T56" s="224">
        <v>46</v>
      </c>
    </row>
    <row r="57" spans="1:20" s="266" customFormat="1" ht="21.95" customHeight="1">
      <c r="A57" s="243">
        <v>52</v>
      </c>
      <c r="B57" s="244" t="s">
        <v>263</v>
      </c>
      <c r="C57" s="553">
        <v>0</v>
      </c>
      <c r="D57" s="553">
        <v>4526</v>
      </c>
      <c r="E57" s="553">
        <v>24622</v>
      </c>
      <c r="F57" s="553">
        <v>8603</v>
      </c>
      <c r="G57" s="553">
        <v>1462</v>
      </c>
      <c r="H57" s="553">
        <v>0</v>
      </c>
      <c r="I57" s="553">
        <v>1805</v>
      </c>
      <c r="J57" s="553">
        <v>854</v>
      </c>
      <c r="K57" s="553">
        <v>1222</v>
      </c>
      <c r="L57" s="553">
        <v>0</v>
      </c>
      <c r="M57" s="553">
        <v>0</v>
      </c>
      <c r="N57" s="553">
        <v>439</v>
      </c>
      <c r="O57" s="577">
        <v>264711</v>
      </c>
      <c r="P57" s="577">
        <v>0</v>
      </c>
      <c r="Q57" s="577">
        <v>33017</v>
      </c>
      <c r="R57" s="577">
        <v>0</v>
      </c>
      <c r="S57" s="577">
        <v>297728</v>
      </c>
      <c r="T57" s="249">
        <v>52</v>
      </c>
    </row>
    <row r="58" spans="1:20" s="452" customFormat="1" ht="21.95" customHeight="1">
      <c r="A58" s="250">
        <v>54</v>
      </c>
      <c r="B58" s="218" t="s">
        <v>264</v>
      </c>
      <c r="C58" s="555">
        <v>0</v>
      </c>
      <c r="D58" s="555">
        <v>11787</v>
      </c>
      <c r="E58" s="555">
        <v>23938</v>
      </c>
      <c r="F58" s="555">
        <v>3764</v>
      </c>
      <c r="G58" s="555">
        <v>1131</v>
      </c>
      <c r="H58" s="555">
        <v>0</v>
      </c>
      <c r="I58" s="555">
        <v>3116</v>
      </c>
      <c r="J58" s="555">
        <v>1086</v>
      </c>
      <c r="K58" s="555">
        <v>915</v>
      </c>
      <c r="L58" s="555">
        <v>0</v>
      </c>
      <c r="M58" s="555">
        <v>0</v>
      </c>
      <c r="N58" s="555">
        <v>737</v>
      </c>
      <c r="O58" s="575">
        <v>308037</v>
      </c>
      <c r="P58" s="575">
        <v>0</v>
      </c>
      <c r="Q58" s="575">
        <v>18613</v>
      </c>
      <c r="R58" s="575">
        <v>0</v>
      </c>
      <c r="S58" s="575">
        <v>326650</v>
      </c>
      <c r="T58" s="251">
        <v>54</v>
      </c>
    </row>
    <row r="59" spans="1:20" s="452" customFormat="1" ht="21.95" customHeight="1">
      <c r="A59" s="220">
        <v>59</v>
      </c>
      <c r="B59" s="218" t="s">
        <v>266</v>
      </c>
      <c r="C59" s="551">
        <v>0</v>
      </c>
      <c r="D59" s="551">
        <v>5003</v>
      </c>
      <c r="E59" s="551">
        <v>31303</v>
      </c>
      <c r="F59" s="551">
        <v>4271</v>
      </c>
      <c r="G59" s="551">
        <v>1315</v>
      </c>
      <c r="H59" s="551">
        <v>0</v>
      </c>
      <c r="I59" s="551">
        <v>2789</v>
      </c>
      <c r="J59" s="551">
        <v>1263</v>
      </c>
      <c r="K59" s="551">
        <v>1370</v>
      </c>
      <c r="L59" s="551">
        <v>0</v>
      </c>
      <c r="M59" s="551">
        <v>0</v>
      </c>
      <c r="N59" s="551">
        <v>1250</v>
      </c>
      <c r="O59" s="570">
        <v>296249</v>
      </c>
      <c r="P59" s="570">
        <v>0</v>
      </c>
      <c r="Q59" s="570">
        <v>30550</v>
      </c>
      <c r="R59" s="570">
        <v>0</v>
      </c>
      <c r="S59" s="570">
        <v>326799</v>
      </c>
      <c r="T59" s="224">
        <v>59</v>
      </c>
    </row>
    <row r="60" spans="1:20" s="452" customFormat="1" ht="21.95" customHeight="1">
      <c r="A60" s="220">
        <v>61</v>
      </c>
      <c r="B60" s="218" t="s">
        <v>268</v>
      </c>
      <c r="C60" s="551">
        <v>0</v>
      </c>
      <c r="D60" s="551">
        <v>3722</v>
      </c>
      <c r="E60" s="551">
        <v>23573</v>
      </c>
      <c r="F60" s="551">
        <v>3627</v>
      </c>
      <c r="G60" s="551">
        <v>1201</v>
      </c>
      <c r="H60" s="551">
        <v>0</v>
      </c>
      <c r="I60" s="551">
        <v>5806</v>
      </c>
      <c r="J60" s="551">
        <v>771</v>
      </c>
      <c r="K60" s="551">
        <v>943</v>
      </c>
      <c r="L60" s="551">
        <v>0</v>
      </c>
      <c r="M60" s="551">
        <v>0</v>
      </c>
      <c r="N60" s="551">
        <v>1147</v>
      </c>
      <c r="O60" s="570">
        <v>276886</v>
      </c>
      <c r="P60" s="570">
        <v>11278</v>
      </c>
      <c r="Q60" s="570">
        <v>17028</v>
      </c>
      <c r="R60" s="570">
        <v>0</v>
      </c>
      <c r="S60" s="570">
        <v>305192</v>
      </c>
      <c r="T60" s="224">
        <v>61</v>
      </c>
    </row>
    <row r="61" spans="1:20" s="452" customFormat="1" ht="21.95" customHeight="1">
      <c r="A61" s="220">
        <v>66</v>
      </c>
      <c r="B61" s="218" t="s">
        <v>270</v>
      </c>
      <c r="C61" s="551">
        <v>0</v>
      </c>
      <c r="D61" s="551">
        <v>6076</v>
      </c>
      <c r="E61" s="551">
        <v>25586</v>
      </c>
      <c r="F61" s="551">
        <v>4204</v>
      </c>
      <c r="G61" s="551">
        <v>1184</v>
      </c>
      <c r="H61" s="551">
        <v>0</v>
      </c>
      <c r="I61" s="551">
        <v>7569</v>
      </c>
      <c r="J61" s="551">
        <v>1660</v>
      </c>
      <c r="K61" s="551">
        <v>683</v>
      </c>
      <c r="L61" s="551">
        <v>8844</v>
      </c>
      <c r="M61" s="551">
        <v>0</v>
      </c>
      <c r="N61" s="551">
        <v>998</v>
      </c>
      <c r="O61" s="570">
        <v>298211</v>
      </c>
      <c r="P61" s="570">
        <v>6060</v>
      </c>
      <c r="Q61" s="570">
        <v>7978</v>
      </c>
      <c r="R61" s="570">
        <v>0</v>
      </c>
      <c r="S61" s="570">
        <v>312249</v>
      </c>
      <c r="T61" s="224">
        <v>66</v>
      </c>
    </row>
    <row r="62" spans="1:20" s="452" customFormat="1" ht="21.95" customHeight="1" thickBot="1">
      <c r="A62" s="253">
        <v>67</v>
      </c>
      <c r="B62" s="254" t="s">
        <v>272</v>
      </c>
      <c r="C62" s="558">
        <v>0</v>
      </c>
      <c r="D62" s="558">
        <v>5274</v>
      </c>
      <c r="E62" s="558">
        <v>41802</v>
      </c>
      <c r="F62" s="558">
        <v>9596</v>
      </c>
      <c r="G62" s="558">
        <v>1854</v>
      </c>
      <c r="H62" s="558">
        <v>0</v>
      </c>
      <c r="I62" s="558">
        <v>9641</v>
      </c>
      <c r="J62" s="558">
        <v>708</v>
      </c>
      <c r="K62" s="558">
        <v>1003</v>
      </c>
      <c r="L62" s="558">
        <v>815</v>
      </c>
      <c r="M62" s="558">
        <v>0</v>
      </c>
      <c r="N62" s="558">
        <v>1706</v>
      </c>
      <c r="O62" s="580">
        <v>361301</v>
      </c>
      <c r="P62" s="580">
        <v>0</v>
      </c>
      <c r="Q62" s="580">
        <v>20410</v>
      </c>
      <c r="R62" s="580">
        <v>0</v>
      </c>
      <c r="S62" s="580">
        <v>381711</v>
      </c>
      <c r="T62" s="262">
        <v>67</v>
      </c>
    </row>
    <row r="63" spans="1:20" ht="21.95" customHeight="1">
      <c r="A63" s="211">
        <v>70</v>
      </c>
      <c r="B63" s="330" t="s">
        <v>274</v>
      </c>
      <c r="C63" s="547">
        <v>0</v>
      </c>
      <c r="D63" s="547">
        <v>3741</v>
      </c>
      <c r="E63" s="547">
        <v>20453</v>
      </c>
      <c r="F63" s="547">
        <v>6352</v>
      </c>
      <c r="G63" s="547">
        <v>1521</v>
      </c>
      <c r="H63" s="547">
        <v>0</v>
      </c>
      <c r="I63" s="547">
        <v>3715</v>
      </c>
      <c r="J63" s="547">
        <v>1217</v>
      </c>
      <c r="K63" s="547">
        <v>0</v>
      </c>
      <c r="L63" s="547">
        <v>0</v>
      </c>
      <c r="M63" s="547">
        <v>0</v>
      </c>
      <c r="N63" s="547">
        <v>576</v>
      </c>
      <c r="O63" s="478">
        <v>322294</v>
      </c>
      <c r="P63" s="575">
        <v>0</v>
      </c>
      <c r="Q63" s="575">
        <v>14854</v>
      </c>
      <c r="R63" s="478">
        <v>0</v>
      </c>
      <c r="S63" s="578">
        <v>337147</v>
      </c>
      <c r="T63" s="216">
        <v>70</v>
      </c>
    </row>
    <row r="64" spans="1:20" ht="21.95" customHeight="1">
      <c r="A64" s="217">
        <v>72</v>
      </c>
      <c r="B64" s="332" t="s">
        <v>276</v>
      </c>
      <c r="C64" s="535">
        <v>0</v>
      </c>
      <c r="D64" s="535">
        <v>5221</v>
      </c>
      <c r="E64" s="535">
        <v>29238</v>
      </c>
      <c r="F64" s="535">
        <v>8238</v>
      </c>
      <c r="G64" s="535">
        <v>1701</v>
      </c>
      <c r="H64" s="535">
        <v>0</v>
      </c>
      <c r="I64" s="535">
        <v>2038</v>
      </c>
      <c r="J64" s="535">
        <v>717</v>
      </c>
      <c r="K64" s="535">
        <v>860</v>
      </c>
      <c r="L64" s="535">
        <v>887</v>
      </c>
      <c r="M64" s="535">
        <v>0</v>
      </c>
      <c r="N64" s="535">
        <v>1428</v>
      </c>
      <c r="O64" s="453">
        <v>335477</v>
      </c>
      <c r="P64" s="570">
        <v>0</v>
      </c>
      <c r="Q64" s="570">
        <v>31540</v>
      </c>
      <c r="R64" s="453">
        <v>0</v>
      </c>
      <c r="S64" s="579">
        <v>367017</v>
      </c>
      <c r="T64" s="205">
        <v>72</v>
      </c>
    </row>
    <row r="65" spans="1:20" ht="21.95" customHeight="1">
      <c r="A65" s="217">
        <v>74</v>
      </c>
      <c r="B65" s="332" t="s">
        <v>278</v>
      </c>
      <c r="C65" s="535">
        <v>0</v>
      </c>
      <c r="D65" s="535">
        <v>5319</v>
      </c>
      <c r="E65" s="535">
        <v>29004</v>
      </c>
      <c r="F65" s="535">
        <v>9941</v>
      </c>
      <c r="G65" s="535">
        <v>2030</v>
      </c>
      <c r="H65" s="535">
        <v>0</v>
      </c>
      <c r="I65" s="535">
        <v>0</v>
      </c>
      <c r="J65" s="535">
        <v>584</v>
      </c>
      <c r="K65" s="535">
        <v>0</v>
      </c>
      <c r="L65" s="535">
        <v>1996</v>
      </c>
      <c r="M65" s="535">
        <v>0</v>
      </c>
      <c r="N65" s="535">
        <v>1133</v>
      </c>
      <c r="O65" s="453">
        <v>354982</v>
      </c>
      <c r="P65" s="570">
        <v>15156</v>
      </c>
      <c r="Q65" s="570">
        <v>19563</v>
      </c>
      <c r="R65" s="453">
        <v>0</v>
      </c>
      <c r="S65" s="579">
        <v>389701</v>
      </c>
      <c r="T65" s="205">
        <v>74</v>
      </c>
    </row>
    <row r="66" spans="1:20" ht="21.95" customHeight="1">
      <c r="A66" s="217">
        <v>81</v>
      </c>
      <c r="B66" s="332" t="s">
        <v>280</v>
      </c>
      <c r="C66" s="535">
        <v>0</v>
      </c>
      <c r="D66" s="535">
        <v>5681</v>
      </c>
      <c r="E66" s="535">
        <v>33618</v>
      </c>
      <c r="F66" s="535">
        <v>7439</v>
      </c>
      <c r="G66" s="535">
        <v>1633</v>
      </c>
      <c r="H66" s="535">
        <v>0</v>
      </c>
      <c r="I66" s="535">
        <v>2027</v>
      </c>
      <c r="J66" s="535">
        <v>1045</v>
      </c>
      <c r="K66" s="535">
        <v>1371</v>
      </c>
      <c r="L66" s="535">
        <v>10588</v>
      </c>
      <c r="M66" s="535">
        <v>0</v>
      </c>
      <c r="N66" s="535">
        <v>801</v>
      </c>
      <c r="O66" s="453">
        <v>332369</v>
      </c>
      <c r="P66" s="570">
        <v>2491</v>
      </c>
      <c r="Q66" s="570">
        <v>12573</v>
      </c>
      <c r="R66" s="453">
        <v>0</v>
      </c>
      <c r="S66" s="579">
        <v>347433</v>
      </c>
      <c r="T66" s="205">
        <v>81</v>
      </c>
    </row>
    <row r="67" spans="1:20" ht="21.95" customHeight="1">
      <c r="A67" s="217">
        <v>82</v>
      </c>
      <c r="B67" s="332" t="s">
        <v>282</v>
      </c>
      <c r="C67" s="549">
        <v>0</v>
      </c>
      <c r="D67" s="549">
        <v>5507</v>
      </c>
      <c r="E67" s="549">
        <v>26896</v>
      </c>
      <c r="F67" s="549">
        <v>7946</v>
      </c>
      <c r="G67" s="549">
        <v>1405</v>
      </c>
      <c r="H67" s="549">
        <v>0</v>
      </c>
      <c r="I67" s="549">
        <v>1050</v>
      </c>
      <c r="J67" s="549">
        <v>1111</v>
      </c>
      <c r="K67" s="549">
        <v>1458</v>
      </c>
      <c r="L67" s="549">
        <v>4312</v>
      </c>
      <c r="M67" s="549">
        <v>0</v>
      </c>
      <c r="N67" s="549">
        <v>885</v>
      </c>
      <c r="O67" s="454">
        <v>287503</v>
      </c>
      <c r="P67" s="577">
        <v>0</v>
      </c>
      <c r="Q67" s="577">
        <v>19654</v>
      </c>
      <c r="R67" s="454">
        <v>0</v>
      </c>
      <c r="S67" s="602">
        <v>307158</v>
      </c>
      <c r="T67" s="205">
        <v>82</v>
      </c>
    </row>
    <row r="68" spans="1:20" ht="21.95" customHeight="1">
      <c r="A68" s="211">
        <v>83</v>
      </c>
      <c r="B68" s="330" t="s">
        <v>283</v>
      </c>
      <c r="C68" s="547">
        <v>0</v>
      </c>
      <c r="D68" s="547">
        <v>4909</v>
      </c>
      <c r="E68" s="547">
        <v>28222</v>
      </c>
      <c r="F68" s="547">
        <v>6609</v>
      </c>
      <c r="G68" s="547">
        <v>1369</v>
      </c>
      <c r="H68" s="547">
        <v>0</v>
      </c>
      <c r="I68" s="547">
        <v>5801</v>
      </c>
      <c r="J68" s="547">
        <v>988</v>
      </c>
      <c r="K68" s="547">
        <v>1186</v>
      </c>
      <c r="L68" s="547">
        <v>0</v>
      </c>
      <c r="M68" s="547">
        <v>0</v>
      </c>
      <c r="N68" s="547">
        <v>477</v>
      </c>
      <c r="O68" s="578">
        <v>301724</v>
      </c>
      <c r="P68" s="578">
        <v>0</v>
      </c>
      <c r="Q68" s="578">
        <v>22201</v>
      </c>
      <c r="R68" s="578">
        <v>0</v>
      </c>
      <c r="S68" s="578">
        <v>323925</v>
      </c>
      <c r="T68" s="216">
        <v>83</v>
      </c>
    </row>
    <row r="69" spans="1:20" ht="21.95" customHeight="1">
      <c r="A69" s="217">
        <v>301</v>
      </c>
      <c r="B69" s="2130" t="s">
        <v>284</v>
      </c>
      <c r="C69" s="535">
        <v>0</v>
      </c>
      <c r="D69" s="535">
        <v>1810</v>
      </c>
      <c r="E69" s="535">
        <v>0</v>
      </c>
      <c r="F69" s="535">
        <v>0</v>
      </c>
      <c r="G69" s="535">
        <v>0</v>
      </c>
      <c r="H69" s="535">
        <v>0</v>
      </c>
      <c r="I69" s="535">
        <v>0</v>
      </c>
      <c r="J69" s="535">
        <v>0</v>
      </c>
      <c r="K69" s="535">
        <v>0</v>
      </c>
      <c r="L69" s="535">
        <v>0</v>
      </c>
      <c r="M69" s="535">
        <v>0</v>
      </c>
      <c r="N69" s="535">
        <v>3809</v>
      </c>
      <c r="O69" s="579">
        <v>192309</v>
      </c>
      <c r="P69" s="579">
        <v>0</v>
      </c>
      <c r="Q69" s="579">
        <v>30405</v>
      </c>
      <c r="R69" s="579">
        <v>0</v>
      </c>
      <c r="S69" s="579">
        <v>222713</v>
      </c>
      <c r="T69" s="205">
        <v>301</v>
      </c>
    </row>
    <row r="70" spans="1:20" ht="21.95" customHeight="1">
      <c r="A70" s="217">
        <v>302</v>
      </c>
      <c r="B70" s="2130" t="s">
        <v>286</v>
      </c>
      <c r="C70" s="535">
        <v>0</v>
      </c>
      <c r="D70" s="535">
        <v>991</v>
      </c>
      <c r="E70" s="535">
        <v>0</v>
      </c>
      <c r="F70" s="535">
        <v>0</v>
      </c>
      <c r="G70" s="535">
        <v>0</v>
      </c>
      <c r="H70" s="535">
        <v>0</v>
      </c>
      <c r="I70" s="535">
        <v>0</v>
      </c>
      <c r="J70" s="535">
        <v>0</v>
      </c>
      <c r="K70" s="535">
        <v>0</v>
      </c>
      <c r="L70" s="535">
        <v>0</v>
      </c>
      <c r="M70" s="535">
        <v>0</v>
      </c>
      <c r="N70" s="535">
        <v>2106</v>
      </c>
      <c r="O70" s="579">
        <v>191875</v>
      </c>
      <c r="P70" s="579">
        <v>0</v>
      </c>
      <c r="Q70" s="579">
        <v>37060</v>
      </c>
      <c r="R70" s="579">
        <v>0</v>
      </c>
      <c r="S70" s="579">
        <v>228935</v>
      </c>
      <c r="T70" s="205">
        <v>302</v>
      </c>
    </row>
    <row r="71" spans="1:20" s="266" customFormat="1" ht="21.95" customHeight="1">
      <c r="A71" s="220">
        <v>303</v>
      </c>
      <c r="B71" s="2128" t="s">
        <v>288</v>
      </c>
      <c r="C71" s="551">
        <v>0</v>
      </c>
      <c r="D71" s="551">
        <v>4288</v>
      </c>
      <c r="E71" s="551">
        <v>0</v>
      </c>
      <c r="F71" s="551">
        <v>0</v>
      </c>
      <c r="G71" s="551">
        <v>0</v>
      </c>
      <c r="H71" s="551">
        <v>0</v>
      </c>
      <c r="I71" s="551">
        <v>0</v>
      </c>
      <c r="J71" s="551">
        <v>0</v>
      </c>
      <c r="K71" s="551">
        <v>0</v>
      </c>
      <c r="L71" s="551">
        <v>0</v>
      </c>
      <c r="M71" s="551">
        <v>0</v>
      </c>
      <c r="N71" s="551">
        <v>1159</v>
      </c>
      <c r="O71" s="570">
        <v>231507</v>
      </c>
      <c r="P71" s="570">
        <v>7937</v>
      </c>
      <c r="Q71" s="570">
        <v>105596</v>
      </c>
      <c r="R71" s="570">
        <v>0</v>
      </c>
      <c r="S71" s="570">
        <v>345039</v>
      </c>
      <c r="T71" s="224">
        <v>303</v>
      </c>
    </row>
    <row r="72" spans="1:20" s="266" customFormat="1" ht="21.95" customHeight="1" thickBot="1">
      <c r="A72" s="2350"/>
      <c r="B72" s="254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558"/>
      <c r="O72" s="580"/>
      <c r="P72" s="580"/>
      <c r="Q72" s="580"/>
      <c r="R72" s="580"/>
      <c r="S72" s="580"/>
      <c r="T72" s="262"/>
    </row>
    <row r="73" spans="1:20" s="266" customFormat="1" ht="21.95" customHeight="1">
      <c r="A73" s="220"/>
      <c r="B73" s="218"/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70"/>
      <c r="P73" s="570"/>
      <c r="Q73" s="570"/>
      <c r="R73" s="570"/>
      <c r="S73" s="570"/>
      <c r="T73" s="224"/>
    </row>
    <row r="74" spans="1:20" s="266" customFormat="1" ht="21.95" customHeight="1">
      <c r="A74" s="220"/>
      <c r="B74" s="218"/>
      <c r="C74" s="551"/>
      <c r="D74" s="551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70"/>
      <c r="P74" s="570"/>
      <c r="Q74" s="570"/>
      <c r="R74" s="570"/>
      <c r="S74" s="570"/>
      <c r="T74" s="224"/>
    </row>
    <row r="75" spans="1:20" s="266" customFormat="1" ht="21.95" customHeight="1">
      <c r="A75" s="220"/>
      <c r="B75" s="218"/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70"/>
      <c r="P75" s="570"/>
      <c r="Q75" s="570"/>
      <c r="R75" s="570"/>
      <c r="S75" s="570"/>
      <c r="T75" s="224"/>
    </row>
    <row r="76" spans="1:20" s="266" customFormat="1" ht="21.95" customHeight="1">
      <c r="A76" s="220"/>
      <c r="B76" s="218"/>
      <c r="C76" s="551"/>
      <c r="D76" s="551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70"/>
      <c r="P76" s="570"/>
      <c r="Q76" s="570"/>
      <c r="R76" s="570"/>
      <c r="S76" s="570"/>
      <c r="T76" s="224"/>
    </row>
    <row r="77" spans="1:20" s="266" customFormat="1" ht="21.95" customHeight="1">
      <c r="A77" s="220"/>
      <c r="B77" s="218"/>
      <c r="C77" s="553"/>
      <c r="D77" s="553"/>
      <c r="E77" s="553"/>
      <c r="F77" s="553"/>
      <c r="G77" s="553"/>
      <c r="H77" s="553"/>
      <c r="I77" s="553"/>
      <c r="J77" s="553"/>
      <c r="K77" s="553"/>
      <c r="L77" s="553"/>
      <c r="M77" s="553"/>
      <c r="N77" s="553"/>
      <c r="O77" s="577"/>
      <c r="P77" s="577"/>
      <c r="Q77" s="577"/>
      <c r="R77" s="577"/>
      <c r="S77" s="577"/>
      <c r="T77" s="224"/>
    </row>
    <row r="78" spans="1:20" s="266" customFormat="1" ht="21.95" customHeight="1">
      <c r="A78" s="235"/>
      <c r="B78" s="212"/>
      <c r="C78" s="555"/>
      <c r="D78" s="555"/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75"/>
      <c r="P78" s="575"/>
      <c r="Q78" s="575"/>
      <c r="R78" s="575"/>
      <c r="S78" s="575"/>
      <c r="T78" s="236"/>
    </row>
    <row r="79" spans="1:20" s="266" customFormat="1" ht="21.95" customHeight="1">
      <c r="A79" s="220"/>
      <c r="B79" s="218"/>
      <c r="C79" s="551"/>
      <c r="D79" s="551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70"/>
      <c r="P79" s="570"/>
      <c r="Q79" s="570"/>
      <c r="R79" s="570"/>
      <c r="S79" s="570"/>
      <c r="T79" s="224"/>
    </row>
    <row r="80" spans="1:20" s="266" customFormat="1" ht="21.95" customHeight="1">
      <c r="A80" s="220"/>
      <c r="B80" s="218"/>
      <c r="C80" s="551"/>
      <c r="D80" s="551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70"/>
      <c r="P80" s="570"/>
      <c r="Q80" s="570"/>
      <c r="R80" s="570"/>
      <c r="S80" s="570"/>
      <c r="T80" s="224"/>
    </row>
    <row r="81" spans="1:20" s="266" customFormat="1" ht="21.95" customHeight="1">
      <c r="A81" s="220"/>
      <c r="B81" s="218"/>
      <c r="C81" s="551"/>
      <c r="D81" s="551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70"/>
      <c r="P81" s="570"/>
      <c r="Q81" s="570"/>
      <c r="R81" s="570"/>
      <c r="S81" s="570"/>
      <c r="T81" s="224"/>
    </row>
    <row r="82" spans="1:20" s="266" customFormat="1" ht="21.95" customHeight="1">
      <c r="A82" s="220"/>
      <c r="B82" s="218"/>
      <c r="C82" s="553"/>
      <c r="D82" s="553"/>
      <c r="E82" s="553"/>
      <c r="F82" s="553"/>
      <c r="G82" s="553"/>
      <c r="H82" s="553"/>
      <c r="I82" s="553"/>
      <c r="J82" s="553"/>
      <c r="K82" s="553"/>
      <c r="L82" s="553"/>
      <c r="M82" s="553"/>
      <c r="N82" s="553"/>
      <c r="O82" s="577"/>
      <c r="P82" s="577"/>
      <c r="Q82" s="577"/>
      <c r="R82" s="577"/>
      <c r="S82" s="577"/>
      <c r="T82" s="224"/>
    </row>
    <row r="83" spans="1:20" s="266" customFormat="1" ht="21.95" customHeight="1">
      <c r="A83" s="228"/>
      <c r="B83" s="212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O83" s="575"/>
      <c r="P83" s="575"/>
      <c r="Q83" s="575"/>
      <c r="R83" s="575"/>
      <c r="S83" s="575"/>
      <c r="T83" s="234"/>
    </row>
    <row r="84" spans="1:20" s="266" customFormat="1" ht="21.95" customHeight="1">
      <c r="A84" s="220"/>
      <c r="B84" s="218"/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70"/>
      <c r="P84" s="570"/>
      <c r="Q84" s="570"/>
      <c r="R84" s="570"/>
      <c r="S84" s="570"/>
      <c r="T84" s="224"/>
    </row>
    <row r="85" spans="1:20" s="266" customFormat="1" ht="21.95" customHeight="1">
      <c r="A85" s="220"/>
      <c r="B85" s="218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70"/>
      <c r="P85" s="570"/>
      <c r="Q85" s="570"/>
      <c r="R85" s="570"/>
      <c r="S85" s="570"/>
      <c r="T85" s="224"/>
    </row>
    <row r="86" spans="1:20" s="266" customFormat="1" ht="21.95" customHeight="1">
      <c r="A86" s="220"/>
      <c r="B86" s="218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70"/>
      <c r="P86" s="570"/>
      <c r="Q86" s="570"/>
      <c r="R86" s="570"/>
      <c r="S86" s="570"/>
      <c r="T86" s="224"/>
    </row>
    <row r="87" spans="1:20" s="266" customFormat="1" ht="21.95" customHeight="1">
      <c r="A87" s="220"/>
      <c r="B87" s="244"/>
      <c r="C87" s="553"/>
      <c r="D87" s="553"/>
      <c r="E87" s="553"/>
      <c r="F87" s="553"/>
      <c r="G87" s="553"/>
      <c r="H87" s="553"/>
      <c r="I87" s="553"/>
      <c r="J87" s="553"/>
      <c r="K87" s="553"/>
      <c r="L87" s="553"/>
      <c r="M87" s="553"/>
      <c r="N87" s="553"/>
      <c r="O87" s="577"/>
      <c r="P87" s="577"/>
      <c r="Q87" s="577"/>
      <c r="R87" s="577"/>
      <c r="S87" s="577"/>
      <c r="T87" s="224"/>
    </row>
    <row r="88" spans="1:20" s="266" customFormat="1" ht="21.95" customHeight="1">
      <c r="A88" s="235"/>
      <c r="B88" s="212"/>
      <c r="C88" s="555"/>
      <c r="D88" s="555"/>
      <c r="E88" s="555"/>
      <c r="F88" s="555"/>
      <c r="G88" s="555"/>
      <c r="H88" s="555"/>
      <c r="I88" s="555"/>
      <c r="J88" s="555"/>
      <c r="K88" s="555"/>
      <c r="L88" s="555"/>
      <c r="M88" s="555"/>
      <c r="N88" s="555"/>
      <c r="O88" s="575"/>
      <c r="P88" s="575"/>
      <c r="Q88" s="575"/>
      <c r="R88" s="575"/>
      <c r="S88" s="575"/>
      <c r="T88" s="236"/>
    </row>
    <row r="89" spans="1:20" s="266" customFormat="1" ht="21.95" customHeight="1">
      <c r="A89" s="220"/>
      <c r="B89" s="218"/>
      <c r="C89" s="551"/>
      <c r="D89" s="551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70"/>
      <c r="P89" s="570"/>
      <c r="Q89" s="570"/>
      <c r="R89" s="570"/>
      <c r="S89" s="570"/>
      <c r="T89" s="224"/>
    </row>
    <row r="90" spans="1:20" s="266" customFormat="1" ht="21.95" customHeight="1">
      <c r="A90" s="220"/>
      <c r="B90" s="218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70"/>
      <c r="P90" s="570"/>
      <c r="Q90" s="570"/>
      <c r="R90" s="570"/>
      <c r="S90" s="570"/>
      <c r="T90" s="224"/>
    </row>
    <row r="91" spans="1:20" s="266" customFormat="1" ht="21.95" customHeight="1">
      <c r="A91" s="220"/>
      <c r="B91" s="218"/>
      <c r="C91" s="551"/>
      <c r="D91" s="551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70"/>
      <c r="P91" s="570"/>
      <c r="Q91" s="570"/>
      <c r="R91" s="570"/>
      <c r="S91" s="570"/>
      <c r="T91" s="224"/>
    </row>
    <row r="92" spans="1:20" s="266" customFormat="1" ht="21.95" customHeight="1">
      <c r="A92" s="220"/>
      <c r="B92" s="218"/>
      <c r="C92" s="553"/>
      <c r="D92" s="553"/>
      <c r="E92" s="553"/>
      <c r="F92" s="553"/>
      <c r="G92" s="553"/>
      <c r="H92" s="553"/>
      <c r="I92" s="553"/>
      <c r="J92" s="553"/>
      <c r="K92" s="553"/>
      <c r="L92" s="553"/>
      <c r="M92" s="553"/>
      <c r="N92" s="553"/>
      <c r="O92" s="577"/>
      <c r="P92" s="577"/>
      <c r="Q92" s="577"/>
      <c r="R92" s="577"/>
      <c r="S92" s="577"/>
      <c r="T92" s="224"/>
    </row>
    <row r="93" spans="1:20" s="266" customFormat="1" ht="21.95" customHeight="1">
      <c r="A93" s="228"/>
      <c r="B93" s="212"/>
      <c r="C93" s="555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75"/>
      <c r="P93" s="575"/>
      <c r="Q93" s="575"/>
      <c r="R93" s="575"/>
      <c r="S93" s="575"/>
      <c r="T93" s="234"/>
    </row>
    <row r="94" spans="1:20" s="266" customFormat="1" ht="21.95" customHeight="1">
      <c r="A94" s="220"/>
      <c r="B94" s="218"/>
      <c r="C94" s="551"/>
      <c r="D94" s="551"/>
      <c r="E94" s="551"/>
      <c r="F94" s="551"/>
      <c r="G94" s="551"/>
      <c r="H94" s="551"/>
      <c r="I94" s="551"/>
      <c r="J94" s="551"/>
      <c r="K94" s="551"/>
      <c r="L94" s="551"/>
      <c r="M94" s="551"/>
      <c r="N94" s="551"/>
      <c r="O94" s="570"/>
      <c r="P94" s="570"/>
      <c r="Q94" s="570"/>
      <c r="R94" s="570"/>
      <c r="S94" s="570"/>
      <c r="T94" s="224"/>
    </row>
    <row r="95" spans="1:20" s="266" customFormat="1" ht="21.95" customHeight="1">
      <c r="A95" s="220"/>
      <c r="B95" s="218"/>
      <c r="C95" s="551"/>
      <c r="D95" s="551"/>
      <c r="E95" s="551"/>
      <c r="F95" s="551"/>
      <c r="G95" s="551"/>
      <c r="H95" s="551"/>
      <c r="I95" s="551"/>
      <c r="J95" s="551"/>
      <c r="K95" s="551"/>
      <c r="L95" s="551"/>
      <c r="M95" s="551"/>
      <c r="N95" s="551"/>
      <c r="O95" s="570"/>
      <c r="P95" s="570"/>
      <c r="Q95" s="570"/>
      <c r="R95" s="570"/>
      <c r="S95" s="570"/>
      <c r="T95" s="224"/>
    </row>
    <row r="96" spans="1:20" s="266" customFormat="1" ht="21.95" customHeight="1">
      <c r="A96" s="220"/>
      <c r="B96" s="218"/>
      <c r="C96" s="551"/>
      <c r="D96" s="551"/>
      <c r="E96" s="551"/>
      <c r="F96" s="551"/>
      <c r="G96" s="551"/>
      <c r="H96" s="551"/>
      <c r="I96" s="551"/>
      <c r="J96" s="551"/>
      <c r="K96" s="551"/>
      <c r="L96" s="551"/>
      <c r="M96" s="551"/>
      <c r="N96" s="551"/>
      <c r="O96" s="570"/>
      <c r="P96" s="570"/>
      <c r="Q96" s="570"/>
      <c r="R96" s="570"/>
      <c r="S96" s="570"/>
      <c r="T96" s="224"/>
    </row>
    <row r="97" spans="1:20" s="266" customFormat="1" ht="21.95" customHeight="1">
      <c r="A97" s="220"/>
      <c r="B97" s="218"/>
      <c r="C97" s="553"/>
      <c r="D97" s="553"/>
      <c r="E97" s="553"/>
      <c r="F97" s="553"/>
      <c r="G97" s="553"/>
      <c r="H97" s="553"/>
      <c r="I97" s="553"/>
      <c r="J97" s="553"/>
      <c r="K97" s="553"/>
      <c r="L97" s="553"/>
      <c r="M97" s="553"/>
      <c r="N97" s="553"/>
      <c r="O97" s="577"/>
      <c r="P97" s="577"/>
      <c r="Q97" s="577"/>
      <c r="R97" s="577"/>
      <c r="S97" s="577"/>
      <c r="T97" s="224"/>
    </row>
    <row r="98" spans="1:20" s="266" customFormat="1" ht="21.95" customHeight="1">
      <c r="A98" s="228"/>
      <c r="B98" s="212"/>
      <c r="C98" s="555"/>
      <c r="D98" s="555"/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75"/>
      <c r="P98" s="575"/>
      <c r="Q98" s="575"/>
      <c r="R98" s="575"/>
      <c r="S98" s="575"/>
      <c r="T98" s="234"/>
    </row>
    <row r="99" spans="1:20" s="266" customFormat="1" ht="21.95" customHeight="1">
      <c r="A99" s="220"/>
      <c r="B99" s="218"/>
      <c r="C99" s="551"/>
      <c r="D99" s="551"/>
      <c r="E99" s="551"/>
      <c r="F99" s="551"/>
      <c r="G99" s="551"/>
      <c r="H99" s="551"/>
      <c r="I99" s="551"/>
      <c r="J99" s="551"/>
      <c r="K99" s="551"/>
      <c r="L99" s="551"/>
      <c r="M99" s="551"/>
      <c r="N99" s="551"/>
      <c r="O99" s="570"/>
      <c r="P99" s="570"/>
      <c r="Q99" s="570"/>
      <c r="R99" s="570"/>
      <c r="S99" s="570"/>
      <c r="T99" s="224"/>
    </row>
    <row r="100" spans="1:20" s="266" customFormat="1" ht="21.95" customHeight="1">
      <c r="A100" s="220"/>
      <c r="B100" s="218"/>
      <c r="C100" s="551"/>
      <c r="D100" s="551"/>
      <c r="E100" s="551"/>
      <c r="F100" s="551"/>
      <c r="G100" s="551"/>
      <c r="H100" s="551"/>
      <c r="I100" s="551"/>
      <c r="J100" s="551"/>
      <c r="K100" s="551"/>
      <c r="L100" s="551"/>
      <c r="M100" s="551"/>
      <c r="N100" s="551"/>
      <c r="O100" s="570"/>
      <c r="P100" s="570"/>
      <c r="Q100" s="570"/>
      <c r="R100" s="570"/>
      <c r="S100" s="570"/>
      <c r="T100" s="224"/>
    </row>
    <row r="101" spans="1:20" s="266" customFormat="1" ht="21.95" customHeight="1">
      <c r="A101" s="220"/>
      <c r="B101" s="218"/>
      <c r="C101" s="551"/>
      <c r="D101" s="551"/>
      <c r="E101" s="551"/>
      <c r="F101" s="551"/>
      <c r="G101" s="551"/>
      <c r="H101" s="551"/>
      <c r="I101" s="551"/>
      <c r="J101" s="551"/>
      <c r="K101" s="551"/>
      <c r="L101" s="551"/>
      <c r="M101" s="551"/>
      <c r="N101" s="551"/>
      <c r="O101" s="570"/>
      <c r="P101" s="570"/>
      <c r="Q101" s="570"/>
      <c r="R101" s="570"/>
      <c r="S101" s="570"/>
      <c r="T101" s="224"/>
    </row>
    <row r="102" spans="1:20" s="266" customFormat="1" ht="21.95" customHeight="1">
      <c r="A102" s="220"/>
      <c r="B102" s="244"/>
      <c r="C102" s="553"/>
      <c r="D102" s="553"/>
      <c r="E102" s="553"/>
      <c r="F102" s="553"/>
      <c r="G102" s="553"/>
      <c r="H102" s="553"/>
      <c r="I102" s="553"/>
      <c r="J102" s="553"/>
      <c r="K102" s="553"/>
      <c r="L102" s="553"/>
      <c r="M102" s="553"/>
      <c r="N102" s="553"/>
      <c r="O102" s="577"/>
      <c r="P102" s="577"/>
      <c r="Q102" s="577"/>
      <c r="R102" s="577"/>
      <c r="S102" s="577"/>
      <c r="T102" s="224"/>
    </row>
    <row r="103" spans="1:20" s="266" customFormat="1" ht="21.95" customHeight="1">
      <c r="A103" s="228"/>
      <c r="B103" s="218"/>
      <c r="C103" s="555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75"/>
      <c r="P103" s="575"/>
      <c r="Q103" s="575"/>
      <c r="R103" s="575"/>
      <c r="S103" s="575"/>
      <c r="T103" s="234"/>
    </row>
    <row r="104" spans="1:20" s="266" customFormat="1" ht="21.95" customHeight="1">
      <c r="A104" s="220"/>
      <c r="B104" s="218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70"/>
      <c r="P104" s="570"/>
      <c r="Q104" s="570"/>
      <c r="R104" s="570"/>
      <c r="S104" s="570"/>
      <c r="T104" s="224"/>
    </row>
    <row r="105" spans="1:20" s="266" customFormat="1" ht="21.95" customHeight="1">
      <c r="A105" s="220"/>
      <c r="B105" s="218"/>
      <c r="C105" s="551"/>
      <c r="D105" s="551"/>
      <c r="E105" s="551"/>
      <c r="F105" s="551"/>
      <c r="G105" s="551"/>
      <c r="H105" s="551"/>
      <c r="I105" s="551"/>
      <c r="J105" s="551"/>
      <c r="K105" s="551"/>
      <c r="L105" s="551"/>
      <c r="M105" s="551"/>
      <c r="N105" s="551"/>
      <c r="O105" s="570"/>
      <c r="P105" s="570"/>
      <c r="Q105" s="570"/>
      <c r="R105" s="570"/>
      <c r="S105" s="570"/>
      <c r="T105" s="224"/>
    </row>
    <row r="106" spans="1:20" s="266" customFormat="1" ht="21.95" customHeight="1">
      <c r="A106" s="220"/>
      <c r="B106" s="218"/>
      <c r="C106" s="551"/>
      <c r="D106" s="551"/>
      <c r="E106" s="551"/>
      <c r="F106" s="551"/>
      <c r="G106" s="551"/>
      <c r="H106" s="551"/>
      <c r="I106" s="551"/>
      <c r="J106" s="551"/>
      <c r="K106" s="551"/>
      <c r="L106" s="551"/>
      <c r="M106" s="551"/>
      <c r="N106" s="551"/>
      <c r="O106" s="570"/>
      <c r="P106" s="570"/>
      <c r="Q106" s="570"/>
      <c r="R106" s="570"/>
      <c r="S106" s="570"/>
      <c r="T106" s="224"/>
    </row>
    <row r="107" spans="1:20" s="266" customFormat="1" ht="21.95" customHeight="1">
      <c r="A107" s="243"/>
      <c r="B107" s="244"/>
      <c r="C107" s="553"/>
      <c r="D107" s="553"/>
      <c r="E107" s="553"/>
      <c r="F107" s="553"/>
      <c r="G107" s="553"/>
      <c r="H107" s="553"/>
      <c r="I107" s="553"/>
      <c r="J107" s="553"/>
      <c r="K107" s="553"/>
      <c r="L107" s="553"/>
      <c r="M107" s="553"/>
      <c r="N107" s="553"/>
      <c r="O107" s="577"/>
      <c r="P107" s="577"/>
      <c r="Q107" s="577"/>
      <c r="R107" s="577"/>
      <c r="S107" s="577"/>
      <c r="T107" s="249"/>
    </row>
    <row r="108" spans="1:20" s="452" customFormat="1" ht="21.95" customHeight="1">
      <c r="A108" s="250"/>
      <c r="B108" s="218"/>
      <c r="C108" s="555"/>
      <c r="D108" s="555"/>
      <c r="E108" s="555"/>
      <c r="F108" s="555"/>
      <c r="G108" s="555"/>
      <c r="H108" s="555"/>
      <c r="I108" s="555"/>
      <c r="J108" s="555"/>
      <c r="K108" s="555"/>
      <c r="L108" s="555"/>
      <c r="M108" s="555"/>
      <c r="N108" s="555"/>
      <c r="O108" s="575"/>
      <c r="P108" s="575"/>
      <c r="Q108" s="575"/>
      <c r="R108" s="575"/>
      <c r="S108" s="575"/>
      <c r="T108" s="251"/>
    </row>
    <row r="109" spans="1:20" s="452" customFormat="1" ht="21.95" customHeight="1">
      <c r="A109" s="220"/>
      <c r="B109" s="218"/>
      <c r="C109" s="551"/>
      <c r="D109" s="551"/>
      <c r="E109" s="551"/>
      <c r="F109" s="551"/>
      <c r="G109" s="551"/>
      <c r="H109" s="551"/>
      <c r="I109" s="551"/>
      <c r="J109" s="551"/>
      <c r="K109" s="551"/>
      <c r="L109" s="551"/>
      <c r="M109" s="551"/>
      <c r="N109" s="551"/>
      <c r="O109" s="570"/>
      <c r="P109" s="570"/>
      <c r="Q109" s="570"/>
      <c r="R109" s="570"/>
      <c r="S109" s="570"/>
      <c r="T109" s="224"/>
    </row>
    <row r="110" spans="1:20" s="452" customFormat="1" ht="21.95" customHeight="1">
      <c r="A110" s="220"/>
      <c r="B110" s="218"/>
      <c r="C110" s="551"/>
      <c r="D110" s="551"/>
      <c r="E110" s="551"/>
      <c r="F110" s="551"/>
      <c r="G110" s="551"/>
      <c r="H110" s="551"/>
      <c r="I110" s="551"/>
      <c r="J110" s="551"/>
      <c r="K110" s="551"/>
      <c r="L110" s="551"/>
      <c r="M110" s="551"/>
      <c r="N110" s="551"/>
      <c r="O110" s="570"/>
      <c r="P110" s="570"/>
      <c r="Q110" s="570"/>
      <c r="R110" s="570"/>
      <c r="S110" s="570"/>
      <c r="T110" s="224"/>
    </row>
    <row r="111" spans="1:20" s="452" customFormat="1" ht="21.95" customHeight="1">
      <c r="A111" s="220"/>
      <c r="B111" s="218"/>
      <c r="C111" s="551"/>
      <c r="D111" s="551"/>
      <c r="E111" s="551"/>
      <c r="F111" s="551"/>
      <c r="G111" s="551"/>
      <c r="H111" s="551"/>
      <c r="I111" s="551"/>
      <c r="J111" s="551"/>
      <c r="K111" s="551"/>
      <c r="L111" s="551"/>
      <c r="M111" s="551"/>
      <c r="N111" s="551"/>
      <c r="O111" s="570"/>
      <c r="P111" s="570"/>
      <c r="Q111" s="570"/>
      <c r="R111" s="570"/>
      <c r="S111" s="570"/>
      <c r="T111" s="224"/>
    </row>
    <row r="112" spans="1:20" s="452" customFormat="1" ht="21.95" customHeight="1" thickBot="1">
      <c r="A112" s="253"/>
      <c r="B112" s="254"/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558"/>
      <c r="O112" s="580"/>
      <c r="P112" s="580"/>
      <c r="Q112" s="580"/>
      <c r="R112" s="580"/>
      <c r="S112" s="580"/>
      <c r="T112" s="262"/>
    </row>
  </sheetData>
  <mergeCells count="3">
    <mergeCell ref="D4:E4"/>
    <mergeCell ref="F4:K4"/>
    <mergeCell ref="F5:K5"/>
  </mergeCells>
  <phoneticPr fontId="16"/>
  <printOptions horizontalCentered="1"/>
  <pageMargins left="0.51181102362204722" right="0.59055118110236227" top="0.55118110236220474" bottom="0.59055118110236227" header="0.51181102362204722" footer="0.51181102362204722"/>
  <pageSetup paperSize="8" scale="65" pageOrder="overThenDown" orientation="landscape" r:id="rId1"/>
  <headerFooter alignWithMargins="0"/>
  <rowBreaks count="1" manualBreakCount="1">
    <brk id="52" max="1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>
    <tabColor rgb="FFFF0000"/>
  </sheetPr>
  <dimension ref="A1:Q122"/>
  <sheetViews>
    <sheetView showGridLines="0" view="pageBreakPreview" zoomScale="50" zoomScaleNormal="75" zoomScaleSheetLayoutView="50" workbookViewId="0">
      <pane xSplit="2" ySplit="7" topLeftCell="D42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B52" sqref="B52"/>
    </sheetView>
  </sheetViews>
  <sheetFormatPr defaultRowHeight="23.1" customHeight="1"/>
  <cols>
    <col min="1" max="1" width="5.875" style="151" customWidth="1"/>
    <col min="2" max="2" width="19.5" style="149" customWidth="1"/>
    <col min="3" max="8" width="22.625" style="667" customWidth="1"/>
    <col min="9" max="9" width="23.875" style="667" customWidth="1"/>
    <col min="10" max="10" width="25.125" style="667" customWidth="1"/>
    <col min="11" max="11" width="24.125" style="667" customWidth="1"/>
    <col min="12" max="12" width="24.375" style="667" customWidth="1"/>
    <col min="13" max="13" width="24.625" style="667" customWidth="1"/>
    <col min="14" max="14" width="25.875" style="667" customWidth="1"/>
    <col min="15" max="15" width="5.875" style="151" customWidth="1"/>
    <col min="16" max="16384" width="9" style="668"/>
  </cols>
  <sheetData>
    <row r="1" spans="1:17" ht="30.95" customHeight="1">
      <c r="A1" s="530" t="s">
        <v>1360</v>
      </c>
      <c r="D1" s="668"/>
      <c r="I1" s="667" t="s">
        <v>148</v>
      </c>
    </row>
    <row r="2" spans="1:17" s="311" customFormat="1" ht="23.1" customHeight="1" thickBot="1"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428" t="s">
        <v>347</v>
      </c>
      <c r="O2" s="312"/>
      <c r="P2" s="312"/>
      <c r="Q2" s="312"/>
    </row>
    <row r="3" spans="1:17" s="674" customFormat="1" ht="23.1" customHeight="1">
      <c r="A3" s="156" t="s">
        <v>138</v>
      </c>
      <c r="B3" s="157"/>
      <c r="C3" s="669" t="s">
        <v>606</v>
      </c>
      <c r="D3" s="670"/>
      <c r="E3" s="670"/>
      <c r="F3" s="670"/>
      <c r="G3" s="671" t="s">
        <v>607</v>
      </c>
      <c r="H3" s="670"/>
      <c r="I3" s="670"/>
      <c r="J3" s="672" t="s">
        <v>608</v>
      </c>
      <c r="K3" s="670"/>
      <c r="L3" s="670"/>
      <c r="M3" s="670"/>
      <c r="N3" s="673"/>
      <c r="O3" s="319" t="s">
        <v>138</v>
      </c>
    </row>
    <row r="4" spans="1:17" s="674" customFormat="1" ht="23.1" customHeight="1">
      <c r="A4" s="165" t="s">
        <v>144</v>
      </c>
      <c r="B4" s="166"/>
      <c r="C4" s="675"/>
      <c r="D4" s="676" t="s">
        <v>609</v>
      </c>
      <c r="E4" s="677"/>
      <c r="F4" s="2870" t="s">
        <v>610</v>
      </c>
      <c r="G4" s="2870"/>
      <c r="H4" s="678"/>
      <c r="I4" s="2870" t="s">
        <v>611</v>
      </c>
      <c r="J4" s="2870"/>
      <c r="K4" s="2870"/>
      <c r="L4" s="677"/>
      <c r="M4" s="677"/>
      <c r="N4" s="677"/>
      <c r="O4" s="321" t="s">
        <v>144</v>
      </c>
    </row>
    <row r="5" spans="1:17" s="674" customFormat="1" ht="23.1" customHeight="1">
      <c r="A5" s="165" t="s">
        <v>151</v>
      </c>
      <c r="B5" s="166" t="s">
        <v>152</v>
      </c>
      <c r="C5" s="679" t="s">
        <v>612</v>
      </c>
      <c r="D5" s="680"/>
      <c r="E5" s="677"/>
      <c r="F5" s="2870" t="s">
        <v>613</v>
      </c>
      <c r="G5" s="2870"/>
      <c r="H5" s="2824"/>
      <c r="I5" s="2870" t="s">
        <v>614</v>
      </c>
      <c r="J5" s="2870"/>
      <c r="K5" s="2870"/>
      <c r="L5" s="2870"/>
      <c r="M5" s="677"/>
      <c r="N5" s="681"/>
      <c r="O5" s="321" t="s">
        <v>151</v>
      </c>
    </row>
    <row r="6" spans="1:17" s="685" customFormat="1" ht="23.1" customHeight="1">
      <c r="A6" s="274" t="s">
        <v>164</v>
      </c>
      <c r="B6" s="275"/>
      <c r="C6" s="682"/>
      <c r="D6" s="683" t="s">
        <v>615</v>
      </c>
      <c r="E6" s="684" t="s">
        <v>468</v>
      </c>
      <c r="F6" s="683" t="s">
        <v>596</v>
      </c>
      <c r="G6" s="683" t="s">
        <v>616</v>
      </c>
      <c r="H6" s="683" t="s">
        <v>617</v>
      </c>
      <c r="I6" s="683" t="s">
        <v>470</v>
      </c>
      <c r="J6" s="683" t="s">
        <v>381</v>
      </c>
      <c r="K6" s="683" t="s">
        <v>618</v>
      </c>
      <c r="L6" s="683" t="s">
        <v>619</v>
      </c>
      <c r="M6" s="683" t="s">
        <v>321</v>
      </c>
      <c r="N6" s="683" t="s">
        <v>126</v>
      </c>
      <c r="O6" s="172" t="s">
        <v>164</v>
      </c>
    </row>
    <row r="7" spans="1:17" s="685" customFormat="1" ht="29.25" customHeight="1" thickBot="1">
      <c r="A7" s="286" t="s">
        <v>171</v>
      </c>
      <c r="B7" s="254"/>
      <c r="C7" s="686"/>
      <c r="D7" s="687"/>
      <c r="E7" s="688"/>
      <c r="F7" s="689"/>
      <c r="G7" s="690" t="s">
        <v>468</v>
      </c>
      <c r="H7" s="690" t="s">
        <v>620</v>
      </c>
      <c r="I7" s="690"/>
      <c r="J7" s="690" t="s">
        <v>621</v>
      </c>
      <c r="K7" s="690" t="s">
        <v>621</v>
      </c>
      <c r="L7" s="690" t="s">
        <v>621</v>
      </c>
      <c r="M7" s="690"/>
      <c r="N7" s="690"/>
      <c r="O7" s="190" t="s">
        <v>171</v>
      </c>
    </row>
    <row r="8" spans="1:17" s="442" customFormat="1" ht="30" customHeight="1">
      <c r="A8" s="156"/>
      <c r="B8" s="277" t="s">
        <v>176</v>
      </c>
      <c r="C8" s="691">
        <v>4812</v>
      </c>
      <c r="D8" s="550">
        <v>170932</v>
      </c>
      <c r="E8" s="692">
        <v>2702</v>
      </c>
      <c r="F8" s="551">
        <v>173634</v>
      </c>
      <c r="G8" s="551">
        <v>16971</v>
      </c>
      <c r="H8" s="551">
        <v>0</v>
      </c>
      <c r="I8" s="551">
        <v>0</v>
      </c>
      <c r="J8" s="551">
        <v>1901</v>
      </c>
      <c r="K8" s="551">
        <v>363</v>
      </c>
      <c r="L8" s="551">
        <v>0</v>
      </c>
      <c r="M8" s="551">
        <v>41</v>
      </c>
      <c r="N8" s="551">
        <v>192910</v>
      </c>
      <c r="O8" s="163"/>
    </row>
    <row r="9" spans="1:17" s="442" customFormat="1" ht="30" customHeight="1">
      <c r="A9" s="165"/>
      <c r="B9" s="173" t="s">
        <v>177</v>
      </c>
      <c r="C9" s="542">
        <v>4745</v>
      </c>
      <c r="D9" s="534">
        <v>172139</v>
      </c>
      <c r="E9" s="693">
        <v>2719</v>
      </c>
      <c r="F9" s="535">
        <v>174857</v>
      </c>
      <c r="G9" s="535">
        <v>17137</v>
      </c>
      <c r="H9" s="535">
        <v>0</v>
      </c>
      <c r="I9" s="535">
        <v>0</v>
      </c>
      <c r="J9" s="535">
        <v>1890</v>
      </c>
      <c r="K9" s="535">
        <v>363</v>
      </c>
      <c r="L9" s="535">
        <v>0</v>
      </c>
      <c r="M9" s="535">
        <v>3</v>
      </c>
      <c r="N9" s="535">
        <v>194251</v>
      </c>
      <c r="O9" s="321"/>
    </row>
    <row r="10" spans="1:17" s="442" customFormat="1" ht="30" customHeight="1">
      <c r="A10" s="165"/>
      <c r="B10" s="173" t="s">
        <v>178</v>
      </c>
      <c r="C10" s="542">
        <v>9992</v>
      </c>
      <c r="D10" s="534">
        <v>83413</v>
      </c>
      <c r="E10" s="693">
        <v>1455</v>
      </c>
      <c r="F10" s="535">
        <v>84868</v>
      </c>
      <c r="G10" s="535">
        <v>4905</v>
      </c>
      <c r="H10" s="535">
        <v>0</v>
      </c>
      <c r="I10" s="535">
        <v>0</v>
      </c>
      <c r="J10" s="535">
        <v>2682</v>
      </c>
      <c r="K10" s="535">
        <v>382</v>
      </c>
      <c r="L10" s="535">
        <v>0</v>
      </c>
      <c r="M10" s="535">
        <v>2823</v>
      </c>
      <c r="N10" s="535">
        <v>95660</v>
      </c>
      <c r="O10" s="321"/>
    </row>
    <row r="11" spans="1:17" s="442" customFormat="1" ht="30" customHeight="1">
      <c r="A11" s="165"/>
      <c r="B11" s="173" t="s">
        <v>179</v>
      </c>
      <c r="C11" s="542">
        <v>4755</v>
      </c>
      <c r="D11" s="534">
        <v>172110</v>
      </c>
      <c r="E11" s="693">
        <v>2766</v>
      </c>
      <c r="F11" s="535">
        <v>174876</v>
      </c>
      <c r="G11" s="535">
        <v>17105</v>
      </c>
      <c r="H11" s="535">
        <v>0</v>
      </c>
      <c r="I11" s="535">
        <v>0</v>
      </c>
      <c r="J11" s="535">
        <v>1912</v>
      </c>
      <c r="K11" s="535">
        <v>363</v>
      </c>
      <c r="L11" s="535">
        <v>0</v>
      </c>
      <c r="M11" s="535">
        <v>3</v>
      </c>
      <c r="N11" s="535">
        <v>194259</v>
      </c>
      <c r="O11" s="321"/>
    </row>
    <row r="12" spans="1:17" s="442" customFormat="1" ht="30" customHeight="1">
      <c r="A12" s="445"/>
      <c r="B12" s="651" t="s">
        <v>180</v>
      </c>
      <c r="C12" s="665">
        <v>4578</v>
      </c>
      <c r="D12" s="543">
        <v>172602</v>
      </c>
      <c r="E12" s="545">
        <v>1942</v>
      </c>
      <c r="F12" s="543">
        <v>174545</v>
      </c>
      <c r="G12" s="543">
        <v>17668</v>
      </c>
      <c r="H12" s="543">
        <v>0</v>
      </c>
      <c r="I12" s="543">
        <v>0</v>
      </c>
      <c r="J12" s="543">
        <v>1535</v>
      </c>
      <c r="K12" s="543">
        <v>364</v>
      </c>
      <c r="L12" s="543">
        <v>0</v>
      </c>
      <c r="M12" s="543">
        <v>0</v>
      </c>
      <c r="N12" s="543">
        <v>194112</v>
      </c>
      <c r="O12" s="448"/>
    </row>
    <row r="13" spans="1:17" s="149" customFormat="1" ht="21.95" customHeight="1">
      <c r="A13" s="211">
        <v>1</v>
      </c>
      <c r="B13" s="330" t="s">
        <v>181</v>
      </c>
      <c r="C13" s="694">
        <v>5562</v>
      </c>
      <c r="D13" s="546">
        <v>172291</v>
      </c>
      <c r="E13" s="695">
        <v>2854</v>
      </c>
      <c r="F13" s="547">
        <v>175145</v>
      </c>
      <c r="G13" s="547">
        <v>16207</v>
      </c>
      <c r="H13" s="547">
        <v>0</v>
      </c>
      <c r="I13" s="547">
        <v>0</v>
      </c>
      <c r="J13" s="547">
        <v>1911</v>
      </c>
      <c r="K13" s="547">
        <v>318</v>
      </c>
      <c r="L13" s="547">
        <v>0</v>
      </c>
      <c r="M13" s="547">
        <v>0</v>
      </c>
      <c r="N13" s="547">
        <v>193581</v>
      </c>
      <c r="O13" s="216">
        <v>1</v>
      </c>
    </row>
    <row r="14" spans="1:17" s="149" customFormat="1" ht="21.95" customHeight="1">
      <c r="A14" s="217">
        <v>2</v>
      </c>
      <c r="B14" s="332" t="s">
        <v>183</v>
      </c>
      <c r="C14" s="542">
        <v>6037</v>
      </c>
      <c r="D14" s="534">
        <v>169224</v>
      </c>
      <c r="E14" s="693">
        <v>3342</v>
      </c>
      <c r="F14" s="535">
        <v>172566</v>
      </c>
      <c r="G14" s="535">
        <v>16740</v>
      </c>
      <c r="H14" s="535">
        <v>0</v>
      </c>
      <c r="I14" s="535">
        <v>1</v>
      </c>
      <c r="J14" s="535">
        <v>1359</v>
      </c>
      <c r="K14" s="535">
        <v>396</v>
      </c>
      <c r="L14" s="535">
        <v>0</v>
      </c>
      <c r="M14" s="535">
        <v>0</v>
      </c>
      <c r="N14" s="535">
        <v>191062</v>
      </c>
      <c r="O14" s="205">
        <v>2</v>
      </c>
    </row>
    <row r="15" spans="1:17" s="149" customFormat="1" ht="21.95" customHeight="1">
      <c r="A15" s="217">
        <v>3</v>
      </c>
      <c r="B15" s="332" t="s">
        <v>185</v>
      </c>
      <c r="C15" s="542">
        <v>4546</v>
      </c>
      <c r="D15" s="534">
        <v>160065</v>
      </c>
      <c r="E15" s="693">
        <v>3739</v>
      </c>
      <c r="F15" s="535">
        <v>163805</v>
      </c>
      <c r="G15" s="535">
        <v>14935</v>
      </c>
      <c r="H15" s="535">
        <v>0</v>
      </c>
      <c r="I15" s="535">
        <v>0</v>
      </c>
      <c r="J15" s="535">
        <v>1945</v>
      </c>
      <c r="K15" s="535">
        <v>275</v>
      </c>
      <c r="L15" s="535">
        <v>0</v>
      </c>
      <c r="M15" s="535">
        <v>0</v>
      </c>
      <c r="N15" s="535">
        <v>180960</v>
      </c>
      <c r="O15" s="205">
        <v>3</v>
      </c>
    </row>
    <row r="16" spans="1:17" s="149" customFormat="1" ht="21.95" customHeight="1">
      <c r="A16" s="217">
        <v>4</v>
      </c>
      <c r="B16" s="332" t="s">
        <v>187</v>
      </c>
      <c r="C16" s="542">
        <v>5793</v>
      </c>
      <c r="D16" s="534">
        <v>182288</v>
      </c>
      <c r="E16" s="693">
        <v>3985</v>
      </c>
      <c r="F16" s="535">
        <v>186273</v>
      </c>
      <c r="G16" s="535">
        <v>18140</v>
      </c>
      <c r="H16" s="551">
        <v>0</v>
      </c>
      <c r="I16" s="535">
        <v>0</v>
      </c>
      <c r="J16" s="535">
        <v>1876</v>
      </c>
      <c r="K16" s="535">
        <v>449</v>
      </c>
      <c r="L16" s="535">
        <v>0</v>
      </c>
      <c r="M16" s="535">
        <v>0</v>
      </c>
      <c r="N16" s="535">
        <v>206737</v>
      </c>
      <c r="O16" s="205">
        <v>4</v>
      </c>
    </row>
    <row r="17" spans="1:15" s="149" customFormat="1" ht="21.95" customHeight="1">
      <c r="A17" s="217">
        <v>5</v>
      </c>
      <c r="B17" s="332" t="s">
        <v>189</v>
      </c>
      <c r="C17" s="665">
        <v>1369</v>
      </c>
      <c r="D17" s="543">
        <v>195142</v>
      </c>
      <c r="E17" s="545">
        <v>1563</v>
      </c>
      <c r="F17" s="549">
        <v>196705</v>
      </c>
      <c r="G17" s="549">
        <v>20664</v>
      </c>
      <c r="H17" s="553">
        <v>0</v>
      </c>
      <c r="I17" s="549">
        <v>0</v>
      </c>
      <c r="J17" s="549">
        <v>1276</v>
      </c>
      <c r="K17" s="549">
        <v>341</v>
      </c>
      <c r="L17" s="549">
        <v>0</v>
      </c>
      <c r="M17" s="549">
        <v>0</v>
      </c>
      <c r="N17" s="549">
        <v>218987</v>
      </c>
      <c r="O17" s="205">
        <v>5</v>
      </c>
    </row>
    <row r="18" spans="1:15" s="149" customFormat="1" ht="21.95" customHeight="1">
      <c r="A18" s="211">
        <v>6</v>
      </c>
      <c r="B18" s="330" t="s">
        <v>191</v>
      </c>
      <c r="C18" s="694">
        <v>5517</v>
      </c>
      <c r="D18" s="546">
        <v>178893</v>
      </c>
      <c r="E18" s="695">
        <v>1647</v>
      </c>
      <c r="F18" s="547">
        <v>180540</v>
      </c>
      <c r="G18" s="547">
        <v>17830</v>
      </c>
      <c r="H18" s="547">
        <v>0</v>
      </c>
      <c r="I18" s="547">
        <v>0</v>
      </c>
      <c r="J18" s="547">
        <v>1817</v>
      </c>
      <c r="K18" s="547">
        <v>495</v>
      </c>
      <c r="L18" s="547">
        <v>0</v>
      </c>
      <c r="M18" s="547">
        <v>0</v>
      </c>
      <c r="N18" s="547">
        <v>200683</v>
      </c>
      <c r="O18" s="216">
        <v>6</v>
      </c>
    </row>
    <row r="19" spans="1:15" s="149" customFormat="1" ht="21.95" customHeight="1">
      <c r="A19" s="217">
        <v>7</v>
      </c>
      <c r="B19" s="332" t="s">
        <v>193</v>
      </c>
      <c r="C19" s="542">
        <v>4539</v>
      </c>
      <c r="D19" s="534">
        <v>169869</v>
      </c>
      <c r="E19" s="693">
        <v>3868</v>
      </c>
      <c r="F19" s="535">
        <v>173737</v>
      </c>
      <c r="G19" s="535">
        <v>17014</v>
      </c>
      <c r="H19" s="535">
        <v>0</v>
      </c>
      <c r="I19" s="535">
        <v>0</v>
      </c>
      <c r="J19" s="535">
        <v>1972</v>
      </c>
      <c r="K19" s="535">
        <v>305</v>
      </c>
      <c r="L19" s="535">
        <v>0</v>
      </c>
      <c r="M19" s="535">
        <v>0</v>
      </c>
      <c r="N19" s="535">
        <v>193029</v>
      </c>
      <c r="O19" s="205">
        <v>7</v>
      </c>
    </row>
    <row r="20" spans="1:15" s="149" customFormat="1" ht="21.95" customHeight="1">
      <c r="A20" s="217">
        <v>8</v>
      </c>
      <c r="B20" s="332" t="s">
        <v>195</v>
      </c>
      <c r="C20" s="542">
        <v>3653</v>
      </c>
      <c r="D20" s="534">
        <v>172427</v>
      </c>
      <c r="E20" s="693">
        <v>2523</v>
      </c>
      <c r="F20" s="535">
        <v>174949</v>
      </c>
      <c r="G20" s="535">
        <v>17617</v>
      </c>
      <c r="H20" s="535">
        <v>0</v>
      </c>
      <c r="I20" s="535">
        <v>0</v>
      </c>
      <c r="J20" s="535">
        <v>1927</v>
      </c>
      <c r="K20" s="535">
        <v>298</v>
      </c>
      <c r="L20" s="535">
        <v>0</v>
      </c>
      <c r="M20" s="535">
        <v>0</v>
      </c>
      <c r="N20" s="535">
        <v>194791</v>
      </c>
      <c r="O20" s="205">
        <v>8</v>
      </c>
    </row>
    <row r="21" spans="1:15" s="266" customFormat="1" ht="21.95" customHeight="1">
      <c r="A21" s="220">
        <v>9</v>
      </c>
      <c r="B21" s="218" t="s">
        <v>197</v>
      </c>
      <c r="C21" s="572">
        <v>4796</v>
      </c>
      <c r="D21" s="550">
        <v>168065</v>
      </c>
      <c r="E21" s="692">
        <v>1445</v>
      </c>
      <c r="F21" s="551">
        <v>169510</v>
      </c>
      <c r="G21" s="551">
        <v>18176</v>
      </c>
      <c r="H21" s="551">
        <v>0</v>
      </c>
      <c r="I21" s="551">
        <v>0</v>
      </c>
      <c r="J21" s="551">
        <v>1400</v>
      </c>
      <c r="K21" s="551">
        <v>351</v>
      </c>
      <c r="L21" s="551">
        <v>0</v>
      </c>
      <c r="M21" s="551">
        <v>0</v>
      </c>
      <c r="N21" s="551">
        <v>189437</v>
      </c>
      <c r="O21" s="224">
        <v>9</v>
      </c>
    </row>
    <row r="22" spans="1:15" s="266" customFormat="1" ht="21.95" customHeight="1">
      <c r="A22" s="220">
        <v>10</v>
      </c>
      <c r="B22" s="218" t="s">
        <v>199</v>
      </c>
      <c r="C22" s="696">
        <v>5971</v>
      </c>
      <c r="D22" s="544">
        <v>174419</v>
      </c>
      <c r="E22" s="573">
        <v>2424</v>
      </c>
      <c r="F22" s="553">
        <v>176843</v>
      </c>
      <c r="G22" s="553">
        <v>16952</v>
      </c>
      <c r="H22" s="553">
        <v>0</v>
      </c>
      <c r="I22" s="553">
        <v>0</v>
      </c>
      <c r="J22" s="553">
        <v>1846</v>
      </c>
      <c r="K22" s="553">
        <v>375</v>
      </c>
      <c r="L22" s="553">
        <v>0</v>
      </c>
      <c r="M22" s="553">
        <v>0</v>
      </c>
      <c r="N22" s="553">
        <v>196016</v>
      </c>
      <c r="O22" s="224">
        <v>10</v>
      </c>
    </row>
    <row r="23" spans="1:15" s="266" customFormat="1" ht="21.95" customHeight="1">
      <c r="A23" s="228">
        <v>11</v>
      </c>
      <c r="B23" s="212" t="s">
        <v>201</v>
      </c>
      <c r="C23" s="697">
        <v>2503</v>
      </c>
      <c r="D23" s="554">
        <v>170939</v>
      </c>
      <c r="E23" s="698">
        <v>1709</v>
      </c>
      <c r="F23" s="555">
        <v>172648</v>
      </c>
      <c r="G23" s="555">
        <v>18127</v>
      </c>
      <c r="H23" s="555">
        <v>0</v>
      </c>
      <c r="I23" s="555">
        <v>0</v>
      </c>
      <c r="J23" s="555">
        <v>2424</v>
      </c>
      <c r="K23" s="555">
        <v>355</v>
      </c>
      <c r="L23" s="555">
        <v>0</v>
      </c>
      <c r="M23" s="555">
        <v>0</v>
      </c>
      <c r="N23" s="555">
        <v>193554</v>
      </c>
      <c r="O23" s="234">
        <v>11</v>
      </c>
    </row>
    <row r="24" spans="1:15" s="266" customFormat="1" ht="21.95" customHeight="1">
      <c r="A24" s="220">
        <v>12</v>
      </c>
      <c r="B24" s="218" t="s">
        <v>203</v>
      </c>
      <c r="C24" s="572">
        <v>1704</v>
      </c>
      <c r="D24" s="550">
        <v>184669</v>
      </c>
      <c r="E24" s="692">
        <v>2230</v>
      </c>
      <c r="F24" s="551">
        <v>186899</v>
      </c>
      <c r="G24" s="551">
        <v>17703</v>
      </c>
      <c r="H24" s="551">
        <v>0</v>
      </c>
      <c r="I24" s="551">
        <v>0</v>
      </c>
      <c r="J24" s="551">
        <v>1744</v>
      </c>
      <c r="K24" s="551">
        <v>476</v>
      </c>
      <c r="L24" s="551">
        <v>0</v>
      </c>
      <c r="M24" s="551">
        <v>0</v>
      </c>
      <c r="N24" s="551">
        <v>206822</v>
      </c>
      <c r="O24" s="224">
        <v>12</v>
      </c>
    </row>
    <row r="25" spans="1:15" s="266" customFormat="1" ht="21.95" customHeight="1">
      <c r="A25" s="220">
        <v>13</v>
      </c>
      <c r="B25" s="218" t="s">
        <v>204</v>
      </c>
      <c r="C25" s="572">
        <v>1433</v>
      </c>
      <c r="D25" s="550">
        <v>153751</v>
      </c>
      <c r="E25" s="692">
        <v>1674</v>
      </c>
      <c r="F25" s="551">
        <v>155425</v>
      </c>
      <c r="G25" s="551">
        <v>14454</v>
      </c>
      <c r="H25" s="551">
        <v>0</v>
      </c>
      <c r="I25" s="551">
        <v>0</v>
      </c>
      <c r="J25" s="551">
        <v>2009</v>
      </c>
      <c r="K25" s="551">
        <v>327</v>
      </c>
      <c r="L25" s="551">
        <v>0</v>
      </c>
      <c r="M25" s="551">
        <v>0</v>
      </c>
      <c r="N25" s="551">
        <v>172216</v>
      </c>
      <c r="O25" s="224">
        <v>13</v>
      </c>
    </row>
    <row r="26" spans="1:15" s="266" customFormat="1" ht="21.95" customHeight="1">
      <c r="A26" s="220">
        <v>14</v>
      </c>
      <c r="B26" s="218" t="s">
        <v>206</v>
      </c>
      <c r="C26" s="572">
        <v>5698</v>
      </c>
      <c r="D26" s="550">
        <v>156808</v>
      </c>
      <c r="E26" s="692">
        <v>2075</v>
      </c>
      <c r="F26" s="551">
        <v>158884</v>
      </c>
      <c r="G26" s="551">
        <v>17311</v>
      </c>
      <c r="H26" s="551">
        <v>0</v>
      </c>
      <c r="I26" s="551">
        <v>0</v>
      </c>
      <c r="J26" s="551">
        <v>1601</v>
      </c>
      <c r="K26" s="551">
        <v>311</v>
      </c>
      <c r="L26" s="551">
        <v>0</v>
      </c>
      <c r="M26" s="551">
        <v>0</v>
      </c>
      <c r="N26" s="551">
        <v>178106</v>
      </c>
      <c r="O26" s="224">
        <v>14</v>
      </c>
    </row>
    <row r="27" spans="1:15" s="266" customFormat="1" ht="21.95" customHeight="1">
      <c r="A27" s="220">
        <v>15</v>
      </c>
      <c r="B27" s="218" t="s">
        <v>208</v>
      </c>
      <c r="C27" s="696">
        <v>1278</v>
      </c>
      <c r="D27" s="544">
        <v>136777</v>
      </c>
      <c r="E27" s="573">
        <v>1865</v>
      </c>
      <c r="F27" s="553">
        <v>138641</v>
      </c>
      <c r="G27" s="553">
        <v>14147</v>
      </c>
      <c r="H27" s="553">
        <v>0</v>
      </c>
      <c r="I27" s="553">
        <v>0</v>
      </c>
      <c r="J27" s="553">
        <v>1720</v>
      </c>
      <c r="K27" s="553">
        <v>417</v>
      </c>
      <c r="L27" s="553">
        <v>0</v>
      </c>
      <c r="M27" s="553">
        <v>183</v>
      </c>
      <c r="N27" s="553">
        <v>155109</v>
      </c>
      <c r="O27" s="224">
        <v>15</v>
      </c>
    </row>
    <row r="28" spans="1:15" s="266" customFormat="1" ht="21.95" customHeight="1">
      <c r="A28" s="235">
        <v>16</v>
      </c>
      <c r="B28" s="212" t="s">
        <v>210</v>
      </c>
      <c r="C28" s="697">
        <v>5789</v>
      </c>
      <c r="D28" s="554">
        <v>179128</v>
      </c>
      <c r="E28" s="698">
        <v>3457</v>
      </c>
      <c r="F28" s="555">
        <v>182586</v>
      </c>
      <c r="G28" s="555">
        <v>17950</v>
      </c>
      <c r="H28" s="555">
        <v>0</v>
      </c>
      <c r="I28" s="555">
        <v>0</v>
      </c>
      <c r="J28" s="555">
        <v>1488</v>
      </c>
      <c r="K28" s="555">
        <v>474</v>
      </c>
      <c r="L28" s="555">
        <v>0</v>
      </c>
      <c r="M28" s="555">
        <v>0</v>
      </c>
      <c r="N28" s="555">
        <v>202498</v>
      </c>
      <c r="O28" s="236">
        <v>16</v>
      </c>
    </row>
    <row r="29" spans="1:15" s="266" customFormat="1" ht="21.95" customHeight="1">
      <c r="A29" s="220">
        <v>17</v>
      </c>
      <c r="B29" s="218" t="s">
        <v>212</v>
      </c>
      <c r="C29" s="572">
        <v>5701</v>
      </c>
      <c r="D29" s="550">
        <v>174093</v>
      </c>
      <c r="E29" s="692">
        <v>2929</v>
      </c>
      <c r="F29" s="551">
        <v>177023</v>
      </c>
      <c r="G29" s="551">
        <v>18067</v>
      </c>
      <c r="H29" s="551">
        <v>0</v>
      </c>
      <c r="I29" s="551">
        <v>0</v>
      </c>
      <c r="J29" s="551">
        <v>2067</v>
      </c>
      <c r="K29" s="551">
        <v>332</v>
      </c>
      <c r="L29" s="551">
        <v>0</v>
      </c>
      <c r="M29" s="551">
        <v>0</v>
      </c>
      <c r="N29" s="551">
        <v>197490</v>
      </c>
      <c r="O29" s="224">
        <v>17</v>
      </c>
    </row>
    <row r="30" spans="1:15" s="266" customFormat="1" ht="21.95" customHeight="1">
      <c r="A30" s="220">
        <v>18</v>
      </c>
      <c r="B30" s="218" t="s">
        <v>214</v>
      </c>
      <c r="C30" s="572">
        <v>5902</v>
      </c>
      <c r="D30" s="550">
        <v>196679</v>
      </c>
      <c r="E30" s="692">
        <v>1611</v>
      </c>
      <c r="F30" s="551">
        <v>198290</v>
      </c>
      <c r="G30" s="551">
        <v>23269</v>
      </c>
      <c r="H30" s="551">
        <v>0</v>
      </c>
      <c r="I30" s="551">
        <v>0</v>
      </c>
      <c r="J30" s="551">
        <v>1285</v>
      </c>
      <c r="K30" s="551">
        <v>496</v>
      </c>
      <c r="L30" s="551">
        <v>0</v>
      </c>
      <c r="M30" s="551">
        <v>0</v>
      </c>
      <c r="N30" s="551">
        <v>223340</v>
      </c>
      <c r="O30" s="224">
        <v>18</v>
      </c>
    </row>
    <row r="31" spans="1:15" s="266" customFormat="1" ht="21.95" customHeight="1">
      <c r="A31" s="220">
        <v>19</v>
      </c>
      <c r="B31" s="218" t="s">
        <v>216</v>
      </c>
      <c r="C31" s="572">
        <v>4175</v>
      </c>
      <c r="D31" s="550">
        <v>166348</v>
      </c>
      <c r="E31" s="692">
        <v>1568</v>
      </c>
      <c r="F31" s="551">
        <v>167915</v>
      </c>
      <c r="G31" s="551">
        <v>16300</v>
      </c>
      <c r="H31" s="551">
        <v>0</v>
      </c>
      <c r="I31" s="551">
        <v>0</v>
      </c>
      <c r="J31" s="551">
        <v>2288</v>
      </c>
      <c r="K31" s="551">
        <v>415</v>
      </c>
      <c r="L31" s="551">
        <v>0</v>
      </c>
      <c r="M31" s="551">
        <v>0</v>
      </c>
      <c r="N31" s="551">
        <v>186918</v>
      </c>
      <c r="O31" s="224">
        <v>19</v>
      </c>
    </row>
    <row r="32" spans="1:15" s="266" customFormat="1" ht="21.95" customHeight="1">
      <c r="A32" s="220">
        <v>20</v>
      </c>
      <c r="B32" s="218" t="s">
        <v>218</v>
      </c>
      <c r="C32" s="696">
        <v>6848</v>
      </c>
      <c r="D32" s="544">
        <v>178889</v>
      </c>
      <c r="E32" s="573">
        <v>2892</v>
      </c>
      <c r="F32" s="553">
        <v>181781</v>
      </c>
      <c r="G32" s="553">
        <v>18163</v>
      </c>
      <c r="H32" s="553">
        <v>0</v>
      </c>
      <c r="I32" s="553">
        <v>0</v>
      </c>
      <c r="J32" s="553">
        <v>1756</v>
      </c>
      <c r="K32" s="553">
        <v>342</v>
      </c>
      <c r="L32" s="553">
        <v>0</v>
      </c>
      <c r="M32" s="553">
        <v>0</v>
      </c>
      <c r="N32" s="553">
        <v>202042</v>
      </c>
      <c r="O32" s="224">
        <v>20</v>
      </c>
    </row>
    <row r="33" spans="1:15" s="266" customFormat="1" ht="21.95" customHeight="1">
      <c r="A33" s="228">
        <v>21</v>
      </c>
      <c r="B33" s="212" t="s">
        <v>220</v>
      </c>
      <c r="C33" s="697">
        <v>7436</v>
      </c>
      <c r="D33" s="554">
        <v>180605</v>
      </c>
      <c r="E33" s="698">
        <v>3117</v>
      </c>
      <c r="F33" s="555">
        <v>183722</v>
      </c>
      <c r="G33" s="555">
        <v>17249</v>
      </c>
      <c r="H33" s="555">
        <v>0</v>
      </c>
      <c r="I33" s="555">
        <v>2</v>
      </c>
      <c r="J33" s="555">
        <v>1974</v>
      </c>
      <c r="K33" s="555">
        <v>349</v>
      </c>
      <c r="L33" s="555">
        <v>0</v>
      </c>
      <c r="M33" s="555">
        <v>0</v>
      </c>
      <c r="N33" s="555">
        <v>203296</v>
      </c>
      <c r="O33" s="234">
        <v>21</v>
      </c>
    </row>
    <row r="34" spans="1:15" s="266" customFormat="1" ht="21.95" customHeight="1">
      <c r="A34" s="220">
        <v>22</v>
      </c>
      <c r="B34" s="218" t="s">
        <v>222</v>
      </c>
      <c r="C34" s="572">
        <v>6928</v>
      </c>
      <c r="D34" s="550">
        <v>183057</v>
      </c>
      <c r="E34" s="692">
        <v>2652</v>
      </c>
      <c r="F34" s="551">
        <v>185709</v>
      </c>
      <c r="G34" s="551">
        <v>16602</v>
      </c>
      <c r="H34" s="551">
        <v>0</v>
      </c>
      <c r="I34" s="551">
        <v>0</v>
      </c>
      <c r="J34" s="551">
        <v>1580</v>
      </c>
      <c r="K34" s="551">
        <v>332</v>
      </c>
      <c r="L34" s="551">
        <v>0</v>
      </c>
      <c r="M34" s="551">
        <v>0</v>
      </c>
      <c r="N34" s="551">
        <v>204223</v>
      </c>
      <c r="O34" s="224">
        <v>22</v>
      </c>
    </row>
    <row r="35" spans="1:15" s="266" customFormat="1" ht="21.95" customHeight="1">
      <c r="A35" s="220">
        <v>23</v>
      </c>
      <c r="B35" s="218" t="s">
        <v>223</v>
      </c>
      <c r="C35" s="572">
        <v>1409</v>
      </c>
      <c r="D35" s="550">
        <v>199541</v>
      </c>
      <c r="E35" s="692">
        <v>1251</v>
      </c>
      <c r="F35" s="551">
        <v>200792</v>
      </c>
      <c r="G35" s="551">
        <v>24373</v>
      </c>
      <c r="H35" s="551">
        <v>0</v>
      </c>
      <c r="I35" s="551">
        <v>0</v>
      </c>
      <c r="J35" s="551">
        <v>1519</v>
      </c>
      <c r="K35" s="551">
        <v>422</v>
      </c>
      <c r="L35" s="551">
        <v>0</v>
      </c>
      <c r="M35" s="551">
        <v>0</v>
      </c>
      <c r="N35" s="551">
        <v>227106</v>
      </c>
      <c r="O35" s="224">
        <v>23</v>
      </c>
    </row>
    <row r="36" spans="1:15" s="266" customFormat="1" ht="21.95" customHeight="1">
      <c r="A36" s="220">
        <v>24</v>
      </c>
      <c r="B36" s="218" t="s">
        <v>225</v>
      </c>
      <c r="C36" s="572">
        <v>2644</v>
      </c>
      <c r="D36" s="550">
        <v>172279</v>
      </c>
      <c r="E36" s="692">
        <v>2903</v>
      </c>
      <c r="F36" s="551">
        <v>175182</v>
      </c>
      <c r="G36" s="551">
        <v>18224</v>
      </c>
      <c r="H36" s="551">
        <v>0</v>
      </c>
      <c r="I36" s="551">
        <v>0</v>
      </c>
      <c r="J36" s="551">
        <v>2146</v>
      </c>
      <c r="K36" s="551">
        <v>356</v>
      </c>
      <c r="L36" s="551">
        <v>0</v>
      </c>
      <c r="M36" s="551">
        <v>0</v>
      </c>
      <c r="N36" s="551">
        <v>195908</v>
      </c>
      <c r="O36" s="224">
        <v>24</v>
      </c>
    </row>
    <row r="37" spans="1:15" s="266" customFormat="1" ht="21.95" customHeight="1">
      <c r="A37" s="220">
        <v>25</v>
      </c>
      <c r="B37" s="218" t="s">
        <v>227</v>
      </c>
      <c r="C37" s="696">
        <v>5966</v>
      </c>
      <c r="D37" s="544">
        <v>170686</v>
      </c>
      <c r="E37" s="573">
        <v>1205</v>
      </c>
      <c r="F37" s="553">
        <v>171890</v>
      </c>
      <c r="G37" s="553">
        <v>17598</v>
      </c>
      <c r="H37" s="553">
        <v>0</v>
      </c>
      <c r="I37" s="553">
        <v>0</v>
      </c>
      <c r="J37" s="553">
        <v>1999</v>
      </c>
      <c r="K37" s="553">
        <v>487</v>
      </c>
      <c r="L37" s="553">
        <v>0</v>
      </c>
      <c r="M37" s="553">
        <v>0</v>
      </c>
      <c r="N37" s="553">
        <v>191975</v>
      </c>
      <c r="O37" s="224">
        <v>25</v>
      </c>
    </row>
    <row r="38" spans="1:15" s="266" customFormat="1" ht="21.95" customHeight="1">
      <c r="A38" s="228">
        <v>26</v>
      </c>
      <c r="B38" s="212" t="s">
        <v>229</v>
      </c>
      <c r="C38" s="697">
        <v>8401</v>
      </c>
      <c r="D38" s="554">
        <v>188690</v>
      </c>
      <c r="E38" s="698">
        <v>1725</v>
      </c>
      <c r="F38" s="555">
        <v>190415</v>
      </c>
      <c r="G38" s="555">
        <v>19572</v>
      </c>
      <c r="H38" s="555">
        <v>0</v>
      </c>
      <c r="I38" s="555">
        <v>0</v>
      </c>
      <c r="J38" s="555">
        <v>1452</v>
      </c>
      <c r="K38" s="555">
        <v>580</v>
      </c>
      <c r="L38" s="555">
        <v>0</v>
      </c>
      <c r="M38" s="555">
        <v>0</v>
      </c>
      <c r="N38" s="555">
        <v>212018</v>
      </c>
      <c r="O38" s="234">
        <v>26</v>
      </c>
    </row>
    <row r="39" spans="1:15" s="266" customFormat="1" ht="21.95" customHeight="1">
      <c r="A39" s="220">
        <v>27</v>
      </c>
      <c r="B39" s="218" t="s">
        <v>231</v>
      </c>
      <c r="C39" s="572">
        <v>6214</v>
      </c>
      <c r="D39" s="550">
        <v>154986</v>
      </c>
      <c r="E39" s="692">
        <v>3952</v>
      </c>
      <c r="F39" s="551">
        <v>158939</v>
      </c>
      <c r="G39" s="551">
        <v>14157</v>
      </c>
      <c r="H39" s="551">
        <v>0</v>
      </c>
      <c r="I39" s="551">
        <v>0</v>
      </c>
      <c r="J39" s="551">
        <v>2251</v>
      </c>
      <c r="K39" s="551">
        <v>301</v>
      </c>
      <c r="L39" s="551">
        <v>0</v>
      </c>
      <c r="M39" s="551">
        <v>0</v>
      </c>
      <c r="N39" s="551">
        <v>175647</v>
      </c>
      <c r="O39" s="224">
        <v>27</v>
      </c>
    </row>
    <row r="40" spans="1:15" s="266" customFormat="1" ht="21.95" customHeight="1">
      <c r="A40" s="220">
        <v>30</v>
      </c>
      <c r="B40" s="218" t="s">
        <v>233</v>
      </c>
      <c r="C40" s="572">
        <v>2439</v>
      </c>
      <c r="D40" s="550">
        <v>185292</v>
      </c>
      <c r="E40" s="692">
        <v>2070</v>
      </c>
      <c r="F40" s="551">
        <v>187362</v>
      </c>
      <c r="G40" s="551">
        <v>18058</v>
      </c>
      <c r="H40" s="551">
        <v>0</v>
      </c>
      <c r="I40" s="551">
        <v>0</v>
      </c>
      <c r="J40" s="551">
        <v>1759</v>
      </c>
      <c r="K40" s="551">
        <v>295</v>
      </c>
      <c r="L40" s="551">
        <v>0</v>
      </c>
      <c r="M40" s="551">
        <v>0</v>
      </c>
      <c r="N40" s="551">
        <v>207475</v>
      </c>
      <c r="O40" s="224">
        <v>30</v>
      </c>
    </row>
    <row r="41" spans="1:15" s="266" customFormat="1" ht="21.95" customHeight="1">
      <c r="A41" s="220">
        <v>31</v>
      </c>
      <c r="B41" s="218" t="s">
        <v>235</v>
      </c>
      <c r="C41" s="572">
        <v>2629</v>
      </c>
      <c r="D41" s="550">
        <v>175617</v>
      </c>
      <c r="E41" s="692">
        <v>2020</v>
      </c>
      <c r="F41" s="551">
        <v>177637</v>
      </c>
      <c r="G41" s="551">
        <v>16503</v>
      </c>
      <c r="H41" s="551">
        <v>0</v>
      </c>
      <c r="I41" s="551">
        <v>0</v>
      </c>
      <c r="J41" s="551">
        <v>1757</v>
      </c>
      <c r="K41" s="551">
        <v>308</v>
      </c>
      <c r="L41" s="551">
        <v>0</v>
      </c>
      <c r="M41" s="551">
        <v>0</v>
      </c>
      <c r="N41" s="551">
        <v>196204</v>
      </c>
      <c r="O41" s="224">
        <v>31</v>
      </c>
    </row>
    <row r="42" spans="1:15" s="266" customFormat="1" ht="21.95" customHeight="1">
      <c r="A42" s="220">
        <v>32</v>
      </c>
      <c r="B42" s="244" t="s">
        <v>237</v>
      </c>
      <c r="C42" s="696">
        <v>1268</v>
      </c>
      <c r="D42" s="544">
        <v>148056</v>
      </c>
      <c r="E42" s="573">
        <v>1375</v>
      </c>
      <c r="F42" s="553">
        <v>149431</v>
      </c>
      <c r="G42" s="553">
        <v>15613</v>
      </c>
      <c r="H42" s="553">
        <v>0</v>
      </c>
      <c r="I42" s="553">
        <v>0</v>
      </c>
      <c r="J42" s="553">
        <v>2150</v>
      </c>
      <c r="K42" s="553">
        <v>309</v>
      </c>
      <c r="L42" s="553">
        <v>0</v>
      </c>
      <c r="M42" s="553">
        <v>0</v>
      </c>
      <c r="N42" s="553">
        <v>167502</v>
      </c>
      <c r="O42" s="224">
        <v>32</v>
      </c>
    </row>
    <row r="43" spans="1:15" s="266" customFormat="1" ht="21.95" customHeight="1">
      <c r="A43" s="228">
        <v>33</v>
      </c>
      <c r="B43" s="218" t="s">
        <v>239</v>
      </c>
      <c r="C43" s="697">
        <v>2785</v>
      </c>
      <c r="D43" s="554">
        <v>145082</v>
      </c>
      <c r="E43" s="698">
        <v>1527</v>
      </c>
      <c r="F43" s="555">
        <v>146609</v>
      </c>
      <c r="G43" s="555">
        <v>14548</v>
      </c>
      <c r="H43" s="555">
        <v>0</v>
      </c>
      <c r="I43" s="555">
        <v>0</v>
      </c>
      <c r="J43" s="555">
        <v>2675</v>
      </c>
      <c r="K43" s="555">
        <v>362</v>
      </c>
      <c r="L43" s="555">
        <v>0</v>
      </c>
      <c r="M43" s="555">
        <v>0</v>
      </c>
      <c r="N43" s="555">
        <v>164194</v>
      </c>
      <c r="O43" s="234">
        <v>33</v>
      </c>
    </row>
    <row r="44" spans="1:15" s="266" customFormat="1" ht="21.95" customHeight="1">
      <c r="A44" s="220">
        <v>34</v>
      </c>
      <c r="B44" s="218" t="s">
        <v>241</v>
      </c>
      <c r="C44" s="572">
        <v>3489</v>
      </c>
      <c r="D44" s="550">
        <v>205777</v>
      </c>
      <c r="E44" s="692">
        <v>1577</v>
      </c>
      <c r="F44" s="551">
        <v>207355</v>
      </c>
      <c r="G44" s="551">
        <v>23404</v>
      </c>
      <c r="H44" s="551">
        <v>0</v>
      </c>
      <c r="I44" s="551">
        <v>0</v>
      </c>
      <c r="J44" s="551">
        <v>1711</v>
      </c>
      <c r="K44" s="551">
        <v>339</v>
      </c>
      <c r="L44" s="551">
        <v>0</v>
      </c>
      <c r="M44" s="551">
        <v>0</v>
      </c>
      <c r="N44" s="551">
        <v>232808</v>
      </c>
      <c r="O44" s="224">
        <v>34</v>
      </c>
    </row>
    <row r="45" spans="1:15" s="266" customFormat="1" ht="21.95" customHeight="1">
      <c r="A45" s="220">
        <v>35</v>
      </c>
      <c r="B45" s="218" t="s">
        <v>243</v>
      </c>
      <c r="C45" s="572">
        <v>2870</v>
      </c>
      <c r="D45" s="550">
        <v>174083</v>
      </c>
      <c r="E45" s="692">
        <v>2240</v>
      </c>
      <c r="F45" s="551">
        <v>176324</v>
      </c>
      <c r="G45" s="551">
        <v>17646</v>
      </c>
      <c r="H45" s="551">
        <v>0</v>
      </c>
      <c r="I45" s="551">
        <v>0</v>
      </c>
      <c r="J45" s="551">
        <v>1806</v>
      </c>
      <c r="K45" s="551">
        <v>227</v>
      </c>
      <c r="L45" s="551">
        <v>0</v>
      </c>
      <c r="M45" s="551">
        <v>0</v>
      </c>
      <c r="N45" s="551">
        <v>196003</v>
      </c>
      <c r="O45" s="224">
        <v>35</v>
      </c>
    </row>
    <row r="46" spans="1:15" s="266" customFormat="1" ht="21.95" customHeight="1">
      <c r="A46" s="220">
        <v>36</v>
      </c>
      <c r="B46" s="218" t="s">
        <v>245</v>
      </c>
      <c r="C46" s="572">
        <v>2485</v>
      </c>
      <c r="D46" s="550">
        <v>166224</v>
      </c>
      <c r="E46" s="692">
        <v>1940</v>
      </c>
      <c r="F46" s="551">
        <v>168165</v>
      </c>
      <c r="G46" s="551">
        <v>18003</v>
      </c>
      <c r="H46" s="551">
        <v>0</v>
      </c>
      <c r="I46" s="551">
        <v>3</v>
      </c>
      <c r="J46" s="551">
        <v>2512</v>
      </c>
      <c r="K46" s="551">
        <v>326</v>
      </c>
      <c r="L46" s="551">
        <v>0</v>
      </c>
      <c r="M46" s="551">
        <v>0</v>
      </c>
      <c r="N46" s="551">
        <v>189010</v>
      </c>
      <c r="O46" s="224">
        <v>36</v>
      </c>
    </row>
    <row r="47" spans="1:15" s="266" customFormat="1" ht="21.95" customHeight="1">
      <c r="A47" s="243">
        <v>37</v>
      </c>
      <c r="B47" s="244" t="s">
        <v>247</v>
      </c>
      <c r="C47" s="696">
        <v>4621</v>
      </c>
      <c r="D47" s="544">
        <v>200380</v>
      </c>
      <c r="E47" s="573">
        <v>2207</v>
      </c>
      <c r="F47" s="553">
        <v>202588</v>
      </c>
      <c r="G47" s="553">
        <v>23537</v>
      </c>
      <c r="H47" s="553">
        <v>0</v>
      </c>
      <c r="I47" s="553">
        <v>0</v>
      </c>
      <c r="J47" s="553">
        <v>889</v>
      </c>
      <c r="K47" s="553">
        <v>399</v>
      </c>
      <c r="L47" s="553">
        <v>0</v>
      </c>
      <c r="M47" s="553">
        <v>0</v>
      </c>
      <c r="N47" s="553">
        <v>227413</v>
      </c>
      <c r="O47" s="249">
        <v>37</v>
      </c>
    </row>
    <row r="48" spans="1:15" s="266" customFormat="1" ht="21.95" customHeight="1">
      <c r="A48" s="228">
        <v>38</v>
      </c>
      <c r="B48" s="212" t="s">
        <v>249</v>
      </c>
      <c r="C48" s="697">
        <v>1999</v>
      </c>
      <c r="D48" s="554">
        <v>186933</v>
      </c>
      <c r="E48" s="698">
        <v>1215</v>
      </c>
      <c r="F48" s="555">
        <v>188149</v>
      </c>
      <c r="G48" s="555">
        <v>18426</v>
      </c>
      <c r="H48" s="555">
        <v>0</v>
      </c>
      <c r="I48" s="555">
        <v>0</v>
      </c>
      <c r="J48" s="555">
        <v>1649</v>
      </c>
      <c r="K48" s="555">
        <v>374</v>
      </c>
      <c r="L48" s="555">
        <v>0</v>
      </c>
      <c r="M48" s="555">
        <v>0</v>
      </c>
      <c r="N48" s="555">
        <v>208597</v>
      </c>
      <c r="O48" s="234">
        <v>38</v>
      </c>
    </row>
    <row r="49" spans="1:15" s="266" customFormat="1" ht="21.95" customHeight="1">
      <c r="A49" s="220">
        <v>39</v>
      </c>
      <c r="B49" s="218" t="s">
        <v>251</v>
      </c>
      <c r="C49" s="572">
        <v>7994</v>
      </c>
      <c r="D49" s="550">
        <v>158624</v>
      </c>
      <c r="E49" s="692">
        <v>2284</v>
      </c>
      <c r="F49" s="551">
        <v>160908</v>
      </c>
      <c r="G49" s="551">
        <v>12923</v>
      </c>
      <c r="H49" s="551">
        <v>0</v>
      </c>
      <c r="I49" s="551">
        <v>0</v>
      </c>
      <c r="J49" s="551">
        <v>1305</v>
      </c>
      <c r="K49" s="551">
        <v>367</v>
      </c>
      <c r="L49" s="551">
        <v>0</v>
      </c>
      <c r="M49" s="551">
        <v>0</v>
      </c>
      <c r="N49" s="551">
        <v>175503</v>
      </c>
      <c r="O49" s="224">
        <v>39</v>
      </c>
    </row>
    <row r="50" spans="1:15" s="266" customFormat="1" ht="21.95" customHeight="1">
      <c r="A50" s="220">
        <v>40</v>
      </c>
      <c r="B50" s="218" t="s">
        <v>252</v>
      </c>
      <c r="C50" s="572">
        <v>8564</v>
      </c>
      <c r="D50" s="550">
        <v>198697</v>
      </c>
      <c r="E50" s="692">
        <v>2127</v>
      </c>
      <c r="F50" s="551">
        <v>200824</v>
      </c>
      <c r="G50" s="551">
        <v>21198</v>
      </c>
      <c r="H50" s="551">
        <v>0</v>
      </c>
      <c r="I50" s="551">
        <v>0</v>
      </c>
      <c r="J50" s="551">
        <v>1132</v>
      </c>
      <c r="K50" s="551">
        <v>294</v>
      </c>
      <c r="L50" s="551">
        <v>0</v>
      </c>
      <c r="M50" s="551">
        <v>0</v>
      </c>
      <c r="N50" s="551">
        <v>223448</v>
      </c>
      <c r="O50" s="224">
        <v>40</v>
      </c>
    </row>
    <row r="51" spans="1:15" s="266" customFormat="1" ht="21.95" customHeight="1">
      <c r="A51" s="220">
        <v>41</v>
      </c>
      <c r="B51" s="218" t="s">
        <v>254</v>
      </c>
      <c r="C51" s="572">
        <v>7024</v>
      </c>
      <c r="D51" s="550">
        <v>165068</v>
      </c>
      <c r="E51" s="692">
        <v>2184</v>
      </c>
      <c r="F51" s="551">
        <v>167252</v>
      </c>
      <c r="G51" s="551">
        <v>13968</v>
      </c>
      <c r="H51" s="551">
        <v>0</v>
      </c>
      <c r="I51" s="551">
        <v>0</v>
      </c>
      <c r="J51" s="551">
        <v>1539</v>
      </c>
      <c r="K51" s="551">
        <v>358</v>
      </c>
      <c r="L51" s="551">
        <v>0</v>
      </c>
      <c r="M51" s="551">
        <v>0</v>
      </c>
      <c r="N51" s="551">
        <v>183116</v>
      </c>
      <c r="O51" s="224">
        <v>41</v>
      </c>
    </row>
    <row r="52" spans="1:15" s="266" customFormat="1" ht="21.95" customHeight="1">
      <c r="A52" s="220">
        <v>42</v>
      </c>
      <c r="B52" s="244" t="s">
        <v>256</v>
      </c>
      <c r="C52" s="696">
        <v>6533</v>
      </c>
      <c r="D52" s="544">
        <v>182414</v>
      </c>
      <c r="E52" s="573">
        <v>2915</v>
      </c>
      <c r="F52" s="553">
        <v>185330</v>
      </c>
      <c r="G52" s="553">
        <v>17947</v>
      </c>
      <c r="H52" s="553">
        <v>0</v>
      </c>
      <c r="I52" s="553">
        <v>0</v>
      </c>
      <c r="J52" s="553">
        <v>1653</v>
      </c>
      <c r="K52" s="553">
        <v>449</v>
      </c>
      <c r="L52" s="553">
        <v>0</v>
      </c>
      <c r="M52" s="553">
        <v>0</v>
      </c>
      <c r="N52" s="553">
        <v>205379</v>
      </c>
      <c r="O52" s="224">
        <v>42</v>
      </c>
    </row>
    <row r="53" spans="1:15" s="266" customFormat="1" ht="21.95" customHeight="1">
      <c r="A53" s="228">
        <v>43</v>
      </c>
      <c r="B53" s="218" t="s">
        <v>258</v>
      </c>
      <c r="C53" s="697">
        <v>8612</v>
      </c>
      <c r="D53" s="554">
        <v>177076</v>
      </c>
      <c r="E53" s="698">
        <v>2208</v>
      </c>
      <c r="F53" s="555">
        <v>179284</v>
      </c>
      <c r="G53" s="555">
        <v>16568</v>
      </c>
      <c r="H53" s="555">
        <v>0</v>
      </c>
      <c r="I53" s="555">
        <v>0</v>
      </c>
      <c r="J53" s="555">
        <v>1256</v>
      </c>
      <c r="K53" s="555">
        <v>357</v>
      </c>
      <c r="L53" s="555">
        <v>0</v>
      </c>
      <c r="M53" s="555">
        <v>0</v>
      </c>
      <c r="N53" s="555">
        <v>197465</v>
      </c>
      <c r="O53" s="234">
        <v>43</v>
      </c>
    </row>
    <row r="54" spans="1:15" s="266" customFormat="1" ht="21.95" customHeight="1">
      <c r="A54" s="220">
        <v>44</v>
      </c>
      <c r="B54" s="218" t="s">
        <v>260</v>
      </c>
      <c r="C54" s="572">
        <v>9209</v>
      </c>
      <c r="D54" s="550">
        <v>224447</v>
      </c>
      <c r="E54" s="692">
        <v>2042</v>
      </c>
      <c r="F54" s="551">
        <v>226488</v>
      </c>
      <c r="G54" s="551">
        <v>23128</v>
      </c>
      <c r="H54" s="551">
        <v>0</v>
      </c>
      <c r="I54" s="551">
        <v>0</v>
      </c>
      <c r="J54" s="551">
        <v>597</v>
      </c>
      <c r="K54" s="551">
        <v>447</v>
      </c>
      <c r="L54" s="551">
        <v>0</v>
      </c>
      <c r="M54" s="551">
        <v>0</v>
      </c>
      <c r="N54" s="551">
        <v>250660</v>
      </c>
      <c r="O54" s="224">
        <v>44</v>
      </c>
    </row>
    <row r="55" spans="1:15" s="266" customFormat="1" ht="21.95" customHeight="1">
      <c r="A55" s="220">
        <v>45</v>
      </c>
      <c r="B55" s="218" t="s">
        <v>261</v>
      </c>
      <c r="C55" s="572">
        <v>1771</v>
      </c>
      <c r="D55" s="550">
        <v>172383</v>
      </c>
      <c r="E55" s="692">
        <v>2043</v>
      </c>
      <c r="F55" s="551">
        <v>174425</v>
      </c>
      <c r="G55" s="551">
        <v>17801</v>
      </c>
      <c r="H55" s="551">
        <v>0</v>
      </c>
      <c r="I55" s="551">
        <v>0</v>
      </c>
      <c r="J55" s="551">
        <v>1811</v>
      </c>
      <c r="K55" s="551">
        <v>388</v>
      </c>
      <c r="L55" s="551">
        <v>0</v>
      </c>
      <c r="M55" s="551">
        <v>0</v>
      </c>
      <c r="N55" s="551">
        <v>194425</v>
      </c>
      <c r="O55" s="224">
        <v>45</v>
      </c>
    </row>
    <row r="56" spans="1:15" s="266" customFormat="1" ht="21.95" customHeight="1">
      <c r="A56" s="220">
        <v>46</v>
      </c>
      <c r="B56" s="218" t="s">
        <v>262</v>
      </c>
      <c r="C56" s="572">
        <v>1777</v>
      </c>
      <c r="D56" s="550">
        <v>162365</v>
      </c>
      <c r="E56" s="692">
        <v>2163</v>
      </c>
      <c r="F56" s="551">
        <v>164528</v>
      </c>
      <c r="G56" s="551">
        <v>18215</v>
      </c>
      <c r="H56" s="551">
        <v>0</v>
      </c>
      <c r="I56" s="551">
        <v>0</v>
      </c>
      <c r="J56" s="551">
        <v>1646</v>
      </c>
      <c r="K56" s="551">
        <v>435</v>
      </c>
      <c r="L56" s="551">
        <v>0</v>
      </c>
      <c r="M56" s="551">
        <v>0</v>
      </c>
      <c r="N56" s="551">
        <v>184825</v>
      </c>
      <c r="O56" s="224">
        <v>46</v>
      </c>
    </row>
    <row r="57" spans="1:15" s="266" customFormat="1" ht="21.95" customHeight="1">
      <c r="A57" s="243">
        <v>52</v>
      </c>
      <c r="B57" s="244" t="s">
        <v>263</v>
      </c>
      <c r="C57" s="696">
        <v>2060</v>
      </c>
      <c r="D57" s="544">
        <v>140844</v>
      </c>
      <c r="E57" s="573">
        <v>1542</v>
      </c>
      <c r="F57" s="553">
        <v>142386</v>
      </c>
      <c r="G57" s="553">
        <v>12542</v>
      </c>
      <c r="H57" s="553">
        <v>0</v>
      </c>
      <c r="I57" s="553">
        <v>0</v>
      </c>
      <c r="J57" s="553">
        <v>1331</v>
      </c>
      <c r="K57" s="553">
        <v>256</v>
      </c>
      <c r="L57" s="553">
        <v>0</v>
      </c>
      <c r="M57" s="553">
        <v>0</v>
      </c>
      <c r="N57" s="553">
        <v>156515</v>
      </c>
      <c r="O57" s="249">
        <v>52</v>
      </c>
    </row>
    <row r="58" spans="1:15" s="266" customFormat="1" ht="21.95" customHeight="1">
      <c r="A58" s="228">
        <v>54</v>
      </c>
      <c r="B58" s="218" t="s">
        <v>264</v>
      </c>
      <c r="C58" s="697">
        <v>3894</v>
      </c>
      <c r="D58" s="554">
        <v>171243</v>
      </c>
      <c r="E58" s="698">
        <v>3314</v>
      </c>
      <c r="F58" s="555">
        <v>174557</v>
      </c>
      <c r="G58" s="555">
        <v>16772</v>
      </c>
      <c r="H58" s="555">
        <v>0</v>
      </c>
      <c r="I58" s="555">
        <v>0</v>
      </c>
      <c r="J58" s="555">
        <v>1740</v>
      </c>
      <c r="K58" s="555">
        <v>174</v>
      </c>
      <c r="L58" s="555">
        <v>0</v>
      </c>
      <c r="M58" s="555">
        <v>0</v>
      </c>
      <c r="N58" s="555">
        <v>193243</v>
      </c>
      <c r="O58" s="234">
        <v>54</v>
      </c>
    </row>
    <row r="59" spans="1:15" s="266" customFormat="1" ht="21.95" customHeight="1">
      <c r="A59" s="220">
        <v>59</v>
      </c>
      <c r="B59" s="218" t="s">
        <v>266</v>
      </c>
      <c r="C59" s="572">
        <v>2896</v>
      </c>
      <c r="D59" s="550">
        <v>156408</v>
      </c>
      <c r="E59" s="692">
        <v>2178</v>
      </c>
      <c r="F59" s="551">
        <v>158586</v>
      </c>
      <c r="G59" s="551">
        <v>18061</v>
      </c>
      <c r="H59" s="551">
        <v>0</v>
      </c>
      <c r="I59" s="551">
        <v>0</v>
      </c>
      <c r="J59" s="551">
        <v>1961</v>
      </c>
      <c r="K59" s="551">
        <v>330</v>
      </c>
      <c r="L59" s="551">
        <v>0</v>
      </c>
      <c r="M59" s="551">
        <v>0</v>
      </c>
      <c r="N59" s="551">
        <v>178939</v>
      </c>
      <c r="O59" s="224">
        <v>59</v>
      </c>
    </row>
    <row r="60" spans="1:15" s="266" customFormat="1" ht="21.95" customHeight="1">
      <c r="A60" s="220">
        <v>61</v>
      </c>
      <c r="B60" s="218" t="s">
        <v>268</v>
      </c>
      <c r="C60" s="572">
        <v>5984</v>
      </c>
      <c r="D60" s="550">
        <v>146404</v>
      </c>
      <c r="E60" s="692">
        <v>1740</v>
      </c>
      <c r="F60" s="551">
        <v>148144</v>
      </c>
      <c r="G60" s="551">
        <v>14563</v>
      </c>
      <c r="H60" s="551">
        <v>0</v>
      </c>
      <c r="I60" s="551">
        <v>0</v>
      </c>
      <c r="J60" s="551">
        <v>1233</v>
      </c>
      <c r="K60" s="551">
        <v>292</v>
      </c>
      <c r="L60" s="551">
        <v>0</v>
      </c>
      <c r="M60" s="551">
        <v>0</v>
      </c>
      <c r="N60" s="551">
        <v>164232</v>
      </c>
      <c r="O60" s="224">
        <v>61</v>
      </c>
    </row>
    <row r="61" spans="1:15" s="266" customFormat="1" ht="21.95" customHeight="1">
      <c r="A61" s="220">
        <v>66</v>
      </c>
      <c r="B61" s="218" t="s">
        <v>270</v>
      </c>
      <c r="C61" s="572">
        <v>7570</v>
      </c>
      <c r="D61" s="550">
        <v>170455</v>
      </c>
      <c r="E61" s="692">
        <v>1784</v>
      </c>
      <c r="F61" s="551">
        <v>172239</v>
      </c>
      <c r="G61" s="551">
        <v>16614</v>
      </c>
      <c r="H61" s="551">
        <v>0</v>
      </c>
      <c r="I61" s="551">
        <v>1</v>
      </c>
      <c r="J61" s="551">
        <v>2690</v>
      </c>
      <c r="K61" s="551">
        <v>453</v>
      </c>
      <c r="L61" s="551">
        <v>0</v>
      </c>
      <c r="M61" s="551">
        <v>0</v>
      </c>
      <c r="N61" s="551">
        <v>191998</v>
      </c>
      <c r="O61" s="224">
        <v>66</v>
      </c>
    </row>
    <row r="62" spans="1:15" s="266" customFormat="1" ht="21.95" customHeight="1">
      <c r="A62" s="243">
        <v>67</v>
      </c>
      <c r="B62" s="244" t="s">
        <v>272</v>
      </c>
      <c r="C62" s="696">
        <v>9966</v>
      </c>
      <c r="D62" s="544">
        <v>188766</v>
      </c>
      <c r="E62" s="573">
        <v>1964</v>
      </c>
      <c r="F62" s="553">
        <v>190730</v>
      </c>
      <c r="G62" s="553">
        <v>22954</v>
      </c>
      <c r="H62" s="553">
        <v>0</v>
      </c>
      <c r="I62" s="553">
        <v>0</v>
      </c>
      <c r="J62" s="553">
        <v>1143</v>
      </c>
      <c r="K62" s="553">
        <v>365</v>
      </c>
      <c r="L62" s="553">
        <v>0</v>
      </c>
      <c r="M62" s="553">
        <v>0</v>
      </c>
      <c r="N62" s="553">
        <v>215192</v>
      </c>
      <c r="O62" s="249">
        <v>67</v>
      </c>
    </row>
    <row r="63" spans="1:15" s="452" customFormat="1" ht="21.95" customHeight="1">
      <c r="A63" s="250">
        <v>70</v>
      </c>
      <c r="B63" s="218" t="s">
        <v>274</v>
      </c>
      <c r="C63" s="697">
        <v>4780</v>
      </c>
      <c r="D63" s="554">
        <v>160341</v>
      </c>
      <c r="E63" s="698">
        <v>2093</v>
      </c>
      <c r="F63" s="555">
        <v>162434</v>
      </c>
      <c r="G63" s="555">
        <v>17164</v>
      </c>
      <c r="H63" s="555">
        <v>0</v>
      </c>
      <c r="I63" s="555">
        <v>0</v>
      </c>
      <c r="J63" s="555">
        <v>1959</v>
      </c>
      <c r="K63" s="555">
        <v>500</v>
      </c>
      <c r="L63" s="555">
        <v>0</v>
      </c>
      <c r="M63" s="555">
        <v>0</v>
      </c>
      <c r="N63" s="555">
        <v>182056</v>
      </c>
      <c r="O63" s="251">
        <v>70</v>
      </c>
    </row>
    <row r="64" spans="1:15" s="452" customFormat="1" ht="21.95" customHeight="1">
      <c r="A64" s="220">
        <v>72</v>
      </c>
      <c r="B64" s="218" t="s">
        <v>276</v>
      </c>
      <c r="C64" s="572">
        <v>2104</v>
      </c>
      <c r="D64" s="550">
        <v>202071</v>
      </c>
      <c r="E64" s="692">
        <v>1466</v>
      </c>
      <c r="F64" s="551">
        <v>203536</v>
      </c>
      <c r="G64" s="551">
        <v>21038</v>
      </c>
      <c r="H64" s="551">
        <v>0</v>
      </c>
      <c r="I64" s="551">
        <v>0</v>
      </c>
      <c r="J64" s="551">
        <v>1172</v>
      </c>
      <c r="K64" s="551">
        <v>422</v>
      </c>
      <c r="L64" s="551">
        <v>0</v>
      </c>
      <c r="M64" s="551">
        <v>0</v>
      </c>
      <c r="N64" s="551">
        <v>226167</v>
      </c>
      <c r="O64" s="224">
        <v>72</v>
      </c>
    </row>
    <row r="65" spans="1:15" s="452" customFormat="1" ht="21.95" customHeight="1">
      <c r="A65" s="220">
        <v>74</v>
      </c>
      <c r="B65" s="218" t="s">
        <v>278</v>
      </c>
      <c r="C65" s="572">
        <v>3485</v>
      </c>
      <c r="D65" s="550">
        <v>203333</v>
      </c>
      <c r="E65" s="692">
        <v>1633</v>
      </c>
      <c r="F65" s="551">
        <v>204966</v>
      </c>
      <c r="G65" s="551">
        <v>20796</v>
      </c>
      <c r="H65" s="551">
        <v>0</v>
      </c>
      <c r="I65" s="551">
        <v>0</v>
      </c>
      <c r="J65" s="551">
        <v>724</v>
      </c>
      <c r="K65" s="551">
        <v>399</v>
      </c>
      <c r="L65" s="551">
        <v>0</v>
      </c>
      <c r="M65" s="551">
        <v>0</v>
      </c>
      <c r="N65" s="551">
        <v>226884</v>
      </c>
      <c r="O65" s="224">
        <v>74</v>
      </c>
    </row>
    <row r="66" spans="1:15" s="452" customFormat="1" ht="21.95" customHeight="1">
      <c r="A66" s="220">
        <v>81</v>
      </c>
      <c r="B66" s="218" t="s">
        <v>280</v>
      </c>
      <c r="C66" s="572">
        <v>1965</v>
      </c>
      <c r="D66" s="550">
        <v>190146</v>
      </c>
      <c r="E66" s="692">
        <v>2666</v>
      </c>
      <c r="F66" s="551">
        <v>192812</v>
      </c>
      <c r="G66" s="551">
        <v>21248</v>
      </c>
      <c r="H66" s="551">
        <v>0</v>
      </c>
      <c r="I66" s="551">
        <v>0</v>
      </c>
      <c r="J66" s="551">
        <v>1680</v>
      </c>
      <c r="K66" s="551">
        <v>461</v>
      </c>
      <c r="L66" s="551">
        <v>0</v>
      </c>
      <c r="M66" s="551">
        <v>0</v>
      </c>
      <c r="N66" s="551">
        <v>216200</v>
      </c>
      <c r="O66" s="224">
        <v>81</v>
      </c>
    </row>
    <row r="67" spans="1:15" s="452" customFormat="1" ht="21.95" customHeight="1" thickBot="1">
      <c r="A67" s="253">
        <v>82</v>
      </c>
      <c r="B67" s="254" t="s">
        <v>282</v>
      </c>
      <c r="C67" s="699">
        <v>1242</v>
      </c>
      <c r="D67" s="557">
        <v>156265</v>
      </c>
      <c r="E67" s="700">
        <v>1593</v>
      </c>
      <c r="F67" s="558">
        <v>157858</v>
      </c>
      <c r="G67" s="558">
        <v>16691</v>
      </c>
      <c r="H67" s="558">
        <v>0</v>
      </c>
      <c r="I67" s="558">
        <v>0</v>
      </c>
      <c r="J67" s="558">
        <v>1759</v>
      </c>
      <c r="K67" s="558">
        <v>430</v>
      </c>
      <c r="L67" s="558">
        <v>0</v>
      </c>
      <c r="M67" s="558">
        <v>0</v>
      </c>
      <c r="N67" s="558">
        <v>176737</v>
      </c>
      <c r="O67" s="262">
        <v>82</v>
      </c>
    </row>
    <row r="68" spans="1:15" s="149" customFormat="1" ht="21.95" customHeight="1">
      <c r="A68" s="211">
        <v>83</v>
      </c>
      <c r="B68" s="330" t="s">
        <v>283</v>
      </c>
      <c r="C68" s="694">
        <v>6979</v>
      </c>
      <c r="D68" s="546">
        <v>162800</v>
      </c>
      <c r="E68" s="695">
        <v>1084</v>
      </c>
      <c r="F68" s="547">
        <v>163885</v>
      </c>
      <c r="G68" s="547">
        <v>16653</v>
      </c>
      <c r="H68" s="555">
        <v>0</v>
      </c>
      <c r="I68" s="547">
        <v>0</v>
      </c>
      <c r="J68" s="547">
        <v>1558</v>
      </c>
      <c r="K68" s="547">
        <v>338</v>
      </c>
      <c r="L68" s="547">
        <v>0</v>
      </c>
      <c r="M68" s="547">
        <v>0</v>
      </c>
      <c r="N68" s="547">
        <v>182434</v>
      </c>
      <c r="O68" s="216">
        <v>83</v>
      </c>
    </row>
    <row r="69" spans="1:15" s="149" customFormat="1" ht="21.95" customHeight="1">
      <c r="A69" s="217">
        <v>301</v>
      </c>
      <c r="B69" s="2130" t="s">
        <v>284</v>
      </c>
      <c r="C69" s="542">
        <v>7751</v>
      </c>
      <c r="D69" s="534">
        <v>87285</v>
      </c>
      <c r="E69" s="693">
        <v>1454</v>
      </c>
      <c r="F69" s="535">
        <v>88739</v>
      </c>
      <c r="G69" s="535">
        <v>5332</v>
      </c>
      <c r="H69" s="551">
        <v>0</v>
      </c>
      <c r="I69" s="535">
        <v>0</v>
      </c>
      <c r="J69" s="535">
        <v>2545</v>
      </c>
      <c r="K69" s="535">
        <v>457</v>
      </c>
      <c r="L69" s="535">
        <v>0</v>
      </c>
      <c r="M69" s="535">
        <v>2603</v>
      </c>
      <c r="N69" s="535">
        <v>99677</v>
      </c>
      <c r="O69" s="205">
        <v>301</v>
      </c>
    </row>
    <row r="70" spans="1:15" s="149" customFormat="1" ht="21.95" customHeight="1">
      <c r="A70" s="217">
        <v>302</v>
      </c>
      <c r="B70" s="2130" t="s">
        <v>286</v>
      </c>
      <c r="C70" s="542">
        <v>9069</v>
      </c>
      <c r="D70" s="534">
        <v>73562</v>
      </c>
      <c r="E70" s="693">
        <v>1480</v>
      </c>
      <c r="F70" s="535">
        <v>75041</v>
      </c>
      <c r="G70" s="535">
        <v>3727</v>
      </c>
      <c r="H70" s="551">
        <v>0</v>
      </c>
      <c r="I70" s="535">
        <v>0</v>
      </c>
      <c r="J70" s="535">
        <v>2409</v>
      </c>
      <c r="K70" s="535">
        <v>331</v>
      </c>
      <c r="L70" s="535">
        <v>0</v>
      </c>
      <c r="M70" s="535">
        <v>3478</v>
      </c>
      <c r="N70" s="535">
        <v>84986</v>
      </c>
      <c r="O70" s="205">
        <v>302</v>
      </c>
    </row>
    <row r="71" spans="1:15" s="149" customFormat="1" ht="21.95" customHeight="1">
      <c r="A71" s="217">
        <v>303</v>
      </c>
      <c r="B71" s="2130" t="s">
        <v>288</v>
      </c>
      <c r="C71" s="542">
        <v>29463</v>
      </c>
      <c r="D71" s="534">
        <v>122392</v>
      </c>
      <c r="E71" s="693">
        <v>1298</v>
      </c>
      <c r="F71" s="535">
        <v>123690</v>
      </c>
      <c r="G71" s="535">
        <v>9779</v>
      </c>
      <c r="H71" s="551">
        <v>0</v>
      </c>
      <c r="I71" s="535">
        <v>0</v>
      </c>
      <c r="J71" s="535">
        <v>5249</v>
      </c>
      <c r="K71" s="535">
        <v>255</v>
      </c>
      <c r="L71" s="535">
        <v>0</v>
      </c>
      <c r="M71" s="535">
        <v>0</v>
      </c>
      <c r="N71" s="535">
        <v>138974</v>
      </c>
      <c r="O71" s="205">
        <v>303</v>
      </c>
    </row>
    <row r="72" spans="1:15" s="149" customFormat="1" ht="21.95" customHeight="1" thickBot="1">
      <c r="A72" s="2390"/>
      <c r="B72" s="2391"/>
      <c r="C72" s="2398"/>
      <c r="D72" s="2397"/>
      <c r="E72" s="2399"/>
      <c r="F72" s="2395"/>
      <c r="G72" s="2395"/>
      <c r="H72" s="558"/>
      <c r="I72" s="2395"/>
      <c r="J72" s="2395"/>
      <c r="K72" s="2395"/>
      <c r="L72" s="2395"/>
      <c r="M72" s="2395"/>
      <c r="N72" s="2395"/>
      <c r="O72" s="2393"/>
    </row>
    <row r="73" spans="1:15" s="149" customFormat="1" ht="21.95" customHeight="1">
      <c r="A73" s="217"/>
      <c r="B73" s="332"/>
      <c r="C73" s="542"/>
      <c r="D73" s="534"/>
      <c r="E73" s="693"/>
      <c r="F73" s="535"/>
      <c r="G73" s="535"/>
      <c r="H73" s="535"/>
      <c r="I73" s="535"/>
      <c r="J73" s="535"/>
      <c r="K73" s="535"/>
      <c r="L73" s="535"/>
      <c r="M73" s="535"/>
      <c r="N73" s="535"/>
      <c r="O73" s="205"/>
    </row>
    <row r="74" spans="1:15" s="149" customFormat="1" ht="21.95" customHeight="1">
      <c r="A74" s="217"/>
      <c r="B74" s="332"/>
      <c r="C74" s="542"/>
      <c r="D74" s="534"/>
      <c r="E74" s="693"/>
      <c r="F74" s="535"/>
      <c r="G74" s="535"/>
      <c r="H74" s="535"/>
      <c r="I74" s="535"/>
      <c r="J74" s="535"/>
      <c r="K74" s="535"/>
      <c r="L74" s="535"/>
      <c r="M74" s="535"/>
      <c r="N74" s="535"/>
      <c r="O74" s="205"/>
    </row>
    <row r="75" spans="1:15" s="149" customFormat="1" ht="21.95" customHeight="1">
      <c r="A75" s="217"/>
      <c r="B75" s="332"/>
      <c r="C75" s="542"/>
      <c r="D75" s="534"/>
      <c r="E75" s="693"/>
      <c r="F75" s="535"/>
      <c r="G75" s="535"/>
      <c r="H75" s="535"/>
      <c r="I75" s="535"/>
      <c r="J75" s="535"/>
      <c r="K75" s="535"/>
      <c r="L75" s="535"/>
      <c r="M75" s="535"/>
      <c r="N75" s="535"/>
      <c r="O75" s="205"/>
    </row>
    <row r="76" spans="1:15" s="266" customFormat="1" ht="21.95" customHeight="1">
      <c r="A76" s="220"/>
      <c r="B76" s="218"/>
      <c r="C76" s="572"/>
      <c r="D76" s="550"/>
      <c r="E76" s="692"/>
      <c r="F76" s="551"/>
      <c r="G76" s="551"/>
      <c r="H76" s="551"/>
      <c r="I76" s="551"/>
      <c r="J76" s="551"/>
      <c r="K76" s="551"/>
      <c r="L76" s="551"/>
      <c r="M76" s="551"/>
      <c r="N76" s="551"/>
      <c r="O76" s="224"/>
    </row>
    <row r="77" spans="1:15" s="266" customFormat="1" ht="21.95" customHeight="1">
      <c r="A77" s="220"/>
      <c r="B77" s="218"/>
      <c r="C77" s="696"/>
      <c r="D77" s="544"/>
      <c r="E77" s="573"/>
      <c r="F77" s="553"/>
      <c r="G77" s="553"/>
      <c r="H77" s="553"/>
      <c r="I77" s="553"/>
      <c r="J77" s="553"/>
      <c r="K77" s="553"/>
      <c r="L77" s="553"/>
      <c r="M77" s="553"/>
      <c r="N77" s="553"/>
      <c r="O77" s="224"/>
    </row>
    <row r="78" spans="1:15" s="266" customFormat="1" ht="21.95" customHeight="1">
      <c r="A78" s="228"/>
      <c r="B78" s="212"/>
      <c r="C78" s="697"/>
      <c r="D78" s="554"/>
      <c r="E78" s="698"/>
      <c r="F78" s="555"/>
      <c r="G78" s="555"/>
      <c r="H78" s="555"/>
      <c r="I78" s="555"/>
      <c r="J78" s="555"/>
      <c r="K78" s="555"/>
      <c r="L78" s="555"/>
      <c r="M78" s="555"/>
      <c r="N78" s="555"/>
      <c r="O78" s="234"/>
    </row>
    <row r="79" spans="1:15" s="266" customFormat="1" ht="21.95" customHeight="1">
      <c r="A79" s="220"/>
      <c r="B79" s="218"/>
      <c r="C79" s="572"/>
      <c r="D79" s="550"/>
      <c r="E79" s="692"/>
      <c r="F79" s="551"/>
      <c r="G79" s="551"/>
      <c r="H79" s="551"/>
      <c r="I79" s="551"/>
      <c r="J79" s="551"/>
      <c r="K79" s="551"/>
      <c r="L79" s="551"/>
      <c r="M79" s="551"/>
      <c r="N79" s="551"/>
      <c r="O79" s="224"/>
    </row>
    <row r="80" spans="1:15" s="266" customFormat="1" ht="21.95" customHeight="1">
      <c r="A80" s="220"/>
      <c r="B80" s="218"/>
      <c r="C80" s="572"/>
      <c r="D80" s="550"/>
      <c r="E80" s="692"/>
      <c r="F80" s="551"/>
      <c r="G80" s="551"/>
      <c r="H80" s="551"/>
      <c r="I80" s="551"/>
      <c r="J80" s="551"/>
      <c r="K80" s="551"/>
      <c r="L80" s="551"/>
      <c r="M80" s="551"/>
      <c r="N80" s="551"/>
      <c r="O80" s="224"/>
    </row>
    <row r="81" spans="1:15" s="266" customFormat="1" ht="21.95" customHeight="1">
      <c r="A81" s="220"/>
      <c r="B81" s="218"/>
      <c r="C81" s="572"/>
      <c r="D81" s="550"/>
      <c r="E81" s="692"/>
      <c r="F81" s="551"/>
      <c r="G81" s="551"/>
      <c r="H81" s="551"/>
      <c r="I81" s="551"/>
      <c r="J81" s="551"/>
      <c r="K81" s="551"/>
      <c r="L81" s="551"/>
      <c r="M81" s="551"/>
      <c r="N81" s="551"/>
      <c r="O81" s="224"/>
    </row>
    <row r="82" spans="1:15" s="266" customFormat="1" ht="21.95" customHeight="1">
      <c r="A82" s="220"/>
      <c r="B82" s="218"/>
      <c r="C82" s="696"/>
      <c r="D82" s="544"/>
      <c r="E82" s="573"/>
      <c r="F82" s="553"/>
      <c r="G82" s="553"/>
      <c r="H82" s="553"/>
      <c r="I82" s="553"/>
      <c r="J82" s="553"/>
      <c r="K82" s="553"/>
      <c r="L82" s="553"/>
      <c r="M82" s="553"/>
      <c r="N82" s="553"/>
      <c r="O82" s="224"/>
    </row>
    <row r="83" spans="1:15" s="266" customFormat="1" ht="21.95" customHeight="1">
      <c r="A83" s="235"/>
      <c r="B83" s="212"/>
      <c r="C83" s="697"/>
      <c r="D83" s="554"/>
      <c r="E83" s="698"/>
      <c r="F83" s="555"/>
      <c r="G83" s="555"/>
      <c r="H83" s="555"/>
      <c r="I83" s="555"/>
      <c r="J83" s="555"/>
      <c r="K83" s="555"/>
      <c r="L83" s="555"/>
      <c r="M83" s="555"/>
      <c r="N83" s="555"/>
      <c r="O83" s="236"/>
    </row>
    <row r="84" spans="1:15" s="266" customFormat="1" ht="21.95" customHeight="1">
      <c r="A84" s="220"/>
      <c r="B84" s="218"/>
      <c r="C84" s="572"/>
      <c r="D84" s="550"/>
      <c r="E84" s="692"/>
      <c r="F84" s="551"/>
      <c r="G84" s="551"/>
      <c r="H84" s="551"/>
      <c r="I84" s="551"/>
      <c r="J84" s="551"/>
      <c r="K84" s="551"/>
      <c r="L84" s="551"/>
      <c r="M84" s="551"/>
      <c r="N84" s="551"/>
      <c r="O84" s="224"/>
    </row>
    <row r="85" spans="1:15" s="266" customFormat="1" ht="21.95" customHeight="1">
      <c r="A85" s="220"/>
      <c r="B85" s="218"/>
      <c r="C85" s="572"/>
      <c r="D85" s="550"/>
      <c r="E85" s="692"/>
      <c r="F85" s="551"/>
      <c r="G85" s="551"/>
      <c r="H85" s="551"/>
      <c r="I85" s="551"/>
      <c r="J85" s="551"/>
      <c r="K85" s="551"/>
      <c r="L85" s="551"/>
      <c r="M85" s="551"/>
      <c r="N85" s="551"/>
      <c r="O85" s="224"/>
    </row>
    <row r="86" spans="1:15" s="266" customFormat="1" ht="21.95" customHeight="1">
      <c r="A86" s="220"/>
      <c r="B86" s="218"/>
      <c r="C86" s="572"/>
      <c r="D86" s="550"/>
      <c r="E86" s="692"/>
      <c r="F86" s="551"/>
      <c r="G86" s="551"/>
      <c r="H86" s="551"/>
      <c r="I86" s="551"/>
      <c r="J86" s="551"/>
      <c r="K86" s="551"/>
      <c r="L86" s="551"/>
      <c r="M86" s="551"/>
      <c r="N86" s="551"/>
      <c r="O86" s="224"/>
    </row>
    <row r="87" spans="1:15" s="266" customFormat="1" ht="21.95" customHeight="1">
      <c r="A87" s="220"/>
      <c r="B87" s="218"/>
      <c r="C87" s="696"/>
      <c r="D87" s="544"/>
      <c r="E87" s="573"/>
      <c r="F87" s="553"/>
      <c r="G87" s="553"/>
      <c r="H87" s="553"/>
      <c r="I87" s="553"/>
      <c r="J87" s="553"/>
      <c r="K87" s="553"/>
      <c r="L87" s="553"/>
      <c r="M87" s="553"/>
      <c r="N87" s="553"/>
      <c r="O87" s="224"/>
    </row>
    <row r="88" spans="1:15" s="266" customFormat="1" ht="21.95" customHeight="1">
      <c r="A88" s="228"/>
      <c r="B88" s="212"/>
      <c r="C88" s="697"/>
      <c r="D88" s="554"/>
      <c r="E88" s="698"/>
      <c r="F88" s="555"/>
      <c r="G88" s="555"/>
      <c r="H88" s="555"/>
      <c r="I88" s="555"/>
      <c r="J88" s="555"/>
      <c r="K88" s="555"/>
      <c r="L88" s="555"/>
      <c r="M88" s="555"/>
      <c r="N88" s="555"/>
      <c r="O88" s="234"/>
    </row>
    <row r="89" spans="1:15" s="266" customFormat="1" ht="21.95" customHeight="1">
      <c r="A89" s="220"/>
      <c r="B89" s="218"/>
      <c r="C89" s="572"/>
      <c r="D89" s="550"/>
      <c r="E89" s="692"/>
      <c r="F89" s="551"/>
      <c r="G89" s="551"/>
      <c r="H89" s="551"/>
      <c r="I89" s="551"/>
      <c r="J89" s="551"/>
      <c r="K89" s="551"/>
      <c r="L89" s="551"/>
      <c r="M89" s="551"/>
      <c r="N89" s="551"/>
      <c r="O89" s="224"/>
    </row>
    <row r="90" spans="1:15" s="266" customFormat="1" ht="21.95" customHeight="1">
      <c r="A90" s="220"/>
      <c r="B90" s="218"/>
      <c r="C90" s="572"/>
      <c r="D90" s="550"/>
      <c r="E90" s="692"/>
      <c r="F90" s="551"/>
      <c r="G90" s="551"/>
      <c r="H90" s="551"/>
      <c r="I90" s="551"/>
      <c r="J90" s="551"/>
      <c r="K90" s="551"/>
      <c r="L90" s="551"/>
      <c r="M90" s="551"/>
      <c r="N90" s="551"/>
      <c r="O90" s="224"/>
    </row>
    <row r="91" spans="1:15" s="266" customFormat="1" ht="21.95" customHeight="1">
      <c r="A91" s="220"/>
      <c r="B91" s="218"/>
      <c r="C91" s="572"/>
      <c r="D91" s="550"/>
      <c r="E91" s="692"/>
      <c r="F91" s="551"/>
      <c r="G91" s="551"/>
      <c r="H91" s="551"/>
      <c r="I91" s="551"/>
      <c r="J91" s="551"/>
      <c r="K91" s="551"/>
      <c r="L91" s="551"/>
      <c r="M91" s="551"/>
      <c r="N91" s="551"/>
      <c r="O91" s="224"/>
    </row>
    <row r="92" spans="1:15" s="266" customFormat="1" ht="21.95" customHeight="1">
      <c r="A92" s="220"/>
      <c r="B92" s="218"/>
      <c r="C92" s="696"/>
      <c r="D92" s="544"/>
      <c r="E92" s="573"/>
      <c r="F92" s="553"/>
      <c r="G92" s="553"/>
      <c r="H92" s="553"/>
      <c r="I92" s="553"/>
      <c r="J92" s="553"/>
      <c r="K92" s="553"/>
      <c r="L92" s="553"/>
      <c r="M92" s="553"/>
      <c r="N92" s="553"/>
      <c r="O92" s="224"/>
    </row>
    <row r="93" spans="1:15" s="266" customFormat="1" ht="21.95" customHeight="1">
      <c r="A93" s="228"/>
      <c r="B93" s="212"/>
      <c r="C93" s="697"/>
      <c r="D93" s="554"/>
      <c r="E93" s="698"/>
      <c r="F93" s="555"/>
      <c r="G93" s="555"/>
      <c r="H93" s="555"/>
      <c r="I93" s="555"/>
      <c r="J93" s="555"/>
      <c r="K93" s="555"/>
      <c r="L93" s="555"/>
      <c r="M93" s="555"/>
      <c r="N93" s="555"/>
      <c r="O93" s="234"/>
    </row>
    <row r="94" spans="1:15" s="266" customFormat="1" ht="21.95" customHeight="1">
      <c r="A94" s="220"/>
      <c r="B94" s="218"/>
      <c r="C94" s="572"/>
      <c r="D94" s="550"/>
      <c r="E94" s="692"/>
      <c r="F94" s="551"/>
      <c r="G94" s="551"/>
      <c r="H94" s="551"/>
      <c r="I94" s="551"/>
      <c r="J94" s="551"/>
      <c r="K94" s="551"/>
      <c r="L94" s="551"/>
      <c r="M94" s="551"/>
      <c r="N94" s="551"/>
      <c r="O94" s="224"/>
    </row>
    <row r="95" spans="1:15" s="266" customFormat="1" ht="21.95" customHeight="1">
      <c r="A95" s="220"/>
      <c r="B95" s="218"/>
      <c r="C95" s="572"/>
      <c r="D95" s="550"/>
      <c r="E95" s="692"/>
      <c r="F95" s="551"/>
      <c r="G95" s="551"/>
      <c r="H95" s="551"/>
      <c r="I95" s="551"/>
      <c r="J95" s="551"/>
      <c r="K95" s="551"/>
      <c r="L95" s="551"/>
      <c r="M95" s="551"/>
      <c r="N95" s="551"/>
      <c r="O95" s="224"/>
    </row>
    <row r="96" spans="1:15" s="266" customFormat="1" ht="21.95" customHeight="1">
      <c r="A96" s="220"/>
      <c r="B96" s="218"/>
      <c r="C96" s="572"/>
      <c r="D96" s="550"/>
      <c r="E96" s="692"/>
      <c r="F96" s="551"/>
      <c r="G96" s="551"/>
      <c r="H96" s="551"/>
      <c r="I96" s="551"/>
      <c r="J96" s="551"/>
      <c r="K96" s="551"/>
      <c r="L96" s="551"/>
      <c r="M96" s="551"/>
      <c r="N96" s="551"/>
      <c r="O96" s="224"/>
    </row>
    <row r="97" spans="1:15" s="266" customFormat="1" ht="21.95" customHeight="1">
      <c r="A97" s="220"/>
      <c r="B97" s="244"/>
      <c r="C97" s="696"/>
      <c r="D97" s="544"/>
      <c r="E97" s="573"/>
      <c r="F97" s="553"/>
      <c r="G97" s="553"/>
      <c r="H97" s="553"/>
      <c r="I97" s="553"/>
      <c r="J97" s="553"/>
      <c r="K97" s="553"/>
      <c r="L97" s="553"/>
      <c r="M97" s="553"/>
      <c r="N97" s="553"/>
      <c r="O97" s="224"/>
    </row>
    <row r="98" spans="1:15" s="266" customFormat="1" ht="21.95" customHeight="1">
      <c r="A98" s="228"/>
      <c r="B98" s="218"/>
      <c r="C98" s="697"/>
      <c r="D98" s="554"/>
      <c r="E98" s="698"/>
      <c r="F98" s="555"/>
      <c r="G98" s="555"/>
      <c r="H98" s="555"/>
      <c r="I98" s="555"/>
      <c r="J98" s="555"/>
      <c r="K98" s="555"/>
      <c r="L98" s="555"/>
      <c r="M98" s="555"/>
      <c r="N98" s="555"/>
      <c r="O98" s="234"/>
    </row>
    <row r="99" spans="1:15" s="266" customFormat="1" ht="21.95" customHeight="1">
      <c r="A99" s="220"/>
      <c r="B99" s="218"/>
      <c r="C99" s="572"/>
      <c r="D99" s="550"/>
      <c r="E99" s="692"/>
      <c r="F99" s="551"/>
      <c r="G99" s="551"/>
      <c r="H99" s="551"/>
      <c r="I99" s="551"/>
      <c r="J99" s="551"/>
      <c r="K99" s="551"/>
      <c r="L99" s="551"/>
      <c r="M99" s="551"/>
      <c r="N99" s="551"/>
      <c r="O99" s="224"/>
    </row>
    <row r="100" spans="1:15" s="266" customFormat="1" ht="21.95" customHeight="1">
      <c r="A100" s="220"/>
      <c r="B100" s="218"/>
      <c r="C100" s="572"/>
      <c r="D100" s="550"/>
      <c r="E100" s="692"/>
      <c r="F100" s="551"/>
      <c r="G100" s="551"/>
      <c r="H100" s="551"/>
      <c r="I100" s="551"/>
      <c r="J100" s="551"/>
      <c r="K100" s="551"/>
      <c r="L100" s="551"/>
      <c r="M100" s="551"/>
      <c r="N100" s="551"/>
      <c r="O100" s="224"/>
    </row>
    <row r="101" spans="1:15" s="266" customFormat="1" ht="21.95" customHeight="1">
      <c r="A101" s="220"/>
      <c r="B101" s="218"/>
      <c r="C101" s="572"/>
      <c r="D101" s="550"/>
      <c r="E101" s="692"/>
      <c r="F101" s="551"/>
      <c r="G101" s="551"/>
      <c r="H101" s="551"/>
      <c r="I101" s="551"/>
      <c r="J101" s="551"/>
      <c r="K101" s="551"/>
      <c r="L101" s="551"/>
      <c r="M101" s="551"/>
      <c r="N101" s="551"/>
      <c r="O101" s="224"/>
    </row>
    <row r="102" spans="1:15" s="266" customFormat="1" ht="21.95" customHeight="1">
      <c r="A102" s="243"/>
      <c r="B102" s="244"/>
      <c r="C102" s="696"/>
      <c r="D102" s="544"/>
      <c r="E102" s="573"/>
      <c r="F102" s="553"/>
      <c r="G102" s="553"/>
      <c r="H102" s="553"/>
      <c r="I102" s="553"/>
      <c r="J102" s="553"/>
      <c r="K102" s="553"/>
      <c r="L102" s="553"/>
      <c r="M102" s="553"/>
      <c r="N102" s="553"/>
      <c r="O102" s="249"/>
    </row>
    <row r="103" spans="1:15" s="266" customFormat="1" ht="21.95" customHeight="1">
      <c r="A103" s="228"/>
      <c r="B103" s="212"/>
      <c r="C103" s="697"/>
      <c r="D103" s="554"/>
      <c r="E103" s="698"/>
      <c r="F103" s="555"/>
      <c r="G103" s="555"/>
      <c r="H103" s="555"/>
      <c r="I103" s="555"/>
      <c r="J103" s="555"/>
      <c r="K103" s="555"/>
      <c r="L103" s="555"/>
      <c r="M103" s="555"/>
      <c r="N103" s="555"/>
      <c r="O103" s="234"/>
    </row>
    <row r="104" spans="1:15" s="266" customFormat="1" ht="21.95" customHeight="1">
      <c r="A104" s="220"/>
      <c r="B104" s="218"/>
      <c r="C104" s="572"/>
      <c r="D104" s="550"/>
      <c r="E104" s="692"/>
      <c r="F104" s="551"/>
      <c r="G104" s="551"/>
      <c r="H104" s="551"/>
      <c r="I104" s="551"/>
      <c r="J104" s="551"/>
      <c r="K104" s="551"/>
      <c r="L104" s="551"/>
      <c r="M104" s="551"/>
      <c r="N104" s="551"/>
      <c r="O104" s="224"/>
    </row>
    <row r="105" spans="1:15" s="266" customFormat="1" ht="21.95" customHeight="1">
      <c r="A105" s="220"/>
      <c r="B105" s="218"/>
      <c r="C105" s="572"/>
      <c r="D105" s="550"/>
      <c r="E105" s="692"/>
      <c r="F105" s="551"/>
      <c r="G105" s="551"/>
      <c r="H105" s="551"/>
      <c r="I105" s="551"/>
      <c r="J105" s="551"/>
      <c r="K105" s="551"/>
      <c r="L105" s="551"/>
      <c r="M105" s="551"/>
      <c r="N105" s="551"/>
      <c r="O105" s="224"/>
    </row>
    <row r="106" spans="1:15" s="266" customFormat="1" ht="21.95" customHeight="1">
      <c r="A106" s="220"/>
      <c r="B106" s="218"/>
      <c r="C106" s="572"/>
      <c r="D106" s="550"/>
      <c r="E106" s="692"/>
      <c r="F106" s="551"/>
      <c r="G106" s="551"/>
      <c r="H106" s="551"/>
      <c r="I106" s="551"/>
      <c r="J106" s="551"/>
      <c r="K106" s="551"/>
      <c r="L106" s="551"/>
      <c r="M106" s="551"/>
      <c r="N106" s="551"/>
      <c r="O106" s="224"/>
    </row>
    <row r="107" spans="1:15" s="266" customFormat="1" ht="21.95" customHeight="1">
      <c r="A107" s="220"/>
      <c r="B107" s="244"/>
      <c r="C107" s="696"/>
      <c r="D107" s="544"/>
      <c r="E107" s="573"/>
      <c r="F107" s="553"/>
      <c r="G107" s="553"/>
      <c r="H107" s="553"/>
      <c r="I107" s="553"/>
      <c r="J107" s="553"/>
      <c r="K107" s="553"/>
      <c r="L107" s="553"/>
      <c r="M107" s="553"/>
      <c r="N107" s="553"/>
      <c r="O107" s="224"/>
    </row>
    <row r="108" spans="1:15" s="266" customFormat="1" ht="21.95" customHeight="1">
      <c r="A108" s="228"/>
      <c r="B108" s="218"/>
      <c r="C108" s="697"/>
      <c r="D108" s="554"/>
      <c r="E108" s="698"/>
      <c r="F108" s="555"/>
      <c r="G108" s="555"/>
      <c r="H108" s="555"/>
      <c r="I108" s="555"/>
      <c r="J108" s="555"/>
      <c r="K108" s="555"/>
      <c r="L108" s="555"/>
      <c r="M108" s="555"/>
      <c r="N108" s="555"/>
      <c r="O108" s="234"/>
    </row>
    <row r="109" spans="1:15" s="266" customFormat="1" ht="21.95" customHeight="1">
      <c r="A109" s="220"/>
      <c r="B109" s="218"/>
      <c r="C109" s="572"/>
      <c r="D109" s="550"/>
      <c r="E109" s="692"/>
      <c r="F109" s="551"/>
      <c r="G109" s="551"/>
      <c r="H109" s="551"/>
      <c r="I109" s="551"/>
      <c r="J109" s="551"/>
      <c r="K109" s="551"/>
      <c r="L109" s="551"/>
      <c r="M109" s="551"/>
      <c r="N109" s="551"/>
      <c r="O109" s="224"/>
    </row>
    <row r="110" spans="1:15" s="266" customFormat="1" ht="21.95" customHeight="1">
      <c r="A110" s="220"/>
      <c r="B110" s="218"/>
      <c r="C110" s="572"/>
      <c r="D110" s="550"/>
      <c r="E110" s="692"/>
      <c r="F110" s="551"/>
      <c r="G110" s="551"/>
      <c r="H110" s="551"/>
      <c r="I110" s="551"/>
      <c r="J110" s="551"/>
      <c r="K110" s="551"/>
      <c r="L110" s="551"/>
      <c r="M110" s="551"/>
      <c r="N110" s="551"/>
      <c r="O110" s="224"/>
    </row>
    <row r="111" spans="1:15" s="266" customFormat="1" ht="21.95" customHeight="1">
      <c r="A111" s="220"/>
      <c r="B111" s="218"/>
      <c r="C111" s="572"/>
      <c r="D111" s="550"/>
      <c r="E111" s="692"/>
      <c r="F111" s="551"/>
      <c r="G111" s="551"/>
      <c r="H111" s="551"/>
      <c r="I111" s="551"/>
      <c r="J111" s="551"/>
      <c r="K111" s="551"/>
      <c r="L111" s="551"/>
      <c r="M111" s="551"/>
      <c r="N111" s="551"/>
      <c r="O111" s="224"/>
    </row>
    <row r="112" spans="1:15" s="266" customFormat="1" ht="21.95" customHeight="1">
      <c r="A112" s="243"/>
      <c r="B112" s="244"/>
      <c r="C112" s="696"/>
      <c r="D112" s="544"/>
      <c r="E112" s="573"/>
      <c r="F112" s="553"/>
      <c r="G112" s="553"/>
      <c r="H112" s="553"/>
      <c r="I112" s="553"/>
      <c r="J112" s="553"/>
      <c r="K112" s="553"/>
      <c r="L112" s="553"/>
      <c r="M112" s="553"/>
      <c r="N112" s="553"/>
      <c r="O112" s="249"/>
    </row>
    <row r="113" spans="1:15" s="266" customFormat="1" ht="21.95" customHeight="1">
      <c r="A113" s="228"/>
      <c r="B113" s="218"/>
      <c r="C113" s="697"/>
      <c r="D113" s="554"/>
      <c r="E113" s="698"/>
      <c r="F113" s="555"/>
      <c r="G113" s="555"/>
      <c r="H113" s="555"/>
      <c r="I113" s="555"/>
      <c r="J113" s="555"/>
      <c r="K113" s="555"/>
      <c r="L113" s="555"/>
      <c r="M113" s="555"/>
      <c r="N113" s="555"/>
      <c r="O113" s="234"/>
    </row>
    <row r="114" spans="1:15" s="266" customFormat="1" ht="21.95" customHeight="1">
      <c r="A114" s="220"/>
      <c r="B114" s="218"/>
      <c r="C114" s="572"/>
      <c r="D114" s="550"/>
      <c r="E114" s="692"/>
      <c r="F114" s="551"/>
      <c r="G114" s="551"/>
      <c r="H114" s="551"/>
      <c r="I114" s="551"/>
      <c r="J114" s="551"/>
      <c r="K114" s="551"/>
      <c r="L114" s="551"/>
      <c r="M114" s="551"/>
      <c r="N114" s="551"/>
      <c r="O114" s="224"/>
    </row>
    <row r="115" spans="1:15" s="266" customFormat="1" ht="21.95" customHeight="1">
      <c r="A115" s="220"/>
      <c r="B115" s="218"/>
      <c r="C115" s="572"/>
      <c r="D115" s="550"/>
      <c r="E115" s="692"/>
      <c r="F115" s="551"/>
      <c r="G115" s="551"/>
      <c r="H115" s="551"/>
      <c r="I115" s="551"/>
      <c r="J115" s="551"/>
      <c r="K115" s="551"/>
      <c r="L115" s="551"/>
      <c r="M115" s="551"/>
      <c r="N115" s="551"/>
      <c r="O115" s="224"/>
    </row>
    <row r="116" spans="1:15" s="266" customFormat="1" ht="21.95" customHeight="1">
      <c r="A116" s="220"/>
      <c r="B116" s="218"/>
      <c r="C116" s="572"/>
      <c r="D116" s="550"/>
      <c r="E116" s="692"/>
      <c r="F116" s="551"/>
      <c r="G116" s="551"/>
      <c r="H116" s="551"/>
      <c r="I116" s="551"/>
      <c r="J116" s="551"/>
      <c r="K116" s="551"/>
      <c r="L116" s="551"/>
      <c r="M116" s="551"/>
      <c r="N116" s="551"/>
      <c r="O116" s="224"/>
    </row>
    <row r="117" spans="1:15" s="266" customFormat="1" ht="21.95" customHeight="1">
      <c r="A117" s="243"/>
      <c r="B117" s="244"/>
      <c r="C117" s="696"/>
      <c r="D117" s="544"/>
      <c r="E117" s="573"/>
      <c r="F117" s="553"/>
      <c r="G117" s="553"/>
      <c r="H117" s="553"/>
      <c r="I117" s="553"/>
      <c r="J117" s="553"/>
      <c r="K117" s="553"/>
      <c r="L117" s="553"/>
      <c r="M117" s="553"/>
      <c r="N117" s="553"/>
      <c r="O117" s="249"/>
    </row>
    <row r="118" spans="1:15" s="452" customFormat="1" ht="21.95" customHeight="1">
      <c r="A118" s="250"/>
      <c r="B118" s="218"/>
      <c r="C118" s="697"/>
      <c r="D118" s="554"/>
      <c r="E118" s="698"/>
      <c r="F118" s="555"/>
      <c r="G118" s="555"/>
      <c r="H118" s="555"/>
      <c r="I118" s="555"/>
      <c r="J118" s="555"/>
      <c r="K118" s="555"/>
      <c r="L118" s="555"/>
      <c r="M118" s="555"/>
      <c r="N118" s="555"/>
      <c r="O118" s="251"/>
    </row>
    <row r="119" spans="1:15" s="452" customFormat="1" ht="21.95" customHeight="1">
      <c r="A119" s="220"/>
      <c r="B119" s="218"/>
      <c r="C119" s="572"/>
      <c r="D119" s="550"/>
      <c r="E119" s="692"/>
      <c r="F119" s="551"/>
      <c r="G119" s="551"/>
      <c r="H119" s="551"/>
      <c r="I119" s="551"/>
      <c r="J119" s="551"/>
      <c r="K119" s="551"/>
      <c r="L119" s="551"/>
      <c r="M119" s="551"/>
      <c r="N119" s="551"/>
      <c r="O119" s="224"/>
    </row>
    <row r="120" spans="1:15" s="452" customFormat="1" ht="21.95" customHeight="1">
      <c r="A120" s="220"/>
      <c r="B120" s="218"/>
      <c r="C120" s="572"/>
      <c r="D120" s="550"/>
      <c r="E120" s="692"/>
      <c r="F120" s="551"/>
      <c r="G120" s="551"/>
      <c r="H120" s="551"/>
      <c r="I120" s="551"/>
      <c r="J120" s="551"/>
      <c r="K120" s="551"/>
      <c r="L120" s="551"/>
      <c r="M120" s="551"/>
      <c r="N120" s="551"/>
      <c r="O120" s="224"/>
    </row>
    <row r="121" spans="1:15" s="452" customFormat="1" ht="21.95" customHeight="1">
      <c r="A121" s="220"/>
      <c r="B121" s="218"/>
      <c r="C121" s="572"/>
      <c r="D121" s="550"/>
      <c r="E121" s="692"/>
      <c r="F121" s="551"/>
      <c r="G121" s="551"/>
      <c r="H121" s="551"/>
      <c r="I121" s="551"/>
      <c r="J121" s="551"/>
      <c r="K121" s="551"/>
      <c r="L121" s="551"/>
      <c r="M121" s="551"/>
      <c r="N121" s="551"/>
      <c r="O121" s="224"/>
    </row>
    <row r="122" spans="1:15" s="452" customFormat="1" ht="21.95" customHeight="1" thickBot="1">
      <c r="A122" s="253"/>
      <c r="B122" s="254"/>
      <c r="C122" s="699"/>
      <c r="D122" s="557"/>
      <c r="E122" s="700"/>
      <c r="F122" s="558"/>
      <c r="G122" s="558"/>
      <c r="H122" s="558"/>
      <c r="I122" s="558"/>
      <c r="J122" s="558"/>
      <c r="K122" s="558"/>
      <c r="L122" s="558"/>
      <c r="M122" s="558"/>
      <c r="N122" s="558"/>
      <c r="O122" s="262"/>
    </row>
  </sheetData>
  <mergeCells count="4">
    <mergeCell ref="F4:G4"/>
    <mergeCell ref="I4:K4"/>
    <mergeCell ref="F5:H5"/>
    <mergeCell ref="I5:L5"/>
  </mergeCells>
  <phoneticPr fontId="16"/>
  <printOptions horizontalCentered="1"/>
  <pageMargins left="0.55118110236220474" right="0.59055118110236227" top="0.55118110236220474" bottom="0.59055118110236227" header="0.51181102362204722" footer="0.51181102362204722"/>
  <pageSetup paperSize="8" scale="60" pageOrder="overThenDown" orientation="landscape" r:id="rId1"/>
  <headerFooter alignWithMargins="0"/>
  <rowBreaks count="1" manualBreakCount="1">
    <brk id="52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AA72"/>
  <sheetViews>
    <sheetView showGridLines="0" view="pageBreakPreview" zoomScale="50" zoomScaleNormal="75" zoomScaleSheetLayoutView="50" workbookViewId="0">
      <pane xSplit="2" ySplit="7" topLeftCell="G49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G68" sqref="G68"/>
    </sheetView>
  </sheetViews>
  <sheetFormatPr defaultRowHeight="23.1" customHeight="1"/>
  <cols>
    <col min="1" max="1" width="5.875" style="151" customWidth="1"/>
    <col min="2" max="2" width="19.5" style="149" customWidth="1"/>
    <col min="3" max="3" width="16.125" style="667" customWidth="1"/>
    <col min="4" max="4" width="15.375" style="667" customWidth="1"/>
    <col min="5" max="5" width="16.875" style="667" customWidth="1"/>
    <col min="6" max="6" width="16.375" style="667" customWidth="1"/>
    <col min="7" max="7" width="15.875" style="667" customWidth="1"/>
    <col min="8" max="8" width="15.375" style="667" customWidth="1"/>
    <col min="9" max="9" width="14.5" style="667" customWidth="1"/>
    <col min="10" max="12" width="15.25" style="667" customWidth="1"/>
    <col min="13" max="13" width="15.625" style="667" customWidth="1"/>
    <col min="14" max="14" width="16.125" style="667" customWidth="1"/>
    <col min="15" max="15" width="15.875" style="667" customWidth="1"/>
    <col min="16" max="16" width="16.875" style="667" customWidth="1"/>
    <col min="17" max="17" width="17.625" style="667" customWidth="1"/>
    <col min="18" max="18" width="15.875" style="667" customWidth="1"/>
    <col min="19" max="19" width="16.125" style="667" customWidth="1"/>
    <col min="20" max="22" width="18.125" style="667" customWidth="1"/>
    <col min="23" max="23" width="5.875" style="151" customWidth="1"/>
    <col min="24" max="16384" width="9" style="668"/>
  </cols>
  <sheetData>
    <row r="1" spans="1:27" ht="30.95" customHeight="1">
      <c r="A1" s="530" t="s">
        <v>1361</v>
      </c>
      <c r="M1" s="667" t="s">
        <v>148</v>
      </c>
    </row>
    <row r="2" spans="1:27" s="311" customFormat="1" ht="23.1" customHeight="1" thickBot="1"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61" t="s">
        <v>347</v>
      </c>
      <c r="W2" s="312"/>
    </row>
    <row r="3" spans="1:27" s="674" customFormat="1" ht="23.1" customHeight="1">
      <c r="A3" s="270" t="s">
        <v>138</v>
      </c>
      <c r="B3" s="271"/>
      <c r="C3" s="701"/>
      <c r="D3" s="702"/>
      <c r="E3" s="702"/>
      <c r="F3" s="702"/>
      <c r="G3" s="702"/>
      <c r="H3" s="702"/>
      <c r="I3" s="702"/>
      <c r="J3" s="702"/>
      <c r="K3" s="703" t="s">
        <v>607</v>
      </c>
      <c r="L3" s="702"/>
      <c r="M3" s="702"/>
      <c r="N3" s="704" t="s">
        <v>622</v>
      </c>
      <c r="O3" s="702"/>
      <c r="P3" s="702"/>
      <c r="Q3" s="702"/>
      <c r="R3" s="702"/>
      <c r="S3" s="702"/>
      <c r="T3" s="702"/>
      <c r="U3" s="702"/>
      <c r="V3" s="702"/>
      <c r="W3" s="163" t="s">
        <v>138</v>
      </c>
      <c r="X3" s="685"/>
      <c r="Y3" s="685"/>
      <c r="Z3" s="685"/>
      <c r="AA3" s="685"/>
    </row>
    <row r="4" spans="1:27" s="674" customFormat="1" ht="23.1" customHeight="1">
      <c r="A4" s="274" t="s">
        <v>144</v>
      </c>
      <c r="B4" s="275"/>
      <c r="C4" s="2871" t="s">
        <v>623</v>
      </c>
      <c r="D4" s="2872"/>
      <c r="E4" s="2872"/>
      <c r="F4" s="2872"/>
      <c r="G4" s="2872"/>
      <c r="H4" s="2872"/>
      <c r="I4" s="2873"/>
      <c r="J4" s="705" t="s">
        <v>624</v>
      </c>
      <c r="K4" s="706"/>
      <c r="L4" s="707"/>
      <c r="M4" s="705" t="s">
        <v>625</v>
      </c>
      <c r="N4" s="706"/>
      <c r="O4" s="707"/>
      <c r="P4" s="705" t="s">
        <v>626</v>
      </c>
      <c r="Q4" s="706"/>
      <c r="R4" s="707"/>
      <c r="S4" s="683" t="s">
        <v>627</v>
      </c>
      <c r="T4" s="2874" t="s">
        <v>628</v>
      </c>
      <c r="U4" s="2872"/>
      <c r="V4" s="2873"/>
      <c r="W4" s="172" t="s">
        <v>144</v>
      </c>
      <c r="X4" s="685"/>
      <c r="Y4" s="685"/>
      <c r="Z4" s="685"/>
      <c r="AA4" s="685"/>
    </row>
    <row r="5" spans="1:27" s="674" customFormat="1" ht="23.1" customHeight="1">
      <c r="A5" s="274" t="s">
        <v>151</v>
      </c>
      <c r="B5" s="275" t="s">
        <v>152</v>
      </c>
      <c r="C5" s="2875" t="s">
        <v>629</v>
      </c>
      <c r="D5" s="2872"/>
      <c r="E5" s="2872"/>
      <c r="F5" s="2872"/>
      <c r="G5" s="2873"/>
      <c r="H5" s="683" t="s">
        <v>630</v>
      </c>
      <c r="I5" s="683"/>
      <c r="J5" s="683" t="s">
        <v>631</v>
      </c>
      <c r="K5" s="683" t="s">
        <v>494</v>
      </c>
      <c r="L5" s="683"/>
      <c r="M5" s="683" t="s">
        <v>403</v>
      </c>
      <c r="N5" s="683" t="s">
        <v>494</v>
      </c>
      <c r="O5" s="683"/>
      <c r="P5" s="683" t="s">
        <v>493</v>
      </c>
      <c r="Q5" s="683" t="s">
        <v>494</v>
      </c>
      <c r="R5" s="683"/>
      <c r="S5" s="708"/>
      <c r="T5" s="708" t="s">
        <v>405</v>
      </c>
      <c r="U5" s="708" t="s">
        <v>406</v>
      </c>
      <c r="V5" s="708"/>
      <c r="W5" s="172" t="s">
        <v>151</v>
      </c>
      <c r="X5" s="685"/>
      <c r="Y5" s="685"/>
      <c r="Z5" s="685"/>
      <c r="AA5" s="685"/>
    </row>
    <row r="6" spans="1:27" s="685" customFormat="1" ht="23.1" customHeight="1">
      <c r="A6" s="274" t="s">
        <v>164</v>
      </c>
      <c r="B6" s="275"/>
      <c r="C6" s="2876" t="s">
        <v>632</v>
      </c>
      <c r="D6" s="684" t="s">
        <v>616</v>
      </c>
      <c r="E6" s="683" t="s">
        <v>617</v>
      </c>
      <c r="F6" s="683" t="s">
        <v>470</v>
      </c>
      <c r="G6" s="683" t="s">
        <v>486</v>
      </c>
      <c r="H6" s="708" t="s">
        <v>633</v>
      </c>
      <c r="I6" s="708" t="s">
        <v>126</v>
      </c>
      <c r="J6" s="708"/>
      <c r="K6" s="708"/>
      <c r="L6" s="708" t="s">
        <v>126</v>
      </c>
      <c r="M6" s="708"/>
      <c r="N6" s="708"/>
      <c r="O6" s="708" t="s">
        <v>126</v>
      </c>
      <c r="P6" s="708"/>
      <c r="Q6" s="708"/>
      <c r="R6" s="708" t="s">
        <v>126</v>
      </c>
      <c r="S6" s="708" t="s">
        <v>634</v>
      </c>
      <c r="T6" s="708" t="s">
        <v>414</v>
      </c>
      <c r="U6" s="708" t="s">
        <v>415</v>
      </c>
      <c r="V6" s="708" t="s">
        <v>325</v>
      </c>
      <c r="W6" s="172" t="s">
        <v>164</v>
      </c>
    </row>
    <row r="7" spans="1:27" s="685" customFormat="1" ht="29.25" customHeight="1" thickBot="1">
      <c r="A7" s="286" t="s">
        <v>171</v>
      </c>
      <c r="B7" s="254"/>
      <c r="C7" s="2877"/>
      <c r="D7" s="688" t="s">
        <v>468</v>
      </c>
      <c r="E7" s="690" t="s">
        <v>620</v>
      </c>
      <c r="F7" s="690"/>
      <c r="G7" s="690"/>
      <c r="H7" s="690" t="s">
        <v>487</v>
      </c>
      <c r="I7" s="690"/>
      <c r="J7" s="690" t="s">
        <v>635</v>
      </c>
      <c r="K7" s="690" t="s">
        <v>500</v>
      </c>
      <c r="L7" s="690"/>
      <c r="M7" s="690" t="s">
        <v>634</v>
      </c>
      <c r="N7" s="690" t="s">
        <v>500</v>
      </c>
      <c r="O7" s="690"/>
      <c r="P7" s="690" t="s">
        <v>500</v>
      </c>
      <c r="Q7" s="690" t="s">
        <v>500</v>
      </c>
      <c r="R7" s="690"/>
      <c r="S7" s="690"/>
      <c r="T7" s="690" t="s">
        <v>500</v>
      </c>
      <c r="U7" s="690" t="s">
        <v>501</v>
      </c>
      <c r="V7" s="690"/>
      <c r="W7" s="190" t="s">
        <v>171</v>
      </c>
    </row>
    <row r="8" spans="1:27" s="442" customFormat="1" ht="30" customHeight="1">
      <c r="A8" s="156"/>
      <c r="B8" s="277" t="s">
        <v>636</v>
      </c>
      <c r="C8" s="709">
        <v>264266</v>
      </c>
      <c r="D8" s="710">
        <v>34325</v>
      </c>
      <c r="E8" s="710">
        <v>0</v>
      </c>
      <c r="F8" s="711">
        <v>3</v>
      </c>
      <c r="G8" s="711">
        <v>298594</v>
      </c>
      <c r="H8" s="711">
        <v>718</v>
      </c>
      <c r="I8" s="711">
        <v>200160</v>
      </c>
      <c r="J8" s="649">
        <v>39069</v>
      </c>
      <c r="K8" s="649">
        <v>6</v>
      </c>
      <c r="L8" s="711">
        <v>39075</v>
      </c>
      <c r="M8" s="649">
        <v>408</v>
      </c>
      <c r="N8" s="649">
        <v>19</v>
      </c>
      <c r="O8" s="711">
        <v>427</v>
      </c>
      <c r="P8" s="649">
        <v>7817</v>
      </c>
      <c r="Q8" s="649">
        <v>62</v>
      </c>
      <c r="R8" s="711">
        <v>7879</v>
      </c>
      <c r="S8" s="711">
        <v>16707</v>
      </c>
      <c r="T8" s="711">
        <v>5408</v>
      </c>
      <c r="U8" s="711">
        <v>24869</v>
      </c>
      <c r="V8" s="711">
        <v>0</v>
      </c>
      <c r="W8" s="163"/>
    </row>
    <row r="9" spans="1:27" s="442" customFormat="1" ht="30" customHeight="1">
      <c r="A9" s="165"/>
      <c r="B9" s="173" t="s">
        <v>637</v>
      </c>
      <c r="C9" s="664">
        <v>264266</v>
      </c>
      <c r="D9" s="537">
        <v>34325</v>
      </c>
      <c r="E9" s="537">
        <v>0</v>
      </c>
      <c r="F9" s="535">
        <v>3</v>
      </c>
      <c r="G9" s="535">
        <v>298594</v>
      </c>
      <c r="H9" s="535">
        <v>721</v>
      </c>
      <c r="I9" s="535">
        <v>201504</v>
      </c>
      <c r="J9" s="534">
        <v>39100</v>
      </c>
      <c r="K9" s="534">
        <v>6</v>
      </c>
      <c r="L9" s="535">
        <v>39106</v>
      </c>
      <c r="M9" s="534">
        <v>157</v>
      </c>
      <c r="N9" s="534">
        <v>19</v>
      </c>
      <c r="O9" s="535">
        <v>176</v>
      </c>
      <c r="P9" s="534">
        <v>7893</v>
      </c>
      <c r="Q9" s="534">
        <v>62</v>
      </c>
      <c r="R9" s="535">
        <v>7955</v>
      </c>
      <c r="S9" s="535">
        <v>16698</v>
      </c>
      <c r="T9" s="535">
        <v>5447</v>
      </c>
      <c r="U9" s="535">
        <v>25190</v>
      </c>
      <c r="V9" s="535">
        <v>0</v>
      </c>
      <c r="W9" s="321"/>
    </row>
    <row r="10" spans="1:27" s="442" customFormat="1" ht="30" customHeight="1">
      <c r="A10" s="165"/>
      <c r="B10" s="173" t="s">
        <v>638</v>
      </c>
      <c r="C10" s="664">
        <v>0</v>
      </c>
      <c r="D10" s="537">
        <v>0</v>
      </c>
      <c r="E10" s="537">
        <v>0</v>
      </c>
      <c r="F10" s="535">
        <v>0</v>
      </c>
      <c r="G10" s="535">
        <v>0</v>
      </c>
      <c r="H10" s="535">
        <v>470</v>
      </c>
      <c r="I10" s="535">
        <v>96130</v>
      </c>
      <c r="J10" s="534">
        <v>36656</v>
      </c>
      <c r="K10" s="534">
        <v>6</v>
      </c>
      <c r="L10" s="535">
        <v>36662</v>
      </c>
      <c r="M10" s="534">
        <v>81734</v>
      </c>
      <c r="N10" s="534">
        <v>74</v>
      </c>
      <c r="O10" s="535">
        <v>81808</v>
      </c>
      <c r="P10" s="534">
        <v>1961</v>
      </c>
      <c r="Q10" s="534">
        <v>18</v>
      </c>
      <c r="R10" s="535">
        <v>1979</v>
      </c>
      <c r="S10" s="535">
        <v>17427</v>
      </c>
      <c r="T10" s="535">
        <v>2371</v>
      </c>
      <c r="U10" s="535">
        <v>0</v>
      </c>
      <c r="V10" s="535">
        <v>1</v>
      </c>
      <c r="W10" s="321"/>
    </row>
    <row r="11" spans="1:27" s="442" customFormat="1" ht="30" customHeight="1">
      <c r="A11" s="165"/>
      <c r="B11" s="173" t="s">
        <v>639</v>
      </c>
      <c r="C11" s="664">
        <v>265605</v>
      </c>
      <c r="D11" s="537">
        <v>34774</v>
      </c>
      <c r="E11" s="537">
        <v>0</v>
      </c>
      <c r="F11" s="535">
        <v>3</v>
      </c>
      <c r="G11" s="535">
        <v>300382</v>
      </c>
      <c r="H11" s="535">
        <v>723</v>
      </c>
      <c r="I11" s="535">
        <v>201636</v>
      </c>
      <c r="J11" s="534">
        <v>39067</v>
      </c>
      <c r="K11" s="534">
        <v>6</v>
      </c>
      <c r="L11" s="535">
        <v>39073</v>
      </c>
      <c r="M11" s="534">
        <v>157</v>
      </c>
      <c r="N11" s="534">
        <v>19</v>
      </c>
      <c r="O11" s="535">
        <v>175</v>
      </c>
      <c r="P11" s="534">
        <v>7994</v>
      </c>
      <c r="Q11" s="534">
        <v>62</v>
      </c>
      <c r="R11" s="535">
        <v>8056</v>
      </c>
      <c r="S11" s="535">
        <v>16567</v>
      </c>
      <c r="T11" s="535">
        <v>5422</v>
      </c>
      <c r="U11" s="535">
        <v>24987</v>
      </c>
      <c r="V11" s="535">
        <v>0</v>
      </c>
      <c r="W11" s="321"/>
    </row>
    <row r="12" spans="1:27" s="442" customFormat="1" ht="30" customHeight="1">
      <c r="A12" s="445"/>
      <c r="B12" s="651" t="s">
        <v>640</v>
      </c>
      <c r="C12" s="712">
        <v>241718</v>
      </c>
      <c r="D12" s="545">
        <v>26764</v>
      </c>
      <c r="E12" s="545">
        <v>0</v>
      </c>
      <c r="F12" s="543">
        <v>0</v>
      </c>
      <c r="G12" s="543">
        <v>268481</v>
      </c>
      <c r="H12" s="543">
        <v>681</v>
      </c>
      <c r="I12" s="543">
        <v>199337</v>
      </c>
      <c r="J12" s="543">
        <v>39641</v>
      </c>
      <c r="K12" s="543">
        <v>6</v>
      </c>
      <c r="L12" s="543">
        <v>39647</v>
      </c>
      <c r="M12" s="543">
        <v>172</v>
      </c>
      <c r="N12" s="543">
        <v>20</v>
      </c>
      <c r="O12" s="543">
        <v>192</v>
      </c>
      <c r="P12" s="543">
        <v>6235</v>
      </c>
      <c r="Q12" s="543">
        <v>72</v>
      </c>
      <c r="R12" s="543">
        <v>6306</v>
      </c>
      <c r="S12" s="543">
        <v>18847</v>
      </c>
      <c r="T12" s="543">
        <v>5855</v>
      </c>
      <c r="U12" s="543">
        <v>28534</v>
      </c>
      <c r="V12" s="543">
        <v>0</v>
      </c>
      <c r="W12" s="448"/>
    </row>
    <row r="13" spans="1:27" s="149" customFormat="1" ht="21.95" customHeight="1">
      <c r="A13" s="211">
        <v>1</v>
      </c>
      <c r="B13" s="330" t="s">
        <v>181</v>
      </c>
      <c r="C13" s="713">
        <v>265055</v>
      </c>
      <c r="D13" s="548">
        <v>34107</v>
      </c>
      <c r="E13" s="548">
        <v>0</v>
      </c>
      <c r="F13" s="547">
        <v>9</v>
      </c>
      <c r="G13" s="547">
        <v>299171</v>
      </c>
      <c r="H13" s="547">
        <v>762</v>
      </c>
      <c r="I13" s="547">
        <v>200433</v>
      </c>
      <c r="J13" s="546">
        <v>38883</v>
      </c>
      <c r="K13" s="546">
        <v>6</v>
      </c>
      <c r="L13" s="547">
        <v>38889</v>
      </c>
      <c r="M13" s="546">
        <v>147</v>
      </c>
      <c r="N13" s="546">
        <v>18</v>
      </c>
      <c r="O13" s="547">
        <v>165</v>
      </c>
      <c r="P13" s="546">
        <v>9648</v>
      </c>
      <c r="Q13" s="546">
        <v>64</v>
      </c>
      <c r="R13" s="547">
        <v>9712</v>
      </c>
      <c r="S13" s="547">
        <v>16108</v>
      </c>
      <c r="T13" s="547">
        <v>4688</v>
      </c>
      <c r="U13" s="547">
        <v>23214</v>
      </c>
      <c r="V13" s="547">
        <v>0</v>
      </c>
      <c r="W13" s="216">
        <v>1</v>
      </c>
    </row>
    <row r="14" spans="1:27" s="149" customFormat="1" ht="21.95" customHeight="1">
      <c r="A14" s="217">
        <v>2</v>
      </c>
      <c r="B14" s="332" t="s">
        <v>183</v>
      </c>
      <c r="C14" s="664">
        <v>282991</v>
      </c>
      <c r="D14" s="537">
        <v>36438</v>
      </c>
      <c r="E14" s="537">
        <v>0</v>
      </c>
      <c r="F14" s="535">
        <v>0</v>
      </c>
      <c r="G14" s="535">
        <v>319429</v>
      </c>
      <c r="H14" s="535">
        <v>683</v>
      </c>
      <c r="I14" s="535">
        <v>198495</v>
      </c>
      <c r="J14" s="534">
        <v>40867</v>
      </c>
      <c r="K14" s="534">
        <v>6</v>
      </c>
      <c r="L14" s="535">
        <v>40874</v>
      </c>
      <c r="M14" s="534">
        <v>173</v>
      </c>
      <c r="N14" s="534">
        <v>21</v>
      </c>
      <c r="O14" s="535">
        <v>194</v>
      </c>
      <c r="P14" s="534">
        <v>6370</v>
      </c>
      <c r="Q14" s="534">
        <v>79</v>
      </c>
      <c r="R14" s="535">
        <v>6449</v>
      </c>
      <c r="S14" s="535">
        <v>18779</v>
      </c>
      <c r="T14" s="535">
        <v>5139</v>
      </c>
      <c r="U14" s="535">
        <v>29563</v>
      </c>
      <c r="V14" s="535">
        <v>0</v>
      </c>
      <c r="W14" s="205">
        <v>2</v>
      </c>
    </row>
    <row r="15" spans="1:27" s="149" customFormat="1" ht="21.95" customHeight="1">
      <c r="A15" s="217">
        <v>3</v>
      </c>
      <c r="B15" s="332" t="s">
        <v>185</v>
      </c>
      <c r="C15" s="664">
        <v>267815</v>
      </c>
      <c r="D15" s="537">
        <v>34841</v>
      </c>
      <c r="E15" s="537">
        <v>0</v>
      </c>
      <c r="F15" s="535">
        <v>0</v>
      </c>
      <c r="G15" s="535">
        <v>302657</v>
      </c>
      <c r="H15" s="535">
        <v>729</v>
      </c>
      <c r="I15" s="535">
        <v>187885</v>
      </c>
      <c r="J15" s="534">
        <v>38816</v>
      </c>
      <c r="K15" s="534">
        <v>6</v>
      </c>
      <c r="L15" s="535">
        <v>38822</v>
      </c>
      <c r="M15" s="534">
        <v>180</v>
      </c>
      <c r="N15" s="534">
        <v>22</v>
      </c>
      <c r="O15" s="535">
        <v>202</v>
      </c>
      <c r="P15" s="534">
        <v>5587</v>
      </c>
      <c r="Q15" s="534">
        <v>62</v>
      </c>
      <c r="R15" s="535">
        <v>5650</v>
      </c>
      <c r="S15" s="535">
        <v>17145</v>
      </c>
      <c r="T15" s="535">
        <v>5660</v>
      </c>
      <c r="U15" s="535">
        <v>25956</v>
      </c>
      <c r="V15" s="535">
        <v>0</v>
      </c>
      <c r="W15" s="205">
        <v>3</v>
      </c>
    </row>
    <row r="16" spans="1:27" s="149" customFormat="1" ht="21.95" customHeight="1">
      <c r="A16" s="217">
        <v>4</v>
      </c>
      <c r="B16" s="332" t="s">
        <v>187</v>
      </c>
      <c r="C16" s="664">
        <v>295527</v>
      </c>
      <c r="D16" s="537">
        <v>43119</v>
      </c>
      <c r="E16" s="537">
        <v>0</v>
      </c>
      <c r="F16" s="535">
        <v>0</v>
      </c>
      <c r="G16" s="535">
        <v>338646</v>
      </c>
      <c r="H16" s="535">
        <v>776</v>
      </c>
      <c r="I16" s="535">
        <v>215516</v>
      </c>
      <c r="J16" s="550">
        <v>37942</v>
      </c>
      <c r="K16" s="550">
        <v>6</v>
      </c>
      <c r="L16" s="551">
        <v>37948</v>
      </c>
      <c r="M16" s="550">
        <v>136</v>
      </c>
      <c r="N16" s="550">
        <v>16</v>
      </c>
      <c r="O16" s="551">
        <v>153</v>
      </c>
      <c r="P16" s="550">
        <v>8762</v>
      </c>
      <c r="Q16" s="550">
        <v>63</v>
      </c>
      <c r="R16" s="551">
        <v>8825</v>
      </c>
      <c r="S16" s="535">
        <v>14819</v>
      </c>
      <c r="T16" s="535">
        <v>5396</v>
      </c>
      <c r="U16" s="535">
        <v>24513</v>
      </c>
      <c r="V16" s="535">
        <v>0</v>
      </c>
      <c r="W16" s="205">
        <v>4</v>
      </c>
    </row>
    <row r="17" spans="1:23" s="149" customFormat="1" ht="21.95" customHeight="1">
      <c r="A17" s="217">
        <v>5</v>
      </c>
      <c r="B17" s="332" t="s">
        <v>189</v>
      </c>
      <c r="C17" s="714">
        <v>265968</v>
      </c>
      <c r="D17" s="715">
        <v>32936</v>
      </c>
      <c r="E17" s="715">
        <v>0</v>
      </c>
      <c r="F17" s="549">
        <v>0</v>
      </c>
      <c r="G17" s="549">
        <v>298904</v>
      </c>
      <c r="H17" s="549">
        <v>751</v>
      </c>
      <c r="I17" s="549">
        <v>224987</v>
      </c>
      <c r="J17" s="544">
        <v>39498</v>
      </c>
      <c r="K17" s="544">
        <v>6</v>
      </c>
      <c r="L17" s="553">
        <v>39504</v>
      </c>
      <c r="M17" s="544">
        <v>152</v>
      </c>
      <c r="N17" s="544">
        <v>18</v>
      </c>
      <c r="O17" s="553">
        <v>170</v>
      </c>
      <c r="P17" s="544">
        <v>6641</v>
      </c>
      <c r="Q17" s="544">
        <v>97</v>
      </c>
      <c r="R17" s="553">
        <v>6738</v>
      </c>
      <c r="S17" s="549">
        <v>19094</v>
      </c>
      <c r="T17" s="549">
        <v>6175</v>
      </c>
      <c r="U17" s="549">
        <v>28594</v>
      </c>
      <c r="V17" s="549">
        <v>0</v>
      </c>
      <c r="W17" s="205">
        <v>5</v>
      </c>
    </row>
    <row r="18" spans="1:23" s="149" customFormat="1" ht="21.95" customHeight="1">
      <c r="A18" s="211">
        <v>6</v>
      </c>
      <c r="B18" s="330" t="s">
        <v>191</v>
      </c>
      <c r="C18" s="713">
        <v>255317</v>
      </c>
      <c r="D18" s="548">
        <v>32234</v>
      </c>
      <c r="E18" s="548">
        <v>0</v>
      </c>
      <c r="F18" s="547">
        <v>0</v>
      </c>
      <c r="G18" s="547">
        <v>287551</v>
      </c>
      <c r="H18" s="547">
        <v>730</v>
      </c>
      <c r="I18" s="547">
        <v>207033</v>
      </c>
      <c r="J18" s="546">
        <v>39541</v>
      </c>
      <c r="K18" s="546">
        <v>6</v>
      </c>
      <c r="L18" s="547">
        <v>39547</v>
      </c>
      <c r="M18" s="546">
        <v>159</v>
      </c>
      <c r="N18" s="546">
        <v>19</v>
      </c>
      <c r="O18" s="547">
        <v>178</v>
      </c>
      <c r="P18" s="546">
        <v>6988</v>
      </c>
      <c r="Q18" s="546">
        <v>59</v>
      </c>
      <c r="R18" s="547">
        <v>7047</v>
      </c>
      <c r="S18" s="547">
        <v>15635</v>
      </c>
      <c r="T18" s="547">
        <v>6174</v>
      </c>
      <c r="U18" s="547">
        <v>26744</v>
      </c>
      <c r="V18" s="547">
        <v>0</v>
      </c>
      <c r="W18" s="216">
        <v>6</v>
      </c>
    </row>
    <row r="19" spans="1:23" s="149" customFormat="1" ht="21.95" customHeight="1">
      <c r="A19" s="217">
        <v>7</v>
      </c>
      <c r="B19" s="332" t="s">
        <v>193</v>
      </c>
      <c r="C19" s="664">
        <v>308970</v>
      </c>
      <c r="D19" s="537">
        <v>44413</v>
      </c>
      <c r="E19" s="537">
        <v>0</v>
      </c>
      <c r="F19" s="535">
        <v>0</v>
      </c>
      <c r="G19" s="535">
        <v>353383</v>
      </c>
      <c r="H19" s="535">
        <v>709</v>
      </c>
      <c r="I19" s="535">
        <v>200621</v>
      </c>
      <c r="J19" s="534">
        <v>38958</v>
      </c>
      <c r="K19" s="534">
        <v>6</v>
      </c>
      <c r="L19" s="535">
        <v>38964</v>
      </c>
      <c r="M19" s="534">
        <v>153</v>
      </c>
      <c r="N19" s="534">
        <v>18</v>
      </c>
      <c r="O19" s="535">
        <v>171</v>
      </c>
      <c r="P19" s="534">
        <v>6723</v>
      </c>
      <c r="Q19" s="534">
        <v>57</v>
      </c>
      <c r="R19" s="535">
        <v>6780</v>
      </c>
      <c r="S19" s="535">
        <v>16258</v>
      </c>
      <c r="T19" s="535">
        <v>5574</v>
      </c>
      <c r="U19" s="535">
        <v>25047</v>
      </c>
      <c r="V19" s="535">
        <v>0</v>
      </c>
      <c r="W19" s="205">
        <v>7</v>
      </c>
    </row>
    <row r="20" spans="1:23" s="149" customFormat="1" ht="21.95" customHeight="1">
      <c r="A20" s="217">
        <v>8</v>
      </c>
      <c r="B20" s="332" t="s">
        <v>195</v>
      </c>
      <c r="C20" s="664">
        <v>280121</v>
      </c>
      <c r="D20" s="537">
        <v>37029</v>
      </c>
      <c r="E20" s="537">
        <v>0</v>
      </c>
      <c r="F20" s="535">
        <v>0</v>
      </c>
      <c r="G20" s="535">
        <v>317151</v>
      </c>
      <c r="H20" s="535">
        <v>715</v>
      </c>
      <c r="I20" s="535">
        <v>204644</v>
      </c>
      <c r="J20" s="534">
        <v>38699</v>
      </c>
      <c r="K20" s="534">
        <v>6</v>
      </c>
      <c r="L20" s="535">
        <v>38705</v>
      </c>
      <c r="M20" s="534">
        <v>161</v>
      </c>
      <c r="N20" s="534">
        <v>19</v>
      </c>
      <c r="O20" s="535">
        <v>181</v>
      </c>
      <c r="P20" s="534">
        <v>10215</v>
      </c>
      <c r="Q20" s="534">
        <v>54</v>
      </c>
      <c r="R20" s="535">
        <v>10269</v>
      </c>
      <c r="S20" s="535">
        <v>15592</v>
      </c>
      <c r="T20" s="535">
        <v>5929</v>
      </c>
      <c r="U20" s="535">
        <v>24662</v>
      </c>
      <c r="V20" s="535">
        <v>0</v>
      </c>
      <c r="W20" s="205">
        <v>8</v>
      </c>
    </row>
    <row r="21" spans="1:23" s="266" customFormat="1" ht="21.95" customHeight="1">
      <c r="A21" s="220">
        <v>9</v>
      </c>
      <c r="B21" s="218" t="s">
        <v>197</v>
      </c>
      <c r="C21" s="716">
        <v>272805</v>
      </c>
      <c r="D21" s="552">
        <v>30233</v>
      </c>
      <c r="E21" s="552">
        <v>0</v>
      </c>
      <c r="F21" s="551">
        <v>0</v>
      </c>
      <c r="G21" s="551">
        <v>303037</v>
      </c>
      <c r="H21" s="551">
        <v>613</v>
      </c>
      <c r="I21" s="551">
        <v>196097</v>
      </c>
      <c r="J21" s="550">
        <v>39551</v>
      </c>
      <c r="K21" s="550">
        <v>6</v>
      </c>
      <c r="L21" s="551">
        <v>39557</v>
      </c>
      <c r="M21" s="550">
        <v>178</v>
      </c>
      <c r="N21" s="550">
        <v>21</v>
      </c>
      <c r="O21" s="551">
        <v>199</v>
      </c>
      <c r="P21" s="550">
        <v>8066</v>
      </c>
      <c r="Q21" s="550">
        <v>69</v>
      </c>
      <c r="R21" s="551">
        <v>8135</v>
      </c>
      <c r="S21" s="551">
        <v>19418</v>
      </c>
      <c r="T21" s="551">
        <v>5504</v>
      </c>
      <c r="U21" s="551">
        <v>29432</v>
      </c>
      <c r="V21" s="551">
        <v>0</v>
      </c>
      <c r="W21" s="224">
        <v>9</v>
      </c>
    </row>
    <row r="22" spans="1:23" s="266" customFormat="1" ht="21.95" customHeight="1">
      <c r="A22" s="220">
        <v>10</v>
      </c>
      <c r="B22" s="218" t="s">
        <v>199</v>
      </c>
      <c r="C22" s="717">
        <v>263833</v>
      </c>
      <c r="D22" s="718">
        <v>23935</v>
      </c>
      <c r="E22" s="718">
        <v>0</v>
      </c>
      <c r="F22" s="553">
        <v>0</v>
      </c>
      <c r="G22" s="553">
        <v>287768</v>
      </c>
      <c r="H22" s="553">
        <v>787</v>
      </c>
      <c r="I22" s="553">
        <v>203891</v>
      </c>
      <c r="J22" s="544">
        <v>38561</v>
      </c>
      <c r="K22" s="544">
        <v>6</v>
      </c>
      <c r="L22" s="553">
        <v>38567</v>
      </c>
      <c r="M22" s="544">
        <v>157</v>
      </c>
      <c r="N22" s="544">
        <v>19</v>
      </c>
      <c r="O22" s="553">
        <v>176</v>
      </c>
      <c r="P22" s="544">
        <v>5440</v>
      </c>
      <c r="Q22" s="544">
        <v>74</v>
      </c>
      <c r="R22" s="553">
        <v>5514</v>
      </c>
      <c r="S22" s="553">
        <v>17672</v>
      </c>
      <c r="T22" s="553">
        <v>8068</v>
      </c>
      <c r="U22" s="553">
        <v>25334</v>
      </c>
      <c r="V22" s="553">
        <v>0</v>
      </c>
      <c r="W22" s="224">
        <v>10</v>
      </c>
    </row>
    <row r="23" spans="1:23" s="266" customFormat="1" ht="21.95" customHeight="1">
      <c r="A23" s="228">
        <v>11</v>
      </c>
      <c r="B23" s="212" t="s">
        <v>201</v>
      </c>
      <c r="C23" s="719">
        <v>245168</v>
      </c>
      <c r="D23" s="556">
        <v>28030</v>
      </c>
      <c r="E23" s="556">
        <v>0</v>
      </c>
      <c r="F23" s="555">
        <v>0</v>
      </c>
      <c r="G23" s="555">
        <v>273197</v>
      </c>
      <c r="H23" s="555">
        <v>702</v>
      </c>
      <c r="I23" s="555">
        <v>199558</v>
      </c>
      <c r="J23" s="554">
        <v>38166</v>
      </c>
      <c r="K23" s="554">
        <v>6</v>
      </c>
      <c r="L23" s="555">
        <v>38172</v>
      </c>
      <c r="M23" s="554">
        <v>187</v>
      </c>
      <c r="N23" s="554">
        <v>22</v>
      </c>
      <c r="O23" s="555">
        <v>209</v>
      </c>
      <c r="P23" s="554">
        <v>9601</v>
      </c>
      <c r="Q23" s="554">
        <v>58</v>
      </c>
      <c r="R23" s="555">
        <v>9659</v>
      </c>
      <c r="S23" s="555">
        <v>16884</v>
      </c>
      <c r="T23" s="555">
        <v>5049</v>
      </c>
      <c r="U23" s="555">
        <v>25580</v>
      </c>
      <c r="V23" s="555">
        <v>0</v>
      </c>
      <c r="W23" s="234">
        <v>11</v>
      </c>
    </row>
    <row r="24" spans="1:23" s="266" customFormat="1" ht="21.95" customHeight="1">
      <c r="A24" s="220">
        <v>12</v>
      </c>
      <c r="B24" s="218" t="s">
        <v>203</v>
      </c>
      <c r="C24" s="716">
        <v>258969</v>
      </c>
      <c r="D24" s="552">
        <v>34279</v>
      </c>
      <c r="E24" s="552">
        <v>0</v>
      </c>
      <c r="F24" s="551">
        <v>0</v>
      </c>
      <c r="G24" s="551">
        <v>293248</v>
      </c>
      <c r="H24" s="551">
        <v>795</v>
      </c>
      <c r="I24" s="551">
        <v>215512</v>
      </c>
      <c r="J24" s="550">
        <v>38260</v>
      </c>
      <c r="K24" s="550">
        <v>6</v>
      </c>
      <c r="L24" s="551">
        <v>38266</v>
      </c>
      <c r="M24" s="550">
        <v>134</v>
      </c>
      <c r="N24" s="550">
        <v>16</v>
      </c>
      <c r="O24" s="551">
        <v>150</v>
      </c>
      <c r="P24" s="550">
        <v>10657</v>
      </c>
      <c r="Q24" s="550">
        <v>69</v>
      </c>
      <c r="R24" s="551">
        <v>10726</v>
      </c>
      <c r="S24" s="551">
        <v>17165</v>
      </c>
      <c r="T24" s="551">
        <v>4392</v>
      </c>
      <c r="U24" s="551">
        <v>21925</v>
      </c>
      <c r="V24" s="551">
        <v>0</v>
      </c>
      <c r="W24" s="224">
        <v>12</v>
      </c>
    </row>
    <row r="25" spans="1:23" s="266" customFormat="1" ht="21.95" customHeight="1">
      <c r="A25" s="220">
        <v>13</v>
      </c>
      <c r="B25" s="218" t="s">
        <v>204</v>
      </c>
      <c r="C25" s="716">
        <v>240192</v>
      </c>
      <c r="D25" s="552">
        <v>28491</v>
      </c>
      <c r="E25" s="552">
        <v>0</v>
      </c>
      <c r="F25" s="551">
        <v>0</v>
      </c>
      <c r="G25" s="551">
        <v>268683</v>
      </c>
      <c r="H25" s="551">
        <v>605</v>
      </c>
      <c r="I25" s="551">
        <v>178082</v>
      </c>
      <c r="J25" s="550">
        <v>39001</v>
      </c>
      <c r="K25" s="550">
        <v>6</v>
      </c>
      <c r="L25" s="551">
        <v>39007</v>
      </c>
      <c r="M25" s="550">
        <v>196</v>
      </c>
      <c r="N25" s="550">
        <v>23</v>
      </c>
      <c r="O25" s="551">
        <v>219</v>
      </c>
      <c r="P25" s="550">
        <v>7424</v>
      </c>
      <c r="Q25" s="550">
        <v>51</v>
      </c>
      <c r="R25" s="551">
        <v>7475</v>
      </c>
      <c r="S25" s="551">
        <v>16906</v>
      </c>
      <c r="T25" s="551">
        <v>5461</v>
      </c>
      <c r="U25" s="551">
        <v>26332</v>
      </c>
      <c r="V25" s="551">
        <v>0</v>
      </c>
      <c r="W25" s="224">
        <v>13</v>
      </c>
    </row>
    <row r="26" spans="1:23" s="266" customFormat="1" ht="21.95" customHeight="1">
      <c r="A26" s="220">
        <v>14</v>
      </c>
      <c r="B26" s="218" t="s">
        <v>206</v>
      </c>
      <c r="C26" s="716">
        <v>205661</v>
      </c>
      <c r="D26" s="552">
        <v>21803</v>
      </c>
      <c r="E26" s="552">
        <v>0</v>
      </c>
      <c r="F26" s="551">
        <v>0</v>
      </c>
      <c r="G26" s="551">
        <v>227464</v>
      </c>
      <c r="H26" s="551">
        <v>563</v>
      </c>
      <c r="I26" s="551">
        <v>180763</v>
      </c>
      <c r="J26" s="550">
        <v>40451</v>
      </c>
      <c r="K26" s="550">
        <v>6</v>
      </c>
      <c r="L26" s="551">
        <v>40457</v>
      </c>
      <c r="M26" s="550">
        <v>214</v>
      </c>
      <c r="N26" s="550">
        <v>26</v>
      </c>
      <c r="O26" s="551">
        <v>239</v>
      </c>
      <c r="P26" s="550">
        <v>4635</v>
      </c>
      <c r="Q26" s="550">
        <v>62</v>
      </c>
      <c r="R26" s="551">
        <v>4697</v>
      </c>
      <c r="S26" s="551">
        <v>19517</v>
      </c>
      <c r="T26" s="551">
        <v>5252</v>
      </c>
      <c r="U26" s="551">
        <v>30914</v>
      </c>
      <c r="V26" s="551">
        <v>0</v>
      </c>
      <c r="W26" s="224">
        <v>14</v>
      </c>
    </row>
    <row r="27" spans="1:23" s="266" customFormat="1" ht="21.95" customHeight="1">
      <c r="A27" s="220">
        <v>15</v>
      </c>
      <c r="B27" s="218" t="s">
        <v>208</v>
      </c>
      <c r="C27" s="717">
        <v>253932</v>
      </c>
      <c r="D27" s="718">
        <v>40380</v>
      </c>
      <c r="E27" s="718">
        <v>0</v>
      </c>
      <c r="F27" s="553">
        <v>0</v>
      </c>
      <c r="G27" s="553">
        <v>294312</v>
      </c>
      <c r="H27" s="553">
        <v>509</v>
      </c>
      <c r="I27" s="553">
        <v>160688</v>
      </c>
      <c r="J27" s="544">
        <v>39462</v>
      </c>
      <c r="K27" s="544">
        <v>6</v>
      </c>
      <c r="L27" s="553">
        <v>39468</v>
      </c>
      <c r="M27" s="544">
        <v>225</v>
      </c>
      <c r="N27" s="544">
        <v>27</v>
      </c>
      <c r="O27" s="553">
        <v>252</v>
      </c>
      <c r="P27" s="544">
        <v>3343</v>
      </c>
      <c r="Q27" s="544">
        <v>45</v>
      </c>
      <c r="R27" s="553">
        <v>3387</v>
      </c>
      <c r="S27" s="553">
        <v>19180</v>
      </c>
      <c r="T27" s="553">
        <v>5468</v>
      </c>
      <c r="U27" s="553">
        <v>30061</v>
      </c>
      <c r="V27" s="553">
        <v>0</v>
      </c>
      <c r="W27" s="224">
        <v>15</v>
      </c>
    </row>
    <row r="28" spans="1:23" s="266" customFormat="1" ht="21.95" customHeight="1">
      <c r="A28" s="235">
        <v>16</v>
      </c>
      <c r="B28" s="212" t="s">
        <v>210</v>
      </c>
      <c r="C28" s="719">
        <v>284894</v>
      </c>
      <c r="D28" s="556">
        <v>33323</v>
      </c>
      <c r="E28" s="556">
        <v>0</v>
      </c>
      <c r="F28" s="555">
        <v>0</v>
      </c>
      <c r="G28" s="555">
        <v>318217</v>
      </c>
      <c r="H28" s="555">
        <v>786</v>
      </c>
      <c r="I28" s="555">
        <v>211186</v>
      </c>
      <c r="J28" s="554">
        <v>38333</v>
      </c>
      <c r="K28" s="554">
        <v>6</v>
      </c>
      <c r="L28" s="555">
        <v>38339</v>
      </c>
      <c r="M28" s="554">
        <v>133</v>
      </c>
      <c r="N28" s="554">
        <v>16</v>
      </c>
      <c r="O28" s="555">
        <v>149</v>
      </c>
      <c r="P28" s="554">
        <v>9621</v>
      </c>
      <c r="Q28" s="554">
        <v>72</v>
      </c>
      <c r="R28" s="555">
        <v>9693</v>
      </c>
      <c r="S28" s="555">
        <v>15218</v>
      </c>
      <c r="T28" s="555">
        <v>5416</v>
      </c>
      <c r="U28" s="555">
        <v>23680</v>
      </c>
      <c r="V28" s="555">
        <v>0</v>
      </c>
      <c r="W28" s="236">
        <v>16</v>
      </c>
    </row>
    <row r="29" spans="1:23" s="266" customFormat="1" ht="21.95" customHeight="1">
      <c r="A29" s="220">
        <v>17</v>
      </c>
      <c r="B29" s="218" t="s">
        <v>212</v>
      </c>
      <c r="C29" s="716">
        <v>243579</v>
      </c>
      <c r="D29" s="552">
        <v>30771</v>
      </c>
      <c r="E29" s="552">
        <v>0</v>
      </c>
      <c r="F29" s="551">
        <v>6</v>
      </c>
      <c r="G29" s="551">
        <v>274357</v>
      </c>
      <c r="H29" s="551">
        <v>722</v>
      </c>
      <c r="I29" s="551">
        <v>203123</v>
      </c>
      <c r="J29" s="550">
        <v>38491</v>
      </c>
      <c r="K29" s="550">
        <v>6</v>
      </c>
      <c r="L29" s="551">
        <v>38497</v>
      </c>
      <c r="M29" s="550">
        <v>150</v>
      </c>
      <c r="N29" s="550">
        <v>18</v>
      </c>
      <c r="O29" s="551">
        <v>168</v>
      </c>
      <c r="P29" s="550">
        <v>8420</v>
      </c>
      <c r="Q29" s="550">
        <v>60</v>
      </c>
      <c r="R29" s="551">
        <v>8479</v>
      </c>
      <c r="S29" s="551">
        <v>15278</v>
      </c>
      <c r="T29" s="551">
        <v>5226</v>
      </c>
      <c r="U29" s="551">
        <v>23477</v>
      </c>
      <c r="V29" s="551">
        <v>0</v>
      </c>
      <c r="W29" s="224">
        <v>17</v>
      </c>
    </row>
    <row r="30" spans="1:23" s="266" customFormat="1" ht="21.95" customHeight="1">
      <c r="A30" s="220">
        <v>18</v>
      </c>
      <c r="B30" s="218" t="s">
        <v>214</v>
      </c>
      <c r="C30" s="716">
        <v>267003</v>
      </c>
      <c r="D30" s="552">
        <v>41622</v>
      </c>
      <c r="E30" s="552">
        <v>0</v>
      </c>
      <c r="F30" s="551">
        <v>162</v>
      </c>
      <c r="G30" s="551">
        <v>308786</v>
      </c>
      <c r="H30" s="551">
        <v>544</v>
      </c>
      <c r="I30" s="551">
        <v>228636</v>
      </c>
      <c r="J30" s="550">
        <v>38582</v>
      </c>
      <c r="K30" s="550">
        <v>6</v>
      </c>
      <c r="L30" s="551">
        <v>38588</v>
      </c>
      <c r="M30" s="550">
        <v>142</v>
      </c>
      <c r="N30" s="550">
        <v>17</v>
      </c>
      <c r="O30" s="551">
        <v>159</v>
      </c>
      <c r="P30" s="550">
        <v>738</v>
      </c>
      <c r="Q30" s="550">
        <v>69</v>
      </c>
      <c r="R30" s="551">
        <v>807</v>
      </c>
      <c r="S30" s="551">
        <v>18102</v>
      </c>
      <c r="T30" s="551">
        <v>9053</v>
      </c>
      <c r="U30" s="551">
        <v>35028</v>
      </c>
      <c r="V30" s="551">
        <v>0</v>
      </c>
      <c r="W30" s="224">
        <v>18</v>
      </c>
    </row>
    <row r="31" spans="1:23" s="266" customFormat="1" ht="21.95" customHeight="1">
      <c r="A31" s="220">
        <v>19</v>
      </c>
      <c r="B31" s="218" t="s">
        <v>216</v>
      </c>
      <c r="C31" s="716">
        <v>266570</v>
      </c>
      <c r="D31" s="552">
        <v>37530</v>
      </c>
      <c r="E31" s="552">
        <v>0</v>
      </c>
      <c r="F31" s="551">
        <v>0</v>
      </c>
      <c r="G31" s="551">
        <v>304100</v>
      </c>
      <c r="H31" s="551">
        <v>695</v>
      </c>
      <c r="I31" s="551">
        <v>195675</v>
      </c>
      <c r="J31" s="550">
        <v>38978</v>
      </c>
      <c r="K31" s="550">
        <v>6</v>
      </c>
      <c r="L31" s="551">
        <v>38984</v>
      </c>
      <c r="M31" s="550">
        <v>165</v>
      </c>
      <c r="N31" s="550">
        <v>20</v>
      </c>
      <c r="O31" s="551">
        <v>185</v>
      </c>
      <c r="P31" s="550">
        <v>8207</v>
      </c>
      <c r="Q31" s="550">
        <v>52</v>
      </c>
      <c r="R31" s="551">
        <v>8260</v>
      </c>
      <c r="S31" s="551">
        <v>17074</v>
      </c>
      <c r="T31" s="551">
        <v>5014</v>
      </c>
      <c r="U31" s="551">
        <v>24472</v>
      </c>
      <c r="V31" s="551">
        <v>0</v>
      </c>
      <c r="W31" s="224">
        <v>19</v>
      </c>
    </row>
    <row r="32" spans="1:23" s="266" customFormat="1" ht="21.95" customHeight="1">
      <c r="A32" s="220">
        <v>20</v>
      </c>
      <c r="B32" s="218" t="s">
        <v>218</v>
      </c>
      <c r="C32" s="717">
        <v>256502</v>
      </c>
      <c r="D32" s="718">
        <v>34690</v>
      </c>
      <c r="E32" s="718">
        <v>0</v>
      </c>
      <c r="F32" s="553">
        <v>0</v>
      </c>
      <c r="G32" s="553">
        <v>291193</v>
      </c>
      <c r="H32" s="553">
        <v>768</v>
      </c>
      <c r="I32" s="553">
        <v>210532</v>
      </c>
      <c r="J32" s="544">
        <v>38614</v>
      </c>
      <c r="K32" s="544">
        <v>6</v>
      </c>
      <c r="L32" s="553">
        <v>38620</v>
      </c>
      <c r="M32" s="544">
        <v>142</v>
      </c>
      <c r="N32" s="544">
        <v>17</v>
      </c>
      <c r="O32" s="553">
        <v>159</v>
      </c>
      <c r="P32" s="544">
        <v>11420</v>
      </c>
      <c r="Q32" s="544">
        <v>70</v>
      </c>
      <c r="R32" s="553">
        <v>11489</v>
      </c>
      <c r="S32" s="553">
        <v>15774</v>
      </c>
      <c r="T32" s="553">
        <v>5232</v>
      </c>
      <c r="U32" s="553">
        <v>21638</v>
      </c>
      <c r="V32" s="553">
        <v>0</v>
      </c>
      <c r="W32" s="224">
        <v>20</v>
      </c>
    </row>
    <row r="33" spans="1:23" s="266" customFormat="1" ht="21.95" customHeight="1">
      <c r="A33" s="228">
        <v>21</v>
      </c>
      <c r="B33" s="212" t="s">
        <v>220</v>
      </c>
      <c r="C33" s="719">
        <v>291301</v>
      </c>
      <c r="D33" s="556">
        <v>39185</v>
      </c>
      <c r="E33" s="556">
        <v>0</v>
      </c>
      <c r="F33" s="555">
        <v>0</v>
      </c>
      <c r="G33" s="555">
        <v>330486</v>
      </c>
      <c r="H33" s="555">
        <v>728</v>
      </c>
      <c r="I33" s="555">
        <v>212624</v>
      </c>
      <c r="J33" s="554">
        <v>39509</v>
      </c>
      <c r="K33" s="554">
        <v>6</v>
      </c>
      <c r="L33" s="555">
        <v>39515</v>
      </c>
      <c r="M33" s="554">
        <v>142</v>
      </c>
      <c r="N33" s="554">
        <v>17</v>
      </c>
      <c r="O33" s="555">
        <v>159</v>
      </c>
      <c r="P33" s="554">
        <v>8507</v>
      </c>
      <c r="Q33" s="554">
        <v>62</v>
      </c>
      <c r="R33" s="555">
        <v>8569</v>
      </c>
      <c r="S33" s="555">
        <v>16193</v>
      </c>
      <c r="T33" s="555">
        <v>5174</v>
      </c>
      <c r="U33" s="555">
        <v>24251</v>
      </c>
      <c r="V33" s="555">
        <v>0</v>
      </c>
      <c r="W33" s="234">
        <v>21</v>
      </c>
    </row>
    <row r="34" spans="1:23" s="266" customFormat="1" ht="21.95" customHeight="1">
      <c r="A34" s="220">
        <v>22</v>
      </c>
      <c r="B34" s="218" t="s">
        <v>222</v>
      </c>
      <c r="C34" s="716">
        <v>196083</v>
      </c>
      <c r="D34" s="552">
        <v>24779</v>
      </c>
      <c r="E34" s="552">
        <v>0</v>
      </c>
      <c r="F34" s="551">
        <v>0</v>
      </c>
      <c r="G34" s="551">
        <v>220862</v>
      </c>
      <c r="H34" s="551">
        <v>757</v>
      </c>
      <c r="I34" s="551">
        <v>206675</v>
      </c>
      <c r="J34" s="550">
        <v>47069</v>
      </c>
      <c r="K34" s="550">
        <v>7</v>
      </c>
      <c r="L34" s="551">
        <v>47076</v>
      </c>
      <c r="M34" s="550">
        <v>158</v>
      </c>
      <c r="N34" s="550">
        <v>19</v>
      </c>
      <c r="O34" s="551">
        <v>177</v>
      </c>
      <c r="P34" s="550">
        <v>12247</v>
      </c>
      <c r="Q34" s="550">
        <v>69</v>
      </c>
      <c r="R34" s="551">
        <v>12315</v>
      </c>
      <c r="S34" s="551">
        <v>15808</v>
      </c>
      <c r="T34" s="551">
        <v>4210</v>
      </c>
      <c r="U34" s="551">
        <v>20325</v>
      </c>
      <c r="V34" s="551">
        <v>0</v>
      </c>
      <c r="W34" s="224">
        <v>22</v>
      </c>
    </row>
    <row r="35" spans="1:23" s="266" customFormat="1" ht="21.95" customHeight="1">
      <c r="A35" s="220">
        <v>23</v>
      </c>
      <c r="B35" s="218" t="s">
        <v>223</v>
      </c>
      <c r="C35" s="716">
        <v>282784</v>
      </c>
      <c r="D35" s="552">
        <v>45512</v>
      </c>
      <c r="E35" s="552">
        <v>0</v>
      </c>
      <c r="F35" s="551">
        <v>0</v>
      </c>
      <c r="G35" s="551">
        <v>328295</v>
      </c>
      <c r="H35" s="551">
        <v>645</v>
      </c>
      <c r="I35" s="551">
        <v>235726</v>
      </c>
      <c r="J35" s="550">
        <v>40432</v>
      </c>
      <c r="K35" s="550">
        <v>6</v>
      </c>
      <c r="L35" s="551">
        <v>40438</v>
      </c>
      <c r="M35" s="550">
        <v>151</v>
      </c>
      <c r="N35" s="550">
        <v>18</v>
      </c>
      <c r="O35" s="551">
        <v>169</v>
      </c>
      <c r="P35" s="550">
        <v>7693</v>
      </c>
      <c r="Q35" s="550">
        <v>92</v>
      </c>
      <c r="R35" s="551">
        <v>7785</v>
      </c>
      <c r="S35" s="551">
        <v>18598</v>
      </c>
      <c r="T35" s="551">
        <v>9378</v>
      </c>
      <c r="U35" s="551">
        <v>30625</v>
      </c>
      <c r="V35" s="551">
        <v>0</v>
      </c>
      <c r="W35" s="224">
        <v>23</v>
      </c>
    </row>
    <row r="36" spans="1:23" s="266" customFormat="1" ht="21.95" customHeight="1">
      <c r="A36" s="220">
        <v>24</v>
      </c>
      <c r="B36" s="218" t="s">
        <v>225</v>
      </c>
      <c r="C36" s="716">
        <v>245887</v>
      </c>
      <c r="D36" s="552">
        <v>30931</v>
      </c>
      <c r="E36" s="552">
        <v>0</v>
      </c>
      <c r="F36" s="551">
        <v>21</v>
      </c>
      <c r="G36" s="551">
        <v>276840</v>
      </c>
      <c r="H36" s="551">
        <v>705</v>
      </c>
      <c r="I36" s="551">
        <v>203240</v>
      </c>
      <c r="J36" s="550">
        <v>38759</v>
      </c>
      <c r="K36" s="550">
        <v>6</v>
      </c>
      <c r="L36" s="551">
        <v>38765</v>
      </c>
      <c r="M36" s="550">
        <v>146</v>
      </c>
      <c r="N36" s="550">
        <v>17</v>
      </c>
      <c r="O36" s="551">
        <v>163</v>
      </c>
      <c r="P36" s="550">
        <v>7382</v>
      </c>
      <c r="Q36" s="550">
        <v>50</v>
      </c>
      <c r="R36" s="551">
        <v>7432</v>
      </c>
      <c r="S36" s="551">
        <v>16262</v>
      </c>
      <c r="T36" s="551">
        <v>6181</v>
      </c>
      <c r="U36" s="551">
        <v>23393</v>
      </c>
      <c r="V36" s="551">
        <v>0</v>
      </c>
      <c r="W36" s="224">
        <v>24</v>
      </c>
    </row>
    <row r="37" spans="1:23" s="266" customFormat="1" ht="21.95" customHeight="1">
      <c r="A37" s="220">
        <v>25</v>
      </c>
      <c r="B37" s="218" t="s">
        <v>227</v>
      </c>
      <c r="C37" s="717">
        <v>283585</v>
      </c>
      <c r="D37" s="718">
        <v>41827</v>
      </c>
      <c r="E37" s="718">
        <v>0</v>
      </c>
      <c r="F37" s="553">
        <v>0</v>
      </c>
      <c r="G37" s="553">
        <v>325412</v>
      </c>
      <c r="H37" s="553">
        <v>676</v>
      </c>
      <c r="I37" s="553">
        <v>202413</v>
      </c>
      <c r="J37" s="544">
        <v>40709</v>
      </c>
      <c r="K37" s="544">
        <v>6</v>
      </c>
      <c r="L37" s="553">
        <v>40715</v>
      </c>
      <c r="M37" s="544">
        <v>158</v>
      </c>
      <c r="N37" s="544">
        <v>19</v>
      </c>
      <c r="O37" s="553">
        <v>177</v>
      </c>
      <c r="P37" s="544">
        <v>6492</v>
      </c>
      <c r="Q37" s="544">
        <v>64</v>
      </c>
      <c r="R37" s="553">
        <v>6555</v>
      </c>
      <c r="S37" s="553">
        <v>17345</v>
      </c>
      <c r="T37" s="553">
        <v>5712</v>
      </c>
      <c r="U37" s="553">
        <v>27746</v>
      </c>
      <c r="V37" s="553">
        <v>0</v>
      </c>
      <c r="W37" s="224">
        <v>25</v>
      </c>
    </row>
    <row r="38" spans="1:23" s="266" customFormat="1" ht="21.95" customHeight="1">
      <c r="A38" s="228">
        <v>26</v>
      </c>
      <c r="B38" s="212" t="s">
        <v>229</v>
      </c>
      <c r="C38" s="719">
        <v>287544</v>
      </c>
      <c r="D38" s="556">
        <v>35296</v>
      </c>
      <c r="E38" s="556">
        <v>0</v>
      </c>
      <c r="F38" s="555">
        <v>0</v>
      </c>
      <c r="G38" s="555">
        <v>322840</v>
      </c>
      <c r="H38" s="555">
        <v>720</v>
      </c>
      <c r="I38" s="555">
        <v>218376</v>
      </c>
      <c r="J38" s="554">
        <v>40886</v>
      </c>
      <c r="K38" s="554">
        <v>6</v>
      </c>
      <c r="L38" s="555">
        <v>40893</v>
      </c>
      <c r="M38" s="554">
        <v>161</v>
      </c>
      <c r="N38" s="554">
        <v>19</v>
      </c>
      <c r="O38" s="555">
        <v>180</v>
      </c>
      <c r="P38" s="554">
        <v>4597</v>
      </c>
      <c r="Q38" s="554">
        <v>67</v>
      </c>
      <c r="R38" s="555">
        <v>4664</v>
      </c>
      <c r="S38" s="555">
        <v>17327</v>
      </c>
      <c r="T38" s="555">
        <v>6082</v>
      </c>
      <c r="U38" s="555">
        <v>31779</v>
      </c>
      <c r="V38" s="555">
        <v>0</v>
      </c>
      <c r="W38" s="234">
        <v>26</v>
      </c>
    </row>
    <row r="39" spans="1:23" s="266" customFormat="1" ht="21.95" customHeight="1">
      <c r="A39" s="220">
        <v>27</v>
      </c>
      <c r="B39" s="218" t="s">
        <v>231</v>
      </c>
      <c r="C39" s="716">
        <v>264025</v>
      </c>
      <c r="D39" s="552">
        <v>29354</v>
      </c>
      <c r="E39" s="552">
        <v>0</v>
      </c>
      <c r="F39" s="551">
        <v>0</v>
      </c>
      <c r="G39" s="551">
        <v>293380</v>
      </c>
      <c r="H39" s="551">
        <v>753</v>
      </c>
      <c r="I39" s="551">
        <v>183752</v>
      </c>
      <c r="J39" s="550">
        <v>38145</v>
      </c>
      <c r="K39" s="550">
        <v>6</v>
      </c>
      <c r="L39" s="551">
        <v>38151</v>
      </c>
      <c r="M39" s="550">
        <v>200</v>
      </c>
      <c r="N39" s="550">
        <v>24</v>
      </c>
      <c r="O39" s="551">
        <v>224</v>
      </c>
      <c r="P39" s="550">
        <v>6174</v>
      </c>
      <c r="Q39" s="550">
        <v>49</v>
      </c>
      <c r="R39" s="551">
        <v>6223</v>
      </c>
      <c r="S39" s="551">
        <v>15631</v>
      </c>
      <c r="T39" s="551">
        <v>5377</v>
      </c>
      <c r="U39" s="551">
        <v>23923</v>
      </c>
      <c r="V39" s="551">
        <v>0</v>
      </c>
      <c r="W39" s="224">
        <v>27</v>
      </c>
    </row>
    <row r="40" spans="1:23" s="266" customFormat="1" ht="21.95" customHeight="1">
      <c r="A40" s="220">
        <v>30</v>
      </c>
      <c r="B40" s="218" t="s">
        <v>233</v>
      </c>
      <c r="C40" s="716">
        <v>240156</v>
      </c>
      <c r="D40" s="552">
        <v>30719</v>
      </c>
      <c r="E40" s="552">
        <v>0</v>
      </c>
      <c r="F40" s="551">
        <v>0</v>
      </c>
      <c r="G40" s="551">
        <v>270874</v>
      </c>
      <c r="H40" s="551">
        <v>769</v>
      </c>
      <c r="I40" s="551">
        <v>214021</v>
      </c>
      <c r="J40" s="550">
        <v>38509</v>
      </c>
      <c r="K40" s="550">
        <v>6</v>
      </c>
      <c r="L40" s="551">
        <v>38515</v>
      </c>
      <c r="M40" s="550">
        <v>135</v>
      </c>
      <c r="N40" s="550">
        <v>16</v>
      </c>
      <c r="O40" s="551">
        <v>151</v>
      </c>
      <c r="P40" s="550">
        <v>12014</v>
      </c>
      <c r="Q40" s="550">
        <v>59</v>
      </c>
      <c r="R40" s="551">
        <v>12073</v>
      </c>
      <c r="S40" s="551">
        <v>16915</v>
      </c>
      <c r="T40" s="551">
        <v>4151</v>
      </c>
      <c r="U40" s="551">
        <v>20819</v>
      </c>
      <c r="V40" s="551">
        <v>0</v>
      </c>
      <c r="W40" s="224">
        <v>30</v>
      </c>
    </row>
    <row r="41" spans="1:23" s="266" customFormat="1" ht="21.95" customHeight="1">
      <c r="A41" s="220">
        <v>31</v>
      </c>
      <c r="B41" s="218" t="s">
        <v>235</v>
      </c>
      <c r="C41" s="716">
        <v>197480</v>
      </c>
      <c r="D41" s="552">
        <v>15264</v>
      </c>
      <c r="E41" s="552">
        <v>0</v>
      </c>
      <c r="F41" s="551">
        <v>0</v>
      </c>
      <c r="G41" s="551">
        <v>212744</v>
      </c>
      <c r="H41" s="551">
        <v>757</v>
      </c>
      <c r="I41" s="551">
        <v>198496</v>
      </c>
      <c r="J41" s="550">
        <v>38925</v>
      </c>
      <c r="K41" s="550">
        <v>6</v>
      </c>
      <c r="L41" s="551">
        <v>38931</v>
      </c>
      <c r="M41" s="550">
        <v>144</v>
      </c>
      <c r="N41" s="550">
        <v>17</v>
      </c>
      <c r="O41" s="551">
        <v>161</v>
      </c>
      <c r="P41" s="550">
        <v>6504</v>
      </c>
      <c r="Q41" s="550">
        <v>55</v>
      </c>
      <c r="R41" s="551">
        <v>6559</v>
      </c>
      <c r="S41" s="551">
        <v>17606</v>
      </c>
      <c r="T41" s="551">
        <v>4515</v>
      </c>
      <c r="U41" s="551">
        <v>22410</v>
      </c>
      <c r="V41" s="551">
        <v>0</v>
      </c>
      <c r="W41" s="224">
        <v>31</v>
      </c>
    </row>
    <row r="42" spans="1:23" s="266" customFormat="1" ht="21.95" customHeight="1">
      <c r="A42" s="220">
        <v>32</v>
      </c>
      <c r="B42" s="244" t="s">
        <v>237</v>
      </c>
      <c r="C42" s="717">
        <v>223684</v>
      </c>
      <c r="D42" s="718">
        <v>27025</v>
      </c>
      <c r="E42" s="718">
        <v>0</v>
      </c>
      <c r="F42" s="553">
        <v>0</v>
      </c>
      <c r="G42" s="553">
        <v>250709</v>
      </c>
      <c r="H42" s="553">
        <v>642</v>
      </c>
      <c r="I42" s="553">
        <v>171999</v>
      </c>
      <c r="J42" s="544">
        <v>39707</v>
      </c>
      <c r="K42" s="544">
        <v>6</v>
      </c>
      <c r="L42" s="553">
        <v>39713</v>
      </c>
      <c r="M42" s="544">
        <v>221</v>
      </c>
      <c r="N42" s="544">
        <v>26</v>
      </c>
      <c r="O42" s="553">
        <v>247</v>
      </c>
      <c r="P42" s="544">
        <v>1723</v>
      </c>
      <c r="Q42" s="544">
        <v>46</v>
      </c>
      <c r="R42" s="553">
        <v>1769</v>
      </c>
      <c r="S42" s="553">
        <v>18016</v>
      </c>
      <c r="T42" s="553">
        <v>5682</v>
      </c>
      <c r="U42" s="553">
        <v>27009</v>
      </c>
      <c r="V42" s="553">
        <v>0</v>
      </c>
      <c r="W42" s="224">
        <v>32</v>
      </c>
    </row>
    <row r="43" spans="1:23" s="266" customFormat="1" ht="21.95" customHeight="1">
      <c r="A43" s="228">
        <v>33</v>
      </c>
      <c r="B43" s="218" t="s">
        <v>239</v>
      </c>
      <c r="C43" s="719">
        <v>231917</v>
      </c>
      <c r="D43" s="556">
        <v>36503</v>
      </c>
      <c r="E43" s="556">
        <v>0</v>
      </c>
      <c r="F43" s="555">
        <v>0</v>
      </c>
      <c r="G43" s="555">
        <v>268420</v>
      </c>
      <c r="H43" s="555">
        <v>609</v>
      </c>
      <c r="I43" s="555">
        <v>170754</v>
      </c>
      <c r="J43" s="554">
        <v>38692</v>
      </c>
      <c r="K43" s="554">
        <v>6</v>
      </c>
      <c r="L43" s="555">
        <v>38698</v>
      </c>
      <c r="M43" s="554">
        <v>228</v>
      </c>
      <c r="N43" s="554">
        <v>27</v>
      </c>
      <c r="O43" s="555">
        <v>255</v>
      </c>
      <c r="P43" s="554">
        <v>6344</v>
      </c>
      <c r="Q43" s="554">
        <v>39</v>
      </c>
      <c r="R43" s="555">
        <v>6383</v>
      </c>
      <c r="S43" s="555">
        <v>18011</v>
      </c>
      <c r="T43" s="555">
        <v>5294</v>
      </c>
      <c r="U43" s="555">
        <v>24622</v>
      </c>
      <c r="V43" s="555">
        <v>0</v>
      </c>
      <c r="W43" s="234">
        <v>33</v>
      </c>
    </row>
    <row r="44" spans="1:23" s="266" customFormat="1" ht="21.95" customHeight="1">
      <c r="A44" s="220">
        <v>34</v>
      </c>
      <c r="B44" s="218" t="s">
        <v>241</v>
      </c>
      <c r="C44" s="716">
        <v>240831</v>
      </c>
      <c r="D44" s="552">
        <v>28839</v>
      </c>
      <c r="E44" s="552">
        <v>0</v>
      </c>
      <c r="F44" s="551">
        <v>0</v>
      </c>
      <c r="G44" s="551">
        <v>269670</v>
      </c>
      <c r="H44" s="551">
        <v>761</v>
      </c>
      <c r="I44" s="551">
        <v>236147</v>
      </c>
      <c r="J44" s="550">
        <v>39530</v>
      </c>
      <c r="K44" s="550">
        <v>6</v>
      </c>
      <c r="L44" s="551">
        <v>39537</v>
      </c>
      <c r="M44" s="550">
        <v>162</v>
      </c>
      <c r="N44" s="550">
        <v>19</v>
      </c>
      <c r="O44" s="551">
        <v>182</v>
      </c>
      <c r="P44" s="550">
        <v>9845</v>
      </c>
      <c r="Q44" s="550">
        <v>75</v>
      </c>
      <c r="R44" s="551">
        <v>9919</v>
      </c>
      <c r="S44" s="551">
        <v>19575</v>
      </c>
      <c r="T44" s="551">
        <v>10631</v>
      </c>
      <c r="U44" s="551">
        <v>30362</v>
      </c>
      <c r="V44" s="551">
        <v>0</v>
      </c>
      <c r="W44" s="224">
        <v>34</v>
      </c>
    </row>
    <row r="45" spans="1:23" s="266" customFormat="1" ht="21.95" customHeight="1">
      <c r="A45" s="220">
        <v>35</v>
      </c>
      <c r="B45" s="218" t="s">
        <v>243</v>
      </c>
      <c r="C45" s="716">
        <v>268690</v>
      </c>
      <c r="D45" s="552">
        <v>37634</v>
      </c>
      <c r="E45" s="552">
        <v>0</v>
      </c>
      <c r="F45" s="551">
        <v>0</v>
      </c>
      <c r="G45" s="551">
        <v>306324</v>
      </c>
      <c r="H45" s="551">
        <v>692</v>
      </c>
      <c r="I45" s="551">
        <v>203608</v>
      </c>
      <c r="J45" s="550">
        <v>37475</v>
      </c>
      <c r="K45" s="550">
        <v>6</v>
      </c>
      <c r="L45" s="551">
        <v>37481</v>
      </c>
      <c r="M45" s="550">
        <v>153</v>
      </c>
      <c r="N45" s="550">
        <v>18</v>
      </c>
      <c r="O45" s="551">
        <v>171</v>
      </c>
      <c r="P45" s="550">
        <v>10230</v>
      </c>
      <c r="Q45" s="550">
        <v>45</v>
      </c>
      <c r="R45" s="551">
        <v>10275</v>
      </c>
      <c r="S45" s="551">
        <v>16905</v>
      </c>
      <c r="T45" s="551">
        <v>6491</v>
      </c>
      <c r="U45" s="551">
        <v>23785</v>
      </c>
      <c r="V45" s="551">
        <v>0</v>
      </c>
      <c r="W45" s="224">
        <v>35</v>
      </c>
    </row>
    <row r="46" spans="1:23" s="266" customFormat="1" ht="21.95" customHeight="1">
      <c r="A46" s="220">
        <v>36</v>
      </c>
      <c r="B46" s="218" t="s">
        <v>245</v>
      </c>
      <c r="C46" s="716">
        <v>223719</v>
      </c>
      <c r="D46" s="552">
        <v>22691</v>
      </c>
      <c r="E46" s="552">
        <v>0</v>
      </c>
      <c r="F46" s="551">
        <v>0</v>
      </c>
      <c r="G46" s="551">
        <v>246411</v>
      </c>
      <c r="H46" s="551">
        <v>687</v>
      </c>
      <c r="I46" s="551">
        <v>193683</v>
      </c>
      <c r="J46" s="550">
        <v>38288</v>
      </c>
      <c r="K46" s="550">
        <v>6</v>
      </c>
      <c r="L46" s="551">
        <v>38294</v>
      </c>
      <c r="M46" s="550">
        <v>179</v>
      </c>
      <c r="N46" s="550">
        <v>21</v>
      </c>
      <c r="O46" s="551">
        <v>200</v>
      </c>
      <c r="P46" s="550">
        <v>7748</v>
      </c>
      <c r="Q46" s="550">
        <v>61</v>
      </c>
      <c r="R46" s="551">
        <v>7809</v>
      </c>
      <c r="S46" s="551">
        <v>17689</v>
      </c>
      <c r="T46" s="551">
        <v>6468</v>
      </c>
      <c r="U46" s="551">
        <v>24130</v>
      </c>
      <c r="V46" s="551">
        <v>0</v>
      </c>
      <c r="W46" s="224">
        <v>36</v>
      </c>
    </row>
    <row r="47" spans="1:23" s="266" customFormat="1" ht="21.95" customHeight="1">
      <c r="A47" s="243">
        <v>37</v>
      </c>
      <c r="B47" s="244" t="s">
        <v>247</v>
      </c>
      <c r="C47" s="717">
        <v>285617</v>
      </c>
      <c r="D47" s="718">
        <v>29767</v>
      </c>
      <c r="E47" s="718">
        <v>0</v>
      </c>
      <c r="F47" s="553">
        <v>0</v>
      </c>
      <c r="G47" s="553">
        <v>315384</v>
      </c>
      <c r="H47" s="553">
        <v>788</v>
      </c>
      <c r="I47" s="553">
        <v>233987</v>
      </c>
      <c r="J47" s="544">
        <v>38527</v>
      </c>
      <c r="K47" s="544">
        <v>6</v>
      </c>
      <c r="L47" s="553">
        <v>38533</v>
      </c>
      <c r="M47" s="544">
        <v>173</v>
      </c>
      <c r="N47" s="544">
        <v>21</v>
      </c>
      <c r="O47" s="553">
        <v>193</v>
      </c>
      <c r="P47" s="544">
        <v>12169</v>
      </c>
      <c r="Q47" s="544">
        <v>70</v>
      </c>
      <c r="R47" s="553">
        <v>12239</v>
      </c>
      <c r="S47" s="553">
        <v>19081</v>
      </c>
      <c r="T47" s="553">
        <v>8369</v>
      </c>
      <c r="U47" s="553">
        <v>30717</v>
      </c>
      <c r="V47" s="553">
        <v>0</v>
      </c>
      <c r="W47" s="249">
        <v>37</v>
      </c>
    </row>
    <row r="48" spans="1:23" s="266" customFormat="1" ht="21.95" customHeight="1">
      <c r="A48" s="228">
        <v>38</v>
      </c>
      <c r="B48" s="212" t="s">
        <v>249</v>
      </c>
      <c r="C48" s="719">
        <v>221212</v>
      </c>
      <c r="D48" s="556">
        <v>25027</v>
      </c>
      <c r="E48" s="556">
        <v>0</v>
      </c>
      <c r="F48" s="555">
        <v>0</v>
      </c>
      <c r="G48" s="555">
        <v>246239</v>
      </c>
      <c r="H48" s="555">
        <v>795</v>
      </c>
      <c r="I48" s="555">
        <v>213158</v>
      </c>
      <c r="J48" s="554">
        <v>39643</v>
      </c>
      <c r="K48" s="554">
        <v>6</v>
      </c>
      <c r="L48" s="555">
        <v>39649</v>
      </c>
      <c r="M48" s="554">
        <v>162</v>
      </c>
      <c r="N48" s="554">
        <v>19</v>
      </c>
      <c r="O48" s="555">
        <v>181</v>
      </c>
      <c r="P48" s="554">
        <v>11778</v>
      </c>
      <c r="Q48" s="554">
        <v>78</v>
      </c>
      <c r="R48" s="555">
        <v>11856</v>
      </c>
      <c r="S48" s="555">
        <v>18509</v>
      </c>
      <c r="T48" s="555">
        <v>4462</v>
      </c>
      <c r="U48" s="555">
        <v>25632</v>
      </c>
      <c r="V48" s="555">
        <v>0</v>
      </c>
      <c r="W48" s="234">
        <v>38</v>
      </c>
    </row>
    <row r="49" spans="1:23" s="266" customFormat="1" ht="21.95" customHeight="1">
      <c r="A49" s="220">
        <v>39</v>
      </c>
      <c r="B49" s="218" t="s">
        <v>251</v>
      </c>
      <c r="C49" s="716">
        <v>226459</v>
      </c>
      <c r="D49" s="552">
        <v>22431</v>
      </c>
      <c r="E49" s="552">
        <v>0</v>
      </c>
      <c r="F49" s="551">
        <v>0</v>
      </c>
      <c r="G49" s="551">
        <v>248890</v>
      </c>
      <c r="H49" s="551">
        <v>809</v>
      </c>
      <c r="I49" s="551">
        <v>180276</v>
      </c>
      <c r="J49" s="550">
        <v>38971</v>
      </c>
      <c r="K49" s="550">
        <v>6</v>
      </c>
      <c r="L49" s="551">
        <v>38977</v>
      </c>
      <c r="M49" s="550">
        <v>164</v>
      </c>
      <c r="N49" s="550">
        <v>20</v>
      </c>
      <c r="O49" s="551">
        <v>184</v>
      </c>
      <c r="P49" s="550">
        <v>6508</v>
      </c>
      <c r="Q49" s="550">
        <v>81</v>
      </c>
      <c r="R49" s="551">
        <v>6588</v>
      </c>
      <c r="S49" s="551">
        <v>18547</v>
      </c>
      <c r="T49" s="551">
        <v>7480</v>
      </c>
      <c r="U49" s="551">
        <v>25870</v>
      </c>
      <c r="V49" s="551">
        <v>0</v>
      </c>
      <c r="W49" s="224">
        <v>39</v>
      </c>
    </row>
    <row r="50" spans="1:23" s="266" customFormat="1" ht="21.95" customHeight="1">
      <c r="A50" s="220">
        <v>40</v>
      </c>
      <c r="B50" s="218" t="s">
        <v>252</v>
      </c>
      <c r="C50" s="716">
        <v>248668</v>
      </c>
      <c r="D50" s="552">
        <v>30543</v>
      </c>
      <c r="E50" s="552">
        <v>0</v>
      </c>
      <c r="F50" s="551">
        <v>0</v>
      </c>
      <c r="G50" s="551">
        <v>279211</v>
      </c>
      <c r="H50" s="551">
        <v>732</v>
      </c>
      <c r="I50" s="551">
        <v>229530</v>
      </c>
      <c r="J50" s="550">
        <v>39829</v>
      </c>
      <c r="K50" s="550">
        <v>6</v>
      </c>
      <c r="L50" s="551">
        <v>39835</v>
      </c>
      <c r="M50" s="550">
        <v>148</v>
      </c>
      <c r="N50" s="550">
        <v>18</v>
      </c>
      <c r="O50" s="551">
        <v>166</v>
      </c>
      <c r="P50" s="550">
        <v>7011</v>
      </c>
      <c r="Q50" s="550">
        <v>74</v>
      </c>
      <c r="R50" s="551">
        <v>7085</v>
      </c>
      <c r="S50" s="551">
        <v>18621</v>
      </c>
      <c r="T50" s="551">
        <v>5834</v>
      </c>
      <c r="U50" s="551">
        <v>28289</v>
      </c>
      <c r="V50" s="551">
        <v>0</v>
      </c>
      <c r="W50" s="224">
        <v>40</v>
      </c>
    </row>
    <row r="51" spans="1:23" s="266" customFormat="1" ht="21.95" customHeight="1">
      <c r="A51" s="220">
        <v>41</v>
      </c>
      <c r="B51" s="218" t="s">
        <v>254</v>
      </c>
      <c r="C51" s="716">
        <v>312591</v>
      </c>
      <c r="D51" s="552">
        <v>34407</v>
      </c>
      <c r="E51" s="552">
        <v>0</v>
      </c>
      <c r="F51" s="551">
        <v>0</v>
      </c>
      <c r="G51" s="551">
        <v>346998</v>
      </c>
      <c r="H51" s="551">
        <v>777</v>
      </c>
      <c r="I51" s="551">
        <v>193861</v>
      </c>
      <c r="J51" s="550">
        <v>39488</v>
      </c>
      <c r="K51" s="550">
        <v>6</v>
      </c>
      <c r="L51" s="551">
        <v>39494</v>
      </c>
      <c r="M51" s="550">
        <v>162</v>
      </c>
      <c r="N51" s="550">
        <v>19</v>
      </c>
      <c r="O51" s="551">
        <v>181</v>
      </c>
      <c r="P51" s="550">
        <v>5536</v>
      </c>
      <c r="Q51" s="550">
        <v>71</v>
      </c>
      <c r="R51" s="551">
        <v>5607</v>
      </c>
      <c r="S51" s="551">
        <v>17931</v>
      </c>
      <c r="T51" s="551">
        <v>5436</v>
      </c>
      <c r="U51" s="551">
        <v>24890</v>
      </c>
      <c r="V51" s="551">
        <v>0</v>
      </c>
      <c r="W51" s="224">
        <v>41</v>
      </c>
    </row>
    <row r="52" spans="1:23" s="266" customFormat="1" ht="21.95" customHeight="1">
      <c r="A52" s="220">
        <v>42</v>
      </c>
      <c r="B52" s="244" t="s">
        <v>256</v>
      </c>
      <c r="C52" s="717">
        <v>232832</v>
      </c>
      <c r="D52" s="718">
        <v>24764</v>
      </c>
      <c r="E52" s="718">
        <v>0</v>
      </c>
      <c r="F52" s="553">
        <v>0</v>
      </c>
      <c r="G52" s="553">
        <v>257596</v>
      </c>
      <c r="H52" s="553">
        <v>748</v>
      </c>
      <c r="I52" s="553">
        <v>209231</v>
      </c>
      <c r="J52" s="544">
        <v>39705</v>
      </c>
      <c r="K52" s="544">
        <v>6</v>
      </c>
      <c r="L52" s="553">
        <v>39710</v>
      </c>
      <c r="M52" s="544">
        <v>259</v>
      </c>
      <c r="N52" s="544">
        <v>20</v>
      </c>
      <c r="O52" s="553">
        <v>279</v>
      </c>
      <c r="P52" s="544">
        <v>4226</v>
      </c>
      <c r="Q52" s="544">
        <v>76</v>
      </c>
      <c r="R52" s="553">
        <v>4301</v>
      </c>
      <c r="S52" s="553">
        <v>19214</v>
      </c>
      <c r="T52" s="553">
        <v>6405</v>
      </c>
      <c r="U52" s="553">
        <v>29825</v>
      </c>
      <c r="V52" s="553">
        <v>0</v>
      </c>
      <c r="W52" s="224">
        <v>42</v>
      </c>
    </row>
    <row r="53" spans="1:23" s="266" customFormat="1" ht="21.95" customHeight="1">
      <c r="A53" s="228">
        <v>43</v>
      </c>
      <c r="B53" s="218" t="s">
        <v>258</v>
      </c>
      <c r="C53" s="719">
        <v>307671</v>
      </c>
      <c r="D53" s="556">
        <v>41889</v>
      </c>
      <c r="E53" s="556">
        <v>0</v>
      </c>
      <c r="F53" s="555">
        <v>0</v>
      </c>
      <c r="G53" s="555">
        <v>349561</v>
      </c>
      <c r="H53" s="555">
        <v>755</v>
      </c>
      <c r="I53" s="555">
        <v>207729</v>
      </c>
      <c r="J53" s="554">
        <v>39923</v>
      </c>
      <c r="K53" s="554">
        <v>6</v>
      </c>
      <c r="L53" s="555">
        <v>39929</v>
      </c>
      <c r="M53" s="554">
        <v>171</v>
      </c>
      <c r="N53" s="554">
        <v>20</v>
      </c>
      <c r="O53" s="555">
        <v>192</v>
      </c>
      <c r="P53" s="554">
        <v>5454</v>
      </c>
      <c r="Q53" s="554">
        <v>74</v>
      </c>
      <c r="R53" s="555">
        <v>5529</v>
      </c>
      <c r="S53" s="555">
        <v>19237</v>
      </c>
      <c r="T53" s="555">
        <v>5028</v>
      </c>
      <c r="U53" s="555">
        <v>29664</v>
      </c>
      <c r="V53" s="555">
        <v>0</v>
      </c>
      <c r="W53" s="234">
        <v>43</v>
      </c>
    </row>
    <row r="54" spans="1:23" s="266" customFormat="1" ht="21.95" customHeight="1">
      <c r="A54" s="220">
        <v>44</v>
      </c>
      <c r="B54" s="218" t="s">
        <v>260</v>
      </c>
      <c r="C54" s="716">
        <v>233978</v>
      </c>
      <c r="D54" s="552">
        <v>20090</v>
      </c>
      <c r="E54" s="552">
        <v>0</v>
      </c>
      <c r="F54" s="551">
        <v>0</v>
      </c>
      <c r="G54" s="551">
        <v>254068</v>
      </c>
      <c r="H54" s="551">
        <v>881</v>
      </c>
      <c r="I54" s="551">
        <v>251758</v>
      </c>
      <c r="J54" s="550">
        <v>40217</v>
      </c>
      <c r="K54" s="550">
        <v>6</v>
      </c>
      <c r="L54" s="551">
        <v>40224</v>
      </c>
      <c r="M54" s="550">
        <v>140</v>
      </c>
      <c r="N54" s="550">
        <v>17</v>
      </c>
      <c r="O54" s="551">
        <v>157</v>
      </c>
      <c r="P54" s="550">
        <v>6600</v>
      </c>
      <c r="Q54" s="550">
        <v>130</v>
      </c>
      <c r="R54" s="551">
        <v>6730</v>
      </c>
      <c r="S54" s="551">
        <v>17753</v>
      </c>
      <c r="T54" s="551">
        <v>3625</v>
      </c>
      <c r="U54" s="551">
        <v>27764</v>
      </c>
      <c r="V54" s="551">
        <v>0</v>
      </c>
      <c r="W54" s="224">
        <v>44</v>
      </c>
    </row>
    <row r="55" spans="1:23" s="266" customFormat="1" ht="21.95" customHeight="1">
      <c r="A55" s="220">
        <v>45</v>
      </c>
      <c r="B55" s="218" t="s">
        <v>261</v>
      </c>
      <c r="C55" s="716">
        <v>229205</v>
      </c>
      <c r="D55" s="552">
        <v>23610</v>
      </c>
      <c r="E55" s="552">
        <v>0</v>
      </c>
      <c r="F55" s="551">
        <v>0</v>
      </c>
      <c r="G55" s="551">
        <v>252815</v>
      </c>
      <c r="H55" s="551">
        <v>648</v>
      </c>
      <c r="I55" s="551">
        <v>198479</v>
      </c>
      <c r="J55" s="550">
        <v>39302</v>
      </c>
      <c r="K55" s="550">
        <v>6</v>
      </c>
      <c r="L55" s="551">
        <v>39309</v>
      </c>
      <c r="M55" s="550">
        <v>168</v>
      </c>
      <c r="N55" s="550">
        <v>20</v>
      </c>
      <c r="O55" s="551">
        <v>188</v>
      </c>
      <c r="P55" s="550">
        <v>7674</v>
      </c>
      <c r="Q55" s="550">
        <v>66</v>
      </c>
      <c r="R55" s="551">
        <v>7740</v>
      </c>
      <c r="S55" s="551">
        <v>18383</v>
      </c>
      <c r="T55" s="551">
        <v>4693</v>
      </c>
      <c r="U55" s="551">
        <v>26807</v>
      </c>
      <c r="V55" s="551">
        <v>0</v>
      </c>
      <c r="W55" s="224">
        <v>45</v>
      </c>
    </row>
    <row r="56" spans="1:23" s="266" customFormat="1" ht="21.95" customHeight="1">
      <c r="A56" s="220">
        <v>46</v>
      </c>
      <c r="B56" s="218" t="s">
        <v>262</v>
      </c>
      <c r="C56" s="716">
        <v>357442</v>
      </c>
      <c r="D56" s="552">
        <v>51851</v>
      </c>
      <c r="E56" s="552">
        <v>0</v>
      </c>
      <c r="F56" s="551">
        <v>0</v>
      </c>
      <c r="G56" s="551">
        <v>409292</v>
      </c>
      <c r="H56" s="551">
        <v>631</v>
      </c>
      <c r="I56" s="551">
        <v>193052</v>
      </c>
      <c r="J56" s="550">
        <v>38931</v>
      </c>
      <c r="K56" s="550">
        <v>6</v>
      </c>
      <c r="L56" s="551">
        <v>38938</v>
      </c>
      <c r="M56" s="550">
        <v>187</v>
      </c>
      <c r="N56" s="550">
        <v>22</v>
      </c>
      <c r="O56" s="551">
        <v>210</v>
      </c>
      <c r="P56" s="550">
        <v>2371</v>
      </c>
      <c r="Q56" s="550">
        <v>59</v>
      </c>
      <c r="R56" s="551">
        <v>2430</v>
      </c>
      <c r="S56" s="551">
        <v>19208</v>
      </c>
      <c r="T56" s="551">
        <v>5267</v>
      </c>
      <c r="U56" s="551">
        <v>32696</v>
      </c>
      <c r="V56" s="551">
        <v>0</v>
      </c>
      <c r="W56" s="224">
        <v>46</v>
      </c>
    </row>
    <row r="57" spans="1:23" s="266" customFormat="1" ht="21.95" customHeight="1">
      <c r="A57" s="243">
        <v>52</v>
      </c>
      <c r="B57" s="244" t="s">
        <v>263</v>
      </c>
      <c r="C57" s="717">
        <v>169631</v>
      </c>
      <c r="D57" s="718">
        <v>12341</v>
      </c>
      <c r="E57" s="718">
        <v>0</v>
      </c>
      <c r="F57" s="553">
        <v>0</v>
      </c>
      <c r="G57" s="553">
        <v>181972</v>
      </c>
      <c r="H57" s="553">
        <v>591</v>
      </c>
      <c r="I57" s="553">
        <v>158063</v>
      </c>
      <c r="J57" s="544">
        <v>39782</v>
      </c>
      <c r="K57" s="544">
        <v>6</v>
      </c>
      <c r="L57" s="553">
        <v>39789</v>
      </c>
      <c r="M57" s="544">
        <v>212</v>
      </c>
      <c r="N57" s="544">
        <v>25</v>
      </c>
      <c r="O57" s="553">
        <v>237</v>
      </c>
      <c r="P57" s="544">
        <v>4045</v>
      </c>
      <c r="Q57" s="544">
        <v>64</v>
      </c>
      <c r="R57" s="553">
        <v>4109</v>
      </c>
      <c r="S57" s="553">
        <v>19700</v>
      </c>
      <c r="T57" s="553">
        <v>5810</v>
      </c>
      <c r="U57" s="553">
        <v>28147</v>
      </c>
      <c r="V57" s="553">
        <v>0</v>
      </c>
      <c r="W57" s="249">
        <v>52</v>
      </c>
    </row>
    <row r="58" spans="1:23" s="266" customFormat="1" ht="21.95" customHeight="1">
      <c r="A58" s="228">
        <v>54</v>
      </c>
      <c r="B58" s="212" t="s">
        <v>264</v>
      </c>
      <c r="C58" s="719">
        <v>239294</v>
      </c>
      <c r="D58" s="556">
        <v>25713</v>
      </c>
      <c r="E58" s="556">
        <v>0</v>
      </c>
      <c r="F58" s="555">
        <v>0</v>
      </c>
      <c r="G58" s="555">
        <v>265007</v>
      </c>
      <c r="H58" s="555">
        <v>686</v>
      </c>
      <c r="I58" s="555">
        <v>198538</v>
      </c>
      <c r="J58" s="554">
        <v>40298</v>
      </c>
      <c r="K58" s="554">
        <v>6</v>
      </c>
      <c r="L58" s="555">
        <v>40303</v>
      </c>
      <c r="M58" s="554">
        <v>161</v>
      </c>
      <c r="N58" s="554">
        <v>19</v>
      </c>
      <c r="O58" s="555">
        <v>180</v>
      </c>
      <c r="P58" s="554">
        <v>3344</v>
      </c>
      <c r="Q58" s="554">
        <v>76</v>
      </c>
      <c r="R58" s="555">
        <v>3420</v>
      </c>
      <c r="S58" s="555">
        <v>18616</v>
      </c>
      <c r="T58" s="555">
        <v>6379</v>
      </c>
      <c r="U58" s="555">
        <v>27241</v>
      </c>
      <c r="V58" s="555">
        <v>0</v>
      </c>
      <c r="W58" s="234">
        <v>54</v>
      </c>
    </row>
    <row r="59" spans="1:23" s="266" customFormat="1" ht="21.95" customHeight="1">
      <c r="A59" s="220">
        <v>59</v>
      </c>
      <c r="B59" s="218" t="s">
        <v>266</v>
      </c>
      <c r="C59" s="716">
        <v>220841</v>
      </c>
      <c r="D59" s="552">
        <v>19913</v>
      </c>
      <c r="E59" s="552">
        <v>0</v>
      </c>
      <c r="F59" s="551">
        <v>0</v>
      </c>
      <c r="G59" s="551">
        <v>240754</v>
      </c>
      <c r="H59" s="551">
        <v>566</v>
      </c>
      <c r="I59" s="551">
        <v>181614</v>
      </c>
      <c r="J59" s="550">
        <v>39274</v>
      </c>
      <c r="K59" s="550">
        <v>6</v>
      </c>
      <c r="L59" s="551">
        <v>39280</v>
      </c>
      <c r="M59" s="550">
        <v>186</v>
      </c>
      <c r="N59" s="550">
        <v>22</v>
      </c>
      <c r="O59" s="551">
        <v>209</v>
      </c>
      <c r="P59" s="550">
        <v>7448</v>
      </c>
      <c r="Q59" s="550">
        <v>65</v>
      </c>
      <c r="R59" s="551">
        <v>7514</v>
      </c>
      <c r="S59" s="551">
        <v>18287</v>
      </c>
      <c r="T59" s="551">
        <v>7196</v>
      </c>
      <c r="U59" s="551">
        <v>31430</v>
      </c>
      <c r="V59" s="551">
        <v>0</v>
      </c>
      <c r="W59" s="224">
        <v>59</v>
      </c>
    </row>
    <row r="60" spans="1:23" s="266" customFormat="1" ht="21.95" customHeight="1">
      <c r="A60" s="220">
        <v>61</v>
      </c>
      <c r="B60" s="218" t="s">
        <v>268</v>
      </c>
      <c r="C60" s="716">
        <v>192171</v>
      </c>
      <c r="D60" s="552">
        <v>23236</v>
      </c>
      <c r="E60" s="552">
        <v>0</v>
      </c>
      <c r="F60" s="551">
        <v>0</v>
      </c>
      <c r="G60" s="551">
        <v>215407</v>
      </c>
      <c r="H60" s="551">
        <v>518</v>
      </c>
      <c r="I60" s="551">
        <v>167925</v>
      </c>
      <c r="J60" s="550">
        <v>40311</v>
      </c>
      <c r="K60" s="550">
        <v>6</v>
      </c>
      <c r="L60" s="551">
        <v>40318</v>
      </c>
      <c r="M60" s="550">
        <v>180</v>
      </c>
      <c r="N60" s="550">
        <v>22</v>
      </c>
      <c r="O60" s="551">
        <v>202</v>
      </c>
      <c r="P60" s="550">
        <v>2262</v>
      </c>
      <c r="Q60" s="550">
        <v>51</v>
      </c>
      <c r="R60" s="551">
        <v>2313</v>
      </c>
      <c r="S60" s="551">
        <v>19756</v>
      </c>
      <c r="T60" s="551">
        <v>4555</v>
      </c>
      <c r="U60" s="551">
        <v>27612</v>
      </c>
      <c r="V60" s="551">
        <v>0</v>
      </c>
      <c r="W60" s="224">
        <v>61</v>
      </c>
    </row>
    <row r="61" spans="1:23" s="266" customFormat="1" ht="21.95" customHeight="1">
      <c r="A61" s="220">
        <v>66</v>
      </c>
      <c r="B61" s="218" t="s">
        <v>270</v>
      </c>
      <c r="C61" s="716">
        <v>258369</v>
      </c>
      <c r="D61" s="552">
        <v>35454</v>
      </c>
      <c r="E61" s="552">
        <v>0</v>
      </c>
      <c r="F61" s="551">
        <v>0</v>
      </c>
      <c r="G61" s="551">
        <v>293823</v>
      </c>
      <c r="H61" s="551">
        <v>743</v>
      </c>
      <c r="I61" s="551">
        <v>200305</v>
      </c>
      <c r="J61" s="550">
        <v>39000</v>
      </c>
      <c r="K61" s="550">
        <v>6</v>
      </c>
      <c r="L61" s="551">
        <v>39006</v>
      </c>
      <c r="M61" s="550">
        <v>171</v>
      </c>
      <c r="N61" s="550">
        <v>20</v>
      </c>
      <c r="O61" s="551">
        <v>192</v>
      </c>
      <c r="P61" s="550">
        <v>7988</v>
      </c>
      <c r="Q61" s="550">
        <v>55</v>
      </c>
      <c r="R61" s="551">
        <v>8043</v>
      </c>
      <c r="S61" s="551">
        <v>17432</v>
      </c>
      <c r="T61" s="551">
        <v>5943</v>
      </c>
      <c r="U61" s="551">
        <v>25929</v>
      </c>
      <c r="V61" s="551">
        <v>0</v>
      </c>
      <c r="W61" s="224">
        <v>66</v>
      </c>
    </row>
    <row r="62" spans="1:23" s="266" customFormat="1" ht="21.95" customHeight="1">
      <c r="A62" s="220">
        <v>67</v>
      </c>
      <c r="B62" s="218" t="s">
        <v>272</v>
      </c>
      <c r="C62" s="717">
        <v>247413</v>
      </c>
      <c r="D62" s="718">
        <v>32755</v>
      </c>
      <c r="E62" s="718">
        <v>0</v>
      </c>
      <c r="F62" s="553">
        <v>0</v>
      </c>
      <c r="G62" s="553">
        <v>280167</v>
      </c>
      <c r="H62" s="553">
        <v>588</v>
      </c>
      <c r="I62" s="553">
        <v>220419</v>
      </c>
      <c r="J62" s="544">
        <v>41501</v>
      </c>
      <c r="K62" s="544">
        <v>7</v>
      </c>
      <c r="L62" s="553">
        <v>41507</v>
      </c>
      <c r="M62" s="544">
        <v>167</v>
      </c>
      <c r="N62" s="544">
        <v>20</v>
      </c>
      <c r="O62" s="553">
        <v>187</v>
      </c>
      <c r="P62" s="544">
        <v>8185</v>
      </c>
      <c r="Q62" s="544">
        <v>93</v>
      </c>
      <c r="R62" s="553">
        <v>8278</v>
      </c>
      <c r="S62" s="553">
        <v>19461</v>
      </c>
      <c r="T62" s="553">
        <v>8372</v>
      </c>
      <c r="U62" s="553">
        <v>33955</v>
      </c>
      <c r="V62" s="553">
        <v>0</v>
      </c>
      <c r="W62" s="224">
        <v>67</v>
      </c>
    </row>
    <row r="63" spans="1:23" s="266" customFormat="1" ht="21.95" customHeight="1">
      <c r="A63" s="228">
        <v>70</v>
      </c>
      <c r="B63" s="212" t="s">
        <v>274</v>
      </c>
      <c r="C63" s="719">
        <v>258206</v>
      </c>
      <c r="D63" s="556">
        <v>38744</v>
      </c>
      <c r="E63" s="556">
        <v>0</v>
      </c>
      <c r="F63" s="555">
        <v>0</v>
      </c>
      <c r="G63" s="555">
        <v>296950</v>
      </c>
      <c r="H63" s="555">
        <v>557</v>
      </c>
      <c r="I63" s="555">
        <v>190428</v>
      </c>
      <c r="J63" s="554">
        <v>38010</v>
      </c>
      <c r="K63" s="554">
        <v>6</v>
      </c>
      <c r="L63" s="555">
        <v>38016</v>
      </c>
      <c r="M63" s="554">
        <v>129</v>
      </c>
      <c r="N63" s="554">
        <v>15</v>
      </c>
      <c r="O63" s="555">
        <v>144</v>
      </c>
      <c r="P63" s="554">
        <v>2484</v>
      </c>
      <c r="Q63" s="554">
        <v>78</v>
      </c>
      <c r="R63" s="555">
        <v>2562</v>
      </c>
      <c r="S63" s="555">
        <v>18454</v>
      </c>
      <c r="T63" s="555">
        <v>8591</v>
      </c>
      <c r="U63" s="555">
        <v>29656</v>
      </c>
      <c r="V63" s="555">
        <v>0</v>
      </c>
      <c r="W63" s="234">
        <v>70</v>
      </c>
    </row>
    <row r="64" spans="1:23" s="266" customFormat="1" ht="21.95" customHeight="1">
      <c r="A64" s="220">
        <v>72</v>
      </c>
      <c r="B64" s="218" t="s">
        <v>276</v>
      </c>
      <c r="C64" s="716">
        <v>269733</v>
      </c>
      <c r="D64" s="552">
        <v>34492</v>
      </c>
      <c r="E64" s="552">
        <v>0</v>
      </c>
      <c r="F64" s="551">
        <v>0</v>
      </c>
      <c r="G64" s="551">
        <v>304225</v>
      </c>
      <c r="H64" s="551">
        <v>769</v>
      </c>
      <c r="I64" s="551">
        <v>233307</v>
      </c>
      <c r="J64" s="550">
        <v>39660</v>
      </c>
      <c r="K64" s="550">
        <v>6</v>
      </c>
      <c r="L64" s="551">
        <v>39667</v>
      </c>
      <c r="M64" s="550">
        <v>141</v>
      </c>
      <c r="N64" s="550">
        <v>17</v>
      </c>
      <c r="O64" s="551">
        <v>158</v>
      </c>
      <c r="P64" s="550">
        <v>5918</v>
      </c>
      <c r="Q64" s="550">
        <v>103</v>
      </c>
      <c r="R64" s="551">
        <v>6020</v>
      </c>
      <c r="S64" s="551">
        <v>19862</v>
      </c>
      <c r="T64" s="551">
        <v>7322</v>
      </c>
      <c r="U64" s="551">
        <v>30183</v>
      </c>
      <c r="V64" s="551">
        <v>0</v>
      </c>
      <c r="W64" s="224">
        <v>72</v>
      </c>
    </row>
    <row r="65" spans="1:23" s="266" customFormat="1" ht="21.95" customHeight="1">
      <c r="A65" s="220">
        <v>74</v>
      </c>
      <c r="B65" s="218" t="s">
        <v>278</v>
      </c>
      <c r="C65" s="716">
        <v>232957</v>
      </c>
      <c r="D65" s="552">
        <v>20213</v>
      </c>
      <c r="E65" s="552">
        <v>0</v>
      </c>
      <c r="F65" s="551">
        <v>0</v>
      </c>
      <c r="G65" s="551">
        <v>253170</v>
      </c>
      <c r="H65" s="551">
        <v>782</v>
      </c>
      <c r="I65" s="551">
        <v>229434</v>
      </c>
      <c r="J65" s="550">
        <v>41234</v>
      </c>
      <c r="K65" s="550">
        <v>6</v>
      </c>
      <c r="L65" s="551">
        <v>41240</v>
      </c>
      <c r="M65" s="550">
        <v>143</v>
      </c>
      <c r="N65" s="550">
        <v>17</v>
      </c>
      <c r="O65" s="551">
        <v>160</v>
      </c>
      <c r="P65" s="550">
        <v>13018</v>
      </c>
      <c r="Q65" s="550">
        <v>110</v>
      </c>
      <c r="R65" s="551">
        <v>13129</v>
      </c>
      <c r="S65" s="551">
        <v>19400</v>
      </c>
      <c r="T65" s="551">
        <v>7671</v>
      </c>
      <c r="U65" s="551">
        <v>31893</v>
      </c>
      <c r="V65" s="551">
        <v>0</v>
      </c>
      <c r="W65" s="224">
        <v>74</v>
      </c>
    </row>
    <row r="66" spans="1:23" s="266" customFormat="1" ht="21.95" customHeight="1">
      <c r="A66" s="220">
        <v>81</v>
      </c>
      <c r="B66" s="218" t="s">
        <v>280</v>
      </c>
      <c r="C66" s="716">
        <v>238934</v>
      </c>
      <c r="D66" s="552">
        <v>26210</v>
      </c>
      <c r="E66" s="552">
        <v>0</v>
      </c>
      <c r="F66" s="551">
        <v>0</v>
      </c>
      <c r="G66" s="551">
        <v>265145</v>
      </c>
      <c r="H66" s="551">
        <v>669</v>
      </c>
      <c r="I66" s="551">
        <v>220119</v>
      </c>
      <c r="J66" s="550">
        <v>38894</v>
      </c>
      <c r="K66" s="550">
        <v>6</v>
      </c>
      <c r="L66" s="551">
        <v>38900</v>
      </c>
      <c r="M66" s="550">
        <v>152</v>
      </c>
      <c r="N66" s="550">
        <v>18</v>
      </c>
      <c r="O66" s="551">
        <v>170</v>
      </c>
      <c r="P66" s="550">
        <v>7900</v>
      </c>
      <c r="Q66" s="550">
        <v>77</v>
      </c>
      <c r="R66" s="551">
        <v>7977</v>
      </c>
      <c r="S66" s="551">
        <v>18455</v>
      </c>
      <c r="T66" s="551">
        <v>6443</v>
      </c>
      <c r="U66" s="551">
        <v>31602</v>
      </c>
      <c r="V66" s="551">
        <v>0</v>
      </c>
      <c r="W66" s="224">
        <v>81</v>
      </c>
    </row>
    <row r="67" spans="1:23" s="266" customFormat="1" ht="21.95" customHeight="1">
      <c r="A67" s="243">
        <v>82</v>
      </c>
      <c r="B67" s="244" t="s">
        <v>282</v>
      </c>
      <c r="C67" s="717">
        <v>302755</v>
      </c>
      <c r="D67" s="718">
        <v>31138</v>
      </c>
      <c r="E67" s="718">
        <v>0</v>
      </c>
      <c r="F67" s="553">
        <v>0</v>
      </c>
      <c r="G67" s="553">
        <v>333892</v>
      </c>
      <c r="H67" s="553">
        <v>623</v>
      </c>
      <c r="I67" s="553">
        <v>185627</v>
      </c>
      <c r="J67" s="544">
        <v>40500</v>
      </c>
      <c r="K67" s="544">
        <v>6</v>
      </c>
      <c r="L67" s="553">
        <v>40506</v>
      </c>
      <c r="M67" s="544">
        <v>199</v>
      </c>
      <c r="N67" s="544">
        <v>24</v>
      </c>
      <c r="O67" s="553">
        <v>223</v>
      </c>
      <c r="P67" s="544">
        <v>4257</v>
      </c>
      <c r="Q67" s="544">
        <v>57</v>
      </c>
      <c r="R67" s="553">
        <v>4315</v>
      </c>
      <c r="S67" s="553">
        <v>18870</v>
      </c>
      <c r="T67" s="553">
        <v>5742</v>
      </c>
      <c r="U67" s="553">
        <v>28812</v>
      </c>
      <c r="V67" s="553">
        <v>0</v>
      </c>
      <c r="W67" s="224">
        <v>82</v>
      </c>
    </row>
    <row r="68" spans="1:23" s="452" customFormat="1" ht="21.95" customHeight="1">
      <c r="A68" s="250">
        <v>83</v>
      </c>
      <c r="B68" s="218" t="s">
        <v>283</v>
      </c>
      <c r="C68" s="719">
        <v>274707</v>
      </c>
      <c r="D68" s="556">
        <v>31362</v>
      </c>
      <c r="E68" s="556">
        <v>0</v>
      </c>
      <c r="F68" s="555">
        <v>0</v>
      </c>
      <c r="G68" s="555">
        <v>306069</v>
      </c>
      <c r="H68" s="555">
        <v>620</v>
      </c>
      <c r="I68" s="555">
        <v>189127</v>
      </c>
      <c r="J68" s="554">
        <v>40397</v>
      </c>
      <c r="K68" s="554">
        <v>6</v>
      </c>
      <c r="L68" s="555">
        <v>40403</v>
      </c>
      <c r="M68" s="554">
        <v>193</v>
      </c>
      <c r="N68" s="554">
        <v>23</v>
      </c>
      <c r="O68" s="555">
        <v>216</v>
      </c>
      <c r="P68" s="554">
        <v>3141</v>
      </c>
      <c r="Q68" s="554">
        <v>67</v>
      </c>
      <c r="R68" s="555">
        <v>3208</v>
      </c>
      <c r="S68" s="555">
        <v>19909</v>
      </c>
      <c r="T68" s="555">
        <v>5424</v>
      </c>
      <c r="U68" s="555">
        <v>30441</v>
      </c>
      <c r="V68" s="555">
        <v>0</v>
      </c>
      <c r="W68" s="251">
        <v>83</v>
      </c>
    </row>
    <row r="69" spans="1:23" s="452" customFormat="1" ht="21.95" customHeight="1">
      <c r="A69" s="220">
        <v>301</v>
      </c>
      <c r="B69" s="2128" t="s">
        <v>284</v>
      </c>
      <c r="C69" s="716">
        <v>0</v>
      </c>
      <c r="D69" s="552">
        <v>0</v>
      </c>
      <c r="E69" s="552">
        <v>0</v>
      </c>
      <c r="F69" s="551">
        <v>0</v>
      </c>
      <c r="G69" s="551">
        <v>0</v>
      </c>
      <c r="H69" s="551">
        <v>462</v>
      </c>
      <c r="I69" s="551">
        <v>100139</v>
      </c>
      <c r="J69" s="550">
        <v>35686</v>
      </c>
      <c r="K69" s="550">
        <v>6</v>
      </c>
      <c r="L69" s="551">
        <v>35692</v>
      </c>
      <c r="M69" s="550">
        <v>37779</v>
      </c>
      <c r="N69" s="550">
        <v>60</v>
      </c>
      <c r="O69" s="551">
        <v>37838</v>
      </c>
      <c r="P69" s="550">
        <v>3737</v>
      </c>
      <c r="Q69" s="550">
        <v>17</v>
      </c>
      <c r="R69" s="551">
        <v>3755</v>
      </c>
      <c r="S69" s="551">
        <v>18436</v>
      </c>
      <c r="T69" s="551">
        <v>3121</v>
      </c>
      <c r="U69" s="551">
        <v>0</v>
      </c>
      <c r="V69" s="551">
        <v>0</v>
      </c>
      <c r="W69" s="224">
        <v>301</v>
      </c>
    </row>
    <row r="70" spans="1:23" s="452" customFormat="1" ht="21.95" customHeight="1">
      <c r="A70" s="220">
        <v>302</v>
      </c>
      <c r="B70" s="2128" t="s">
        <v>286</v>
      </c>
      <c r="C70" s="716">
        <v>0</v>
      </c>
      <c r="D70" s="552">
        <v>0</v>
      </c>
      <c r="E70" s="552">
        <v>0</v>
      </c>
      <c r="F70" s="551">
        <v>0</v>
      </c>
      <c r="G70" s="551">
        <v>0</v>
      </c>
      <c r="H70" s="551">
        <v>455</v>
      </c>
      <c r="I70" s="551">
        <v>85442</v>
      </c>
      <c r="J70" s="550">
        <v>37308</v>
      </c>
      <c r="K70" s="550">
        <v>6</v>
      </c>
      <c r="L70" s="551">
        <v>37314</v>
      </c>
      <c r="M70" s="550">
        <v>200336</v>
      </c>
      <c r="N70" s="550">
        <v>117</v>
      </c>
      <c r="O70" s="551">
        <v>200453</v>
      </c>
      <c r="P70" s="550">
        <v>0</v>
      </c>
      <c r="Q70" s="550">
        <v>16</v>
      </c>
      <c r="R70" s="551">
        <v>16</v>
      </c>
      <c r="S70" s="551">
        <v>15937</v>
      </c>
      <c r="T70" s="551">
        <v>1497</v>
      </c>
      <c r="U70" s="551">
        <v>0</v>
      </c>
      <c r="V70" s="551">
        <v>2</v>
      </c>
      <c r="W70" s="224">
        <v>302</v>
      </c>
    </row>
    <row r="71" spans="1:23" s="452" customFormat="1" ht="21.95" customHeight="1">
      <c r="A71" s="220">
        <v>303</v>
      </c>
      <c r="B71" s="2128" t="s">
        <v>288</v>
      </c>
      <c r="C71" s="716">
        <v>0</v>
      </c>
      <c r="D71" s="552">
        <v>0</v>
      </c>
      <c r="E71" s="552">
        <v>0</v>
      </c>
      <c r="F71" s="551">
        <v>0</v>
      </c>
      <c r="G71" s="551">
        <v>0</v>
      </c>
      <c r="H71" s="551">
        <v>611</v>
      </c>
      <c r="I71" s="551">
        <v>139585</v>
      </c>
      <c r="J71" s="550">
        <v>38415</v>
      </c>
      <c r="K71" s="550">
        <v>6</v>
      </c>
      <c r="L71" s="551">
        <v>38421</v>
      </c>
      <c r="M71" s="550">
        <v>325</v>
      </c>
      <c r="N71" s="550">
        <v>39</v>
      </c>
      <c r="O71" s="551">
        <v>364</v>
      </c>
      <c r="P71" s="550">
        <v>3603</v>
      </c>
      <c r="Q71" s="550">
        <v>36</v>
      </c>
      <c r="R71" s="551">
        <v>3640</v>
      </c>
      <c r="S71" s="551">
        <v>20749</v>
      </c>
      <c r="T71" s="551">
        <v>3355</v>
      </c>
      <c r="U71" s="551">
        <v>0</v>
      </c>
      <c r="V71" s="551">
        <v>2</v>
      </c>
      <c r="W71" s="224">
        <v>303</v>
      </c>
    </row>
    <row r="72" spans="1:23" s="452" customFormat="1" ht="21.95" customHeight="1" thickBot="1">
      <c r="A72" s="2350"/>
      <c r="B72" s="254"/>
      <c r="C72" s="720"/>
      <c r="D72" s="559"/>
      <c r="E72" s="559"/>
      <c r="F72" s="558"/>
      <c r="G72" s="558"/>
      <c r="H72" s="558"/>
      <c r="I72" s="558"/>
      <c r="J72" s="557"/>
      <c r="K72" s="557"/>
      <c r="L72" s="558"/>
      <c r="M72" s="557"/>
      <c r="N72" s="557"/>
      <c r="O72" s="558"/>
      <c r="P72" s="557"/>
      <c r="Q72" s="557"/>
      <c r="R72" s="558"/>
      <c r="S72" s="558"/>
      <c r="T72" s="558"/>
      <c r="U72" s="558"/>
      <c r="V72" s="558"/>
      <c r="W72" s="262"/>
    </row>
  </sheetData>
  <mergeCells count="4">
    <mergeCell ref="C4:I4"/>
    <mergeCell ref="T4:V4"/>
    <mergeCell ref="C5:G5"/>
    <mergeCell ref="C6:C7"/>
  </mergeCells>
  <phoneticPr fontId="16"/>
  <printOptions horizontalCentered="1"/>
  <pageMargins left="0.55118110236220474" right="0.59055118110236227" top="0.55118110236220474" bottom="0.59055118110236227" header="0.51181102362204722" footer="0.51181102362204722"/>
  <pageSetup paperSize="8" scale="55" pageOrder="overThenDown" orientation="landscape" r:id="rId1"/>
  <headerFooter alignWithMargins="0"/>
  <rowBreaks count="1" manualBreakCount="1">
    <brk id="52" max="2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>
    <tabColor rgb="FFFF0000"/>
  </sheetPr>
  <dimension ref="A1:W72"/>
  <sheetViews>
    <sheetView showGridLines="0" view="pageBreakPreview" zoomScale="50" zoomScaleNormal="75" zoomScaleSheetLayoutView="50" workbookViewId="0">
      <pane xSplit="2" ySplit="7" topLeftCell="F50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23.1" customHeight="1"/>
  <cols>
    <col min="1" max="1" width="5.875" style="151" customWidth="1"/>
    <col min="2" max="2" width="19.5" style="149" customWidth="1"/>
    <col min="3" max="9" width="16.625" style="667" customWidth="1"/>
    <col min="10" max="12" width="16.625" style="489" customWidth="1"/>
    <col min="13" max="14" width="16.625" style="667" customWidth="1"/>
    <col min="15" max="15" width="19.125" style="667" customWidth="1"/>
    <col min="16" max="16" width="17.875" style="667" customWidth="1"/>
    <col min="17" max="18" width="17.375" style="667" customWidth="1"/>
    <col min="19" max="19" width="17.125" style="667" customWidth="1"/>
    <col min="20" max="20" width="16.625" style="667" customWidth="1"/>
    <col min="21" max="21" width="5.875" style="745" customWidth="1"/>
    <col min="22" max="16384" width="9" style="668"/>
  </cols>
  <sheetData>
    <row r="1" spans="1:23" ht="30.95" customHeight="1">
      <c r="A1" s="530" t="s">
        <v>1362</v>
      </c>
      <c r="M1" s="667" t="s">
        <v>641</v>
      </c>
      <c r="U1" s="721"/>
    </row>
    <row r="2" spans="1:23" s="311" customFormat="1" ht="23.1" customHeight="1" thickBot="1">
      <c r="C2" s="531"/>
      <c r="D2" s="531"/>
      <c r="E2" s="561"/>
      <c r="F2" s="531"/>
      <c r="G2" s="531"/>
      <c r="H2" s="531"/>
      <c r="I2" s="531"/>
      <c r="J2" s="428"/>
      <c r="K2" s="428"/>
      <c r="L2" s="428"/>
      <c r="M2" s="531"/>
      <c r="N2" s="531"/>
      <c r="O2" s="531"/>
      <c r="P2" s="531"/>
      <c r="Q2" s="561"/>
      <c r="R2" s="561"/>
      <c r="S2" s="561"/>
      <c r="T2" s="561" t="s">
        <v>347</v>
      </c>
      <c r="U2" s="312"/>
      <c r="V2" s="312"/>
      <c r="W2" s="312"/>
    </row>
    <row r="3" spans="1:23" s="674" customFormat="1" ht="23.1" customHeight="1">
      <c r="A3" s="156" t="s">
        <v>138</v>
      </c>
      <c r="B3" s="157"/>
      <c r="C3" s="722"/>
      <c r="D3" s="723"/>
      <c r="E3" s="723"/>
      <c r="F3" s="670"/>
      <c r="G3" s="670"/>
      <c r="H3" s="670"/>
      <c r="I3" s="670"/>
      <c r="J3" s="671" t="s">
        <v>642</v>
      </c>
      <c r="K3" s="671"/>
      <c r="L3" s="670"/>
      <c r="M3" s="672" t="s">
        <v>643</v>
      </c>
      <c r="N3" s="672"/>
      <c r="O3" s="670"/>
      <c r="P3" s="670"/>
      <c r="Q3" s="724"/>
      <c r="R3" s="724"/>
      <c r="S3" s="724"/>
      <c r="T3" s="725"/>
      <c r="U3" s="726" t="s">
        <v>138</v>
      </c>
    </row>
    <row r="4" spans="1:23" s="674" customFormat="1" ht="23.1" customHeight="1">
      <c r="A4" s="165" t="s">
        <v>144</v>
      </c>
      <c r="B4" s="166"/>
      <c r="C4" s="2874" t="s">
        <v>644</v>
      </c>
      <c r="D4" s="2872"/>
      <c r="E4" s="2873"/>
      <c r="F4" s="708" t="s">
        <v>594</v>
      </c>
      <c r="G4" s="683" t="s">
        <v>645</v>
      </c>
      <c r="H4" s="461" t="s">
        <v>596</v>
      </c>
      <c r="I4" s="461" t="s">
        <v>646</v>
      </c>
      <c r="J4" s="464" t="s">
        <v>647</v>
      </c>
      <c r="K4" s="461" t="s">
        <v>648</v>
      </c>
      <c r="L4" s="464" t="s">
        <v>508</v>
      </c>
      <c r="M4" s="2878" t="s">
        <v>649</v>
      </c>
      <c r="N4" s="2879" t="s">
        <v>650</v>
      </c>
      <c r="O4" s="2820"/>
      <c r="P4" s="2788"/>
      <c r="Q4" s="2808" t="s">
        <v>651</v>
      </c>
      <c r="R4" s="2559"/>
      <c r="S4" s="495" t="s">
        <v>647</v>
      </c>
      <c r="T4" s="635" t="s">
        <v>652</v>
      </c>
      <c r="U4" s="727" t="s">
        <v>144</v>
      </c>
    </row>
    <row r="5" spans="1:23" s="674" customFormat="1" ht="23.1" customHeight="1">
      <c r="A5" s="165" t="s">
        <v>151</v>
      </c>
      <c r="B5" s="166" t="s">
        <v>152</v>
      </c>
      <c r="C5" s="708" t="s">
        <v>378</v>
      </c>
      <c r="D5" s="708"/>
      <c r="E5" s="708" t="s">
        <v>653</v>
      </c>
      <c r="F5" s="708" t="s">
        <v>605</v>
      </c>
      <c r="G5" s="728"/>
      <c r="H5" s="728"/>
      <c r="I5" s="728"/>
      <c r="J5" s="464"/>
      <c r="K5" s="464"/>
      <c r="L5" s="464"/>
      <c r="M5" s="2783"/>
      <c r="N5" s="2790"/>
      <c r="O5" s="2820"/>
      <c r="P5" s="2788"/>
      <c r="Q5" s="464"/>
      <c r="R5" s="729"/>
      <c r="S5" s="495"/>
      <c r="T5" s="635" t="s">
        <v>654</v>
      </c>
      <c r="U5" s="727" t="s">
        <v>151</v>
      </c>
    </row>
    <row r="6" spans="1:23" s="685" customFormat="1" ht="23.1" customHeight="1">
      <c r="A6" s="274" t="s">
        <v>164</v>
      </c>
      <c r="B6" s="275"/>
      <c r="C6" s="708" t="s">
        <v>583</v>
      </c>
      <c r="D6" s="708" t="s">
        <v>655</v>
      </c>
      <c r="E6" s="708" t="s">
        <v>656</v>
      </c>
      <c r="F6" s="708" t="s">
        <v>503</v>
      </c>
      <c r="G6" s="708" t="s">
        <v>657</v>
      </c>
      <c r="H6" s="495" t="s">
        <v>658</v>
      </c>
      <c r="I6" s="495" t="s">
        <v>659</v>
      </c>
      <c r="J6" s="464" t="s">
        <v>511</v>
      </c>
      <c r="K6" s="464" t="s">
        <v>660</v>
      </c>
      <c r="L6" s="464" t="s">
        <v>512</v>
      </c>
      <c r="M6" s="708"/>
      <c r="N6" s="708"/>
      <c r="O6" s="683" t="s">
        <v>661</v>
      </c>
      <c r="P6" s="683" t="s">
        <v>647</v>
      </c>
      <c r="Q6" s="464" t="s">
        <v>662</v>
      </c>
      <c r="R6" s="729" t="s">
        <v>663</v>
      </c>
      <c r="S6" s="495" t="s">
        <v>664</v>
      </c>
      <c r="T6" s="635" t="s">
        <v>533</v>
      </c>
      <c r="U6" s="730" t="s">
        <v>164</v>
      </c>
    </row>
    <row r="7" spans="1:23" s="685" customFormat="1" ht="29.25" customHeight="1" thickBot="1">
      <c r="A7" s="286" t="s">
        <v>171</v>
      </c>
      <c r="B7" s="254"/>
      <c r="C7" s="690" t="s">
        <v>502</v>
      </c>
      <c r="D7" s="690"/>
      <c r="E7" s="690" t="s">
        <v>502</v>
      </c>
      <c r="F7" s="690"/>
      <c r="G7" s="690"/>
      <c r="H7" s="660"/>
      <c r="I7" s="660"/>
      <c r="J7" s="731"/>
      <c r="K7" s="731"/>
      <c r="L7" s="731"/>
      <c r="M7" s="690"/>
      <c r="N7" s="690"/>
      <c r="O7" s="690" t="s">
        <v>665</v>
      </c>
      <c r="P7" s="690" t="s">
        <v>666</v>
      </c>
      <c r="Q7" s="731"/>
      <c r="R7" s="732"/>
      <c r="S7" s="731"/>
      <c r="T7" s="733"/>
      <c r="U7" s="734" t="s">
        <v>171</v>
      </c>
    </row>
    <row r="8" spans="1:23" s="442" customFormat="1" ht="30" customHeight="1">
      <c r="A8" s="156"/>
      <c r="B8" s="277" t="s">
        <v>667</v>
      </c>
      <c r="C8" s="711">
        <v>1924</v>
      </c>
      <c r="D8" s="711">
        <v>629</v>
      </c>
      <c r="E8" s="711">
        <v>23</v>
      </c>
      <c r="F8" s="711">
        <v>92</v>
      </c>
      <c r="G8" s="711">
        <v>1689</v>
      </c>
      <c r="H8" s="711">
        <v>303395</v>
      </c>
      <c r="I8" s="711">
        <v>648</v>
      </c>
      <c r="J8" s="502">
        <v>1240</v>
      </c>
      <c r="K8" s="514">
        <v>144</v>
      </c>
      <c r="L8" s="502">
        <v>0</v>
      </c>
      <c r="M8" s="711">
        <v>304779</v>
      </c>
      <c r="N8" s="711">
        <v>6297</v>
      </c>
      <c r="O8" s="711">
        <v>6528</v>
      </c>
      <c r="P8" s="711">
        <v>765</v>
      </c>
      <c r="Q8" s="735">
        <v>8</v>
      </c>
      <c r="R8" s="736">
        <v>2</v>
      </c>
      <c r="S8" s="735">
        <v>6864</v>
      </c>
      <c r="T8" s="737">
        <v>16</v>
      </c>
      <c r="U8" s="368"/>
    </row>
    <row r="9" spans="1:23" s="442" customFormat="1" ht="30" customHeight="1">
      <c r="A9" s="165"/>
      <c r="B9" s="173" t="s">
        <v>668</v>
      </c>
      <c r="C9" s="535">
        <v>1912</v>
      </c>
      <c r="D9" s="535">
        <v>569</v>
      </c>
      <c r="E9" s="535">
        <v>23</v>
      </c>
      <c r="F9" s="535">
        <v>94</v>
      </c>
      <c r="G9" s="535">
        <v>1710</v>
      </c>
      <c r="H9" s="535">
        <v>305007</v>
      </c>
      <c r="I9" s="535">
        <v>445</v>
      </c>
      <c r="J9" s="500">
        <v>1245</v>
      </c>
      <c r="K9" s="502">
        <v>146</v>
      </c>
      <c r="L9" s="500">
        <v>0</v>
      </c>
      <c r="M9" s="535">
        <v>306398</v>
      </c>
      <c r="N9" s="535">
        <v>5663</v>
      </c>
      <c r="O9" s="535">
        <v>5897</v>
      </c>
      <c r="P9" s="535">
        <v>775</v>
      </c>
      <c r="Q9" s="535">
        <v>8</v>
      </c>
      <c r="R9" s="738">
        <v>2</v>
      </c>
      <c r="S9" s="535">
        <v>5280</v>
      </c>
      <c r="T9" s="738">
        <v>16</v>
      </c>
      <c r="U9" s="205"/>
    </row>
    <row r="10" spans="1:23" s="442" customFormat="1" ht="30" customHeight="1">
      <c r="A10" s="165"/>
      <c r="B10" s="173" t="s">
        <v>669</v>
      </c>
      <c r="C10" s="535">
        <v>2872</v>
      </c>
      <c r="D10" s="535">
        <v>5267</v>
      </c>
      <c r="E10" s="535">
        <v>0</v>
      </c>
      <c r="F10" s="535">
        <v>0</v>
      </c>
      <c r="G10" s="535">
        <v>99</v>
      </c>
      <c r="H10" s="535">
        <v>178630</v>
      </c>
      <c r="I10" s="535">
        <v>16394</v>
      </c>
      <c r="J10" s="500">
        <v>804</v>
      </c>
      <c r="K10" s="502">
        <v>0</v>
      </c>
      <c r="L10" s="500">
        <v>0</v>
      </c>
      <c r="M10" s="535">
        <v>179434</v>
      </c>
      <c r="N10" s="535">
        <v>55336</v>
      </c>
      <c r="O10" s="535">
        <v>55336</v>
      </c>
      <c r="P10" s="535">
        <v>0</v>
      </c>
      <c r="Q10" s="535">
        <v>0</v>
      </c>
      <c r="R10" s="738">
        <v>0</v>
      </c>
      <c r="S10" s="535">
        <v>129385</v>
      </c>
      <c r="T10" s="738">
        <v>0</v>
      </c>
      <c r="U10" s="205"/>
    </row>
    <row r="11" spans="1:23" s="442" customFormat="1" ht="30" customHeight="1">
      <c r="A11" s="165"/>
      <c r="B11" s="173" t="s">
        <v>670</v>
      </c>
      <c r="C11" s="535">
        <v>1909</v>
      </c>
      <c r="D11" s="535">
        <v>545</v>
      </c>
      <c r="E11" s="535">
        <v>0</v>
      </c>
      <c r="F11" s="535">
        <v>92</v>
      </c>
      <c r="G11" s="535">
        <v>1695</v>
      </c>
      <c r="H11" s="535">
        <v>304791</v>
      </c>
      <c r="I11" s="535">
        <v>173</v>
      </c>
      <c r="J11" s="517">
        <v>1144</v>
      </c>
      <c r="K11" s="504">
        <v>155</v>
      </c>
      <c r="L11" s="517">
        <v>0</v>
      </c>
      <c r="M11" s="535">
        <v>306090</v>
      </c>
      <c r="N11" s="535">
        <v>4820</v>
      </c>
      <c r="O11" s="535">
        <v>5104</v>
      </c>
      <c r="P11" s="535">
        <v>786</v>
      </c>
      <c r="Q11" s="535">
        <v>9</v>
      </c>
      <c r="R11" s="738">
        <v>2</v>
      </c>
      <c r="S11" s="535">
        <v>4702</v>
      </c>
      <c r="T11" s="738">
        <v>0</v>
      </c>
      <c r="U11" s="205"/>
    </row>
    <row r="12" spans="1:23" s="442" customFormat="1" ht="30" customHeight="1">
      <c r="A12" s="445"/>
      <c r="B12" s="651" t="s">
        <v>671</v>
      </c>
      <c r="C12" s="543">
        <v>1950</v>
      </c>
      <c r="D12" s="543">
        <v>972</v>
      </c>
      <c r="E12" s="543">
        <v>406</v>
      </c>
      <c r="F12" s="543">
        <v>115</v>
      </c>
      <c r="G12" s="543">
        <v>1950</v>
      </c>
      <c r="H12" s="543">
        <v>308553</v>
      </c>
      <c r="I12" s="543">
        <v>4906</v>
      </c>
      <c r="J12" s="519">
        <v>2913</v>
      </c>
      <c r="K12" s="508">
        <v>0</v>
      </c>
      <c r="L12" s="519">
        <v>0</v>
      </c>
      <c r="M12" s="543">
        <v>311466</v>
      </c>
      <c r="N12" s="543">
        <v>19515</v>
      </c>
      <c r="O12" s="543">
        <v>18920</v>
      </c>
      <c r="P12" s="543">
        <v>595</v>
      </c>
      <c r="Q12" s="543">
        <v>0</v>
      </c>
      <c r="R12" s="739">
        <v>0</v>
      </c>
      <c r="S12" s="543">
        <v>14771</v>
      </c>
      <c r="T12" s="739">
        <v>285</v>
      </c>
      <c r="U12" s="574"/>
    </row>
    <row r="13" spans="1:23" s="149" customFormat="1" ht="21.95" customHeight="1">
      <c r="A13" s="211">
        <v>1</v>
      </c>
      <c r="B13" s="330" t="s">
        <v>181</v>
      </c>
      <c r="C13" s="547">
        <v>1932</v>
      </c>
      <c r="D13" s="555">
        <v>444</v>
      </c>
      <c r="E13" s="478">
        <v>0</v>
      </c>
      <c r="F13" s="547">
        <v>0</v>
      </c>
      <c r="G13" s="547">
        <v>4560</v>
      </c>
      <c r="H13" s="547">
        <v>305595</v>
      </c>
      <c r="I13" s="547">
        <v>-6332</v>
      </c>
      <c r="J13" s="478">
        <v>0</v>
      </c>
      <c r="K13" s="478">
        <v>1012</v>
      </c>
      <c r="L13" s="478">
        <v>0</v>
      </c>
      <c r="M13" s="555">
        <v>306606</v>
      </c>
      <c r="N13" s="555">
        <v>-7007</v>
      </c>
      <c r="O13" s="555">
        <v>0</v>
      </c>
      <c r="P13" s="555">
        <v>0</v>
      </c>
      <c r="Q13" s="547">
        <v>0</v>
      </c>
      <c r="R13" s="740">
        <v>0</v>
      </c>
      <c r="S13" s="547">
        <v>0</v>
      </c>
      <c r="T13" s="740">
        <v>0</v>
      </c>
      <c r="U13" s="216">
        <v>1</v>
      </c>
    </row>
    <row r="14" spans="1:23" s="149" customFormat="1" ht="21.95" customHeight="1">
      <c r="A14" s="217">
        <v>2</v>
      </c>
      <c r="B14" s="332" t="s">
        <v>183</v>
      </c>
      <c r="C14" s="535">
        <v>975</v>
      </c>
      <c r="D14" s="551">
        <v>351</v>
      </c>
      <c r="E14" s="453">
        <v>0</v>
      </c>
      <c r="F14" s="535">
        <v>0</v>
      </c>
      <c r="G14" s="535">
        <v>212</v>
      </c>
      <c r="H14" s="535">
        <v>306929</v>
      </c>
      <c r="I14" s="535">
        <v>6114</v>
      </c>
      <c r="J14" s="453">
        <v>35</v>
      </c>
      <c r="K14" s="453">
        <v>0</v>
      </c>
      <c r="L14" s="453">
        <v>0</v>
      </c>
      <c r="M14" s="551">
        <v>306964</v>
      </c>
      <c r="N14" s="551">
        <v>6543</v>
      </c>
      <c r="O14" s="551">
        <v>2194</v>
      </c>
      <c r="P14" s="551">
        <v>4349</v>
      </c>
      <c r="Q14" s="535">
        <v>0</v>
      </c>
      <c r="R14" s="738">
        <v>0</v>
      </c>
      <c r="S14" s="535">
        <v>25581</v>
      </c>
      <c r="T14" s="738">
        <v>0</v>
      </c>
      <c r="U14" s="205">
        <v>2</v>
      </c>
    </row>
    <row r="15" spans="1:23" s="149" customFormat="1" ht="21.95" customHeight="1">
      <c r="A15" s="217">
        <v>3</v>
      </c>
      <c r="B15" s="332" t="s">
        <v>185</v>
      </c>
      <c r="C15" s="535">
        <v>3185</v>
      </c>
      <c r="D15" s="551">
        <v>143</v>
      </c>
      <c r="E15" s="576">
        <v>0</v>
      </c>
      <c r="F15" s="535">
        <v>0</v>
      </c>
      <c r="G15" s="535">
        <v>446</v>
      </c>
      <c r="H15" s="535">
        <v>289490</v>
      </c>
      <c r="I15" s="535">
        <v>11828</v>
      </c>
      <c r="J15" s="453">
        <v>4</v>
      </c>
      <c r="K15" s="453">
        <v>0</v>
      </c>
      <c r="L15" s="453">
        <v>0</v>
      </c>
      <c r="M15" s="551">
        <v>289494</v>
      </c>
      <c r="N15" s="551">
        <v>12677</v>
      </c>
      <c r="O15" s="551">
        <v>12677</v>
      </c>
      <c r="P15" s="551">
        <v>0</v>
      </c>
      <c r="Q15" s="535">
        <v>0</v>
      </c>
      <c r="R15" s="738">
        <v>0</v>
      </c>
      <c r="S15" s="535">
        <v>758</v>
      </c>
      <c r="T15" s="738">
        <v>0</v>
      </c>
      <c r="U15" s="205">
        <v>3</v>
      </c>
    </row>
    <row r="16" spans="1:23" s="149" customFormat="1" ht="21.95" customHeight="1">
      <c r="A16" s="217">
        <v>4</v>
      </c>
      <c r="B16" s="332" t="s">
        <v>187</v>
      </c>
      <c r="C16" s="551">
        <v>4308</v>
      </c>
      <c r="D16" s="551">
        <v>147</v>
      </c>
      <c r="E16" s="453">
        <v>0</v>
      </c>
      <c r="F16" s="535">
        <v>0</v>
      </c>
      <c r="G16" s="535">
        <v>883</v>
      </c>
      <c r="H16" s="551">
        <v>318198</v>
      </c>
      <c r="I16" s="551">
        <v>109</v>
      </c>
      <c r="J16" s="453">
        <v>0</v>
      </c>
      <c r="K16" s="453">
        <v>0</v>
      </c>
      <c r="L16" s="453">
        <v>0</v>
      </c>
      <c r="M16" s="551">
        <v>318198</v>
      </c>
      <c r="N16" s="551">
        <v>288</v>
      </c>
      <c r="O16" s="551">
        <v>6</v>
      </c>
      <c r="P16" s="551">
        <v>282</v>
      </c>
      <c r="Q16" s="551">
        <v>0</v>
      </c>
      <c r="R16" s="741">
        <v>0</v>
      </c>
      <c r="S16" s="535">
        <v>282</v>
      </c>
      <c r="T16" s="738">
        <v>0</v>
      </c>
      <c r="U16" s="205">
        <v>4</v>
      </c>
    </row>
    <row r="17" spans="1:21" s="149" customFormat="1" ht="21.95" customHeight="1">
      <c r="A17" s="217">
        <v>5</v>
      </c>
      <c r="B17" s="332" t="s">
        <v>189</v>
      </c>
      <c r="C17" s="553">
        <v>1178</v>
      </c>
      <c r="D17" s="553">
        <v>606</v>
      </c>
      <c r="E17" s="454">
        <v>0</v>
      </c>
      <c r="F17" s="549">
        <v>0</v>
      </c>
      <c r="G17" s="549">
        <v>193</v>
      </c>
      <c r="H17" s="553">
        <v>328494</v>
      </c>
      <c r="I17" s="553">
        <v>6448</v>
      </c>
      <c r="J17" s="454">
        <v>4343</v>
      </c>
      <c r="K17" s="454">
        <v>0</v>
      </c>
      <c r="L17" s="454">
        <v>0</v>
      </c>
      <c r="M17" s="553">
        <v>332837</v>
      </c>
      <c r="N17" s="553">
        <v>10914</v>
      </c>
      <c r="O17" s="553">
        <v>10914</v>
      </c>
      <c r="P17" s="553">
        <v>0</v>
      </c>
      <c r="Q17" s="551">
        <v>0</v>
      </c>
      <c r="R17" s="741">
        <v>0</v>
      </c>
      <c r="S17" s="535">
        <v>17323</v>
      </c>
      <c r="T17" s="738">
        <v>0</v>
      </c>
      <c r="U17" s="205">
        <v>5</v>
      </c>
    </row>
    <row r="18" spans="1:21" s="149" customFormat="1" ht="21.95" customHeight="1">
      <c r="A18" s="211">
        <v>6</v>
      </c>
      <c r="B18" s="330" t="s">
        <v>191</v>
      </c>
      <c r="C18" s="547">
        <v>1117</v>
      </c>
      <c r="D18" s="547">
        <v>675</v>
      </c>
      <c r="E18" s="547">
        <v>0</v>
      </c>
      <c r="F18" s="547">
        <v>0</v>
      </c>
      <c r="G18" s="547">
        <v>385</v>
      </c>
      <c r="H18" s="547">
        <v>309927</v>
      </c>
      <c r="I18" s="547">
        <v>5</v>
      </c>
      <c r="J18" s="523">
        <v>2</v>
      </c>
      <c r="K18" s="523">
        <v>0</v>
      </c>
      <c r="L18" s="523">
        <v>0</v>
      </c>
      <c r="M18" s="547">
        <v>309929</v>
      </c>
      <c r="N18" s="547">
        <v>3</v>
      </c>
      <c r="O18" s="547">
        <v>0</v>
      </c>
      <c r="P18" s="547">
        <v>0</v>
      </c>
      <c r="Q18" s="555">
        <v>0</v>
      </c>
      <c r="R18" s="742">
        <v>0</v>
      </c>
      <c r="S18" s="547">
        <v>528</v>
      </c>
      <c r="T18" s="740">
        <v>0</v>
      </c>
      <c r="U18" s="216">
        <v>6</v>
      </c>
    </row>
    <row r="19" spans="1:21" s="149" customFormat="1" ht="21.95" customHeight="1">
      <c r="A19" s="217">
        <v>7</v>
      </c>
      <c r="B19" s="332" t="s">
        <v>193</v>
      </c>
      <c r="C19" s="535">
        <v>1215</v>
      </c>
      <c r="D19" s="535">
        <v>243</v>
      </c>
      <c r="E19" s="535">
        <v>0</v>
      </c>
      <c r="F19" s="535">
        <v>56</v>
      </c>
      <c r="G19" s="535">
        <v>979</v>
      </c>
      <c r="H19" s="535">
        <v>300328</v>
      </c>
      <c r="I19" s="535">
        <v>-964</v>
      </c>
      <c r="J19" s="502">
        <v>11603</v>
      </c>
      <c r="K19" s="502">
        <v>0</v>
      </c>
      <c r="L19" s="502">
        <v>0</v>
      </c>
      <c r="M19" s="535">
        <v>311930</v>
      </c>
      <c r="N19" s="535">
        <v>3751</v>
      </c>
      <c r="O19" s="535">
        <v>3751</v>
      </c>
      <c r="P19" s="535">
        <v>0</v>
      </c>
      <c r="Q19" s="535">
        <v>0</v>
      </c>
      <c r="R19" s="738">
        <v>0</v>
      </c>
      <c r="S19" s="535">
        <v>11603</v>
      </c>
      <c r="T19" s="738">
        <v>0</v>
      </c>
      <c r="U19" s="205">
        <v>7</v>
      </c>
    </row>
    <row r="20" spans="1:21" s="149" customFormat="1" ht="21.95" customHeight="1">
      <c r="A20" s="217">
        <v>8</v>
      </c>
      <c r="B20" s="332" t="s">
        <v>195</v>
      </c>
      <c r="C20" s="535">
        <v>1796</v>
      </c>
      <c r="D20" s="535">
        <v>604</v>
      </c>
      <c r="E20" s="535">
        <v>0</v>
      </c>
      <c r="F20" s="535">
        <v>0</v>
      </c>
      <c r="G20" s="535">
        <v>3529</v>
      </c>
      <c r="H20" s="535">
        <v>309435</v>
      </c>
      <c r="I20" s="535">
        <v>-1635</v>
      </c>
      <c r="J20" s="453">
        <v>11</v>
      </c>
      <c r="K20" s="453">
        <v>0</v>
      </c>
      <c r="L20" s="453">
        <v>0</v>
      </c>
      <c r="M20" s="535">
        <v>309446</v>
      </c>
      <c r="N20" s="535">
        <v>442</v>
      </c>
      <c r="O20" s="535">
        <v>206</v>
      </c>
      <c r="P20" s="535">
        <v>236</v>
      </c>
      <c r="Q20" s="535">
        <v>0</v>
      </c>
      <c r="R20" s="738">
        <v>0</v>
      </c>
      <c r="S20" s="535">
        <v>1063</v>
      </c>
      <c r="T20" s="738">
        <v>0</v>
      </c>
      <c r="U20" s="205">
        <v>8</v>
      </c>
    </row>
    <row r="21" spans="1:21" s="266" customFormat="1" ht="21.95" customHeight="1">
      <c r="A21" s="220">
        <v>9</v>
      </c>
      <c r="B21" s="218" t="s">
        <v>197</v>
      </c>
      <c r="C21" s="551">
        <v>1090</v>
      </c>
      <c r="D21" s="551">
        <v>381</v>
      </c>
      <c r="E21" s="551">
        <v>0</v>
      </c>
      <c r="F21" s="551">
        <v>0</v>
      </c>
      <c r="G21" s="551">
        <v>1850</v>
      </c>
      <c r="H21" s="551">
        <v>306313</v>
      </c>
      <c r="I21" s="551">
        <v>9198</v>
      </c>
      <c r="J21" s="453">
        <v>0</v>
      </c>
      <c r="K21" s="453">
        <v>0</v>
      </c>
      <c r="L21" s="453">
        <v>0</v>
      </c>
      <c r="M21" s="551">
        <v>306313</v>
      </c>
      <c r="N21" s="551">
        <v>13053</v>
      </c>
      <c r="O21" s="551">
        <v>6587</v>
      </c>
      <c r="P21" s="551">
        <v>6467</v>
      </c>
      <c r="Q21" s="551">
        <v>0</v>
      </c>
      <c r="R21" s="741">
        <v>0</v>
      </c>
      <c r="S21" s="551">
        <v>6467</v>
      </c>
      <c r="T21" s="741">
        <v>0</v>
      </c>
      <c r="U21" s="224">
        <v>9</v>
      </c>
    </row>
    <row r="22" spans="1:21" s="266" customFormat="1" ht="21.95" customHeight="1">
      <c r="A22" s="220">
        <v>10</v>
      </c>
      <c r="B22" s="218" t="s">
        <v>199</v>
      </c>
      <c r="C22" s="553">
        <v>1270</v>
      </c>
      <c r="D22" s="553">
        <v>1060</v>
      </c>
      <c r="E22" s="553">
        <v>0</v>
      </c>
      <c r="F22" s="553">
        <v>0</v>
      </c>
      <c r="G22" s="553">
        <v>1582</v>
      </c>
      <c r="H22" s="553">
        <v>308980</v>
      </c>
      <c r="I22" s="553">
        <v>5329</v>
      </c>
      <c r="J22" s="454">
        <v>1706</v>
      </c>
      <c r="K22" s="454">
        <v>0</v>
      </c>
      <c r="L22" s="454">
        <v>0</v>
      </c>
      <c r="M22" s="553">
        <v>310686</v>
      </c>
      <c r="N22" s="553">
        <v>18065</v>
      </c>
      <c r="O22" s="553">
        <v>18065</v>
      </c>
      <c r="P22" s="553">
        <v>0</v>
      </c>
      <c r="Q22" s="551">
        <v>0</v>
      </c>
      <c r="R22" s="741">
        <v>0</v>
      </c>
      <c r="S22" s="551">
        <v>1745</v>
      </c>
      <c r="T22" s="741">
        <v>0</v>
      </c>
      <c r="U22" s="224">
        <v>10</v>
      </c>
    </row>
    <row r="23" spans="1:21" s="266" customFormat="1" ht="21.95" customHeight="1">
      <c r="A23" s="228">
        <v>11</v>
      </c>
      <c r="B23" s="212" t="s">
        <v>201</v>
      </c>
      <c r="C23" s="555">
        <v>987</v>
      </c>
      <c r="D23" s="555">
        <v>599</v>
      </c>
      <c r="E23" s="555">
        <v>0</v>
      </c>
      <c r="F23" s="555">
        <v>131</v>
      </c>
      <c r="G23" s="555">
        <v>380</v>
      </c>
      <c r="H23" s="555">
        <v>299556</v>
      </c>
      <c r="I23" s="555">
        <v>2375</v>
      </c>
      <c r="J23" s="478">
        <v>8</v>
      </c>
      <c r="K23" s="478">
        <v>0</v>
      </c>
      <c r="L23" s="478">
        <v>0</v>
      </c>
      <c r="M23" s="555">
        <v>299564</v>
      </c>
      <c r="N23" s="555">
        <v>7134</v>
      </c>
      <c r="O23" s="555">
        <v>7134</v>
      </c>
      <c r="P23" s="555">
        <v>0</v>
      </c>
      <c r="Q23" s="555">
        <v>0</v>
      </c>
      <c r="R23" s="742">
        <v>0</v>
      </c>
      <c r="S23" s="555">
        <v>4263</v>
      </c>
      <c r="T23" s="742">
        <v>0</v>
      </c>
      <c r="U23" s="234">
        <v>11</v>
      </c>
    </row>
    <row r="24" spans="1:21" s="266" customFormat="1" ht="21.95" customHeight="1">
      <c r="A24" s="220">
        <v>12</v>
      </c>
      <c r="B24" s="218" t="s">
        <v>203</v>
      </c>
      <c r="C24" s="551">
        <v>1128</v>
      </c>
      <c r="D24" s="551">
        <v>90</v>
      </c>
      <c r="E24" s="551">
        <v>0</v>
      </c>
      <c r="F24" s="551">
        <v>0</v>
      </c>
      <c r="G24" s="551">
        <v>1036</v>
      </c>
      <c r="H24" s="551">
        <v>311996</v>
      </c>
      <c r="I24" s="551">
        <v>-101</v>
      </c>
      <c r="J24" s="453">
        <v>0</v>
      </c>
      <c r="K24" s="453">
        <v>0</v>
      </c>
      <c r="L24" s="453">
        <v>0</v>
      </c>
      <c r="M24" s="551">
        <v>311996</v>
      </c>
      <c r="N24" s="551">
        <v>341</v>
      </c>
      <c r="O24" s="551">
        <v>170</v>
      </c>
      <c r="P24" s="551">
        <v>170</v>
      </c>
      <c r="Q24" s="551">
        <v>9</v>
      </c>
      <c r="R24" s="741">
        <v>0</v>
      </c>
      <c r="S24" s="551">
        <v>359</v>
      </c>
      <c r="T24" s="741">
        <v>0</v>
      </c>
      <c r="U24" s="224">
        <v>12</v>
      </c>
    </row>
    <row r="25" spans="1:21" s="266" customFormat="1" ht="21.95" customHeight="1">
      <c r="A25" s="220">
        <v>13</v>
      </c>
      <c r="B25" s="218" t="s">
        <v>204</v>
      </c>
      <c r="C25" s="551">
        <v>1811</v>
      </c>
      <c r="D25" s="551">
        <v>1181</v>
      </c>
      <c r="E25" s="551">
        <v>0</v>
      </c>
      <c r="F25" s="551">
        <v>0</v>
      </c>
      <c r="G25" s="551">
        <v>4307</v>
      </c>
      <c r="H25" s="551">
        <v>282046</v>
      </c>
      <c r="I25" s="551">
        <v>-9050</v>
      </c>
      <c r="J25" s="453">
        <v>34</v>
      </c>
      <c r="K25" s="453">
        <v>0</v>
      </c>
      <c r="L25" s="453">
        <v>0</v>
      </c>
      <c r="M25" s="551">
        <v>282079</v>
      </c>
      <c r="N25" s="551">
        <v>5847</v>
      </c>
      <c r="O25" s="551">
        <v>2903</v>
      </c>
      <c r="P25" s="551">
        <v>2944</v>
      </c>
      <c r="Q25" s="551">
        <v>0</v>
      </c>
      <c r="R25" s="741">
        <v>0</v>
      </c>
      <c r="S25" s="551">
        <v>13534</v>
      </c>
      <c r="T25" s="741">
        <v>0</v>
      </c>
      <c r="U25" s="224">
        <v>13</v>
      </c>
    </row>
    <row r="26" spans="1:21" s="266" customFormat="1" ht="21.95" customHeight="1">
      <c r="A26" s="220">
        <v>14</v>
      </c>
      <c r="B26" s="218" t="s">
        <v>206</v>
      </c>
      <c r="C26" s="551">
        <v>2763</v>
      </c>
      <c r="D26" s="551">
        <v>441</v>
      </c>
      <c r="E26" s="551">
        <v>0</v>
      </c>
      <c r="F26" s="551">
        <v>206</v>
      </c>
      <c r="G26" s="551">
        <v>1330</v>
      </c>
      <c r="H26" s="551">
        <v>292093</v>
      </c>
      <c r="I26" s="551">
        <v>-12627</v>
      </c>
      <c r="J26" s="453">
        <v>22</v>
      </c>
      <c r="K26" s="453">
        <v>0</v>
      </c>
      <c r="L26" s="453">
        <v>0</v>
      </c>
      <c r="M26" s="551">
        <v>292116</v>
      </c>
      <c r="N26" s="551">
        <v>345</v>
      </c>
      <c r="O26" s="551">
        <v>169</v>
      </c>
      <c r="P26" s="551">
        <v>177</v>
      </c>
      <c r="Q26" s="551">
        <v>0</v>
      </c>
      <c r="R26" s="741">
        <v>0</v>
      </c>
      <c r="S26" s="551">
        <v>6269</v>
      </c>
      <c r="T26" s="741">
        <v>0</v>
      </c>
      <c r="U26" s="224">
        <v>14</v>
      </c>
    </row>
    <row r="27" spans="1:21" s="266" customFormat="1" ht="21.95" customHeight="1">
      <c r="A27" s="220">
        <v>15</v>
      </c>
      <c r="B27" s="218" t="s">
        <v>208</v>
      </c>
      <c r="C27" s="553">
        <v>2505</v>
      </c>
      <c r="D27" s="553">
        <v>835</v>
      </c>
      <c r="E27" s="553">
        <v>0</v>
      </c>
      <c r="F27" s="553">
        <v>377</v>
      </c>
      <c r="G27" s="553">
        <v>2672</v>
      </c>
      <c r="H27" s="553">
        <v>265973</v>
      </c>
      <c r="I27" s="553">
        <v>-1222</v>
      </c>
      <c r="J27" s="454">
        <v>35</v>
      </c>
      <c r="K27" s="454">
        <v>0</v>
      </c>
      <c r="L27" s="454">
        <v>0</v>
      </c>
      <c r="M27" s="553">
        <v>266008</v>
      </c>
      <c r="N27" s="553">
        <v>13779</v>
      </c>
      <c r="O27" s="553">
        <v>6729</v>
      </c>
      <c r="P27" s="553">
        <v>7050</v>
      </c>
      <c r="Q27" s="551">
        <v>0</v>
      </c>
      <c r="R27" s="741">
        <v>0</v>
      </c>
      <c r="S27" s="551">
        <v>20849</v>
      </c>
      <c r="T27" s="741">
        <v>0</v>
      </c>
      <c r="U27" s="224">
        <v>15</v>
      </c>
    </row>
    <row r="28" spans="1:21" s="266" customFormat="1" ht="21.95" customHeight="1">
      <c r="A28" s="235">
        <v>16</v>
      </c>
      <c r="B28" s="212" t="s">
        <v>210</v>
      </c>
      <c r="C28" s="555">
        <v>2128</v>
      </c>
      <c r="D28" s="555">
        <v>707</v>
      </c>
      <c r="E28" s="555">
        <v>0</v>
      </c>
      <c r="F28" s="555">
        <v>0</v>
      </c>
      <c r="G28" s="555">
        <v>729</v>
      </c>
      <c r="H28" s="555">
        <v>312937</v>
      </c>
      <c r="I28" s="555">
        <v>1816</v>
      </c>
      <c r="J28" s="478">
        <v>1463</v>
      </c>
      <c r="K28" s="478">
        <v>0</v>
      </c>
      <c r="L28" s="478">
        <v>0</v>
      </c>
      <c r="M28" s="555">
        <v>314400</v>
      </c>
      <c r="N28" s="555">
        <v>2813</v>
      </c>
      <c r="O28" s="555">
        <v>2813</v>
      </c>
      <c r="P28" s="555">
        <v>0</v>
      </c>
      <c r="Q28" s="555">
        <v>0</v>
      </c>
      <c r="R28" s="742">
        <v>0</v>
      </c>
      <c r="S28" s="555">
        <v>1606</v>
      </c>
      <c r="T28" s="742">
        <v>0</v>
      </c>
      <c r="U28" s="236">
        <v>16</v>
      </c>
    </row>
    <row r="29" spans="1:21" s="266" customFormat="1" ht="21.95" customHeight="1">
      <c r="A29" s="220">
        <v>17</v>
      </c>
      <c r="B29" s="218" t="s">
        <v>212</v>
      </c>
      <c r="C29" s="551">
        <v>2208</v>
      </c>
      <c r="D29" s="551">
        <v>965</v>
      </c>
      <c r="E29" s="551">
        <v>0</v>
      </c>
      <c r="F29" s="551">
        <v>0</v>
      </c>
      <c r="G29" s="551">
        <v>277</v>
      </c>
      <c r="H29" s="551">
        <v>303284</v>
      </c>
      <c r="I29" s="551">
        <v>-1742</v>
      </c>
      <c r="J29" s="453">
        <v>0</v>
      </c>
      <c r="K29" s="453">
        <v>0</v>
      </c>
      <c r="L29" s="453">
        <v>0</v>
      </c>
      <c r="M29" s="551">
        <v>303284</v>
      </c>
      <c r="N29" s="551">
        <v>7152</v>
      </c>
      <c r="O29" s="551">
        <v>7152</v>
      </c>
      <c r="P29" s="551">
        <v>0</v>
      </c>
      <c r="Q29" s="551">
        <v>0</v>
      </c>
      <c r="R29" s="741">
        <v>0</v>
      </c>
      <c r="S29" s="551">
        <v>69</v>
      </c>
      <c r="T29" s="741">
        <v>0</v>
      </c>
      <c r="U29" s="224">
        <v>17</v>
      </c>
    </row>
    <row r="30" spans="1:21" s="266" customFormat="1" ht="21.95" customHeight="1">
      <c r="A30" s="220">
        <v>18</v>
      </c>
      <c r="B30" s="218" t="s">
        <v>214</v>
      </c>
      <c r="C30" s="551">
        <v>1452</v>
      </c>
      <c r="D30" s="551">
        <v>510</v>
      </c>
      <c r="E30" s="551">
        <v>0</v>
      </c>
      <c r="F30" s="551">
        <v>1755</v>
      </c>
      <c r="G30" s="551">
        <v>3863</v>
      </c>
      <c r="H30" s="551">
        <v>343749</v>
      </c>
      <c r="I30" s="551">
        <v>-11096</v>
      </c>
      <c r="J30" s="453">
        <v>0</v>
      </c>
      <c r="K30" s="453">
        <v>0</v>
      </c>
      <c r="L30" s="453">
        <v>0</v>
      </c>
      <c r="M30" s="551">
        <v>343749</v>
      </c>
      <c r="N30" s="551">
        <v>14809</v>
      </c>
      <c r="O30" s="551">
        <v>14809</v>
      </c>
      <c r="P30" s="551">
        <v>0</v>
      </c>
      <c r="Q30" s="551">
        <v>0</v>
      </c>
      <c r="R30" s="741">
        <v>0</v>
      </c>
      <c r="S30" s="551">
        <v>20826</v>
      </c>
      <c r="T30" s="741">
        <v>0</v>
      </c>
      <c r="U30" s="224">
        <v>18</v>
      </c>
    </row>
    <row r="31" spans="1:21" s="266" customFormat="1" ht="21.95" customHeight="1">
      <c r="A31" s="220">
        <v>19</v>
      </c>
      <c r="B31" s="218" t="s">
        <v>216</v>
      </c>
      <c r="C31" s="551">
        <v>19</v>
      </c>
      <c r="D31" s="551">
        <v>797</v>
      </c>
      <c r="E31" s="551">
        <v>0</v>
      </c>
      <c r="F31" s="551">
        <v>0</v>
      </c>
      <c r="G31" s="551">
        <v>3067</v>
      </c>
      <c r="H31" s="551">
        <v>297590</v>
      </c>
      <c r="I31" s="551">
        <v>214</v>
      </c>
      <c r="J31" s="453">
        <v>0</v>
      </c>
      <c r="K31" s="453">
        <v>0</v>
      </c>
      <c r="L31" s="453">
        <v>0</v>
      </c>
      <c r="M31" s="551">
        <v>297590</v>
      </c>
      <c r="N31" s="551">
        <v>805</v>
      </c>
      <c r="O31" s="551">
        <v>805</v>
      </c>
      <c r="P31" s="551">
        <v>0</v>
      </c>
      <c r="Q31" s="551">
        <v>0</v>
      </c>
      <c r="R31" s="741">
        <v>0</v>
      </c>
      <c r="S31" s="551">
        <v>0</v>
      </c>
      <c r="T31" s="741">
        <v>0</v>
      </c>
      <c r="U31" s="224">
        <v>19</v>
      </c>
    </row>
    <row r="32" spans="1:21" s="266" customFormat="1" ht="21.95" customHeight="1">
      <c r="A32" s="220">
        <v>20</v>
      </c>
      <c r="B32" s="218" t="s">
        <v>218</v>
      </c>
      <c r="C32" s="553">
        <v>2007</v>
      </c>
      <c r="D32" s="553">
        <v>1497</v>
      </c>
      <c r="E32" s="553">
        <v>0</v>
      </c>
      <c r="F32" s="553">
        <v>0</v>
      </c>
      <c r="G32" s="553">
        <v>257</v>
      </c>
      <c r="H32" s="553">
        <v>313945</v>
      </c>
      <c r="I32" s="553">
        <v>324</v>
      </c>
      <c r="J32" s="454">
        <v>235</v>
      </c>
      <c r="K32" s="454">
        <v>0</v>
      </c>
      <c r="L32" s="454">
        <v>0</v>
      </c>
      <c r="M32" s="553">
        <v>314180</v>
      </c>
      <c r="N32" s="553">
        <v>826</v>
      </c>
      <c r="O32" s="553">
        <v>826</v>
      </c>
      <c r="P32" s="553">
        <v>0</v>
      </c>
      <c r="Q32" s="551">
        <v>0</v>
      </c>
      <c r="R32" s="741">
        <v>0</v>
      </c>
      <c r="S32" s="551">
        <v>469</v>
      </c>
      <c r="T32" s="741">
        <v>0</v>
      </c>
      <c r="U32" s="224">
        <v>20</v>
      </c>
    </row>
    <row r="33" spans="1:21" s="266" customFormat="1" ht="21.95" customHeight="1">
      <c r="A33" s="228">
        <v>21</v>
      </c>
      <c r="B33" s="212" t="s">
        <v>220</v>
      </c>
      <c r="C33" s="555">
        <v>1450</v>
      </c>
      <c r="D33" s="555">
        <v>857</v>
      </c>
      <c r="E33" s="555">
        <v>0</v>
      </c>
      <c r="F33" s="555">
        <v>0</v>
      </c>
      <c r="G33" s="555">
        <v>2938</v>
      </c>
      <c r="H33" s="555">
        <v>319060</v>
      </c>
      <c r="I33" s="555">
        <v>1108</v>
      </c>
      <c r="J33" s="478">
        <v>7</v>
      </c>
      <c r="K33" s="478">
        <v>0</v>
      </c>
      <c r="L33" s="478">
        <v>0</v>
      </c>
      <c r="M33" s="555">
        <v>319067</v>
      </c>
      <c r="N33" s="555">
        <v>6400</v>
      </c>
      <c r="O33" s="555">
        <v>3095</v>
      </c>
      <c r="P33" s="555">
        <v>3304</v>
      </c>
      <c r="Q33" s="555">
        <v>0</v>
      </c>
      <c r="R33" s="742">
        <v>0</v>
      </c>
      <c r="S33" s="555">
        <v>5107</v>
      </c>
      <c r="T33" s="742">
        <v>0</v>
      </c>
      <c r="U33" s="234">
        <v>21</v>
      </c>
    </row>
    <row r="34" spans="1:21" s="266" customFormat="1" ht="21.95" customHeight="1">
      <c r="A34" s="220">
        <v>22</v>
      </c>
      <c r="B34" s="218" t="s">
        <v>222</v>
      </c>
      <c r="C34" s="551">
        <v>1410</v>
      </c>
      <c r="D34" s="551">
        <v>746</v>
      </c>
      <c r="E34" s="551">
        <v>0</v>
      </c>
      <c r="F34" s="551">
        <v>0</v>
      </c>
      <c r="G34" s="551">
        <v>1587</v>
      </c>
      <c r="H34" s="551">
        <v>317143</v>
      </c>
      <c r="I34" s="551">
        <v>7276</v>
      </c>
      <c r="J34" s="453">
        <v>0</v>
      </c>
      <c r="K34" s="453">
        <v>0</v>
      </c>
      <c r="L34" s="453">
        <v>0</v>
      </c>
      <c r="M34" s="551">
        <v>317143</v>
      </c>
      <c r="N34" s="551">
        <v>19278</v>
      </c>
      <c r="O34" s="551">
        <v>19278</v>
      </c>
      <c r="P34" s="551">
        <v>0</v>
      </c>
      <c r="Q34" s="551">
        <v>0</v>
      </c>
      <c r="R34" s="741">
        <v>14</v>
      </c>
      <c r="S34" s="551">
        <v>211</v>
      </c>
      <c r="T34" s="741">
        <v>0</v>
      </c>
      <c r="U34" s="224">
        <v>22</v>
      </c>
    </row>
    <row r="35" spans="1:21" s="266" customFormat="1" ht="21.95" customHeight="1">
      <c r="A35" s="220">
        <v>23</v>
      </c>
      <c r="B35" s="218" t="s">
        <v>223</v>
      </c>
      <c r="C35" s="551">
        <v>1254</v>
      </c>
      <c r="D35" s="551">
        <v>750</v>
      </c>
      <c r="E35" s="551">
        <v>0</v>
      </c>
      <c r="F35" s="551">
        <v>0</v>
      </c>
      <c r="G35" s="551">
        <v>2219</v>
      </c>
      <c r="H35" s="551">
        <v>348236</v>
      </c>
      <c r="I35" s="551">
        <v>-8709</v>
      </c>
      <c r="J35" s="453">
        <v>0</v>
      </c>
      <c r="K35" s="453">
        <v>0</v>
      </c>
      <c r="L35" s="453">
        <v>0</v>
      </c>
      <c r="M35" s="551">
        <v>348236</v>
      </c>
      <c r="N35" s="551">
        <v>26517</v>
      </c>
      <c r="O35" s="551">
        <v>26517</v>
      </c>
      <c r="P35" s="551">
        <v>0</v>
      </c>
      <c r="Q35" s="551">
        <v>0</v>
      </c>
      <c r="R35" s="741">
        <v>0</v>
      </c>
      <c r="S35" s="551">
        <v>62187</v>
      </c>
      <c r="T35" s="741">
        <v>0</v>
      </c>
      <c r="U35" s="224">
        <v>23</v>
      </c>
    </row>
    <row r="36" spans="1:21" s="266" customFormat="1" ht="21.95" customHeight="1">
      <c r="A36" s="220">
        <v>24</v>
      </c>
      <c r="B36" s="218" t="s">
        <v>225</v>
      </c>
      <c r="C36" s="551">
        <v>1656</v>
      </c>
      <c r="D36" s="551">
        <v>89</v>
      </c>
      <c r="E36" s="551">
        <v>0</v>
      </c>
      <c r="F36" s="551">
        <v>0</v>
      </c>
      <c r="G36" s="551">
        <v>157</v>
      </c>
      <c r="H36" s="551">
        <v>299872</v>
      </c>
      <c r="I36" s="551">
        <v>8860</v>
      </c>
      <c r="J36" s="453">
        <v>44</v>
      </c>
      <c r="K36" s="453">
        <v>0</v>
      </c>
      <c r="L36" s="453">
        <v>0</v>
      </c>
      <c r="M36" s="551">
        <v>299916</v>
      </c>
      <c r="N36" s="551">
        <v>18602</v>
      </c>
      <c r="O36" s="551">
        <v>18602</v>
      </c>
      <c r="P36" s="551">
        <v>0</v>
      </c>
      <c r="Q36" s="551">
        <v>0</v>
      </c>
      <c r="R36" s="741">
        <v>0</v>
      </c>
      <c r="S36" s="551">
        <v>350</v>
      </c>
      <c r="T36" s="741">
        <v>0</v>
      </c>
      <c r="U36" s="224">
        <v>24</v>
      </c>
    </row>
    <row r="37" spans="1:21" s="266" customFormat="1" ht="21.95" customHeight="1">
      <c r="A37" s="220">
        <v>25</v>
      </c>
      <c r="B37" s="218" t="s">
        <v>227</v>
      </c>
      <c r="C37" s="553">
        <v>1958</v>
      </c>
      <c r="D37" s="553">
        <v>1204</v>
      </c>
      <c r="E37" s="553">
        <v>0</v>
      </c>
      <c r="F37" s="553">
        <v>1569</v>
      </c>
      <c r="G37" s="553">
        <v>2507</v>
      </c>
      <c r="H37" s="553">
        <v>313745</v>
      </c>
      <c r="I37" s="553">
        <v>-2714</v>
      </c>
      <c r="J37" s="454">
        <v>15</v>
      </c>
      <c r="K37" s="454">
        <v>0</v>
      </c>
      <c r="L37" s="454">
        <v>0</v>
      </c>
      <c r="M37" s="553">
        <v>313760</v>
      </c>
      <c r="N37" s="553">
        <v>8260</v>
      </c>
      <c r="O37" s="553">
        <v>6518</v>
      </c>
      <c r="P37" s="553">
        <v>1743</v>
      </c>
      <c r="Q37" s="551">
        <v>0</v>
      </c>
      <c r="R37" s="741">
        <v>0</v>
      </c>
      <c r="S37" s="551">
        <v>3331</v>
      </c>
      <c r="T37" s="741">
        <v>0</v>
      </c>
      <c r="U37" s="224">
        <v>25</v>
      </c>
    </row>
    <row r="38" spans="1:21" s="266" customFormat="1" ht="21.95" customHeight="1">
      <c r="A38" s="228">
        <v>26</v>
      </c>
      <c r="B38" s="212" t="s">
        <v>229</v>
      </c>
      <c r="C38" s="555">
        <v>1564</v>
      </c>
      <c r="D38" s="555">
        <v>2344</v>
      </c>
      <c r="E38" s="555">
        <v>0</v>
      </c>
      <c r="F38" s="555">
        <v>0</v>
      </c>
      <c r="G38" s="555">
        <v>1540</v>
      </c>
      <c r="H38" s="555">
        <v>333025</v>
      </c>
      <c r="I38" s="555">
        <v>10815</v>
      </c>
      <c r="J38" s="478">
        <v>397</v>
      </c>
      <c r="K38" s="478">
        <v>0</v>
      </c>
      <c r="L38" s="478">
        <v>0</v>
      </c>
      <c r="M38" s="555">
        <v>333423</v>
      </c>
      <c r="N38" s="555">
        <v>12007</v>
      </c>
      <c r="O38" s="555">
        <v>12007</v>
      </c>
      <c r="P38" s="555">
        <v>0</v>
      </c>
      <c r="Q38" s="555">
        <v>81</v>
      </c>
      <c r="R38" s="742">
        <v>27</v>
      </c>
      <c r="S38" s="555">
        <v>991</v>
      </c>
      <c r="T38" s="742">
        <v>0</v>
      </c>
      <c r="U38" s="234">
        <v>26</v>
      </c>
    </row>
    <row r="39" spans="1:21" s="266" customFormat="1" ht="21.95" customHeight="1">
      <c r="A39" s="220">
        <v>27</v>
      </c>
      <c r="B39" s="218" t="s">
        <v>231</v>
      </c>
      <c r="C39" s="551">
        <v>1716</v>
      </c>
      <c r="D39" s="551">
        <v>43</v>
      </c>
      <c r="E39" s="551">
        <v>0</v>
      </c>
      <c r="F39" s="551">
        <v>0</v>
      </c>
      <c r="G39" s="551">
        <v>760</v>
      </c>
      <c r="H39" s="551">
        <v>281840</v>
      </c>
      <c r="I39" s="551">
        <v>4533</v>
      </c>
      <c r="J39" s="453">
        <v>2</v>
      </c>
      <c r="K39" s="453">
        <v>0</v>
      </c>
      <c r="L39" s="453">
        <v>0</v>
      </c>
      <c r="M39" s="551">
        <v>281842</v>
      </c>
      <c r="N39" s="551">
        <v>15903</v>
      </c>
      <c r="O39" s="551">
        <v>15903</v>
      </c>
      <c r="P39" s="551">
        <v>0</v>
      </c>
      <c r="Q39" s="551">
        <v>0</v>
      </c>
      <c r="R39" s="741">
        <v>0</v>
      </c>
      <c r="S39" s="551">
        <v>62</v>
      </c>
      <c r="T39" s="741">
        <v>0</v>
      </c>
      <c r="U39" s="224">
        <v>27</v>
      </c>
    </row>
    <row r="40" spans="1:21" s="266" customFormat="1" ht="21.95" customHeight="1">
      <c r="A40" s="220">
        <v>30</v>
      </c>
      <c r="B40" s="218" t="s">
        <v>233</v>
      </c>
      <c r="C40" s="551">
        <v>1748</v>
      </c>
      <c r="D40" s="551">
        <v>245</v>
      </c>
      <c r="E40" s="551">
        <v>0</v>
      </c>
      <c r="F40" s="551">
        <v>0</v>
      </c>
      <c r="G40" s="551">
        <v>227</v>
      </c>
      <c r="H40" s="551">
        <v>311205</v>
      </c>
      <c r="I40" s="551">
        <v>11586</v>
      </c>
      <c r="J40" s="453">
        <v>0</v>
      </c>
      <c r="K40" s="453">
        <v>0</v>
      </c>
      <c r="L40" s="453">
        <v>0</v>
      </c>
      <c r="M40" s="551">
        <v>311205</v>
      </c>
      <c r="N40" s="551">
        <v>15892</v>
      </c>
      <c r="O40" s="551">
        <v>761</v>
      </c>
      <c r="P40" s="551">
        <v>15131</v>
      </c>
      <c r="Q40" s="551">
        <v>0</v>
      </c>
      <c r="R40" s="741">
        <v>0</v>
      </c>
      <c r="S40" s="551">
        <v>16142</v>
      </c>
      <c r="T40" s="741">
        <v>0</v>
      </c>
      <c r="U40" s="224">
        <v>30</v>
      </c>
    </row>
    <row r="41" spans="1:21" s="266" customFormat="1" ht="21.95" customHeight="1">
      <c r="A41" s="220">
        <v>31</v>
      </c>
      <c r="B41" s="218" t="s">
        <v>235</v>
      </c>
      <c r="C41" s="551">
        <v>1199</v>
      </c>
      <c r="D41" s="551">
        <v>884</v>
      </c>
      <c r="E41" s="551">
        <v>0</v>
      </c>
      <c r="F41" s="551">
        <v>0</v>
      </c>
      <c r="G41" s="551">
        <v>1032</v>
      </c>
      <c r="H41" s="551">
        <v>294315</v>
      </c>
      <c r="I41" s="551">
        <v>6659</v>
      </c>
      <c r="J41" s="453">
        <v>17</v>
      </c>
      <c r="K41" s="453">
        <v>0</v>
      </c>
      <c r="L41" s="453">
        <v>0</v>
      </c>
      <c r="M41" s="551">
        <v>294332</v>
      </c>
      <c r="N41" s="551">
        <v>8476</v>
      </c>
      <c r="O41" s="551">
        <v>4238</v>
      </c>
      <c r="P41" s="551">
        <v>4238</v>
      </c>
      <c r="Q41" s="551">
        <v>0</v>
      </c>
      <c r="R41" s="741">
        <v>0</v>
      </c>
      <c r="S41" s="551">
        <v>11775</v>
      </c>
      <c r="T41" s="741">
        <v>0</v>
      </c>
      <c r="U41" s="224">
        <v>31</v>
      </c>
    </row>
    <row r="42" spans="1:21" s="266" customFormat="1" ht="21.95" customHeight="1">
      <c r="A42" s="220">
        <v>32</v>
      </c>
      <c r="B42" s="218" t="s">
        <v>237</v>
      </c>
      <c r="C42" s="553">
        <v>577</v>
      </c>
      <c r="D42" s="553">
        <v>61</v>
      </c>
      <c r="E42" s="553">
        <v>0</v>
      </c>
      <c r="F42" s="553">
        <v>0</v>
      </c>
      <c r="G42" s="553">
        <v>219</v>
      </c>
      <c r="H42" s="553">
        <v>266367</v>
      </c>
      <c r="I42" s="553">
        <v>-5291</v>
      </c>
      <c r="J42" s="454">
        <v>12</v>
      </c>
      <c r="K42" s="454">
        <v>0</v>
      </c>
      <c r="L42" s="454">
        <v>28</v>
      </c>
      <c r="M42" s="553">
        <v>266406</v>
      </c>
      <c r="N42" s="553">
        <v>580</v>
      </c>
      <c r="O42" s="553">
        <v>406</v>
      </c>
      <c r="P42" s="553">
        <v>174</v>
      </c>
      <c r="Q42" s="551">
        <v>0</v>
      </c>
      <c r="R42" s="741">
        <v>0</v>
      </c>
      <c r="S42" s="551">
        <v>553</v>
      </c>
      <c r="T42" s="741">
        <v>0</v>
      </c>
      <c r="U42" s="224">
        <v>32</v>
      </c>
    </row>
    <row r="43" spans="1:21" s="266" customFormat="1" ht="21.95" customHeight="1">
      <c r="A43" s="228">
        <v>33</v>
      </c>
      <c r="B43" s="212" t="s">
        <v>239</v>
      </c>
      <c r="C43" s="555">
        <v>1765</v>
      </c>
      <c r="D43" s="555">
        <v>26</v>
      </c>
      <c r="E43" s="555">
        <v>0</v>
      </c>
      <c r="F43" s="555">
        <v>0</v>
      </c>
      <c r="G43" s="555">
        <v>393</v>
      </c>
      <c r="H43" s="555">
        <v>268782</v>
      </c>
      <c r="I43" s="555">
        <v>-9935</v>
      </c>
      <c r="J43" s="478">
        <v>64</v>
      </c>
      <c r="K43" s="478">
        <v>0</v>
      </c>
      <c r="L43" s="478">
        <v>0</v>
      </c>
      <c r="M43" s="555">
        <v>268846</v>
      </c>
      <c r="N43" s="555">
        <v>2720</v>
      </c>
      <c r="O43" s="555">
        <v>1360</v>
      </c>
      <c r="P43" s="555">
        <v>1360</v>
      </c>
      <c r="Q43" s="555">
        <v>506</v>
      </c>
      <c r="R43" s="742">
        <v>0</v>
      </c>
      <c r="S43" s="555">
        <v>9324</v>
      </c>
      <c r="T43" s="742">
        <v>0</v>
      </c>
      <c r="U43" s="234">
        <v>33</v>
      </c>
    </row>
    <row r="44" spans="1:21" s="266" customFormat="1" ht="21.95" customHeight="1">
      <c r="A44" s="220">
        <v>34</v>
      </c>
      <c r="B44" s="218" t="s">
        <v>241</v>
      </c>
      <c r="C44" s="551">
        <v>2072</v>
      </c>
      <c r="D44" s="551">
        <v>778</v>
      </c>
      <c r="E44" s="551">
        <v>0</v>
      </c>
      <c r="F44" s="551">
        <v>0</v>
      </c>
      <c r="G44" s="551">
        <v>675</v>
      </c>
      <c r="H44" s="551">
        <v>353239</v>
      </c>
      <c r="I44" s="551">
        <v>1505</v>
      </c>
      <c r="J44" s="453">
        <v>170</v>
      </c>
      <c r="K44" s="453">
        <v>0</v>
      </c>
      <c r="L44" s="453">
        <v>0</v>
      </c>
      <c r="M44" s="551">
        <v>353409</v>
      </c>
      <c r="N44" s="551">
        <v>17181</v>
      </c>
      <c r="O44" s="551">
        <v>17181</v>
      </c>
      <c r="P44" s="551">
        <v>0</v>
      </c>
      <c r="Q44" s="551">
        <v>0</v>
      </c>
      <c r="R44" s="741">
        <v>0</v>
      </c>
      <c r="S44" s="551">
        <v>27021</v>
      </c>
      <c r="T44" s="741">
        <v>0</v>
      </c>
      <c r="U44" s="224">
        <v>34</v>
      </c>
    </row>
    <row r="45" spans="1:21" s="266" customFormat="1" ht="21.95" customHeight="1">
      <c r="A45" s="220">
        <v>35</v>
      </c>
      <c r="B45" s="218" t="s">
        <v>243</v>
      </c>
      <c r="C45" s="551">
        <v>1300</v>
      </c>
      <c r="D45" s="551">
        <v>81</v>
      </c>
      <c r="E45" s="551">
        <v>0</v>
      </c>
      <c r="F45" s="551">
        <v>0</v>
      </c>
      <c r="G45" s="551">
        <v>425</v>
      </c>
      <c r="H45" s="551">
        <v>303272</v>
      </c>
      <c r="I45" s="551">
        <v>-1206</v>
      </c>
      <c r="J45" s="453">
        <v>0</v>
      </c>
      <c r="K45" s="453">
        <v>0</v>
      </c>
      <c r="L45" s="453">
        <v>0</v>
      </c>
      <c r="M45" s="551">
        <v>303272</v>
      </c>
      <c r="N45" s="551">
        <v>6757</v>
      </c>
      <c r="O45" s="551">
        <v>6757</v>
      </c>
      <c r="P45" s="551">
        <v>0</v>
      </c>
      <c r="Q45" s="551">
        <v>4</v>
      </c>
      <c r="R45" s="741">
        <v>0</v>
      </c>
      <c r="S45" s="551">
        <v>488</v>
      </c>
      <c r="T45" s="741">
        <v>0</v>
      </c>
      <c r="U45" s="224">
        <v>35</v>
      </c>
    </row>
    <row r="46" spans="1:21" s="266" customFormat="1" ht="21.95" customHeight="1">
      <c r="A46" s="220">
        <v>36</v>
      </c>
      <c r="B46" s="218" t="s">
        <v>245</v>
      </c>
      <c r="C46" s="551">
        <v>999</v>
      </c>
      <c r="D46" s="551">
        <v>140</v>
      </c>
      <c r="E46" s="551">
        <v>0</v>
      </c>
      <c r="F46" s="551">
        <v>0</v>
      </c>
      <c r="G46" s="551">
        <v>427</v>
      </c>
      <c r="H46" s="551">
        <v>292177</v>
      </c>
      <c r="I46" s="551">
        <v>4701</v>
      </c>
      <c r="J46" s="453">
        <v>0</v>
      </c>
      <c r="K46" s="453">
        <v>0</v>
      </c>
      <c r="L46" s="453">
        <v>0</v>
      </c>
      <c r="M46" s="551">
        <v>292177</v>
      </c>
      <c r="N46" s="551">
        <v>5903</v>
      </c>
      <c r="O46" s="551">
        <v>5903</v>
      </c>
      <c r="P46" s="551">
        <v>0</v>
      </c>
      <c r="Q46" s="551">
        <v>0</v>
      </c>
      <c r="R46" s="741">
        <v>0</v>
      </c>
      <c r="S46" s="551">
        <v>2799</v>
      </c>
      <c r="T46" s="741">
        <v>0</v>
      </c>
      <c r="U46" s="224">
        <v>36</v>
      </c>
    </row>
    <row r="47" spans="1:21" s="266" customFormat="1" ht="21.95" customHeight="1">
      <c r="A47" s="220">
        <v>37</v>
      </c>
      <c r="B47" s="218" t="s">
        <v>247</v>
      </c>
      <c r="C47" s="553">
        <v>2463</v>
      </c>
      <c r="D47" s="553">
        <v>1409</v>
      </c>
      <c r="E47" s="553">
        <v>0</v>
      </c>
      <c r="F47" s="553">
        <v>0</v>
      </c>
      <c r="G47" s="553">
        <v>0</v>
      </c>
      <c r="H47" s="553">
        <v>351470</v>
      </c>
      <c r="I47" s="553">
        <v>-1483</v>
      </c>
      <c r="J47" s="454">
        <v>1219</v>
      </c>
      <c r="K47" s="454">
        <v>0</v>
      </c>
      <c r="L47" s="454">
        <v>0</v>
      </c>
      <c r="M47" s="553">
        <v>352689</v>
      </c>
      <c r="N47" s="553">
        <v>13678</v>
      </c>
      <c r="O47" s="553">
        <v>13678</v>
      </c>
      <c r="P47" s="553">
        <v>0</v>
      </c>
      <c r="Q47" s="551">
        <v>0</v>
      </c>
      <c r="R47" s="741">
        <v>0</v>
      </c>
      <c r="S47" s="551">
        <v>12565</v>
      </c>
      <c r="T47" s="741">
        <v>0</v>
      </c>
      <c r="U47" s="224">
        <v>37</v>
      </c>
    </row>
    <row r="48" spans="1:21" s="266" customFormat="1" ht="21.95" customHeight="1">
      <c r="A48" s="235">
        <v>38</v>
      </c>
      <c r="B48" s="212" t="s">
        <v>249</v>
      </c>
      <c r="C48" s="555">
        <v>2384</v>
      </c>
      <c r="D48" s="555">
        <v>1580</v>
      </c>
      <c r="E48" s="555">
        <v>0</v>
      </c>
      <c r="F48" s="555">
        <v>0</v>
      </c>
      <c r="G48" s="555">
        <v>5296</v>
      </c>
      <c r="H48" s="555">
        <v>324578</v>
      </c>
      <c r="I48" s="555">
        <v>-6695</v>
      </c>
      <c r="J48" s="478">
        <v>1230</v>
      </c>
      <c r="K48" s="478">
        <v>0</v>
      </c>
      <c r="L48" s="478">
        <v>0</v>
      </c>
      <c r="M48" s="555">
        <v>325808</v>
      </c>
      <c r="N48" s="555">
        <v>6703</v>
      </c>
      <c r="O48" s="555">
        <v>6703</v>
      </c>
      <c r="P48" s="555">
        <v>0</v>
      </c>
      <c r="Q48" s="555">
        <v>0</v>
      </c>
      <c r="R48" s="742">
        <v>0</v>
      </c>
      <c r="S48" s="555">
        <v>1230</v>
      </c>
      <c r="T48" s="742">
        <v>0</v>
      </c>
      <c r="U48" s="236">
        <v>38</v>
      </c>
    </row>
    <row r="49" spans="1:21" s="266" customFormat="1" ht="21.95" customHeight="1">
      <c r="A49" s="220">
        <v>39</v>
      </c>
      <c r="B49" s="218" t="s">
        <v>251</v>
      </c>
      <c r="C49" s="551">
        <v>2478</v>
      </c>
      <c r="D49" s="551">
        <v>891</v>
      </c>
      <c r="E49" s="551">
        <v>0</v>
      </c>
      <c r="F49" s="551">
        <v>0</v>
      </c>
      <c r="G49" s="551">
        <v>1690</v>
      </c>
      <c r="H49" s="551">
        <v>290844</v>
      </c>
      <c r="I49" s="551">
        <v>17319</v>
      </c>
      <c r="J49" s="453">
        <v>2323</v>
      </c>
      <c r="K49" s="453">
        <v>0</v>
      </c>
      <c r="L49" s="453">
        <v>0</v>
      </c>
      <c r="M49" s="551">
        <v>293167</v>
      </c>
      <c r="N49" s="551">
        <v>21411</v>
      </c>
      <c r="O49" s="551">
        <v>21411</v>
      </c>
      <c r="P49" s="551">
        <v>0</v>
      </c>
      <c r="Q49" s="551">
        <v>0</v>
      </c>
      <c r="R49" s="741">
        <v>0</v>
      </c>
      <c r="S49" s="551">
        <v>3235</v>
      </c>
      <c r="T49" s="741">
        <v>0</v>
      </c>
      <c r="U49" s="224">
        <v>39</v>
      </c>
    </row>
    <row r="50" spans="1:21" s="266" customFormat="1" ht="21.95" customHeight="1">
      <c r="A50" s="220">
        <v>40</v>
      </c>
      <c r="B50" s="218" t="s">
        <v>252</v>
      </c>
      <c r="C50" s="551">
        <v>3180</v>
      </c>
      <c r="D50" s="551">
        <v>1196</v>
      </c>
      <c r="E50" s="551">
        <v>0</v>
      </c>
      <c r="F50" s="551">
        <v>0</v>
      </c>
      <c r="G50" s="551">
        <v>9000</v>
      </c>
      <c r="H50" s="551">
        <v>351187</v>
      </c>
      <c r="I50" s="551">
        <v>-661</v>
      </c>
      <c r="J50" s="453">
        <v>17211</v>
      </c>
      <c r="K50" s="453">
        <v>0</v>
      </c>
      <c r="L50" s="453">
        <v>0</v>
      </c>
      <c r="M50" s="551">
        <v>368397</v>
      </c>
      <c r="N50" s="551">
        <v>22432</v>
      </c>
      <c r="O50" s="551">
        <v>22432</v>
      </c>
      <c r="P50" s="551">
        <v>0</v>
      </c>
      <c r="Q50" s="551">
        <v>0</v>
      </c>
      <c r="R50" s="741">
        <v>0</v>
      </c>
      <c r="S50" s="551">
        <v>52599</v>
      </c>
      <c r="T50" s="741">
        <v>0</v>
      </c>
      <c r="U50" s="224">
        <v>40</v>
      </c>
    </row>
    <row r="51" spans="1:21" s="266" customFormat="1" ht="21.95" customHeight="1">
      <c r="A51" s="220">
        <v>41</v>
      </c>
      <c r="B51" s="218" t="s">
        <v>254</v>
      </c>
      <c r="C51" s="551">
        <v>3156</v>
      </c>
      <c r="D51" s="551">
        <v>388</v>
      </c>
      <c r="E51" s="551">
        <v>0</v>
      </c>
      <c r="F51" s="551">
        <v>0</v>
      </c>
      <c r="G51" s="551">
        <v>140</v>
      </c>
      <c r="H51" s="551">
        <v>297980</v>
      </c>
      <c r="I51" s="551">
        <v>20531</v>
      </c>
      <c r="J51" s="453">
        <v>0</v>
      </c>
      <c r="K51" s="453">
        <v>0</v>
      </c>
      <c r="L51" s="453">
        <v>0</v>
      </c>
      <c r="M51" s="551">
        <v>297980</v>
      </c>
      <c r="N51" s="551">
        <v>35192</v>
      </c>
      <c r="O51" s="551">
        <v>35192</v>
      </c>
      <c r="P51" s="551">
        <v>0</v>
      </c>
      <c r="Q51" s="551">
        <v>0</v>
      </c>
      <c r="R51" s="741">
        <v>0</v>
      </c>
      <c r="S51" s="551">
        <v>1435</v>
      </c>
      <c r="T51" s="741">
        <v>0</v>
      </c>
      <c r="U51" s="224">
        <v>41</v>
      </c>
    </row>
    <row r="52" spans="1:21" s="266" customFormat="1" ht="21.95" customHeight="1">
      <c r="A52" s="220">
        <v>42</v>
      </c>
      <c r="B52" s="218" t="s">
        <v>256</v>
      </c>
      <c r="C52" s="553">
        <v>1623</v>
      </c>
      <c r="D52" s="553">
        <v>806</v>
      </c>
      <c r="E52" s="553">
        <v>0</v>
      </c>
      <c r="F52" s="553">
        <v>0</v>
      </c>
      <c r="G52" s="553">
        <v>1376</v>
      </c>
      <c r="H52" s="553">
        <v>319102</v>
      </c>
      <c r="I52" s="553">
        <v>20267</v>
      </c>
      <c r="J52" s="454">
        <v>31</v>
      </c>
      <c r="K52" s="454">
        <v>0</v>
      </c>
      <c r="L52" s="454">
        <v>0</v>
      </c>
      <c r="M52" s="553">
        <v>319133</v>
      </c>
      <c r="N52" s="553">
        <v>25771</v>
      </c>
      <c r="O52" s="553">
        <v>25771</v>
      </c>
      <c r="P52" s="553">
        <v>0</v>
      </c>
      <c r="Q52" s="551">
        <v>0</v>
      </c>
      <c r="R52" s="741">
        <v>0</v>
      </c>
      <c r="S52" s="551">
        <v>221</v>
      </c>
      <c r="T52" s="741">
        <v>5753</v>
      </c>
      <c r="U52" s="224">
        <v>42</v>
      </c>
    </row>
    <row r="53" spans="1:21" s="266" customFormat="1" ht="21.95" customHeight="1">
      <c r="A53" s="228">
        <v>43</v>
      </c>
      <c r="B53" s="212" t="s">
        <v>258</v>
      </c>
      <c r="C53" s="555">
        <v>3885</v>
      </c>
      <c r="D53" s="555">
        <v>821</v>
      </c>
      <c r="E53" s="555">
        <v>0</v>
      </c>
      <c r="F53" s="555">
        <v>0</v>
      </c>
      <c r="G53" s="555">
        <v>269</v>
      </c>
      <c r="H53" s="555">
        <v>320756</v>
      </c>
      <c r="I53" s="555">
        <v>8836</v>
      </c>
      <c r="J53" s="478">
        <v>26</v>
      </c>
      <c r="K53" s="478">
        <v>0</v>
      </c>
      <c r="L53" s="478">
        <v>0</v>
      </c>
      <c r="M53" s="555">
        <v>320782</v>
      </c>
      <c r="N53" s="555">
        <v>38272</v>
      </c>
      <c r="O53" s="555">
        <v>38272</v>
      </c>
      <c r="P53" s="555">
        <v>0</v>
      </c>
      <c r="Q53" s="555">
        <v>0</v>
      </c>
      <c r="R53" s="742">
        <v>0</v>
      </c>
      <c r="S53" s="555">
        <v>3063</v>
      </c>
      <c r="T53" s="742">
        <v>0</v>
      </c>
      <c r="U53" s="234">
        <v>43</v>
      </c>
    </row>
    <row r="54" spans="1:21" s="266" customFormat="1" ht="21.95" customHeight="1">
      <c r="A54" s="220">
        <v>44</v>
      </c>
      <c r="B54" s="218" t="s">
        <v>260</v>
      </c>
      <c r="C54" s="551">
        <v>1677</v>
      </c>
      <c r="D54" s="551">
        <v>5764</v>
      </c>
      <c r="E54" s="551">
        <v>0</v>
      </c>
      <c r="F54" s="551">
        <v>0</v>
      </c>
      <c r="G54" s="551">
        <v>256</v>
      </c>
      <c r="H54" s="551">
        <v>364814</v>
      </c>
      <c r="I54" s="551">
        <v>11091</v>
      </c>
      <c r="J54" s="453">
        <v>349</v>
      </c>
      <c r="K54" s="453">
        <v>0</v>
      </c>
      <c r="L54" s="453">
        <v>0</v>
      </c>
      <c r="M54" s="551">
        <v>365163</v>
      </c>
      <c r="N54" s="551">
        <v>22563</v>
      </c>
      <c r="O54" s="551">
        <v>22563</v>
      </c>
      <c r="P54" s="551">
        <v>0</v>
      </c>
      <c r="Q54" s="551">
        <v>0</v>
      </c>
      <c r="R54" s="741">
        <v>0</v>
      </c>
      <c r="S54" s="551">
        <v>9089</v>
      </c>
      <c r="T54" s="741">
        <v>0</v>
      </c>
      <c r="U54" s="224">
        <v>44</v>
      </c>
    </row>
    <row r="55" spans="1:21" s="266" customFormat="1" ht="21.95" customHeight="1">
      <c r="A55" s="220">
        <v>45</v>
      </c>
      <c r="B55" s="218" t="s">
        <v>261</v>
      </c>
      <c r="C55" s="551">
        <v>1568</v>
      </c>
      <c r="D55" s="551">
        <v>580</v>
      </c>
      <c r="E55" s="551">
        <v>0</v>
      </c>
      <c r="F55" s="551">
        <v>218</v>
      </c>
      <c r="G55" s="551">
        <v>2521</v>
      </c>
      <c r="H55" s="551">
        <v>302121</v>
      </c>
      <c r="I55" s="551">
        <v>-3171</v>
      </c>
      <c r="J55" s="453">
        <v>0</v>
      </c>
      <c r="K55" s="453">
        <v>0</v>
      </c>
      <c r="L55" s="453">
        <v>0</v>
      </c>
      <c r="M55" s="551">
        <v>302121</v>
      </c>
      <c r="N55" s="551">
        <v>7894</v>
      </c>
      <c r="O55" s="551">
        <v>5727</v>
      </c>
      <c r="P55" s="551">
        <v>2167</v>
      </c>
      <c r="Q55" s="551">
        <v>0</v>
      </c>
      <c r="R55" s="741">
        <v>0</v>
      </c>
      <c r="S55" s="551">
        <v>11389</v>
      </c>
      <c r="T55" s="741">
        <v>0</v>
      </c>
      <c r="U55" s="224">
        <v>45</v>
      </c>
    </row>
    <row r="56" spans="1:21" s="266" customFormat="1" ht="21.95" customHeight="1">
      <c r="A56" s="220">
        <v>46</v>
      </c>
      <c r="B56" s="218" t="s">
        <v>262</v>
      </c>
      <c r="C56" s="551">
        <v>1550</v>
      </c>
      <c r="D56" s="551">
        <v>1041</v>
      </c>
      <c r="E56" s="551">
        <v>0</v>
      </c>
      <c r="F56" s="551">
        <v>0</v>
      </c>
      <c r="G56" s="551">
        <v>1389</v>
      </c>
      <c r="H56" s="551">
        <v>297400</v>
      </c>
      <c r="I56" s="551">
        <v>5010</v>
      </c>
      <c r="J56" s="453">
        <v>8028</v>
      </c>
      <c r="K56" s="453">
        <v>0</v>
      </c>
      <c r="L56" s="453">
        <v>0</v>
      </c>
      <c r="M56" s="551">
        <v>305429</v>
      </c>
      <c r="N56" s="551">
        <v>9932</v>
      </c>
      <c r="O56" s="551">
        <v>9932</v>
      </c>
      <c r="P56" s="551">
        <v>0</v>
      </c>
      <c r="Q56" s="551">
        <v>0</v>
      </c>
      <c r="R56" s="741">
        <v>0</v>
      </c>
      <c r="S56" s="551">
        <v>10528</v>
      </c>
      <c r="T56" s="741">
        <v>0</v>
      </c>
      <c r="U56" s="224">
        <v>46</v>
      </c>
    </row>
    <row r="57" spans="1:21" s="266" customFormat="1" ht="21.95" customHeight="1">
      <c r="A57" s="220">
        <v>52</v>
      </c>
      <c r="B57" s="218" t="s">
        <v>263</v>
      </c>
      <c r="C57" s="553">
        <v>2162</v>
      </c>
      <c r="D57" s="553">
        <v>1304</v>
      </c>
      <c r="E57" s="553">
        <v>0</v>
      </c>
      <c r="F57" s="553">
        <v>0</v>
      </c>
      <c r="G57" s="553">
        <v>374</v>
      </c>
      <c r="H57" s="553">
        <v>261571</v>
      </c>
      <c r="I57" s="553">
        <v>3140</v>
      </c>
      <c r="J57" s="454">
        <v>101</v>
      </c>
      <c r="K57" s="454">
        <v>0</v>
      </c>
      <c r="L57" s="454">
        <v>0</v>
      </c>
      <c r="M57" s="553">
        <v>261672</v>
      </c>
      <c r="N57" s="553">
        <v>36056</v>
      </c>
      <c r="O57" s="553">
        <v>36056</v>
      </c>
      <c r="P57" s="553">
        <v>0</v>
      </c>
      <c r="Q57" s="551">
        <v>0</v>
      </c>
      <c r="R57" s="741">
        <v>0</v>
      </c>
      <c r="S57" s="551">
        <v>33624</v>
      </c>
      <c r="T57" s="741">
        <v>0</v>
      </c>
      <c r="U57" s="224">
        <v>52</v>
      </c>
    </row>
    <row r="58" spans="1:21" s="266" customFormat="1" ht="21.95" customHeight="1">
      <c r="A58" s="228">
        <v>54</v>
      </c>
      <c r="B58" s="212" t="s">
        <v>264</v>
      </c>
      <c r="C58" s="555">
        <v>2773</v>
      </c>
      <c r="D58" s="555">
        <v>704</v>
      </c>
      <c r="E58" s="555">
        <v>0</v>
      </c>
      <c r="F58" s="555">
        <v>0</v>
      </c>
      <c r="G58" s="555">
        <v>2756</v>
      </c>
      <c r="H58" s="555">
        <v>304678</v>
      </c>
      <c r="I58" s="555">
        <v>3359</v>
      </c>
      <c r="J58" s="478">
        <v>1</v>
      </c>
      <c r="K58" s="478">
        <v>0</v>
      </c>
      <c r="L58" s="478">
        <v>0</v>
      </c>
      <c r="M58" s="555">
        <v>304679</v>
      </c>
      <c r="N58" s="555">
        <v>21971</v>
      </c>
      <c r="O58" s="555">
        <v>21971</v>
      </c>
      <c r="P58" s="555">
        <v>0</v>
      </c>
      <c r="Q58" s="555">
        <v>0</v>
      </c>
      <c r="R58" s="742">
        <v>0</v>
      </c>
      <c r="S58" s="555">
        <v>203</v>
      </c>
      <c r="T58" s="742">
        <v>0</v>
      </c>
      <c r="U58" s="234">
        <v>54</v>
      </c>
    </row>
    <row r="59" spans="1:21" s="266" customFormat="1" ht="21.95" customHeight="1">
      <c r="A59" s="220">
        <v>59</v>
      </c>
      <c r="B59" s="218" t="s">
        <v>266</v>
      </c>
      <c r="C59" s="551">
        <v>2880</v>
      </c>
      <c r="D59" s="551">
        <v>515</v>
      </c>
      <c r="E59" s="551">
        <v>0</v>
      </c>
      <c r="F59" s="551">
        <v>152</v>
      </c>
      <c r="G59" s="551">
        <v>2403</v>
      </c>
      <c r="H59" s="551">
        <v>294221</v>
      </c>
      <c r="I59" s="551">
        <v>2028</v>
      </c>
      <c r="J59" s="453">
        <v>4585</v>
      </c>
      <c r="K59" s="453">
        <v>0</v>
      </c>
      <c r="L59" s="453">
        <v>0</v>
      </c>
      <c r="M59" s="551">
        <v>298805</v>
      </c>
      <c r="N59" s="551">
        <v>27994</v>
      </c>
      <c r="O59" s="551">
        <v>27994</v>
      </c>
      <c r="P59" s="551">
        <v>0</v>
      </c>
      <c r="Q59" s="551">
        <v>0</v>
      </c>
      <c r="R59" s="741">
        <v>0</v>
      </c>
      <c r="S59" s="551">
        <v>36119</v>
      </c>
      <c r="T59" s="741">
        <v>0</v>
      </c>
      <c r="U59" s="224">
        <v>59</v>
      </c>
    </row>
    <row r="60" spans="1:21" s="266" customFormat="1" ht="21.95" customHeight="1">
      <c r="A60" s="220">
        <v>61</v>
      </c>
      <c r="B60" s="218" t="s">
        <v>268</v>
      </c>
      <c r="C60" s="551">
        <v>2456</v>
      </c>
      <c r="D60" s="551">
        <v>464</v>
      </c>
      <c r="E60" s="551">
        <v>4297</v>
      </c>
      <c r="F60" s="551">
        <v>621</v>
      </c>
      <c r="G60" s="551">
        <v>1900</v>
      </c>
      <c r="H60" s="551">
        <v>278255</v>
      </c>
      <c r="I60" s="551">
        <v>-1369</v>
      </c>
      <c r="J60" s="453">
        <v>11278</v>
      </c>
      <c r="K60" s="453">
        <v>0</v>
      </c>
      <c r="L60" s="453">
        <v>0</v>
      </c>
      <c r="M60" s="551">
        <v>289533</v>
      </c>
      <c r="N60" s="551">
        <v>15659</v>
      </c>
      <c r="O60" s="551">
        <v>15659</v>
      </c>
      <c r="P60" s="551">
        <v>0</v>
      </c>
      <c r="Q60" s="551">
        <v>0</v>
      </c>
      <c r="R60" s="741">
        <v>0</v>
      </c>
      <c r="S60" s="551">
        <v>18608</v>
      </c>
      <c r="T60" s="741">
        <v>0</v>
      </c>
      <c r="U60" s="224">
        <v>61</v>
      </c>
    </row>
    <row r="61" spans="1:21" s="266" customFormat="1" ht="21.95" customHeight="1">
      <c r="A61" s="220">
        <v>66</v>
      </c>
      <c r="B61" s="218" t="s">
        <v>270</v>
      </c>
      <c r="C61" s="551">
        <v>1808</v>
      </c>
      <c r="D61" s="551">
        <v>1005</v>
      </c>
      <c r="E61" s="551">
        <v>0</v>
      </c>
      <c r="F61" s="551">
        <v>0</v>
      </c>
      <c r="G61" s="551">
        <v>399</v>
      </c>
      <c r="H61" s="551">
        <v>307492</v>
      </c>
      <c r="I61" s="551">
        <v>-9280</v>
      </c>
      <c r="J61" s="453">
        <v>853</v>
      </c>
      <c r="K61" s="453">
        <v>0</v>
      </c>
      <c r="L61" s="453">
        <v>0</v>
      </c>
      <c r="M61" s="551">
        <v>308344</v>
      </c>
      <c r="N61" s="551">
        <v>3905</v>
      </c>
      <c r="O61" s="551">
        <v>3905</v>
      </c>
      <c r="P61" s="551">
        <v>0</v>
      </c>
      <c r="Q61" s="551">
        <v>208</v>
      </c>
      <c r="R61" s="741">
        <v>134</v>
      </c>
      <c r="S61" s="551">
        <v>6907</v>
      </c>
      <c r="T61" s="741">
        <v>0</v>
      </c>
      <c r="U61" s="224">
        <v>66</v>
      </c>
    </row>
    <row r="62" spans="1:21" s="266" customFormat="1" ht="21.95" customHeight="1">
      <c r="A62" s="220">
        <v>67</v>
      </c>
      <c r="B62" s="244" t="s">
        <v>272</v>
      </c>
      <c r="C62" s="553">
        <v>2391</v>
      </c>
      <c r="D62" s="553">
        <v>592</v>
      </c>
      <c r="E62" s="553">
        <v>0</v>
      </c>
      <c r="F62" s="553">
        <v>0</v>
      </c>
      <c r="G62" s="553">
        <v>692</v>
      </c>
      <c r="H62" s="553">
        <v>345690</v>
      </c>
      <c r="I62" s="553">
        <v>15610</v>
      </c>
      <c r="J62" s="454">
        <v>0</v>
      </c>
      <c r="K62" s="454">
        <v>0</v>
      </c>
      <c r="L62" s="454">
        <v>0</v>
      </c>
      <c r="M62" s="553">
        <v>345690</v>
      </c>
      <c r="N62" s="553">
        <v>36020</v>
      </c>
      <c r="O62" s="553">
        <v>36020</v>
      </c>
      <c r="P62" s="553">
        <v>0</v>
      </c>
      <c r="Q62" s="551">
        <v>0</v>
      </c>
      <c r="R62" s="741">
        <v>0</v>
      </c>
      <c r="S62" s="551">
        <v>8052</v>
      </c>
      <c r="T62" s="741">
        <v>0</v>
      </c>
      <c r="U62" s="224">
        <v>67</v>
      </c>
    </row>
    <row r="63" spans="1:21" s="266" customFormat="1" ht="21.95" customHeight="1">
      <c r="A63" s="228">
        <v>70</v>
      </c>
      <c r="B63" s="218" t="s">
        <v>274</v>
      </c>
      <c r="C63" s="555">
        <v>2736</v>
      </c>
      <c r="D63" s="555">
        <v>579</v>
      </c>
      <c r="E63" s="555">
        <v>0</v>
      </c>
      <c r="F63" s="555">
        <v>0</v>
      </c>
      <c r="G63" s="555">
        <v>892</v>
      </c>
      <c r="H63" s="555">
        <v>296744</v>
      </c>
      <c r="I63" s="555">
        <v>25549</v>
      </c>
      <c r="J63" s="478">
        <v>0</v>
      </c>
      <c r="K63" s="478">
        <v>0</v>
      </c>
      <c r="L63" s="478">
        <v>0</v>
      </c>
      <c r="M63" s="555">
        <v>296744</v>
      </c>
      <c r="N63" s="555">
        <v>40403</v>
      </c>
      <c r="O63" s="555">
        <v>40403</v>
      </c>
      <c r="P63" s="555">
        <v>0</v>
      </c>
      <c r="Q63" s="555">
        <v>0</v>
      </c>
      <c r="R63" s="742">
        <v>0</v>
      </c>
      <c r="S63" s="555">
        <v>6173</v>
      </c>
      <c r="T63" s="742">
        <v>0</v>
      </c>
      <c r="U63" s="234">
        <v>70</v>
      </c>
    </row>
    <row r="64" spans="1:21" s="266" customFormat="1" ht="21.95" customHeight="1">
      <c r="A64" s="220">
        <v>72</v>
      </c>
      <c r="B64" s="218" t="s">
        <v>276</v>
      </c>
      <c r="C64" s="551">
        <v>1807</v>
      </c>
      <c r="D64" s="551">
        <v>2403</v>
      </c>
      <c r="E64" s="551">
        <v>0</v>
      </c>
      <c r="F64" s="551">
        <v>35</v>
      </c>
      <c r="G64" s="551">
        <v>140</v>
      </c>
      <c r="H64" s="551">
        <v>342902</v>
      </c>
      <c r="I64" s="551">
        <v>-7426</v>
      </c>
      <c r="J64" s="453">
        <v>2</v>
      </c>
      <c r="K64" s="453">
        <v>0</v>
      </c>
      <c r="L64" s="453">
        <v>0</v>
      </c>
      <c r="M64" s="551">
        <v>342904</v>
      </c>
      <c r="N64" s="551">
        <v>24113</v>
      </c>
      <c r="O64" s="551">
        <v>24113</v>
      </c>
      <c r="P64" s="551">
        <v>0</v>
      </c>
      <c r="Q64" s="551">
        <v>0</v>
      </c>
      <c r="R64" s="741">
        <v>0</v>
      </c>
      <c r="S64" s="551">
        <v>26045</v>
      </c>
      <c r="T64" s="741">
        <v>0</v>
      </c>
      <c r="U64" s="224">
        <v>72</v>
      </c>
    </row>
    <row r="65" spans="1:21" s="266" customFormat="1" ht="21.95" customHeight="1">
      <c r="A65" s="220">
        <v>74</v>
      </c>
      <c r="B65" s="218" t="s">
        <v>278</v>
      </c>
      <c r="C65" s="551">
        <v>2089</v>
      </c>
      <c r="D65" s="551">
        <v>1205</v>
      </c>
      <c r="E65" s="551">
        <v>4430</v>
      </c>
      <c r="F65" s="551">
        <v>316</v>
      </c>
      <c r="G65" s="551">
        <v>2191</v>
      </c>
      <c r="H65" s="551">
        <v>356538</v>
      </c>
      <c r="I65" s="551">
        <v>-1555</v>
      </c>
      <c r="J65" s="453">
        <v>9920</v>
      </c>
      <c r="K65" s="453">
        <v>0</v>
      </c>
      <c r="L65" s="453">
        <v>0</v>
      </c>
      <c r="M65" s="551">
        <v>366458</v>
      </c>
      <c r="N65" s="551">
        <v>23243</v>
      </c>
      <c r="O65" s="551">
        <v>23243</v>
      </c>
      <c r="P65" s="551">
        <v>0</v>
      </c>
      <c r="Q65" s="551">
        <v>0</v>
      </c>
      <c r="R65" s="741">
        <v>0</v>
      </c>
      <c r="S65" s="551">
        <v>50119</v>
      </c>
      <c r="T65" s="741">
        <v>0</v>
      </c>
      <c r="U65" s="224">
        <v>74</v>
      </c>
    </row>
    <row r="66" spans="1:21" s="266" customFormat="1" ht="21.95" customHeight="1">
      <c r="A66" s="220">
        <v>81</v>
      </c>
      <c r="B66" s="218" t="s">
        <v>280</v>
      </c>
      <c r="C66" s="551">
        <v>1609</v>
      </c>
      <c r="D66" s="551">
        <v>517</v>
      </c>
      <c r="E66" s="551">
        <v>0</v>
      </c>
      <c r="F66" s="551">
        <v>4551</v>
      </c>
      <c r="G66" s="551">
        <v>200</v>
      </c>
      <c r="H66" s="551">
        <v>332390</v>
      </c>
      <c r="I66" s="551">
        <v>-21</v>
      </c>
      <c r="J66" s="453">
        <v>1114</v>
      </c>
      <c r="K66" s="453">
        <v>0</v>
      </c>
      <c r="L66" s="453">
        <v>0</v>
      </c>
      <c r="M66" s="551">
        <v>333505</v>
      </c>
      <c r="N66" s="551">
        <v>13928</v>
      </c>
      <c r="O66" s="551">
        <v>11241</v>
      </c>
      <c r="P66" s="551">
        <v>2687</v>
      </c>
      <c r="Q66" s="551">
        <v>0</v>
      </c>
      <c r="R66" s="741">
        <v>0</v>
      </c>
      <c r="S66" s="551">
        <v>5931</v>
      </c>
      <c r="T66" s="741">
        <v>0</v>
      </c>
      <c r="U66" s="224">
        <v>81</v>
      </c>
    </row>
    <row r="67" spans="1:21" s="266" customFormat="1" ht="21.95" customHeight="1">
      <c r="A67" s="243">
        <v>82</v>
      </c>
      <c r="B67" s="244" t="s">
        <v>282</v>
      </c>
      <c r="C67" s="553">
        <v>1429</v>
      </c>
      <c r="D67" s="553">
        <v>980</v>
      </c>
      <c r="E67" s="553">
        <v>0</v>
      </c>
      <c r="F67" s="553">
        <v>0</v>
      </c>
      <c r="G67" s="553">
        <v>1099</v>
      </c>
      <c r="H67" s="553">
        <v>288677</v>
      </c>
      <c r="I67" s="553">
        <v>-1174</v>
      </c>
      <c r="J67" s="454">
        <v>3315</v>
      </c>
      <c r="K67" s="454">
        <v>0</v>
      </c>
      <c r="L67" s="454">
        <v>0</v>
      </c>
      <c r="M67" s="553">
        <v>291992</v>
      </c>
      <c r="N67" s="553">
        <v>15166</v>
      </c>
      <c r="O67" s="553">
        <v>15166</v>
      </c>
      <c r="P67" s="553">
        <v>0</v>
      </c>
      <c r="Q67" s="553">
        <v>0</v>
      </c>
      <c r="R67" s="743">
        <v>0</v>
      </c>
      <c r="S67" s="553">
        <v>45171</v>
      </c>
      <c r="T67" s="743">
        <v>0</v>
      </c>
      <c r="U67" s="249">
        <v>82</v>
      </c>
    </row>
    <row r="68" spans="1:21" s="452" customFormat="1" ht="21.95" customHeight="1">
      <c r="A68" s="235">
        <v>83</v>
      </c>
      <c r="B68" s="212" t="s">
        <v>283</v>
      </c>
      <c r="C68" s="555">
        <v>6</v>
      </c>
      <c r="D68" s="555">
        <v>961</v>
      </c>
      <c r="E68" s="555">
        <v>0</v>
      </c>
      <c r="F68" s="555">
        <v>235</v>
      </c>
      <c r="G68" s="555">
        <v>1944</v>
      </c>
      <c r="H68" s="555">
        <v>298690</v>
      </c>
      <c r="I68" s="555">
        <v>3034</v>
      </c>
      <c r="J68" s="478">
        <v>3746</v>
      </c>
      <c r="K68" s="478">
        <v>0</v>
      </c>
      <c r="L68" s="478">
        <v>0</v>
      </c>
      <c r="M68" s="555">
        <v>302436</v>
      </c>
      <c r="N68" s="555">
        <v>21489</v>
      </c>
      <c r="O68" s="555">
        <v>21489</v>
      </c>
      <c r="P68" s="555">
        <v>0</v>
      </c>
      <c r="Q68" s="555">
        <v>0</v>
      </c>
      <c r="R68" s="742">
        <v>0</v>
      </c>
      <c r="S68" s="555">
        <v>18678</v>
      </c>
      <c r="T68" s="742">
        <v>0</v>
      </c>
      <c r="U68" s="236">
        <v>83</v>
      </c>
    </row>
    <row r="69" spans="1:21" s="452" customFormat="1" ht="21.95" customHeight="1">
      <c r="A69" s="220">
        <v>301</v>
      </c>
      <c r="B69" s="2128" t="s">
        <v>284</v>
      </c>
      <c r="C69" s="551">
        <v>765</v>
      </c>
      <c r="D69" s="551">
        <v>4945</v>
      </c>
      <c r="E69" s="551">
        <v>0</v>
      </c>
      <c r="F69" s="551">
        <v>0</v>
      </c>
      <c r="G69" s="551">
        <v>33</v>
      </c>
      <c r="H69" s="551">
        <v>177892</v>
      </c>
      <c r="I69" s="551">
        <v>14417</v>
      </c>
      <c r="J69" s="453">
        <v>0</v>
      </c>
      <c r="K69" s="453">
        <v>0</v>
      </c>
      <c r="L69" s="453">
        <v>0</v>
      </c>
      <c r="M69" s="551">
        <v>177892</v>
      </c>
      <c r="N69" s="551">
        <v>44821</v>
      </c>
      <c r="O69" s="551">
        <v>44821</v>
      </c>
      <c r="P69" s="551">
        <v>0</v>
      </c>
      <c r="Q69" s="551">
        <v>0</v>
      </c>
      <c r="R69" s="741">
        <v>0</v>
      </c>
      <c r="S69" s="551">
        <v>135118</v>
      </c>
      <c r="T69" s="741">
        <v>0</v>
      </c>
      <c r="U69" s="224">
        <v>301</v>
      </c>
    </row>
    <row r="70" spans="1:21" s="452" customFormat="1" ht="21.95" customHeight="1">
      <c r="A70" s="220">
        <v>302</v>
      </c>
      <c r="B70" s="2128" t="s">
        <v>286</v>
      </c>
      <c r="C70" s="551">
        <v>5212</v>
      </c>
      <c r="D70" s="551">
        <v>5815</v>
      </c>
      <c r="E70" s="551">
        <v>0</v>
      </c>
      <c r="F70" s="551">
        <v>0</v>
      </c>
      <c r="G70" s="551">
        <v>106</v>
      </c>
      <c r="H70" s="551">
        <v>169615</v>
      </c>
      <c r="I70" s="551">
        <v>22260</v>
      </c>
      <c r="J70" s="453">
        <v>1433</v>
      </c>
      <c r="K70" s="453">
        <v>0</v>
      </c>
      <c r="L70" s="453">
        <v>0</v>
      </c>
      <c r="M70" s="551">
        <v>171048</v>
      </c>
      <c r="N70" s="551">
        <v>57887</v>
      </c>
      <c r="O70" s="551">
        <v>57887</v>
      </c>
      <c r="P70" s="551">
        <v>0</v>
      </c>
      <c r="Q70" s="551">
        <v>0</v>
      </c>
      <c r="R70" s="741">
        <v>0</v>
      </c>
      <c r="S70" s="551">
        <v>117617</v>
      </c>
      <c r="T70" s="741">
        <v>0</v>
      </c>
      <c r="U70" s="224">
        <v>302</v>
      </c>
    </row>
    <row r="71" spans="1:21" s="452" customFormat="1" ht="21.95" customHeight="1">
      <c r="A71" s="220">
        <v>303</v>
      </c>
      <c r="B71" s="2128" t="s">
        <v>288</v>
      </c>
      <c r="C71" s="551">
        <v>827</v>
      </c>
      <c r="D71" s="551">
        <v>3751</v>
      </c>
      <c r="E71" s="551">
        <v>0</v>
      </c>
      <c r="F71" s="551">
        <v>0</v>
      </c>
      <c r="G71" s="551">
        <v>465</v>
      </c>
      <c r="H71" s="551">
        <v>240309</v>
      </c>
      <c r="I71" s="551">
        <v>-8802</v>
      </c>
      <c r="J71" s="453">
        <v>1701</v>
      </c>
      <c r="K71" s="453">
        <v>0</v>
      </c>
      <c r="L71" s="453">
        <v>0</v>
      </c>
      <c r="M71" s="551">
        <v>242010</v>
      </c>
      <c r="N71" s="551">
        <v>103030</v>
      </c>
      <c r="O71" s="551">
        <v>103030</v>
      </c>
      <c r="P71" s="551">
        <v>0</v>
      </c>
      <c r="Q71" s="551">
        <v>0</v>
      </c>
      <c r="R71" s="741">
        <v>0</v>
      </c>
      <c r="S71" s="551">
        <v>169216</v>
      </c>
      <c r="T71" s="741">
        <v>0</v>
      </c>
      <c r="U71" s="224">
        <v>303</v>
      </c>
    </row>
    <row r="72" spans="1:21" s="452" customFormat="1" ht="21.95" customHeight="1" thickBot="1">
      <c r="A72" s="2137"/>
      <c r="B72" s="254"/>
      <c r="C72" s="558"/>
      <c r="D72" s="558"/>
      <c r="E72" s="558"/>
      <c r="F72" s="558"/>
      <c r="G72" s="558"/>
      <c r="H72" s="558"/>
      <c r="I72" s="558"/>
      <c r="J72" s="509"/>
      <c r="K72" s="509"/>
      <c r="L72" s="509"/>
      <c r="M72" s="558"/>
      <c r="N72" s="558"/>
      <c r="O72" s="558"/>
      <c r="P72" s="558"/>
      <c r="Q72" s="558"/>
      <c r="R72" s="744"/>
      <c r="S72" s="558"/>
      <c r="T72" s="744"/>
      <c r="U72" s="262"/>
    </row>
  </sheetData>
  <mergeCells count="4">
    <mergeCell ref="C4:E4"/>
    <mergeCell ref="M4:M5"/>
    <mergeCell ref="N4:P5"/>
    <mergeCell ref="Q4:R4"/>
  </mergeCells>
  <phoneticPr fontId="16"/>
  <printOptions horizontalCentered="1"/>
  <pageMargins left="0.55118110236220474" right="0.59055118110236227" top="0.55118110236220474" bottom="0.59055118110236227" header="0.51181102362204722" footer="0.51181102362204722"/>
  <pageSetup paperSize="8" scale="50" pageOrder="overThenDown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>
    <tabColor rgb="FFFF0000"/>
  </sheetPr>
  <dimension ref="A1:X623"/>
  <sheetViews>
    <sheetView showGridLines="0" view="pageBreakPreview" zoomScale="55" zoomScaleNormal="75" zoomScaleSheetLayoutView="55" workbookViewId="0">
      <pane xSplit="2" ySplit="12" topLeftCell="C56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4.75" style="263" customWidth="1"/>
    <col min="2" max="2" width="24.875" style="424" bestFit="1" customWidth="1"/>
    <col min="3" max="3" width="13.625" style="424" customWidth="1"/>
    <col min="4" max="4" width="10.625" style="424" customWidth="1"/>
    <col min="5" max="5" width="16.625" style="424" customWidth="1"/>
    <col min="6" max="6" width="10.625" style="748" customWidth="1"/>
    <col min="7" max="7" width="16.625" style="424" customWidth="1"/>
    <col min="8" max="8" width="10.625" style="748" customWidth="1"/>
    <col min="9" max="9" width="16.625" style="424" customWidth="1"/>
    <col min="10" max="10" width="10.625" style="748" customWidth="1"/>
    <col min="11" max="11" width="16.625" style="424" customWidth="1"/>
    <col min="12" max="12" width="10.625" style="748" customWidth="1"/>
    <col min="13" max="18" width="16.625" style="146" customWidth="1"/>
    <col min="19" max="19" width="5.875" style="811" customWidth="1"/>
    <col min="20" max="25" width="2.125" style="424" customWidth="1"/>
    <col min="26" max="16384" width="9" style="424"/>
  </cols>
  <sheetData>
    <row r="1" spans="1:24" ht="26.65" customHeight="1">
      <c r="A1" s="603" t="s">
        <v>1363</v>
      </c>
      <c r="B1" s="746"/>
      <c r="C1" s="746"/>
      <c r="D1" s="746"/>
      <c r="E1" s="746"/>
      <c r="F1" s="747"/>
      <c r="G1" s="746"/>
      <c r="H1" s="747"/>
      <c r="I1" s="746"/>
      <c r="J1" s="747"/>
      <c r="S1" s="749"/>
    </row>
    <row r="2" spans="1:24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531"/>
      <c r="S2" s="750" t="s">
        <v>672</v>
      </c>
    </row>
    <row r="3" spans="1:24" s="753" customFormat="1" ht="19.7" customHeight="1">
      <c r="A3" s="156" t="s">
        <v>138</v>
      </c>
      <c r="B3" s="157"/>
      <c r="C3" s="751"/>
      <c r="D3" s="751"/>
      <c r="E3" s="2880" t="s">
        <v>673</v>
      </c>
      <c r="F3" s="2881"/>
      <c r="G3" s="2881"/>
      <c r="H3" s="2881"/>
      <c r="I3" s="2881"/>
      <c r="J3" s="2881"/>
      <c r="K3" s="2881" t="s">
        <v>674</v>
      </c>
      <c r="L3" s="2881"/>
      <c r="M3" s="2882"/>
      <c r="N3" s="751"/>
      <c r="O3" s="751"/>
      <c r="P3" s="159"/>
      <c r="Q3" s="751"/>
      <c r="R3" s="752"/>
      <c r="S3" s="319" t="s">
        <v>138</v>
      </c>
    </row>
    <row r="4" spans="1:24" s="753" customFormat="1" ht="19.7" customHeight="1">
      <c r="A4" s="165" t="s">
        <v>144</v>
      </c>
      <c r="B4" s="166"/>
      <c r="C4" s="754" t="s">
        <v>675</v>
      </c>
      <c r="D4" s="754" t="s">
        <v>676</v>
      </c>
      <c r="E4" s="755" t="s">
        <v>677</v>
      </c>
      <c r="F4" s="756"/>
      <c r="G4" s="755" t="s">
        <v>678</v>
      </c>
      <c r="H4" s="756"/>
      <c r="I4" s="755" t="s">
        <v>679</v>
      </c>
      <c r="J4" s="756"/>
      <c r="K4" s="755" t="s">
        <v>680</v>
      </c>
      <c r="L4" s="756"/>
      <c r="M4" s="757" t="s">
        <v>126</v>
      </c>
      <c r="N4" s="754"/>
      <c r="O4" s="754"/>
      <c r="P4" s="167" t="s">
        <v>681</v>
      </c>
      <c r="Q4" s="754"/>
      <c r="R4" s="758"/>
      <c r="S4" s="321" t="s">
        <v>144</v>
      </c>
    </row>
    <row r="5" spans="1:24" s="753" customFormat="1" ht="19.7" customHeight="1">
      <c r="A5" s="165" t="s">
        <v>151</v>
      </c>
      <c r="B5" s="166" t="s">
        <v>152</v>
      </c>
      <c r="C5" s="754"/>
      <c r="D5" s="754"/>
      <c r="E5" s="759"/>
      <c r="F5" s="760"/>
      <c r="G5" s="759"/>
      <c r="H5" s="760"/>
      <c r="I5" s="759"/>
      <c r="J5" s="760"/>
      <c r="K5" s="759"/>
      <c r="L5" s="760"/>
      <c r="M5" s="759"/>
      <c r="N5" s="754" t="s">
        <v>682</v>
      </c>
      <c r="O5" s="754" t="s">
        <v>683</v>
      </c>
      <c r="P5" s="167"/>
      <c r="Q5" s="754" t="s">
        <v>684</v>
      </c>
      <c r="R5" s="758" t="s">
        <v>685</v>
      </c>
      <c r="S5" s="321" t="s">
        <v>151</v>
      </c>
    </row>
    <row r="6" spans="1:24" s="753" customFormat="1" ht="19.7" customHeight="1">
      <c r="A6" s="165" t="s">
        <v>164</v>
      </c>
      <c r="B6" s="166"/>
      <c r="C6" s="754" t="s">
        <v>686</v>
      </c>
      <c r="D6" s="754" t="s">
        <v>687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61" t="s">
        <v>689</v>
      </c>
      <c r="M6" s="754" t="s">
        <v>688</v>
      </c>
      <c r="N6" s="754"/>
      <c r="O6" s="754"/>
      <c r="P6" s="167" t="s">
        <v>690</v>
      </c>
      <c r="Q6" s="754"/>
      <c r="R6" s="758"/>
      <c r="S6" s="321" t="s">
        <v>164</v>
      </c>
    </row>
    <row r="7" spans="1:24" s="753" customFormat="1" ht="19.7" customHeight="1" thickBot="1">
      <c r="A7" s="183" t="s">
        <v>171</v>
      </c>
      <c r="B7" s="184"/>
      <c r="C7" s="762"/>
      <c r="D7" s="762"/>
      <c r="E7" s="762"/>
      <c r="F7" s="763"/>
      <c r="G7" s="762"/>
      <c r="H7" s="763"/>
      <c r="I7" s="762"/>
      <c r="J7" s="763"/>
      <c r="K7" s="762"/>
      <c r="L7" s="763"/>
      <c r="M7" s="762"/>
      <c r="N7" s="762"/>
      <c r="O7" s="762"/>
      <c r="P7" s="186"/>
      <c r="Q7" s="762"/>
      <c r="R7" s="764"/>
      <c r="S7" s="327" t="s">
        <v>171</v>
      </c>
    </row>
    <row r="8" spans="1:24" s="753" customFormat="1" ht="30.75" customHeight="1">
      <c r="A8" s="165"/>
      <c r="B8" s="173" t="s">
        <v>176</v>
      </c>
      <c r="C8" s="765" t="s">
        <v>22</v>
      </c>
      <c r="D8" s="765" t="s">
        <v>22</v>
      </c>
      <c r="E8" s="421">
        <v>93640160</v>
      </c>
      <c r="F8" s="766">
        <v>65.069999999999993</v>
      </c>
      <c r="G8" s="767">
        <v>2418429</v>
      </c>
      <c r="H8" s="766">
        <v>1.64</v>
      </c>
      <c r="I8" s="767">
        <v>31103456</v>
      </c>
      <c r="J8" s="766">
        <v>21.08</v>
      </c>
      <c r="K8" s="767">
        <v>18013105</v>
      </c>
      <c r="L8" s="766">
        <v>12.21</v>
      </c>
      <c r="M8" s="768">
        <v>147522332</v>
      </c>
      <c r="N8" s="768">
        <v>6369352</v>
      </c>
      <c r="O8" s="768">
        <v>56686</v>
      </c>
      <c r="P8" s="769">
        <v>16255525</v>
      </c>
      <c r="Q8" s="769">
        <v>-5326039</v>
      </c>
      <c r="R8" s="770">
        <v>119514730</v>
      </c>
      <c r="S8" s="663"/>
      <c r="T8" s="771"/>
      <c r="U8" s="771"/>
      <c r="V8" s="771"/>
      <c r="W8" s="771"/>
      <c r="X8" s="771"/>
    </row>
    <row r="9" spans="1:24" s="753" customFormat="1" ht="30.75" customHeight="1">
      <c r="A9" s="165"/>
      <c r="B9" s="173" t="s">
        <v>177</v>
      </c>
      <c r="C9" s="772" t="s">
        <v>22</v>
      </c>
      <c r="D9" s="773" t="s">
        <v>22</v>
      </c>
      <c r="E9" s="774">
        <v>93640160</v>
      </c>
      <c r="F9" s="775">
        <v>64.5</v>
      </c>
      <c r="G9" s="774">
        <v>2418429</v>
      </c>
      <c r="H9" s="775">
        <v>1.67</v>
      </c>
      <c r="I9" s="774">
        <v>31103456</v>
      </c>
      <c r="J9" s="775">
        <v>21.42</v>
      </c>
      <c r="K9" s="774">
        <v>18013105</v>
      </c>
      <c r="L9" s="775">
        <v>12.41</v>
      </c>
      <c r="M9" s="776">
        <v>145175152</v>
      </c>
      <c r="N9" s="776">
        <v>6369352</v>
      </c>
      <c r="O9" s="776">
        <v>56686</v>
      </c>
      <c r="P9" s="777">
        <v>16255525</v>
      </c>
      <c r="Q9" s="777">
        <v>-5341940</v>
      </c>
      <c r="R9" s="778">
        <v>117151649</v>
      </c>
      <c r="S9" s="205"/>
    </row>
    <row r="10" spans="1:24" s="753" customFormat="1" ht="30.75" customHeight="1">
      <c r="A10" s="165"/>
      <c r="B10" s="173" t="s">
        <v>178</v>
      </c>
      <c r="C10" s="772" t="s">
        <v>22</v>
      </c>
      <c r="D10" s="773" t="s">
        <v>22</v>
      </c>
      <c r="E10" s="774">
        <v>0</v>
      </c>
      <c r="F10" s="775">
        <v>0</v>
      </c>
      <c r="G10" s="774">
        <v>0</v>
      </c>
      <c r="H10" s="775">
        <v>0</v>
      </c>
      <c r="I10" s="774">
        <v>0</v>
      </c>
      <c r="J10" s="775">
        <v>0</v>
      </c>
      <c r="K10" s="774">
        <v>0</v>
      </c>
      <c r="L10" s="775">
        <v>0</v>
      </c>
      <c r="M10" s="776">
        <v>2347180</v>
      </c>
      <c r="N10" s="776">
        <v>0</v>
      </c>
      <c r="O10" s="776">
        <v>0</v>
      </c>
      <c r="P10" s="777">
        <v>0</v>
      </c>
      <c r="Q10" s="777">
        <v>15901</v>
      </c>
      <c r="R10" s="778">
        <v>2363081</v>
      </c>
      <c r="S10" s="205"/>
    </row>
    <row r="11" spans="1:24" s="753" customFormat="1" ht="30.75" customHeight="1">
      <c r="A11" s="165"/>
      <c r="B11" s="173" t="s">
        <v>179</v>
      </c>
      <c r="C11" s="772" t="s">
        <v>22</v>
      </c>
      <c r="D11" s="773" t="s">
        <v>22</v>
      </c>
      <c r="E11" s="774">
        <v>89249051</v>
      </c>
      <c r="F11" s="775">
        <v>65.14</v>
      </c>
      <c r="G11" s="774">
        <v>1966636</v>
      </c>
      <c r="H11" s="775">
        <v>1.44</v>
      </c>
      <c r="I11" s="774">
        <v>29013053</v>
      </c>
      <c r="J11" s="775">
        <v>21.18</v>
      </c>
      <c r="K11" s="774">
        <v>16769637</v>
      </c>
      <c r="L11" s="775">
        <v>12.24</v>
      </c>
      <c r="M11" s="776">
        <v>136998380</v>
      </c>
      <c r="N11" s="776">
        <v>5867518</v>
      </c>
      <c r="O11" s="776">
        <v>52980</v>
      </c>
      <c r="P11" s="777">
        <v>15632515</v>
      </c>
      <c r="Q11" s="777">
        <v>-5097402</v>
      </c>
      <c r="R11" s="778">
        <v>110347965</v>
      </c>
      <c r="S11" s="205"/>
    </row>
    <row r="12" spans="1:24" s="753" customFormat="1" ht="30.75" customHeight="1">
      <c r="A12" s="445"/>
      <c r="B12" s="651" t="s">
        <v>180</v>
      </c>
      <c r="C12" s="772" t="s">
        <v>22</v>
      </c>
      <c r="D12" s="773" t="s">
        <v>22</v>
      </c>
      <c r="E12" s="374">
        <v>4391109</v>
      </c>
      <c r="F12" s="779">
        <v>53.69</v>
      </c>
      <c r="G12" s="374">
        <v>451793</v>
      </c>
      <c r="H12" s="779">
        <v>5.53</v>
      </c>
      <c r="I12" s="374">
        <v>2090403</v>
      </c>
      <c r="J12" s="779">
        <v>25.57</v>
      </c>
      <c r="K12" s="374">
        <v>1243468</v>
      </c>
      <c r="L12" s="779">
        <v>15.21</v>
      </c>
      <c r="M12" s="780">
        <v>8176772</v>
      </c>
      <c r="N12" s="780">
        <v>501834</v>
      </c>
      <c r="O12" s="780">
        <v>3706</v>
      </c>
      <c r="P12" s="781">
        <v>623010</v>
      </c>
      <c r="Q12" s="781">
        <v>-244538</v>
      </c>
      <c r="R12" s="782">
        <v>6803684</v>
      </c>
      <c r="S12" s="574"/>
    </row>
    <row r="13" spans="1:24" ht="21.95" customHeight="1">
      <c r="A13" s="217">
        <v>1</v>
      </c>
      <c r="B13" s="332" t="s">
        <v>181</v>
      </c>
      <c r="C13" s="783" t="s">
        <v>691</v>
      </c>
      <c r="D13" s="784">
        <v>10</v>
      </c>
      <c r="E13" s="421">
        <v>11509431</v>
      </c>
      <c r="F13" s="766">
        <v>67.73</v>
      </c>
      <c r="G13" s="767">
        <v>0</v>
      </c>
      <c r="H13" s="766">
        <v>0</v>
      </c>
      <c r="I13" s="767">
        <v>3161642</v>
      </c>
      <c r="J13" s="766">
        <v>18.600000000000001</v>
      </c>
      <c r="K13" s="767">
        <v>2322573</v>
      </c>
      <c r="L13" s="766">
        <v>13.67</v>
      </c>
      <c r="M13" s="768">
        <v>16993646</v>
      </c>
      <c r="N13" s="768">
        <v>581827</v>
      </c>
      <c r="O13" s="768">
        <v>24795</v>
      </c>
      <c r="P13" s="769">
        <v>1641087</v>
      </c>
      <c r="Q13" s="769">
        <v>-131782</v>
      </c>
      <c r="R13" s="770">
        <v>14614155</v>
      </c>
      <c r="S13" s="205">
        <v>1</v>
      </c>
    </row>
    <row r="14" spans="1:24" ht="21.95" customHeight="1">
      <c r="A14" s="217">
        <v>2</v>
      </c>
      <c r="B14" s="332" t="s">
        <v>183</v>
      </c>
      <c r="C14" s="772" t="s">
        <v>692</v>
      </c>
      <c r="D14" s="785">
        <v>8</v>
      </c>
      <c r="E14" s="774">
        <v>1110708</v>
      </c>
      <c r="F14" s="775">
        <v>51.65</v>
      </c>
      <c r="G14" s="774">
        <v>127120</v>
      </c>
      <c r="H14" s="775">
        <v>5.91</v>
      </c>
      <c r="I14" s="774">
        <v>589094</v>
      </c>
      <c r="J14" s="775">
        <v>27.39</v>
      </c>
      <c r="K14" s="774">
        <v>323760</v>
      </c>
      <c r="L14" s="775">
        <v>15.05</v>
      </c>
      <c r="M14" s="776">
        <v>2150682</v>
      </c>
      <c r="N14" s="776">
        <v>168033</v>
      </c>
      <c r="O14" s="776">
        <v>395</v>
      </c>
      <c r="P14" s="777">
        <v>201956</v>
      </c>
      <c r="Q14" s="777">
        <v>13679</v>
      </c>
      <c r="R14" s="778">
        <v>1793977</v>
      </c>
      <c r="S14" s="205">
        <v>2</v>
      </c>
    </row>
    <row r="15" spans="1:24" ht="21.95" customHeight="1">
      <c r="A15" s="217">
        <v>3</v>
      </c>
      <c r="B15" s="332" t="s">
        <v>185</v>
      </c>
      <c r="C15" s="772" t="s">
        <v>691</v>
      </c>
      <c r="D15" s="785">
        <v>8</v>
      </c>
      <c r="E15" s="774">
        <v>8514816</v>
      </c>
      <c r="F15" s="775">
        <v>75.39</v>
      </c>
      <c r="G15" s="774">
        <v>0</v>
      </c>
      <c r="H15" s="775">
        <v>0</v>
      </c>
      <c r="I15" s="774">
        <v>1393500</v>
      </c>
      <c r="J15" s="775">
        <v>12.34</v>
      </c>
      <c r="K15" s="774">
        <v>1385731</v>
      </c>
      <c r="L15" s="775">
        <v>12.27</v>
      </c>
      <c r="M15" s="776">
        <v>11294047</v>
      </c>
      <c r="N15" s="776">
        <v>348263</v>
      </c>
      <c r="O15" s="776">
        <v>4594</v>
      </c>
      <c r="P15" s="777">
        <v>2098138</v>
      </c>
      <c r="Q15" s="777">
        <v>432732</v>
      </c>
      <c r="R15" s="778">
        <v>9275784</v>
      </c>
      <c r="S15" s="205">
        <v>3</v>
      </c>
    </row>
    <row r="16" spans="1:24" ht="21.95" customHeight="1">
      <c r="A16" s="217">
        <v>4</v>
      </c>
      <c r="B16" s="332" t="s">
        <v>187</v>
      </c>
      <c r="C16" s="772" t="s">
        <v>693</v>
      </c>
      <c r="D16" s="785">
        <v>10</v>
      </c>
      <c r="E16" s="774">
        <v>8942580</v>
      </c>
      <c r="F16" s="775">
        <v>78.319999999999993</v>
      </c>
      <c r="G16" s="774">
        <v>0</v>
      </c>
      <c r="H16" s="775">
        <v>0</v>
      </c>
      <c r="I16" s="774">
        <v>2476025</v>
      </c>
      <c r="J16" s="775">
        <v>21.68</v>
      </c>
      <c r="K16" s="774">
        <v>0</v>
      </c>
      <c r="L16" s="775">
        <v>0</v>
      </c>
      <c r="M16" s="776">
        <v>11418605</v>
      </c>
      <c r="N16" s="776">
        <v>278569</v>
      </c>
      <c r="O16" s="776">
        <v>3886</v>
      </c>
      <c r="P16" s="777">
        <v>1815063</v>
      </c>
      <c r="Q16" s="777">
        <v>99851</v>
      </c>
      <c r="R16" s="778">
        <v>9420938</v>
      </c>
      <c r="S16" s="205">
        <v>4</v>
      </c>
    </row>
    <row r="17" spans="1:19" ht="21.95" customHeight="1">
      <c r="A17" s="786">
        <v>5</v>
      </c>
      <c r="B17" s="787" t="s">
        <v>189</v>
      </c>
      <c r="C17" s="788" t="s">
        <v>692</v>
      </c>
      <c r="D17" s="789">
        <v>6</v>
      </c>
      <c r="E17" s="374">
        <v>685959</v>
      </c>
      <c r="F17" s="779">
        <v>52.95</v>
      </c>
      <c r="G17" s="374">
        <v>115333</v>
      </c>
      <c r="H17" s="779">
        <v>8.9</v>
      </c>
      <c r="I17" s="374">
        <v>276687</v>
      </c>
      <c r="J17" s="779">
        <v>21.36</v>
      </c>
      <c r="K17" s="374">
        <v>217544</v>
      </c>
      <c r="L17" s="779">
        <v>16.79</v>
      </c>
      <c r="M17" s="780">
        <v>1295523</v>
      </c>
      <c r="N17" s="780">
        <v>70672</v>
      </c>
      <c r="O17" s="780">
        <v>307</v>
      </c>
      <c r="P17" s="781">
        <v>77329</v>
      </c>
      <c r="Q17" s="781">
        <v>38046</v>
      </c>
      <c r="R17" s="782">
        <v>1185261</v>
      </c>
      <c r="S17" s="574">
        <v>5</v>
      </c>
    </row>
    <row r="18" spans="1:19" ht="21.95" customHeight="1">
      <c r="A18" s="217">
        <v>6</v>
      </c>
      <c r="B18" s="332" t="s">
        <v>191</v>
      </c>
      <c r="C18" s="783" t="s">
        <v>692</v>
      </c>
      <c r="D18" s="784">
        <v>8</v>
      </c>
      <c r="E18" s="767">
        <v>2097329</v>
      </c>
      <c r="F18" s="766">
        <v>57.39</v>
      </c>
      <c r="G18" s="767">
        <v>225313</v>
      </c>
      <c r="H18" s="766">
        <v>6.17</v>
      </c>
      <c r="I18" s="767">
        <v>814620</v>
      </c>
      <c r="J18" s="766">
        <v>22.29</v>
      </c>
      <c r="K18" s="767">
        <v>517128</v>
      </c>
      <c r="L18" s="766">
        <v>14.15</v>
      </c>
      <c r="M18" s="768">
        <v>3654390</v>
      </c>
      <c r="N18" s="768">
        <v>148252</v>
      </c>
      <c r="O18" s="768">
        <v>530</v>
      </c>
      <c r="P18" s="769">
        <v>332377</v>
      </c>
      <c r="Q18" s="769">
        <v>13648</v>
      </c>
      <c r="R18" s="770">
        <v>3186879</v>
      </c>
      <c r="S18" s="205">
        <v>6</v>
      </c>
    </row>
    <row r="19" spans="1:19" ht="21.95" customHeight="1">
      <c r="A19" s="217">
        <v>7</v>
      </c>
      <c r="B19" s="332" t="s">
        <v>193</v>
      </c>
      <c r="C19" s="790" t="s">
        <v>691</v>
      </c>
      <c r="D19" s="785">
        <v>10</v>
      </c>
      <c r="E19" s="774">
        <v>8561584</v>
      </c>
      <c r="F19" s="775">
        <v>70.13</v>
      </c>
      <c r="G19" s="774">
        <v>0</v>
      </c>
      <c r="H19" s="775">
        <v>0</v>
      </c>
      <c r="I19" s="774">
        <v>2379615</v>
      </c>
      <c r="J19" s="775">
        <v>19.489999999999998</v>
      </c>
      <c r="K19" s="774">
        <v>1267357</v>
      </c>
      <c r="L19" s="775">
        <v>10.38</v>
      </c>
      <c r="M19" s="776">
        <v>12208556</v>
      </c>
      <c r="N19" s="776">
        <v>466382</v>
      </c>
      <c r="O19" s="776">
        <v>0</v>
      </c>
      <c r="P19" s="777">
        <v>1774008</v>
      </c>
      <c r="Q19" s="777">
        <v>195107</v>
      </c>
      <c r="R19" s="778">
        <v>10163273</v>
      </c>
      <c r="S19" s="205">
        <v>7</v>
      </c>
    </row>
    <row r="20" spans="1:19" ht="21.95" customHeight="1">
      <c r="A20" s="217">
        <v>8</v>
      </c>
      <c r="B20" s="332" t="s">
        <v>195</v>
      </c>
      <c r="C20" s="790" t="s">
        <v>692</v>
      </c>
      <c r="D20" s="785">
        <v>8</v>
      </c>
      <c r="E20" s="774">
        <v>2381434</v>
      </c>
      <c r="F20" s="775">
        <v>62.69</v>
      </c>
      <c r="G20" s="774">
        <v>213140</v>
      </c>
      <c r="H20" s="775">
        <v>5.61</v>
      </c>
      <c r="I20" s="774">
        <v>729817</v>
      </c>
      <c r="J20" s="775">
        <v>19.21</v>
      </c>
      <c r="K20" s="774">
        <v>474639</v>
      </c>
      <c r="L20" s="775">
        <v>12.49</v>
      </c>
      <c r="M20" s="776">
        <v>3799030</v>
      </c>
      <c r="N20" s="776">
        <v>141732</v>
      </c>
      <c r="O20" s="776">
        <v>888</v>
      </c>
      <c r="P20" s="777">
        <v>390483</v>
      </c>
      <c r="Q20" s="777">
        <v>57800</v>
      </c>
      <c r="R20" s="778">
        <v>3323727</v>
      </c>
      <c r="S20" s="205">
        <v>8</v>
      </c>
    </row>
    <row r="21" spans="1:19" ht="21.95" customHeight="1">
      <c r="A21" s="217">
        <v>9</v>
      </c>
      <c r="B21" s="332" t="s">
        <v>197</v>
      </c>
      <c r="C21" s="790" t="s">
        <v>692</v>
      </c>
      <c r="D21" s="785">
        <v>8</v>
      </c>
      <c r="E21" s="774">
        <v>1453737</v>
      </c>
      <c r="F21" s="775">
        <v>53.93</v>
      </c>
      <c r="G21" s="774">
        <v>204868</v>
      </c>
      <c r="H21" s="775">
        <v>7.6</v>
      </c>
      <c r="I21" s="774">
        <v>658220</v>
      </c>
      <c r="J21" s="775">
        <v>24.42</v>
      </c>
      <c r="K21" s="774">
        <v>378720</v>
      </c>
      <c r="L21" s="775">
        <v>14.05</v>
      </c>
      <c r="M21" s="776">
        <v>2695545</v>
      </c>
      <c r="N21" s="776">
        <v>139948</v>
      </c>
      <c r="O21" s="776">
        <v>521</v>
      </c>
      <c r="P21" s="777">
        <v>187513</v>
      </c>
      <c r="Q21" s="777">
        <v>-155936</v>
      </c>
      <c r="R21" s="778">
        <v>2211627</v>
      </c>
      <c r="S21" s="205">
        <v>9</v>
      </c>
    </row>
    <row r="22" spans="1:19" s="746" customFormat="1" ht="21.95" customHeight="1">
      <c r="A22" s="220"/>
      <c r="B22" s="218" t="s">
        <v>694</v>
      </c>
      <c r="C22" s="790" t="s">
        <v>692</v>
      </c>
      <c r="D22" s="785">
        <v>8</v>
      </c>
      <c r="E22" s="791">
        <v>390163</v>
      </c>
      <c r="F22" s="792">
        <v>52.77</v>
      </c>
      <c r="G22" s="791">
        <v>56028</v>
      </c>
      <c r="H22" s="792">
        <v>7.58</v>
      </c>
      <c r="I22" s="791">
        <v>184660</v>
      </c>
      <c r="J22" s="792">
        <v>24.98</v>
      </c>
      <c r="K22" s="791">
        <v>108480</v>
      </c>
      <c r="L22" s="792">
        <v>14.67</v>
      </c>
      <c r="M22" s="793">
        <v>739331</v>
      </c>
      <c r="N22" s="793">
        <v>37222</v>
      </c>
      <c r="O22" s="793">
        <v>124</v>
      </c>
      <c r="P22" s="794">
        <v>35171</v>
      </c>
      <c r="Q22" s="794">
        <v>-51352</v>
      </c>
      <c r="R22" s="795">
        <v>615462</v>
      </c>
      <c r="S22" s="224"/>
    </row>
    <row r="23" spans="1:19" s="746" customFormat="1" ht="21.95" customHeight="1">
      <c r="A23" s="211"/>
      <c r="B23" s="330" t="s">
        <v>695</v>
      </c>
      <c r="C23" s="783" t="s">
        <v>692</v>
      </c>
      <c r="D23" s="784">
        <v>8</v>
      </c>
      <c r="E23" s="767">
        <v>164332</v>
      </c>
      <c r="F23" s="766">
        <v>49.93</v>
      </c>
      <c r="G23" s="767">
        <v>28764</v>
      </c>
      <c r="H23" s="766">
        <v>8.74</v>
      </c>
      <c r="I23" s="767">
        <v>88580</v>
      </c>
      <c r="J23" s="766">
        <v>26.92</v>
      </c>
      <c r="K23" s="767">
        <v>47424</v>
      </c>
      <c r="L23" s="766">
        <v>14.41</v>
      </c>
      <c r="M23" s="768">
        <v>329100</v>
      </c>
      <c r="N23" s="768">
        <v>16975</v>
      </c>
      <c r="O23" s="768">
        <v>20</v>
      </c>
      <c r="P23" s="769">
        <v>20498</v>
      </c>
      <c r="Q23" s="769">
        <v>-19940</v>
      </c>
      <c r="R23" s="770">
        <v>271667</v>
      </c>
      <c r="S23" s="216"/>
    </row>
    <row r="24" spans="1:19" s="746" customFormat="1" ht="21.95" customHeight="1">
      <c r="A24" s="220"/>
      <c r="B24" s="218" t="s">
        <v>696</v>
      </c>
      <c r="C24" s="772" t="s">
        <v>692</v>
      </c>
      <c r="D24" s="785">
        <v>8</v>
      </c>
      <c r="E24" s="791">
        <v>110591</v>
      </c>
      <c r="F24" s="792">
        <v>57.52</v>
      </c>
      <c r="G24" s="791">
        <v>12949</v>
      </c>
      <c r="H24" s="792">
        <v>6.73</v>
      </c>
      <c r="I24" s="791">
        <v>45280</v>
      </c>
      <c r="J24" s="792">
        <v>23.55</v>
      </c>
      <c r="K24" s="791">
        <v>23460</v>
      </c>
      <c r="L24" s="792">
        <v>12.2</v>
      </c>
      <c r="M24" s="793">
        <v>192280</v>
      </c>
      <c r="N24" s="793">
        <v>8465</v>
      </c>
      <c r="O24" s="793">
        <v>0</v>
      </c>
      <c r="P24" s="794">
        <v>21355</v>
      </c>
      <c r="Q24" s="794">
        <v>-9159</v>
      </c>
      <c r="R24" s="795">
        <v>153301</v>
      </c>
      <c r="S24" s="251"/>
    </row>
    <row r="25" spans="1:19" s="746" customFormat="1" ht="21.95" customHeight="1">
      <c r="A25" s="220"/>
      <c r="B25" s="218" t="s">
        <v>697</v>
      </c>
      <c r="C25" s="772" t="s">
        <v>692</v>
      </c>
      <c r="D25" s="785">
        <v>8</v>
      </c>
      <c r="E25" s="791">
        <v>788651</v>
      </c>
      <c r="F25" s="792">
        <v>54.96</v>
      </c>
      <c r="G25" s="791">
        <v>107127</v>
      </c>
      <c r="H25" s="792">
        <v>7.47</v>
      </c>
      <c r="I25" s="791">
        <v>339700</v>
      </c>
      <c r="J25" s="792">
        <v>23.68</v>
      </c>
      <c r="K25" s="791">
        <v>199356</v>
      </c>
      <c r="L25" s="792">
        <v>13.89</v>
      </c>
      <c r="M25" s="793">
        <v>1434834</v>
      </c>
      <c r="N25" s="793">
        <v>77286</v>
      </c>
      <c r="O25" s="793">
        <v>377</v>
      </c>
      <c r="P25" s="794">
        <v>110489</v>
      </c>
      <c r="Q25" s="794">
        <v>-75485</v>
      </c>
      <c r="R25" s="796">
        <v>1171197</v>
      </c>
      <c r="S25" s="224"/>
    </row>
    <row r="26" spans="1:19" s="746" customFormat="1" ht="21.95" customHeight="1">
      <c r="A26" s="220">
        <v>10</v>
      </c>
      <c r="B26" s="218" t="s">
        <v>199</v>
      </c>
      <c r="C26" s="790" t="s">
        <v>691</v>
      </c>
      <c r="D26" s="785">
        <v>8</v>
      </c>
      <c r="E26" s="791">
        <v>1516399</v>
      </c>
      <c r="F26" s="792">
        <v>61.16</v>
      </c>
      <c r="G26" s="791">
        <v>0</v>
      </c>
      <c r="H26" s="792">
        <v>0</v>
      </c>
      <c r="I26" s="791">
        <v>598689</v>
      </c>
      <c r="J26" s="792">
        <v>24.15</v>
      </c>
      <c r="K26" s="791">
        <v>364140</v>
      </c>
      <c r="L26" s="792">
        <v>14.69</v>
      </c>
      <c r="M26" s="793">
        <v>2479228</v>
      </c>
      <c r="N26" s="793">
        <v>129619</v>
      </c>
      <c r="O26" s="793">
        <v>1068</v>
      </c>
      <c r="P26" s="794">
        <v>231063</v>
      </c>
      <c r="Q26" s="794">
        <v>-50021</v>
      </c>
      <c r="R26" s="795">
        <v>2067457</v>
      </c>
      <c r="S26" s="224">
        <v>10</v>
      </c>
    </row>
    <row r="27" spans="1:19" s="746" customFormat="1" ht="21.95" customHeight="1">
      <c r="A27" s="243">
        <v>11</v>
      </c>
      <c r="B27" s="244" t="s">
        <v>201</v>
      </c>
      <c r="C27" s="788" t="s">
        <v>691</v>
      </c>
      <c r="D27" s="789">
        <v>8</v>
      </c>
      <c r="E27" s="422">
        <v>1582796</v>
      </c>
      <c r="F27" s="797">
        <v>65.5</v>
      </c>
      <c r="G27" s="422">
        <v>0</v>
      </c>
      <c r="H27" s="797">
        <v>0</v>
      </c>
      <c r="I27" s="422">
        <v>581648</v>
      </c>
      <c r="J27" s="797">
        <v>24.07</v>
      </c>
      <c r="K27" s="422">
        <v>252025</v>
      </c>
      <c r="L27" s="797">
        <v>10.43</v>
      </c>
      <c r="M27" s="798">
        <v>2416469</v>
      </c>
      <c r="N27" s="798">
        <v>102488</v>
      </c>
      <c r="O27" s="798">
        <v>686</v>
      </c>
      <c r="P27" s="799">
        <v>216567</v>
      </c>
      <c r="Q27" s="799">
        <v>-223641</v>
      </c>
      <c r="R27" s="800">
        <v>1873087</v>
      </c>
      <c r="S27" s="249">
        <v>11</v>
      </c>
    </row>
    <row r="28" spans="1:19" s="746" customFormat="1" ht="21.75" customHeight="1">
      <c r="A28" s="220">
        <v>12</v>
      </c>
      <c r="B28" s="218" t="s">
        <v>203</v>
      </c>
      <c r="C28" s="783" t="s">
        <v>691</v>
      </c>
      <c r="D28" s="784">
        <v>8</v>
      </c>
      <c r="E28" s="421">
        <v>2957770</v>
      </c>
      <c r="F28" s="801">
        <v>59.6</v>
      </c>
      <c r="G28" s="421">
        <v>0</v>
      </c>
      <c r="H28" s="801">
        <v>0</v>
      </c>
      <c r="I28" s="421">
        <v>1155525</v>
      </c>
      <c r="J28" s="801">
        <v>23.29</v>
      </c>
      <c r="K28" s="421">
        <v>848932</v>
      </c>
      <c r="L28" s="801">
        <v>17.11</v>
      </c>
      <c r="M28" s="802">
        <v>4962227</v>
      </c>
      <c r="N28" s="802">
        <v>175002</v>
      </c>
      <c r="O28" s="802">
        <v>148</v>
      </c>
      <c r="P28" s="803">
        <v>544325</v>
      </c>
      <c r="Q28" s="803">
        <v>-817202</v>
      </c>
      <c r="R28" s="804">
        <v>3425550</v>
      </c>
      <c r="S28" s="224">
        <v>12</v>
      </c>
    </row>
    <row r="29" spans="1:19" s="746" customFormat="1" ht="21.95" customHeight="1">
      <c r="A29" s="220">
        <v>13</v>
      </c>
      <c r="B29" s="218" t="s">
        <v>204</v>
      </c>
      <c r="C29" s="772" t="s">
        <v>691</v>
      </c>
      <c r="D29" s="785">
        <v>8</v>
      </c>
      <c r="E29" s="791">
        <v>701957</v>
      </c>
      <c r="F29" s="792">
        <v>54.44</v>
      </c>
      <c r="G29" s="791">
        <v>0</v>
      </c>
      <c r="H29" s="792">
        <v>0</v>
      </c>
      <c r="I29" s="791">
        <v>308445</v>
      </c>
      <c r="J29" s="792">
        <v>23.92</v>
      </c>
      <c r="K29" s="791">
        <v>278954</v>
      </c>
      <c r="L29" s="792">
        <v>21.64</v>
      </c>
      <c r="M29" s="793">
        <v>1289356</v>
      </c>
      <c r="N29" s="793">
        <v>119126</v>
      </c>
      <c r="O29" s="793">
        <v>244</v>
      </c>
      <c r="P29" s="794">
        <v>62464</v>
      </c>
      <c r="Q29" s="794">
        <v>35159</v>
      </c>
      <c r="R29" s="795">
        <v>1142681</v>
      </c>
      <c r="S29" s="224">
        <v>13</v>
      </c>
    </row>
    <row r="30" spans="1:19" s="746" customFormat="1" ht="21.95" customHeight="1">
      <c r="A30" s="220">
        <v>14</v>
      </c>
      <c r="B30" s="218" t="s">
        <v>206</v>
      </c>
      <c r="C30" s="772" t="s">
        <v>692</v>
      </c>
      <c r="D30" s="785">
        <v>8</v>
      </c>
      <c r="E30" s="791">
        <v>573437</v>
      </c>
      <c r="F30" s="792">
        <v>55.72</v>
      </c>
      <c r="G30" s="791">
        <v>159092</v>
      </c>
      <c r="H30" s="792">
        <v>15.46</v>
      </c>
      <c r="I30" s="791">
        <v>155619</v>
      </c>
      <c r="J30" s="792">
        <v>15.12</v>
      </c>
      <c r="K30" s="791">
        <v>140958</v>
      </c>
      <c r="L30" s="792">
        <v>13.7</v>
      </c>
      <c r="M30" s="793">
        <v>1029106</v>
      </c>
      <c r="N30" s="793">
        <v>39314</v>
      </c>
      <c r="O30" s="793">
        <v>942</v>
      </c>
      <c r="P30" s="794">
        <v>59699</v>
      </c>
      <c r="Q30" s="794">
        <v>-42729</v>
      </c>
      <c r="R30" s="795">
        <v>886422</v>
      </c>
      <c r="S30" s="224">
        <v>14</v>
      </c>
    </row>
    <row r="31" spans="1:19" s="746" customFormat="1" ht="21.95" customHeight="1">
      <c r="A31" s="220">
        <v>15</v>
      </c>
      <c r="B31" s="218" t="s">
        <v>208</v>
      </c>
      <c r="C31" s="772" t="s">
        <v>692</v>
      </c>
      <c r="D31" s="785">
        <v>8</v>
      </c>
      <c r="E31" s="791">
        <v>1440745</v>
      </c>
      <c r="F31" s="792">
        <v>61.21</v>
      </c>
      <c r="G31" s="791">
        <v>227684</v>
      </c>
      <c r="H31" s="792">
        <v>9.67</v>
      </c>
      <c r="I31" s="791">
        <v>380688</v>
      </c>
      <c r="J31" s="792">
        <v>16.170000000000002</v>
      </c>
      <c r="K31" s="791">
        <v>304800</v>
      </c>
      <c r="L31" s="792">
        <v>12.95</v>
      </c>
      <c r="M31" s="793">
        <v>2353917</v>
      </c>
      <c r="N31" s="793">
        <v>76023</v>
      </c>
      <c r="O31" s="793">
        <v>76</v>
      </c>
      <c r="P31" s="794">
        <v>267304</v>
      </c>
      <c r="Q31" s="794">
        <v>-149715</v>
      </c>
      <c r="R31" s="795">
        <v>1860799</v>
      </c>
      <c r="S31" s="224">
        <v>15</v>
      </c>
    </row>
    <row r="32" spans="1:19" s="746" customFormat="1" ht="21.95" customHeight="1">
      <c r="A32" s="243">
        <v>16</v>
      </c>
      <c r="B32" s="244" t="s">
        <v>210</v>
      </c>
      <c r="C32" s="788" t="s">
        <v>691</v>
      </c>
      <c r="D32" s="789">
        <v>9</v>
      </c>
      <c r="E32" s="422">
        <v>2298637</v>
      </c>
      <c r="F32" s="797">
        <v>74.39</v>
      </c>
      <c r="G32" s="422">
        <v>0</v>
      </c>
      <c r="H32" s="797">
        <v>0</v>
      </c>
      <c r="I32" s="422">
        <v>526697</v>
      </c>
      <c r="J32" s="797">
        <v>17.04</v>
      </c>
      <c r="K32" s="422">
        <v>264802</v>
      </c>
      <c r="L32" s="797">
        <v>8.57</v>
      </c>
      <c r="M32" s="798">
        <v>3090136</v>
      </c>
      <c r="N32" s="798">
        <v>87212</v>
      </c>
      <c r="O32" s="798">
        <v>2178</v>
      </c>
      <c r="P32" s="799">
        <v>430820</v>
      </c>
      <c r="Q32" s="799">
        <v>10571</v>
      </c>
      <c r="R32" s="800">
        <v>2580497</v>
      </c>
      <c r="S32" s="249">
        <v>16</v>
      </c>
    </row>
    <row r="33" spans="1:19" s="746" customFormat="1" ht="21.95" customHeight="1">
      <c r="A33" s="250">
        <v>17</v>
      </c>
      <c r="B33" s="218" t="s">
        <v>212</v>
      </c>
      <c r="C33" s="783" t="s">
        <v>691</v>
      </c>
      <c r="D33" s="784">
        <v>10</v>
      </c>
      <c r="E33" s="421">
        <v>4267669</v>
      </c>
      <c r="F33" s="801">
        <v>54.41</v>
      </c>
      <c r="G33" s="421">
        <v>0</v>
      </c>
      <c r="H33" s="801">
        <v>0</v>
      </c>
      <c r="I33" s="421">
        <v>2753520</v>
      </c>
      <c r="J33" s="801">
        <v>35.1</v>
      </c>
      <c r="K33" s="421">
        <v>823258</v>
      </c>
      <c r="L33" s="801">
        <v>10.49</v>
      </c>
      <c r="M33" s="802">
        <v>7844447</v>
      </c>
      <c r="N33" s="802">
        <v>532237</v>
      </c>
      <c r="O33" s="802">
        <v>3257</v>
      </c>
      <c r="P33" s="803">
        <v>621271</v>
      </c>
      <c r="Q33" s="803">
        <v>-687148</v>
      </c>
      <c r="R33" s="804">
        <v>6000534</v>
      </c>
      <c r="S33" s="251">
        <v>17</v>
      </c>
    </row>
    <row r="34" spans="1:19" s="746" customFormat="1" ht="21.95" customHeight="1">
      <c r="A34" s="220">
        <v>18</v>
      </c>
      <c r="B34" s="218" t="s">
        <v>214</v>
      </c>
      <c r="C34" s="772" t="s">
        <v>692</v>
      </c>
      <c r="D34" s="785">
        <v>8</v>
      </c>
      <c r="E34" s="791">
        <v>270074</v>
      </c>
      <c r="F34" s="792">
        <v>47.49</v>
      </c>
      <c r="G34" s="791">
        <v>31244</v>
      </c>
      <c r="H34" s="792">
        <v>5.49</v>
      </c>
      <c r="I34" s="791">
        <v>179841</v>
      </c>
      <c r="J34" s="792">
        <v>31.62</v>
      </c>
      <c r="K34" s="791">
        <v>87582</v>
      </c>
      <c r="L34" s="792">
        <v>15.4</v>
      </c>
      <c r="M34" s="793">
        <v>568741</v>
      </c>
      <c r="N34" s="793">
        <v>54800</v>
      </c>
      <c r="O34" s="793">
        <v>241</v>
      </c>
      <c r="P34" s="794">
        <v>25620</v>
      </c>
      <c r="Q34" s="794">
        <v>1008</v>
      </c>
      <c r="R34" s="795">
        <v>489088</v>
      </c>
      <c r="S34" s="224">
        <v>18</v>
      </c>
    </row>
    <row r="35" spans="1:19" s="746" customFormat="1" ht="21.75" customHeight="1">
      <c r="A35" s="220">
        <v>19</v>
      </c>
      <c r="B35" s="218" t="s">
        <v>216</v>
      </c>
      <c r="C35" s="772" t="s">
        <v>691</v>
      </c>
      <c r="D35" s="785">
        <v>9</v>
      </c>
      <c r="E35" s="791">
        <v>4328416</v>
      </c>
      <c r="F35" s="792">
        <v>61.75</v>
      </c>
      <c r="G35" s="791">
        <v>0</v>
      </c>
      <c r="H35" s="792">
        <v>0</v>
      </c>
      <c r="I35" s="791">
        <v>1511140</v>
      </c>
      <c r="J35" s="792">
        <v>21.55</v>
      </c>
      <c r="K35" s="791">
        <v>1171109</v>
      </c>
      <c r="L35" s="792">
        <v>16.7</v>
      </c>
      <c r="M35" s="793">
        <v>7010665</v>
      </c>
      <c r="N35" s="793">
        <v>247189</v>
      </c>
      <c r="O35" s="793">
        <v>330</v>
      </c>
      <c r="P35" s="794">
        <v>474436</v>
      </c>
      <c r="Q35" s="794">
        <v>-888897</v>
      </c>
      <c r="R35" s="795">
        <v>5399813</v>
      </c>
      <c r="S35" s="224">
        <v>19</v>
      </c>
    </row>
    <row r="36" spans="1:19" s="746" customFormat="1" ht="21.95" customHeight="1">
      <c r="A36" s="220">
        <v>20</v>
      </c>
      <c r="B36" s="218" t="s">
        <v>218</v>
      </c>
      <c r="C36" s="772" t="s">
        <v>691</v>
      </c>
      <c r="D36" s="785">
        <v>10</v>
      </c>
      <c r="E36" s="791">
        <v>3064573</v>
      </c>
      <c r="F36" s="792">
        <v>72.8</v>
      </c>
      <c r="G36" s="791">
        <v>0</v>
      </c>
      <c r="H36" s="792">
        <v>0</v>
      </c>
      <c r="I36" s="791">
        <v>747484</v>
      </c>
      <c r="J36" s="792">
        <v>17.75</v>
      </c>
      <c r="K36" s="791">
        <v>397948</v>
      </c>
      <c r="L36" s="792">
        <v>9.4499999999999993</v>
      </c>
      <c r="M36" s="793">
        <v>4210006</v>
      </c>
      <c r="N36" s="793">
        <v>139433</v>
      </c>
      <c r="O36" s="793">
        <v>1176</v>
      </c>
      <c r="P36" s="794">
        <v>635634</v>
      </c>
      <c r="Q36" s="794">
        <v>-460110</v>
      </c>
      <c r="R36" s="795">
        <v>2973653</v>
      </c>
      <c r="S36" s="224">
        <v>20</v>
      </c>
    </row>
    <row r="37" spans="1:19" s="746" customFormat="1" ht="21.95" customHeight="1">
      <c r="A37" s="243">
        <v>21</v>
      </c>
      <c r="B37" s="244" t="s">
        <v>220</v>
      </c>
      <c r="C37" s="788" t="s">
        <v>691</v>
      </c>
      <c r="D37" s="789">
        <v>9</v>
      </c>
      <c r="E37" s="422">
        <v>2734756</v>
      </c>
      <c r="F37" s="797">
        <v>54.36</v>
      </c>
      <c r="G37" s="422">
        <v>0</v>
      </c>
      <c r="H37" s="797">
        <v>0</v>
      </c>
      <c r="I37" s="422">
        <v>1467465</v>
      </c>
      <c r="J37" s="797">
        <v>29.17</v>
      </c>
      <c r="K37" s="422">
        <v>828371</v>
      </c>
      <c r="L37" s="797">
        <v>16.47</v>
      </c>
      <c r="M37" s="798">
        <v>5030593</v>
      </c>
      <c r="N37" s="798">
        <v>342895</v>
      </c>
      <c r="O37" s="798">
        <v>360</v>
      </c>
      <c r="P37" s="799">
        <v>414600</v>
      </c>
      <c r="Q37" s="799">
        <v>-474965</v>
      </c>
      <c r="R37" s="800">
        <v>3797773</v>
      </c>
      <c r="S37" s="249">
        <v>21</v>
      </c>
    </row>
    <row r="38" spans="1:19" s="746" customFormat="1" ht="21.95" customHeight="1">
      <c r="A38" s="220">
        <v>22</v>
      </c>
      <c r="B38" s="218" t="s">
        <v>222</v>
      </c>
      <c r="C38" s="783" t="s">
        <v>691</v>
      </c>
      <c r="D38" s="784">
        <v>10</v>
      </c>
      <c r="E38" s="421">
        <v>2498877</v>
      </c>
      <c r="F38" s="801">
        <v>70.349999999999994</v>
      </c>
      <c r="G38" s="421">
        <v>0</v>
      </c>
      <c r="H38" s="801">
        <v>0</v>
      </c>
      <c r="I38" s="421">
        <v>657576</v>
      </c>
      <c r="J38" s="801">
        <v>18.510000000000002</v>
      </c>
      <c r="K38" s="421">
        <v>395836</v>
      </c>
      <c r="L38" s="801">
        <v>11.14</v>
      </c>
      <c r="M38" s="802">
        <v>3552289</v>
      </c>
      <c r="N38" s="802">
        <v>114869</v>
      </c>
      <c r="O38" s="802">
        <v>1089</v>
      </c>
      <c r="P38" s="803">
        <v>471620</v>
      </c>
      <c r="Q38" s="803">
        <v>-246387</v>
      </c>
      <c r="R38" s="804">
        <v>2718324</v>
      </c>
      <c r="S38" s="224">
        <v>22</v>
      </c>
    </row>
    <row r="39" spans="1:19" s="746" customFormat="1" ht="21.95" customHeight="1">
      <c r="A39" s="220">
        <v>23</v>
      </c>
      <c r="B39" s="218" t="s">
        <v>223</v>
      </c>
      <c r="C39" s="772" t="s">
        <v>691</v>
      </c>
      <c r="D39" s="785">
        <v>8</v>
      </c>
      <c r="E39" s="791">
        <v>432156</v>
      </c>
      <c r="F39" s="792">
        <v>55.46</v>
      </c>
      <c r="G39" s="791">
        <v>0</v>
      </c>
      <c r="H39" s="792">
        <v>0</v>
      </c>
      <c r="I39" s="791">
        <v>185345</v>
      </c>
      <c r="J39" s="792">
        <v>23.78</v>
      </c>
      <c r="K39" s="791">
        <v>161779</v>
      </c>
      <c r="L39" s="792">
        <v>20.76</v>
      </c>
      <c r="M39" s="793">
        <v>779280</v>
      </c>
      <c r="N39" s="793">
        <v>68489</v>
      </c>
      <c r="O39" s="793">
        <v>362</v>
      </c>
      <c r="P39" s="794">
        <v>41596</v>
      </c>
      <c r="Q39" s="794">
        <v>3190</v>
      </c>
      <c r="R39" s="795">
        <v>672023</v>
      </c>
      <c r="S39" s="224">
        <v>23</v>
      </c>
    </row>
    <row r="40" spans="1:19" s="746" customFormat="1" ht="21.95" customHeight="1">
      <c r="A40" s="220">
        <v>24</v>
      </c>
      <c r="B40" s="218" t="s">
        <v>225</v>
      </c>
      <c r="C40" s="772" t="s">
        <v>691</v>
      </c>
      <c r="D40" s="785">
        <v>10</v>
      </c>
      <c r="E40" s="791">
        <v>2098896</v>
      </c>
      <c r="F40" s="792">
        <v>68.650000000000006</v>
      </c>
      <c r="G40" s="791">
        <v>0</v>
      </c>
      <c r="H40" s="792">
        <v>0</v>
      </c>
      <c r="I40" s="791">
        <v>545282</v>
      </c>
      <c r="J40" s="792">
        <v>17.84</v>
      </c>
      <c r="K40" s="791">
        <v>412862</v>
      </c>
      <c r="L40" s="792">
        <v>13.51</v>
      </c>
      <c r="M40" s="793">
        <v>3057041</v>
      </c>
      <c r="N40" s="793">
        <v>117391</v>
      </c>
      <c r="O40" s="793">
        <v>853</v>
      </c>
      <c r="P40" s="794">
        <v>395226</v>
      </c>
      <c r="Q40" s="794">
        <v>-321690</v>
      </c>
      <c r="R40" s="795">
        <v>2221881</v>
      </c>
      <c r="S40" s="224">
        <v>24</v>
      </c>
    </row>
    <row r="41" spans="1:19" s="746" customFormat="1" ht="21.95" customHeight="1">
      <c r="A41" s="220">
        <v>25</v>
      </c>
      <c r="B41" s="218" t="s">
        <v>227</v>
      </c>
      <c r="C41" s="772" t="s">
        <v>692</v>
      </c>
      <c r="D41" s="785">
        <v>8</v>
      </c>
      <c r="E41" s="791">
        <v>1369585</v>
      </c>
      <c r="F41" s="792">
        <v>58.35</v>
      </c>
      <c r="G41" s="791">
        <v>217058</v>
      </c>
      <c r="H41" s="792">
        <v>9.25</v>
      </c>
      <c r="I41" s="791">
        <v>423301</v>
      </c>
      <c r="J41" s="792">
        <v>18.04</v>
      </c>
      <c r="K41" s="791">
        <v>337151</v>
      </c>
      <c r="L41" s="792">
        <v>14.36</v>
      </c>
      <c r="M41" s="793">
        <v>2347095</v>
      </c>
      <c r="N41" s="793">
        <v>93282</v>
      </c>
      <c r="O41" s="793">
        <v>311</v>
      </c>
      <c r="P41" s="794">
        <v>172123</v>
      </c>
      <c r="Q41" s="794">
        <v>-206519</v>
      </c>
      <c r="R41" s="795">
        <v>1874860</v>
      </c>
      <c r="S41" s="224">
        <v>25</v>
      </c>
    </row>
    <row r="42" spans="1:19" s="746" customFormat="1" ht="21.95" customHeight="1">
      <c r="A42" s="243">
        <v>26</v>
      </c>
      <c r="B42" s="244" t="s">
        <v>229</v>
      </c>
      <c r="C42" s="788" t="s">
        <v>692</v>
      </c>
      <c r="D42" s="789">
        <v>8</v>
      </c>
      <c r="E42" s="422">
        <v>910801</v>
      </c>
      <c r="F42" s="797">
        <v>53.7</v>
      </c>
      <c r="G42" s="422">
        <v>76548</v>
      </c>
      <c r="H42" s="797">
        <v>4.51</v>
      </c>
      <c r="I42" s="422">
        <v>462148</v>
      </c>
      <c r="J42" s="797">
        <v>27.25</v>
      </c>
      <c r="K42" s="422">
        <v>246529</v>
      </c>
      <c r="L42" s="797">
        <v>14.54</v>
      </c>
      <c r="M42" s="798">
        <v>1696026</v>
      </c>
      <c r="N42" s="798">
        <v>111580</v>
      </c>
      <c r="O42" s="798">
        <v>211</v>
      </c>
      <c r="P42" s="799">
        <v>105065</v>
      </c>
      <c r="Q42" s="799">
        <v>-63557</v>
      </c>
      <c r="R42" s="800">
        <v>1415613</v>
      </c>
      <c r="S42" s="249">
        <v>26</v>
      </c>
    </row>
    <row r="43" spans="1:19" s="746" customFormat="1" ht="21.95" customHeight="1">
      <c r="A43" s="220">
        <v>27</v>
      </c>
      <c r="B43" s="218" t="s">
        <v>231</v>
      </c>
      <c r="C43" s="783" t="s">
        <v>691</v>
      </c>
      <c r="D43" s="784">
        <v>9</v>
      </c>
      <c r="E43" s="421">
        <v>2866641</v>
      </c>
      <c r="F43" s="801">
        <v>81.99</v>
      </c>
      <c r="G43" s="421">
        <v>0</v>
      </c>
      <c r="H43" s="801">
        <v>0</v>
      </c>
      <c r="I43" s="421">
        <v>353012</v>
      </c>
      <c r="J43" s="801">
        <v>10.1</v>
      </c>
      <c r="K43" s="421">
        <v>276474</v>
      </c>
      <c r="L43" s="801">
        <v>7.91</v>
      </c>
      <c r="M43" s="802">
        <v>3496127</v>
      </c>
      <c r="N43" s="802">
        <v>73817</v>
      </c>
      <c r="O43" s="802">
        <v>636</v>
      </c>
      <c r="P43" s="803">
        <v>816641</v>
      </c>
      <c r="Q43" s="803">
        <v>-387637</v>
      </c>
      <c r="R43" s="804">
        <v>2217396</v>
      </c>
      <c r="S43" s="224">
        <v>27</v>
      </c>
    </row>
    <row r="44" spans="1:19" s="746" customFormat="1" ht="21.95" customHeight="1">
      <c r="A44" s="220">
        <v>30</v>
      </c>
      <c r="B44" s="218" t="s">
        <v>233</v>
      </c>
      <c r="C44" s="772" t="s">
        <v>691</v>
      </c>
      <c r="D44" s="785">
        <v>8</v>
      </c>
      <c r="E44" s="791">
        <v>1581955</v>
      </c>
      <c r="F44" s="792">
        <v>68.42</v>
      </c>
      <c r="G44" s="791">
        <v>0</v>
      </c>
      <c r="H44" s="792">
        <v>0</v>
      </c>
      <c r="I44" s="791">
        <v>441705</v>
      </c>
      <c r="J44" s="792">
        <v>19.11</v>
      </c>
      <c r="K44" s="791">
        <v>288290</v>
      </c>
      <c r="L44" s="792">
        <v>12.47</v>
      </c>
      <c r="M44" s="793">
        <v>2311950</v>
      </c>
      <c r="N44" s="793">
        <v>75401</v>
      </c>
      <c r="O44" s="793">
        <v>497</v>
      </c>
      <c r="P44" s="794">
        <v>205739</v>
      </c>
      <c r="Q44" s="794">
        <v>-168582</v>
      </c>
      <c r="R44" s="795">
        <v>1861731</v>
      </c>
      <c r="S44" s="224">
        <v>30</v>
      </c>
    </row>
    <row r="45" spans="1:19" s="746" customFormat="1" ht="21.95" customHeight="1">
      <c r="A45" s="220">
        <v>31</v>
      </c>
      <c r="B45" s="218" t="s">
        <v>235</v>
      </c>
      <c r="C45" s="772" t="s">
        <v>692</v>
      </c>
      <c r="D45" s="785">
        <v>8</v>
      </c>
      <c r="E45" s="791">
        <v>242947</v>
      </c>
      <c r="F45" s="792">
        <v>46.94</v>
      </c>
      <c r="G45" s="791">
        <v>35252</v>
      </c>
      <c r="H45" s="792">
        <v>6.81</v>
      </c>
      <c r="I45" s="791">
        <v>138897</v>
      </c>
      <c r="J45" s="792">
        <v>26.84</v>
      </c>
      <c r="K45" s="791">
        <v>100448</v>
      </c>
      <c r="L45" s="792">
        <v>19.41</v>
      </c>
      <c r="M45" s="793">
        <v>517544</v>
      </c>
      <c r="N45" s="793">
        <v>35927</v>
      </c>
      <c r="O45" s="793">
        <v>0</v>
      </c>
      <c r="P45" s="794">
        <v>30852</v>
      </c>
      <c r="Q45" s="794">
        <v>-11518</v>
      </c>
      <c r="R45" s="795">
        <v>439247</v>
      </c>
      <c r="S45" s="224">
        <v>31</v>
      </c>
    </row>
    <row r="46" spans="1:19" s="746" customFormat="1" ht="21.95" customHeight="1">
      <c r="A46" s="220">
        <v>32</v>
      </c>
      <c r="B46" s="218" t="s">
        <v>237</v>
      </c>
      <c r="C46" s="772" t="s">
        <v>692</v>
      </c>
      <c r="D46" s="785">
        <v>8</v>
      </c>
      <c r="E46" s="791">
        <v>1085132</v>
      </c>
      <c r="F46" s="792">
        <v>49.14</v>
      </c>
      <c r="G46" s="791">
        <v>115085</v>
      </c>
      <c r="H46" s="792">
        <v>5.21</v>
      </c>
      <c r="I46" s="791">
        <v>573628</v>
      </c>
      <c r="J46" s="792">
        <v>25.98</v>
      </c>
      <c r="K46" s="791">
        <v>434455</v>
      </c>
      <c r="L46" s="792">
        <v>19.670000000000002</v>
      </c>
      <c r="M46" s="793">
        <v>2208300</v>
      </c>
      <c r="N46" s="793">
        <v>160718</v>
      </c>
      <c r="O46" s="793">
        <v>379</v>
      </c>
      <c r="P46" s="794">
        <v>160654</v>
      </c>
      <c r="Q46" s="794">
        <v>60004</v>
      </c>
      <c r="R46" s="795">
        <v>1946553</v>
      </c>
      <c r="S46" s="224">
        <v>32</v>
      </c>
    </row>
    <row r="47" spans="1:19" s="746" customFormat="1" ht="21.95" customHeight="1">
      <c r="A47" s="243">
        <v>33</v>
      </c>
      <c r="B47" s="244" t="s">
        <v>239</v>
      </c>
      <c r="C47" s="788" t="s">
        <v>691</v>
      </c>
      <c r="D47" s="789">
        <v>8</v>
      </c>
      <c r="E47" s="422">
        <v>987673</v>
      </c>
      <c r="F47" s="797">
        <v>58.87</v>
      </c>
      <c r="G47" s="422">
        <v>0</v>
      </c>
      <c r="H47" s="797">
        <v>0</v>
      </c>
      <c r="I47" s="422">
        <v>381560</v>
      </c>
      <c r="J47" s="797">
        <v>22.75</v>
      </c>
      <c r="K47" s="422">
        <v>308278</v>
      </c>
      <c r="L47" s="797">
        <v>18.38</v>
      </c>
      <c r="M47" s="798">
        <v>1677511</v>
      </c>
      <c r="N47" s="798">
        <v>107167</v>
      </c>
      <c r="O47" s="798">
        <v>640</v>
      </c>
      <c r="P47" s="799">
        <v>185334</v>
      </c>
      <c r="Q47" s="799">
        <v>-158150</v>
      </c>
      <c r="R47" s="800">
        <v>1226220</v>
      </c>
      <c r="S47" s="249">
        <v>33</v>
      </c>
    </row>
    <row r="48" spans="1:19" s="746" customFormat="1" ht="21.95" customHeight="1">
      <c r="A48" s="220">
        <v>35</v>
      </c>
      <c r="B48" s="218" t="s">
        <v>243</v>
      </c>
      <c r="C48" s="772" t="s">
        <v>691</v>
      </c>
      <c r="D48" s="785">
        <v>8</v>
      </c>
      <c r="E48" s="791">
        <v>976425</v>
      </c>
      <c r="F48" s="792">
        <v>59.8</v>
      </c>
      <c r="G48" s="791">
        <v>0</v>
      </c>
      <c r="H48" s="792">
        <v>0</v>
      </c>
      <c r="I48" s="791">
        <v>391023</v>
      </c>
      <c r="J48" s="792">
        <v>23.95</v>
      </c>
      <c r="K48" s="791">
        <v>265246</v>
      </c>
      <c r="L48" s="792">
        <v>16.25</v>
      </c>
      <c r="M48" s="793">
        <v>1632694</v>
      </c>
      <c r="N48" s="793">
        <v>96098</v>
      </c>
      <c r="O48" s="793">
        <v>518</v>
      </c>
      <c r="P48" s="794">
        <v>200959</v>
      </c>
      <c r="Q48" s="794">
        <v>-161542</v>
      </c>
      <c r="R48" s="795">
        <v>1173577</v>
      </c>
      <c r="S48" s="224">
        <v>35</v>
      </c>
    </row>
    <row r="49" spans="1:19" s="746" customFormat="1" ht="21.95" customHeight="1">
      <c r="A49" s="220">
        <v>36</v>
      </c>
      <c r="B49" s="218" t="s">
        <v>245</v>
      </c>
      <c r="C49" s="772" t="s">
        <v>691</v>
      </c>
      <c r="D49" s="785">
        <v>8</v>
      </c>
      <c r="E49" s="791">
        <v>637754</v>
      </c>
      <c r="F49" s="792">
        <v>55.61</v>
      </c>
      <c r="G49" s="791">
        <v>0</v>
      </c>
      <c r="H49" s="792">
        <v>0</v>
      </c>
      <c r="I49" s="791">
        <v>312566</v>
      </c>
      <c r="J49" s="792">
        <v>27.25</v>
      </c>
      <c r="K49" s="791">
        <v>196535</v>
      </c>
      <c r="L49" s="792">
        <v>17.14</v>
      </c>
      <c r="M49" s="793">
        <v>1146855</v>
      </c>
      <c r="N49" s="793">
        <v>76314</v>
      </c>
      <c r="O49" s="793">
        <v>178</v>
      </c>
      <c r="P49" s="794">
        <v>90720</v>
      </c>
      <c r="Q49" s="794">
        <v>-133762</v>
      </c>
      <c r="R49" s="795">
        <v>845881</v>
      </c>
      <c r="S49" s="224">
        <v>36</v>
      </c>
    </row>
    <row r="50" spans="1:19" s="746" customFormat="1" ht="21.95" customHeight="1">
      <c r="A50" s="220"/>
      <c r="B50" s="218" t="s">
        <v>241</v>
      </c>
      <c r="C50" s="772" t="s">
        <v>692</v>
      </c>
      <c r="D50" s="785">
        <v>8</v>
      </c>
      <c r="E50" s="791">
        <v>156774</v>
      </c>
      <c r="F50" s="792">
        <v>54.49</v>
      </c>
      <c r="G50" s="791">
        <v>8752</v>
      </c>
      <c r="H50" s="792">
        <v>3.04</v>
      </c>
      <c r="I50" s="791">
        <v>78419</v>
      </c>
      <c r="J50" s="792">
        <v>27.26</v>
      </c>
      <c r="K50" s="791">
        <v>43752</v>
      </c>
      <c r="L50" s="792">
        <v>15.21</v>
      </c>
      <c r="M50" s="793">
        <v>287697</v>
      </c>
      <c r="N50" s="793">
        <v>16256</v>
      </c>
      <c r="O50" s="793">
        <v>0</v>
      </c>
      <c r="P50" s="794">
        <v>18167</v>
      </c>
      <c r="Q50" s="794">
        <v>-24113</v>
      </c>
      <c r="R50" s="795">
        <v>229161</v>
      </c>
      <c r="S50" s="224"/>
    </row>
    <row r="51" spans="1:19" s="771" customFormat="1" ht="21.95" customHeight="1">
      <c r="A51" s="250"/>
      <c r="B51" s="218" t="s">
        <v>247</v>
      </c>
      <c r="C51" s="772" t="s">
        <v>692</v>
      </c>
      <c r="D51" s="785">
        <v>8</v>
      </c>
      <c r="E51" s="791">
        <v>110151</v>
      </c>
      <c r="F51" s="792">
        <v>55.34</v>
      </c>
      <c r="G51" s="791">
        <v>13823</v>
      </c>
      <c r="H51" s="792">
        <v>6.95</v>
      </c>
      <c r="I51" s="791">
        <v>42959</v>
      </c>
      <c r="J51" s="792">
        <v>21.59</v>
      </c>
      <c r="K51" s="791">
        <v>32085</v>
      </c>
      <c r="L51" s="792">
        <v>16.12</v>
      </c>
      <c r="M51" s="793">
        <v>199017</v>
      </c>
      <c r="N51" s="793">
        <v>9721</v>
      </c>
      <c r="O51" s="793">
        <v>0</v>
      </c>
      <c r="P51" s="794">
        <v>18986</v>
      </c>
      <c r="Q51" s="794">
        <v>-17757</v>
      </c>
      <c r="R51" s="795">
        <v>152553</v>
      </c>
      <c r="S51" s="251"/>
    </row>
    <row r="52" spans="1:19" s="771" customFormat="1" ht="21.95" customHeight="1">
      <c r="A52" s="243">
        <v>38</v>
      </c>
      <c r="B52" s="244" t="s">
        <v>249</v>
      </c>
      <c r="C52" s="788" t="s">
        <v>691</v>
      </c>
      <c r="D52" s="789">
        <v>8</v>
      </c>
      <c r="E52" s="422">
        <v>274069</v>
      </c>
      <c r="F52" s="797">
        <v>52.8</v>
      </c>
      <c r="G52" s="422">
        <v>0</v>
      </c>
      <c r="H52" s="797">
        <v>0</v>
      </c>
      <c r="I52" s="422">
        <v>155800</v>
      </c>
      <c r="J52" s="797">
        <v>30.01</v>
      </c>
      <c r="K52" s="422">
        <v>89208</v>
      </c>
      <c r="L52" s="797">
        <v>17.190000000000001</v>
      </c>
      <c r="M52" s="798">
        <v>519077</v>
      </c>
      <c r="N52" s="798">
        <v>39298</v>
      </c>
      <c r="O52" s="798">
        <v>0</v>
      </c>
      <c r="P52" s="799">
        <v>30116</v>
      </c>
      <c r="Q52" s="799">
        <v>-4563</v>
      </c>
      <c r="R52" s="800">
        <v>445100</v>
      </c>
      <c r="S52" s="249">
        <v>38</v>
      </c>
    </row>
    <row r="53" spans="1:19" s="771" customFormat="1" ht="21.95" customHeight="1">
      <c r="A53" s="220">
        <v>39</v>
      </c>
      <c r="B53" s="218" t="s">
        <v>251</v>
      </c>
      <c r="C53" s="772" t="s">
        <v>692</v>
      </c>
      <c r="D53" s="785">
        <v>8</v>
      </c>
      <c r="E53" s="791">
        <v>217946</v>
      </c>
      <c r="F53" s="792">
        <v>54.16</v>
      </c>
      <c r="G53" s="791">
        <v>35616</v>
      </c>
      <c r="H53" s="792">
        <v>8.85</v>
      </c>
      <c r="I53" s="791">
        <v>91202</v>
      </c>
      <c r="J53" s="792">
        <v>22.66</v>
      </c>
      <c r="K53" s="791">
        <v>57656</v>
      </c>
      <c r="L53" s="792">
        <v>14.33</v>
      </c>
      <c r="M53" s="793">
        <v>402420</v>
      </c>
      <c r="N53" s="793">
        <v>19929</v>
      </c>
      <c r="O53" s="793">
        <v>0</v>
      </c>
      <c r="P53" s="794">
        <v>33099</v>
      </c>
      <c r="Q53" s="794">
        <v>-37161</v>
      </c>
      <c r="R53" s="795">
        <v>312231</v>
      </c>
      <c r="S53" s="224">
        <v>39</v>
      </c>
    </row>
    <row r="54" spans="1:19" s="771" customFormat="1" ht="21.95" customHeight="1">
      <c r="A54" s="220">
        <v>40</v>
      </c>
      <c r="B54" s="218" t="s">
        <v>252</v>
      </c>
      <c r="C54" s="772" t="s">
        <v>692</v>
      </c>
      <c r="D54" s="785">
        <v>8</v>
      </c>
      <c r="E54" s="791">
        <v>97813</v>
      </c>
      <c r="F54" s="792">
        <v>49.92</v>
      </c>
      <c r="G54" s="791">
        <v>6557</v>
      </c>
      <c r="H54" s="792">
        <v>3.35</v>
      </c>
      <c r="I54" s="791">
        <v>60552</v>
      </c>
      <c r="J54" s="792">
        <v>30.91</v>
      </c>
      <c r="K54" s="791">
        <v>30996</v>
      </c>
      <c r="L54" s="792">
        <v>15.82</v>
      </c>
      <c r="M54" s="793">
        <v>195918</v>
      </c>
      <c r="N54" s="793">
        <v>19033</v>
      </c>
      <c r="O54" s="793">
        <v>0</v>
      </c>
      <c r="P54" s="794">
        <v>7564</v>
      </c>
      <c r="Q54" s="794">
        <v>-17258</v>
      </c>
      <c r="R54" s="795">
        <v>152063</v>
      </c>
      <c r="S54" s="224">
        <v>40</v>
      </c>
    </row>
    <row r="55" spans="1:19" s="771" customFormat="1" ht="21.95" customHeight="1">
      <c r="A55" s="220">
        <v>41</v>
      </c>
      <c r="B55" s="218" t="s">
        <v>254</v>
      </c>
      <c r="C55" s="772" t="s">
        <v>691</v>
      </c>
      <c r="D55" s="785">
        <v>8</v>
      </c>
      <c r="E55" s="791">
        <v>222913</v>
      </c>
      <c r="F55" s="792">
        <v>62.3</v>
      </c>
      <c r="G55" s="791">
        <v>0</v>
      </c>
      <c r="H55" s="792">
        <v>0</v>
      </c>
      <c r="I55" s="791">
        <v>89532</v>
      </c>
      <c r="J55" s="792">
        <v>25.02</v>
      </c>
      <c r="K55" s="791">
        <v>45351</v>
      </c>
      <c r="L55" s="792">
        <v>12.68</v>
      </c>
      <c r="M55" s="793">
        <v>357796</v>
      </c>
      <c r="N55" s="793">
        <v>17068</v>
      </c>
      <c r="O55" s="793">
        <v>144</v>
      </c>
      <c r="P55" s="794">
        <v>17901</v>
      </c>
      <c r="Q55" s="794">
        <v>-6134</v>
      </c>
      <c r="R55" s="795">
        <v>316549</v>
      </c>
      <c r="S55" s="224">
        <v>41</v>
      </c>
    </row>
    <row r="56" spans="1:19" s="746" customFormat="1" ht="21.95" customHeight="1">
      <c r="A56" s="220">
        <v>42</v>
      </c>
      <c r="B56" s="218" t="s">
        <v>256</v>
      </c>
      <c r="C56" s="772" t="s">
        <v>692</v>
      </c>
      <c r="D56" s="785">
        <v>9</v>
      </c>
      <c r="E56" s="791">
        <v>273606</v>
      </c>
      <c r="F56" s="792">
        <v>53.68</v>
      </c>
      <c r="G56" s="791">
        <v>33055</v>
      </c>
      <c r="H56" s="792">
        <v>6.49</v>
      </c>
      <c r="I56" s="791">
        <v>120076</v>
      </c>
      <c r="J56" s="792">
        <v>23.56</v>
      </c>
      <c r="K56" s="791">
        <v>82920</v>
      </c>
      <c r="L56" s="792">
        <v>16.27</v>
      </c>
      <c r="M56" s="793">
        <v>509657</v>
      </c>
      <c r="N56" s="793">
        <v>32451</v>
      </c>
      <c r="O56" s="793">
        <v>0</v>
      </c>
      <c r="P56" s="794">
        <v>45572</v>
      </c>
      <c r="Q56" s="794">
        <v>-36690</v>
      </c>
      <c r="R56" s="795">
        <v>394944</v>
      </c>
      <c r="S56" s="224">
        <v>42</v>
      </c>
    </row>
    <row r="57" spans="1:19" s="746" customFormat="1" ht="21.95" customHeight="1" thickBot="1">
      <c r="A57" s="253">
        <v>43</v>
      </c>
      <c r="B57" s="254" t="s">
        <v>258</v>
      </c>
      <c r="C57" s="805" t="s">
        <v>692</v>
      </c>
      <c r="D57" s="806">
        <v>8</v>
      </c>
      <c r="E57" s="423">
        <v>125792</v>
      </c>
      <c r="F57" s="807">
        <v>54.14</v>
      </c>
      <c r="G57" s="423">
        <v>17194</v>
      </c>
      <c r="H57" s="807">
        <v>7.4</v>
      </c>
      <c r="I57" s="423">
        <v>58500</v>
      </c>
      <c r="J57" s="807">
        <v>25.18</v>
      </c>
      <c r="K57" s="423">
        <v>30860</v>
      </c>
      <c r="L57" s="807">
        <v>13.28</v>
      </c>
      <c r="M57" s="808">
        <v>232346</v>
      </c>
      <c r="N57" s="808">
        <v>14340</v>
      </c>
      <c r="O57" s="808">
        <v>80</v>
      </c>
      <c r="P57" s="809">
        <v>12974</v>
      </c>
      <c r="Q57" s="809">
        <v>-19103</v>
      </c>
      <c r="R57" s="810">
        <v>185849</v>
      </c>
      <c r="S57" s="262">
        <v>43</v>
      </c>
    </row>
    <row r="58" spans="1:19" ht="21.95" customHeight="1">
      <c r="A58" s="217">
        <v>44</v>
      </c>
      <c r="B58" s="332" t="s">
        <v>260</v>
      </c>
      <c r="C58" s="783" t="s">
        <v>692</v>
      </c>
      <c r="D58" s="784">
        <v>8</v>
      </c>
      <c r="E58" s="421">
        <v>128480</v>
      </c>
      <c r="F58" s="766">
        <v>55.13</v>
      </c>
      <c r="G58" s="767">
        <v>16390</v>
      </c>
      <c r="H58" s="766">
        <v>7.03</v>
      </c>
      <c r="I58" s="767">
        <v>53928</v>
      </c>
      <c r="J58" s="766">
        <v>23.14</v>
      </c>
      <c r="K58" s="767">
        <v>34272</v>
      </c>
      <c r="L58" s="766">
        <v>14.7</v>
      </c>
      <c r="M58" s="768">
        <v>233070</v>
      </c>
      <c r="N58" s="768">
        <v>15666</v>
      </c>
      <c r="O58" s="768">
        <v>0</v>
      </c>
      <c r="P58" s="769">
        <v>12942</v>
      </c>
      <c r="Q58" s="769">
        <v>-20454</v>
      </c>
      <c r="R58" s="770">
        <v>184008</v>
      </c>
      <c r="S58" s="205">
        <v>44</v>
      </c>
    </row>
    <row r="59" spans="1:19" ht="21.95" customHeight="1">
      <c r="A59" s="217">
        <v>45</v>
      </c>
      <c r="B59" s="332" t="s">
        <v>261</v>
      </c>
      <c r="C59" s="772" t="s">
        <v>691</v>
      </c>
      <c r="D59" s="785">
        <v>8</v>
      </c>
      <c r="E59" s="774">
        <v>769172</v>
      </c>
      <c r="F59" s="775">
        <v>55.35</v>
      </c>
      <c r="G59" s="774">
        <v>0</v>
      </c>
      <c r="H59" s="775">
        <v>0</v>
      </c>
      <c r="I59" s="774">
        <v>378744</v>
      </c>
      <c r="J59" s="775">
        <v>27.26</v>
      </c>
      <c r="K59" s="774">
        <v>241657</v>
      </c>
      <c r="L59" s="775">
        <v>17.39</v>
      </c>
      <c r="M59" s="776">
        <v>1389573</v>
      </c>
      <c r="N59" s="776">
        <v>70398</v>
      </c>
      <c r="O59" s="776">
        <v>209</v>
      </c>
      <c r="P59" s="777">
        <v>109168</v>
      </c>
      <c r="Q59" s="777">
        <v>6345</v>
      </c>
      <c r="R59" s="778">
        <v>1216143</v>
      </c>
      <c r="S59" s="205">
        <v>45</v>
      </c>
    </row>
    <row r="60" spans="1:19" ht="21.95" customHeight="1">
      <c r="A60" s="217">
        <v>46</v>
      </c>
      <c r="B60" s="332" t="s">
        <v>262</v>
      </c>
      <c r="C60" s="772" t="s">
        <v>692</v>
      </c>
      <c r="D60" s="785">
        <v>8</v>
      </c>
      <c r="E60" s="774">
        <v>341006</v>
      </c>
      <c r="F60" s="775">
        <v>50.19</v>
      </c>
      <c r="G60" s="774">
        <v>44327</v>
      </c>
      <c r="H60" s="775">
        <v>6.52</v>
      </c>
      <c r="I60" s="774">
        <v>189672</v>
      </c>
      <c r="J60" s="775">
        <v>27.92</v>
      </c>
      <c r="K60" s="774">
        <v>104442</v>
      </c>
      <c r="L60" s="775">
        <v>15.37</v>
      </c>
      <c r="M60" s="776">
        <v>679447</v>
      </c>
      <c r="N60" s="776">
        <v>57601</v>
      </c>
      <c r="O60" s="776">
        <v>328</v>
      </c>
      <c r="P60" s="777">
        <v>44766</v>
      </c>
      <c r="Q60" s="777">
        <v>-8013</v>
      </c>
      <c r="R60" s="778">
        <v>568739</v>
      </c>
      <c r="S60" s="205">
        <v>46</v>
      </c>
    </row>
    <row r="61" spans="1:19" ht="21.95" customHeight="1">
      <c r="A61" s="217">
        <v>52</v>
      </c>
      <c r="B61" s="332" t="s">
        <v>263</v>
      </c>
      <c r="C61" s="772" t="s">
        <v>692</v>
      </c>
      <c r="D61" s="785">
        <v>8</v>
      </c>
      <c r="E61" s="774">
        <v>171444</v>
      </c>
      <c r="F61" s="775">
        <v>52.18</v>
      </c>
      <c r="G61" s="774">
        <v>21038</v>
      </c>
      <c r="H61" s="775">
        <v>6.4</v>
      </c>
      <c r="I61" s="774">
        <v>90972</v>
      </c>
      <c r="J61" s="775">
        <v>27.68</v>
      </c>
      <c r="K61" s="774">
        <v>45150</v>
      </c>
      <c r="L61" s="775">
        <v>13.74</v>
      </c>
      <c r="M61" s="776">
        <v>328604</v>
      </c>
      <c r="N61" s="776">
        <v>24409</v>
      </c>
      <c r="O61" s="776">
        <v>4</v>
      </c>
      <c r="P61" s="777">
        <v>64029</v>
      </c>
      <c r="Q61" s="777">
        <v>2364</v>
      </c>
      <c r="R61" s="778">
        <v>242526</v>
      </c>
      <c r="S61" s="205">
        <v>52</v>
      </c>
    </row>
    <row r="62" spans="1:19" ht="21.95" customHeight="1">
      <c r="A62" s="786">
        <v>54</v>
      </c>
      <c r="B62" s="787" t="s">
        <v>264</v>
      </c>
      <c r="C62" s="788" t="s">
        <v>692</v>
      </c>
      <c r="D62" s="789">
        <v>10</v>
      </c>
      <c r="E62" s="374">
        <v>76222</v>
      </c>
      <c r="F62" s="779">
        <v>54.6</v>
      </c>
      <c r="G62" s="374">
        <v>13568</v>
      </c>
      <c r="H62" s="779">
        <v>9.7200000000000006</v>
      </c>
      <c r="I62" s="374">
        <v>31024</v>
      </c>
      <c r="J62" s="779">
        <v>22.22</v>
      </c>
      <c r="K62" s="374">
        <v>18785</v>
      </c>
      <c r="L62" s="779">
        <v>13.46</v>
      </c>
      <c r="M62" s="780">
        <v>139599</v>
      </c>
      <c r="N62" s="780">
        <v>5794</v>
      </c>
      <c r="O62" s="780">
        <v>21</v>
      </c>
      <c r="P62" s="781">
        <v>2071</v>
      </c>
      <c r="Q62" s="781">
        <v>-11716</v>
      </c>
      <c r="R62" s="782">
        <v>119997</v>
      </c>
      <c r="S62" s="574">
        <v>54</v>
      </c>
    </row>
    <row r="63" spans="1:19" ht="21.95" customHeight="1">
      <c r="A63" s="217">
        <v>59</v>
      </c>
      <c r="B63" s="332" t="s">
        <v>266</v>
      </c>
      <c r="C63" s="783" t="s">
        <v>692</v>
      </c>
      <c r="D63" s="784">
        <v>8</v>
      </c>
      <c r="E63" s="767">
        <v>268582</v>
      </c>
      <c r="F63" s="766">
        <v>54.32</v>
      </c>
      <c r="G63" s="767">
        <v>55967</v>
      </c>
      <c r="H63" s="766">
        <v>11.32</v>
      </c>
      <c r="I63" s="767">
        <v>108455</v>
      </c>
      <c r="J63" s="766">
        <v>21.94</v>
      </c>
      <c r="K63" s="767">
        <v>61428</v>
      </c>
      <c r="L63" s="766">
        <v>12.42</v>
      </c>
      <c r="M63" s="768">
        <v>494432</v>
      </c>
      <c r="N63" s="768">
        <v>19529</v>
      </c>
      <c r="O63" s="768">
        <v>40</v>
      </c>
      <c r="P63" s="769">
        <v>35238</v>
      </c>
      <c r="Q63" s="769">
        <v>-5347</v>
      </c>
      <c r="R63" s="770">
        <v>434278</v>
      </c>
      <c r="S63" s="205">
        <v>59</v>
      </c>
    </row>
    <row r="64" spans="1:19" ht="21.95" customHeight="1">
      <c r="A64" s="217">
        <v>61</v>
      </c>
      <c r="B64" s="332" t="s">
        <v>268</v>
      </c>
      <c r="C64" s="790" t="s">
        <v>692</v>
      </c>
      <c r="D64" s="785">
        <v>8</v>
      </c>
      <c r="E64" s="774">
        <v>319158</v>
      </c>
      <c r="F64" s="775">
        <v>58.84</v>
      </c>
      <c r="G64" s="774">
        <v>61492</v>
      </c>
      <c r="H64" s="775">
        <v>11.34</v>
      </c>
      <c r="I64" s="774">
        <v>96075</v>
      </c>
      <c r="J64" s="775">
        <v>17.72</v>
      </c>
      <c r="K64" s="774">
        <v>65607</v>
      </c>
      <c r="L64" s="775">
        <v>12.1</v>
      </c>
      <c r="M64" s="776">
        <v>542332</v>
      </c>
      <c r="N64" s="776">
        <v>19130</v>
      </c>
      <c r="O64" s="776">
        <v>51</v>
      </c>
      <c r="P64" s="777">
        <v>50818</v>
      </c>
      <c r="Q64" s="777">
        <v>-32817</v>
      </c>
      <c r="R64" s="778">
        <v>439516</v>
      </c>
      <c r="S64" s="205">
        <v>61</v>
      </c>
    </row>
    <row r="65" spans="1:19" ht="21.95" customHeight="1">
      <c r="A65" s="217">
        <v>66</v>
      </c>
      <c r="B65" s="332" t="s">
        <v>270</v>
      </c>
      <c r="C65" s="790" t="s">
        <v>692</v>
      </c>
      <c r="D65" s="785">
        <v>8</v>
      </c>
      <c r="E65" s="774">
        <v>889534</v>
      </c>
      <c r="F65" s="775">
        <v>60.82</v>
      </c>
      <c r="G65" s="774">
        <v>48071</v>
      </c>
      <c r="H65" s="775">
        <v>3.29</v>
      </c>
      <c r="I65" s="774">
        <v>297855</v>
      </c>
      <c r="J65" s="775">
        <v>20.37</v>
      </c>
      <c r="K65" s="774">
        <v>227031</v>
      </c>
      <c r="L65" s="775">
        <v>15.52</v>
      </c>
      <c r="M65" s="776">
        <v>1462491</v>
      </c>
      <c r="N65" s="776">
        <v>65195</v>
      </c>
      <c r="O65" s="776">
        <v>149</v>
      </c>
      <c r="P65" s="777">
        <v>93587</v>
      </c>
      <c r="Q65" s="777">
        <v>-129213</v>
      </c>
      <c r="R65" s="778">
        <v>1174347</v>
      </c>
      <c r="S65" s="205">
        <v>66</v>
      </c>
    </row>
    <row r="66" spans="1:19" ht="21.95" customHeight="1">
      <c r="A66" s="217">
        <v>67</v>
      </c>
      <c r="B66" s="332" t="s">
        <v>272</v>
      </c>
      <c r="C66" s="790" t="s">
        <v>692</v>
      </c>
      <c r="D66" s="785">
        <v>10</v>
      </c>
      <c r="E66" s="774">
        <v>104127</v>
      </c>
      <c r="F66" s="775">
        <v>45.31</v>
      </c>
      <c r="G66" s="774">
        <v>17497</v>
      </c>
      <c r="H66" s="775">
        <v>7.61</v>
      </c>
      <c r="I66" s="774">
        <v>70100</v>
      </c>
      <c r="J66" s="775">
        <v>30.5</v>
      </c>
      <c r="K66" s="774">
        <v>38104</v>
      </c>
      <c r="L66" s="775">
        <v>16.579999999999998</v>
      </c>
      <c r="M66" s="776">
        <v>229828</v>
      </c>
      <c r="N66" s="776">
        <v>23599</v>
      </c>
      <c r="O66" s="776">
        <v>0</v>
      </c>
      <c r="P66" s="777">
        <v>6652</v>
      </c>
      <c r="Q66" s="777">
        <v>3857</v>
      </c>
      <c r="R66" s="778">
        <v>203434</v>
      </c>
      <c r="S66" s="205">
        <v>67</v>
      </c>
    </row>
    <row r="67" spans="1:19" s="746" customFormat="1" ht="21.95" customHeight="1">
      <c r="A67" s="220">
        <v>70</v>
      </c>
      <c r="B67" s="218" t="s">
        <v>274</v>
      </c>
      <c r="C67" s="790" t="s">
        <v>692</v>
      </c>
      <c r="D67" s="785">
        <v>8</v>
      </c>
      <c r="E67" s="791">
        <v>123917</v>
      </c>
      <c r="F67" s="792">
        <v>50.67</v>
      </c>
      <c r="G67" s="791">
        <v>19111</v>
      </c>
      <c r="H67" s="792">
        <v>7.82</v>
      </c>
      <c r="I67" s="791">
        <v>60516</v>
      </c>
      <c r="J67" s="792">
        <v>24.75</v>
      </c>
      <c r="K67" s="791">
        <v>40986</v>
      </c>
      <c r="L67" s="792">
        <v>16.760000000000002</v>
      </c>
      <c r="M67" s="793">
        <v>244530</v>
      </c>
      <c r="N67" s="793">
        <v>16289</v>
      </c>
      <c r="O67" s="793">
        <v>74</v>
      </c>
      <c r="P67" s="794">
        <v>13319</v>
      </c>
      <c r="Q67" s="794">
        <v>-14207</v>
      </c>
      <c r="R67" s="795">
        <v>200641</v>
      </c>
      <c r="S67" s="224">
        <v>70</v>
      </c>
    </row>
    <row r="68" spans="1:19" s="746" customFormat="1" ht="21.75" customHeight="1">
      <c r="A68" s="228">
        <v>72</v>
      </c>
      <c r="B68" s="212" t="s">
        <v>276</v>
      </c>
      <c r="C68" s="783" t="s">
        <v>691</v>
      </c>
      <c r="D68" s="784">
        <v>8</v>
      </c>
      <c r="E68" s="421">
        <v>498825</v>
      </c>
      <c r="F68" s="801">
        <v>50.69</v>
      </c>
      <c r="G68" s="421">
        <v>0</v>
      </c>
      <c r="H68" s="801">
        <v>0</v>
      </c>
      <c r="I68" s="421">
        <v>331825</v>
      </c>
      <c r="J68" s="801">
        <v>33.71</v>
      </c>
      <c r="K68" s="421">
        <v>153572</v>
      </c>
      <c r="L68" s="801">
        <v>15.6</v>
      </c>
      <c r="M68" s="802">
        <v>984222</v>
      </c>
      <c r="N68" s="802">
        <v>94791</v>
      </c>
      <c r="O68" s="802">
        <v>133</v>
      </c>
      <c r="P68" s="803">
        <v>22449</v>
      </c>
      <c r="Q68" s="803">
        <v>-14849</v>
      </c>
      <c r="R68" s="804">
        <v>852000</v>
      </c>
      <c r="S68" s="234">
        <v>72</v>
      </c>
    </row>
    <row r="69" spans="1:19" s="746" customFormat="1" ht="21.95" customHeight="1">
      <c r="A69" s="220">
        <v>74</v>
      </c>
      <c r="B69" s="218" t="s">
        <v>278</v>
      </c>
      <c r="C69" s="772" t="s">
        <v>691</v>
      </c>
      <c r="D69" s="785">
        <v>6</v>
      </c>
      <c r="E69" s="791">
        <v>164839</v>
      </c>
      <c r="F69" s="792">
        <v>58.03</v>
      </c>
      <c r="G69" s="791">
        <v>0</v>
      </c>
      <c r="H69" s="792">
        <v>0</v>
      </c>
      <c r="I69" s="791">
        <v>85018</v>
      </c>
      <c r="J69" s="792">
        <v>29.93</v>
      </c>
      <c r="K69" s="791">
        <v>34185</v>
      </c>
      <c r="L69" s="792">
        <v>12.04</v>
      </c>
      <c r="M69" s="793">
        <v>284042</v>
      </c>
      <c r="N69" s="793">
        <v>24838</v>
      </c>
      <c r="O69" s="793">
        <v>2550</v>
      </c>
      <c r="P69" s="794">
        <v>31042</v>
      </c>
      <c r="Q69" s="794">
        <v>-17356</v>
      </c>
      <c r="R69" s="795">
        <v>208256</v>
      </c>
      <c r="S69" s="251">
        <v>74</v>
      </c>
    </row>
    <row r="70" spans="1:19" s="746" customFormat="1" ht="21.95" customHeight="1">
      <c r="A70" s="220">
        <v>81</v>
      </c>
      <c r="B70" s="218" t="s">
        <v>280</v>
      </c>
      <c r="C70" s="772" t="s">
        <v>692</v>
      </c>
      <c r="D70" s="785">
        <v>8</v>
      </c>
      <c r="E70" s="791">
        <v>502158</v>
      </c>
      <c r="F70" s="792">
        <v>50.89</v>
      </c>
      <c r="G70" s="791">
        <v>62611</v>
      </c>
      <c r="H70" s="792">
        <v>6.35</v>
      </c>
      <c r="I70" s="791">
        <v>270918</v>
      </c>
      <c r="J70" s="792">
        <v>27.46</v>
      </c>
      <c r="K70" s="791">
        <v>150908</v>
      </c>
      <c r="L70" s="792">
        <v>15.3</v>
      </c>
      <c r="M70" s="793">
        <v>986595</v>
      </c>
      <c r="N70" s="793">
        <v>70786</v>
      </c>
      <c r="O70" s="793">
        <v>251</v>
      </c>
      <c r="P70" s="794">
        <v>42451</v>
      </c>
      <c r="Q70" s="794">
        <v>-9754</v>
      </c>
      <c r="R70" s="796">
        <v>863353</v>
      </c>
      <c r="S70" s="224">
        <v>81</v>
      </c>
    </row>
    <row r="71" spans="1:19" s="746" customFormat="1" ht="21.95" customHeight="1">
      <c r="A71" s="220"/>
      <c r="B71" s="218" t="s">
        <v>698</v>
      </c>
      <c r="C71" s="790" t="s">
        <v>692</v>
      </c>
      <c r="D71" s="785">
        <v>8</v>
      </c>
      <c r="E71" s="791">
        <v>183703</v>
      </c>
      <c r="F71" s="792">
        <v>50.57</v>
      </c>
      <c r="G71" s="791">
        <v>21451</v>
      </c>
      <c r="H71" s="792">
        <v>5.9</v>
      </c>
      <c r="I71" s="791">
        <v>101222</v>
      </c>
      <c r="J71" s="792">
        <v>27.86</v>
      </c>
      <c r="K71" s="791">
        <v>56943</v>
      </c>
      <c r="L71" s="792">
        <v>15.67</v>
      </c>
      <c r="M71" s="793">
        <v>363319</v>
      </c>
      <c r="N71" s="793">
        <v>26272</v>
      </c>
      <c r="O71" s="793">
        <v>77</v>
      </c>
      <c r="P71" s="794">
        <v>16415</v>
      </c>
      <c r="Q71" s="794">
        <v>-1664</v>
      </c>
      <c r="R71" s="795">
        <v>318891</v>
      </c>
      <c r="S71" s="224"/>
    </row>
    <row r="72" spans="1:19" s="746" customFormat="1" ht="21.95" customHeight="1">
      <c r="A72" s="243"/>
      <c r="B72" s="244" t="s">
        <v>699</v>
      </c>
      <c r="C72" s="788" t="s">
        <v>692</v>
      </c>
      <c r="D72" s="789">
        <v>8</v>
      </c>
      <c r="E72" s="422">
        <v>64494</v>
      </c>
      <c r="F72" s="797">
        <v>47.4</v>
      </c>
      <c r="G72" s="422">
        <v>8709</v>
      </c>
      <c r="H72" s="797">
        <v>6.4</v>
      </c>
      <c r="I72" s="422">
        <v>39998</v>
      </c>
      <c r="J72" s="797">
        <v>29.4</v>
      </c>
      <c r="K72" s="422">
        <v>22857</v>
      </c>
      <c r="L72" s="797">
        <v>16.8</v>
      </c>
      <c r="M72" s="798">
        <v>136058</v>
      </c>
      <c r="N72" s="798">
        <v>13707</v>
      </c>
      <c r="O72" s="798">
        <v>16</v>
      </c>
      <c r="P72" s="799">
        <v>5257</v>
      </c>
      <c r="Q72" s="799">
        <v>-2632</v>
      </c>
      <c r="R72" s="800">
        <v>114446</v>
      </c>
      <c r="S72" s="249"/>
    </row>
    <row r="73" spans="1:19" s="746" customFormat="1" ht="21.75" customHeight="1">
      <c r="A73" s="220"/>
      <c r="B73" s="218" t="s">
        <v>700</v>
      </c>
      <c r="C73" s="783" t="s">
        <v>692</v>
      </c>
      <c r="D73" s="784">
        <v>8</v>
      </c>
      <c r="E73" s="421">
        <v>253961</v>
      </c>
      <c r="F73" s="801">
        <v>52.13</v>
      </c>
      <c r="G73" s="421">
        <v>32451</v>
      </c>
      <c r="H73" s="801">
        <v>6.66</v>
      </c>
      <c r="I73" s="421">
        <v>129698</v>
      </c>
      <c r="J73" s="801">
        <v>26.62</v>
      </c>
      <c r="K73" s="421">
        <v>71108</v>
      </c>
      <c r="L73" s="801">
        <v>14.59</v>
      </c>
      <c r="M73" s="802">
        <v>487218</v>
      </c>
      <c r="N73" s="802">
        <v>30807</v>
      </c>
      <c r="O73" s="802">
        <v>158</v>
      </c>
      <c r="P73" s="803">
        <v>20779</v>
      </c>
      <c r="Q73" s="803">
        <v>-5458</v>
      </c>
      <c r="R73" s="804">
        <v>430016</v>
      </c>
      <c r="S73" s="224"/>
    </row>
    <row r="74" spans="1:19" s="746" customFormat="1" ht="21.95" customHeight="1">
      <c r="A74" s="220">
        <v>82</v>
      </c>
      <c r="B74" s="218" t="s">
        <v>282</v>
      </c>
      <c r="C74" s="772" t="s">
        <v>692</v>
      </c>
      <c r="D74" s="785">
        <v>8</v>
      </c>
      <c r="E74" s="791">
        <v>917832</v>
      </c>
      <c r="F74" s="792">
        <v>49.22</v>
      </c>
      <c r="G74" s="791">
        <v>143469</v>
      </c>
      <c r="H74" s="792">
        <v>7.69</v>
      </c>
      <c r="I74" s="791">
        <v>539328</v>
      </c>
      <c r="J74" s="792">
        <v>28.92</v>
      </c>
      <c r="K74" s="791">
        <v>264360</v>
      </c>
      <c r="L74" s="792">
        <v>14.17</v>
      </c>
      <c r="M74" s="793">
        <v>1864989</v>
      </c>
      <c r="N74" s="793">
        <v>152604</v>
      </c>
      <c r="O74" s="793">
        <v>151</v>
      </c>
      <c r="P74" s="794">
        <v>126594</v>
      </c>
      <c r="Q74" s="794">
        <v>25591</v>
      </c>
      <c r="R74" s="795">
        <v>1611231</v>
      </c>
      <c r="S74" s="224">
        <v>82</v>
      </c>
    </row>
    <row r="75" spans="1:19" s="746" customFormat="1" ht="21.95" customHeight="1">
      <c r="A75" s="220">
        <v>83</v>
      </c>
      <c r="B75" s="218" t="s">
        <v>283</v>
      </c>
      <c r="C75" s="772" t="s">
        <v>692</v>
      </c>
      <c r="D75" s="785">
        <v>8</v>
      </c>
      <c r="E75" s="791">
        <v>469076</v>
      </c>
      <c r="F75" s="792">
        <v>53.51</v>
      </c>
      <c r="G75" s="791">
        <v>74729</v>
      </c>
      <c r="H75" s="792">
        <v>8.5299999999999994</v>
      </c>
      <c r="I75" s="791">
        <v>211340</v>
      </c>
      <c r="J75" s="792">
        <v>24.11</v>
      </c>
      <c r="K75" s="791">
        <v>121413</v>
      </c>
      <c r="L75" s="792">
        <v>13.85</v>
      </c>
      <c r="M75" s="793">
        <v>876557</v>
      </c>
      <c r="N75" s="793">
        <v>46535</v>
      </c>
      <c r="O75" s="793">
        <v>205</v>
      </c>
      <c r="P75" s="794">
        <v>74887</v>
      </c>
      <c r="Q75" s="794">
        <v>-14767</v>
      </c>
      <c r="R75" s="795">
        <v>740163</v>
      </c>
      <c r="S75" s="224">
        <v>83</v>
      </c>
    </row>
    <row r="76" spans="1:19" s="746" customFormat="1" ht="21.95" customHeight="1">
      <c r="A76" s="790">
        <v>301</v>
      </c>
      <c r="B76" s="2128" t="s">
        <v>284</v>
      </c>
      <c r="C76" s="772" t="s">
        <v>321</v>
      </c>
      <c r="D76" s="785">
        <v>4</v>
      </c>
      <c r="E76" s="791">
        <v>0</v>
      </c>
      <c r="F76" s="792">
        <v>0</v>
      </c>
      <c r="G76" s="791">
        <v>0</v>
      </c>
      <c r="H76" s="792">
        <v>0</v>
      </c>
      <c r="I76" s="791">
        <v>0</v>
      </c>
      <c r="J76" s="792">
        <v>0</v>
      </c>
      <c r="K76" s="791">
        <v>0</v>
      </c>
      <c r="L76" s="792">
        <v>0</v>
      </c>
      <c r="M76" s="793">
        <v>1081405</v>
      </c>
      <c r="N76" s="793">
        <v>0</v>
      </c>
      <c r="O76" s="793">
        <v>0</v>
      </c>
      <c r="P76" s="794">
        <v>0</v>
      </c>
      <c r="Q76" s="794">
        <v>0</v>
      </c>
      <c r="R76" s="795">
        <v>1081405</v>
      </c>
      <c r="S76" s="224">
        <v>301</v>
      </c>
    </row>
    <row r="77" spans="1:19" s="746" customFormat="1" ht="21.95" customHeight="1">
      <c r="A77" s="2133">
        <v>302</v>
      </c>
      <c r="B77" s="2129" t="s">
        <v>286</v>
      </c>
      <c r="C77" s="788" t="s">
        <v>321</v>
      </c>
      <c r="D77" s="789">
        <v>12</v>
      </c>
      <c r="E77" s="422">
        <v>0</v>
      </c>
      <c r="F77" s="797">
        <v>0</v>
      </c>
      <c r="G77" s="422">
        <v>0</v>
      </c>
      <c r="H77" s="797">
        <v>0</v>
      </c>
      <c r="I77" s="422">
        <v>0</v>
      </c>
      <c r="J77" s="797">
        <v>0</v>
      </c>
      <c r="K77" s="422">
        <v>0</v>
      </c>
      <c r="L77" s="797">
        <v>0</v>
      </c>
      <c r="M77" s="798">
        <v>1100642</v>
      </c>
      <c r="N77" s="798">
        <v>0</v>
      </c>
      <c r="O77" s="798">
        <v>0</v>
      </c>
      <c r="P77" s="799">
        <v>0</v>
      </c>
      <c r="Q77" s="799">
        <v>15901</v>
      </c>
      <c r="R77" s="800">
        <v>1116543</v>
      </c>
      <c r="S77" s="249">
        <v>302</v>
      </c>
    </row>
    <row r="78" spans="1:19" s="746" customFormat="1" ht="21.95" customHeight="1">
      <c r="A78" s="2134">
        <v>303</v>
      </c>
      <c r="B78" s="2128" t="s">
        <v>288</v>
      </c>
      <c r="C78" s="783" t="s">
        <v>321</v>
      </c>
      <c r="D78" s="784">
        <v>12</v>
      </c>
      <c r="E78" s="421">
        <v>0</v>
      </c>
      <c r="F78" s="801">
        <v>0</v>
      </c>
      <c r="G78" s="421">
        <v>0</v>
      </c>
      <c r="H78" s="801">
        <v>0</v>
      </c>
      <c r="I78" s="421">
        <v>0</v>
      </c>
      <c r="J78" s="801">
        <v>0</v>
      </c>
      <c r="K78" s="421">
        <v>0</v>
      </c>
      <c r="L78" s="801">
        <v>0</v>
      </c>
      <c r="M78" s="802">
        <v>165133</v>
      </c>
      <c r="N78" s="802">
        <v>0</v>
      </c>
      <c r="O78" s="802">
        <v>0</v>
      </c>
      <c r="P78" s="803">
        <v>0</v>
      </c>
      <c r="Q78" s="803">
        <v>0</v>
      </c>
      <c r="R78" s="804">
        <v>165133</v>
      </c>
      <c r="S78" s="251">
        <v>303</v>
      </c>
    </row>
    <row r="79" spans="1:19" s="746" customFormat="1" ht="21.95" customHeight="1">
      <c r="A79" s="220"/>
      <c r="B79" s="218"/>
      <c r="C79" s="772"/>
      <c r="D79" s="785"/>
      <c r="E79" s="791"/>
      <c r="F79" s="792"/>
      <c r="G79" s="791"/>
      <c r="H79" s="792"/>
      <c r="I79" s="791"/>
      <c r="J79" s="792"/>
      <c r="K79" s="791"/>
      <c r="L79" s="792"/>
      <c r="M79" s="793"/>
      <c r="N79" s="793"/>
      <c r="O79" s="793"/>
      <c r="P79" s="794"/>
      <c r="Q79" s="794"/>
      <c r="R79" s="795"/>
      <c r="S79" s="224"/>
    </row>
    <row r="80" spans="1:19" s="746" customFormat="1" ht="21.75" customHeight="1">
      <c r="A80" s="220"/>
      <c r="B80" s="218"/>
      <c r="C80" s="772"/>
      <c r="D80" s="785"/>
      <c r="E80" s="791"/>
      <c r="F80" s="792"/>
      <c r="G80" s="791"/>
      <c r="H80" s="792"/>
      <c r="I80" s="791"/>
      <c r="J80" s="792"/>
      <c r="K80" s="791"/>
      <c r="L80" s="792"/>
      <c r="M80" s="793"/>
      <c r="N80" s="793"/>
      <c r="O80" s="793"/>
      <c r="P80" s="794"/>
      <c r="Q80" s="794"/>
      <c r="R80" s="795"/>
      <c r="S80" s="224"/>
    </row>
    <row r="81" spans="1:19" s="746" customFormat="1" ht="21.95" customHeight="1">
      <c r="A81" s="220"/>
      <c r="B81" s="218"/>
      <c r="C81" s="772"/>
      <c r="D81" s="785"/>
      <c r="E81" s="791"/>
      <c r="F81" s="792"/>
      <c r="G81" s="791"/>
      <c r="H81" s="792"/>
      <c r="I81" s="791"/>
      <c r="J81" s="792"/>
      <c r="K81" s="791"/>
      <c r="L81" s="792"/>
      <c r="M81" s="793"/>
      <c r="N81" s="793"/>
      <c r="O81" s="793"/>
      <c r="P81" s="794"/>
      <c r="Q81" s="794"/>
      <c r="R81" s="795"/>
      <c r="S81" s="224"/>
    </row>
    <row r="82" spans="1:19" s="746" customFormat="1" ht="21.95" customHeight="1">
      <c r="A82" s="243"/>
      <c r="B82" s="244"/>
      <c r="C82" s="788"/>
      <c r="D82" s="789"/>
      <c r="E82" s="422"/>
      <c r="F82" s="797"/>
      <c r="G82" s="422"/>
      <c r="H82" s="797"/>
      <c r="I82" s="422"/>
      <c r="J82" s="797"/>
      <c r="K82" s="422"/>
      <c r="L82" s="797"/>
      <c r="M82" s="798"/>
      <c r="N82" s="798"/>
      <c r="O82" s="798"/>
      <c r="P82" s="799"/>
      <c r="Q82" s="799"/>
      <c r="R82" s="800"/>
      <c r="S82" s="249"/>
    </row>
    <row r="83" spans="1:19" s="746" customFormat="1" ht="21.95" customHeight="1">
      <c r="A83" s="220"/>
      <c r="B83" s="218"/>
      <c r="C83" s="783"/>
      <c r="D83" s="784"/>
      <c r="E83" s="421"/>
      <c r="F83" s="801"/>
      <c r="G83" s="421"/>
      <c r="H83" s="801"/>
      <c r="I83" s="421"/>
      <c r="J83" s="801"/>
      <c r="K83" s="421"/>
      <c r="L83" s="801"/>
      <c r="M83" s="802"/>
      <c r="N83" s="802"/>
      <c r="O83" s="802"/>
      <c r="P83" s="803"/>
      <c r="Q83" s="803"/>
      <c r="R83" s="804"/>
      <c r="S83" s="224"/>
    </row>
    <row r="84" spans="1:19" s="746" customFormat="1" ht="21.95" customHeight="1">
      <c r="A84" s="220"/>
      <c r="B84" s="218"/>
      <c r="C84" s="772"/>
      <c r="D84" s="785"/>
      <c r="E84" s="791"/>
      <c r="F84" s="792"/>
      <c r="G84" s="791"/>
      <c r="H84" s="792"/>
      <c r="I84" s="791"/>
      <c r="J84" s="792"/>
      <c r="K84" s="791"/>
      <c r="L84" s="792"/>
      <c r="M84" s="793"/>
      <c r="N84" s="793"/>
      <c r="O84" s="793"/>
      <c r="P84" s="794"/>
      <c r="Q84" s="794"/>
      <c r="R84" s="795"/>
      <c r="S84" s="224"/>
    </row>
    <row r="85" spans="1:19" s="746" customFormat="1" ht="21.95" customHeight="1">
      <c r="A85" s="220"/>
      <c r="B85" s="218"/>
      <c r="C85" s="772"/>
      <c r="D85" s="785"/>
      <c r="E85" s="791"/>
      <c r="F85" s="792"/>
      <c r="G85" s="791"/>
      <c r="H85" s="792"/>
      <c r="I85" s="791"/>
      <c r="J85" s="792"/>
      <c r="K85" s="791"/>
      <c r="L85" s="792"/>
      <c r="M85" s="793"/>
      <c r="N85" s="793"/>
      <c r="O85" s="793"/>
      <c r="P85" s="794"/>
      <c r="Q85" s="794"/>
      <c r="R85" s="795"/>
      <c r="S85" s="224"/>
    </row>
    <row r="86" spans="1:19" s="746" customFormat="1" ht="21.95" customHeight="1">
      <c r="A86" s="220"/>
      <c r="B86" s="218"/>
      <c r="C86" s="772"/>
      <c r="D86" s="785"/>
      <c r="E86" s="791"/>
      <c r="F86" s="792"/>
      <c r="G86" s="791"/>
      <c r="H86" s="792"/>
      <c r="I86" s="791"/>
      <c r="J86" s="792"/>
      <c r="K86" s="791"/>
      <c r="L86" s="792"/>
      <c r="M86" s="793"/>
      <c r="N86" s="793"/>
      <c r="O86" s="793"/>
      <c r="P86" s="794"/>
      <c r="Q86" s="794"/>
      <c r="R86" s="795"/>
      <c r="S86" s="224"/>
    </row>
    <row r="87" spans="1:19" s="746" customFormat="1" ht="21.95" customHeight="1">
      <c r="A87" s="243"/>
      <c r="B87" s="244"/>
      <c r="C87" s="788"/>
      <c r="D87" s="789"/>
      <c r="E87" s="422"/>
      <c r="F87" s="797"/>
      <c r="G87" s="422"/>
      <c r="H87" s="797"/>
      <c r="I87" s="422"/>
      <c r="J87" s="797"/>
      <c r="K87" s="422"/>
      <c r="L87" s="797"/>
      <c r="M87" s="798"/>
      <c r="N87" s="798"/>
      <c r="O87" s="798"/>
      <c r="P87" s="799"/>
      <c r="Q87" s="799"/>
      <c r="R87" s="800"/>
      <c r="S87" s="249"/>
    </row>
    <row r="88" spans="1:19" s="746" customFormat="1" ht="21.95" customHeight="1">
      <c r="A88" s="220"/>
      <c r="B88" s="218"/>
      <c r="C88" s="783"/>
      <c r="D88" s="784"/>
      <c r="E88" s="421"/>
      <c r="F88" s="801"/>
      <c r="G88" s="421"/>
      <c r="H88" s="801"/>
      <c r="I88" s="421"/>
      <c r="J88" s="801"/>
      <c r="K88" s="421"/>
      <c r="L88" s="801"/>
      <c r="M88" s="802"/>
      <c r="N88" s="802"/>
      <c r="O88" s="802"/>
      <c r="P88" s="803"/>
      <c r="Q88" s="803"/>
      <c r="R88" s="804"/>
      <c r="S88" s="224"/>
    </row>
    <row r="89" spans="1:19" s="746" customFormat="1" ht="21.95" customHeight="1">
      <c r="A89" s="220"/>
      <c r="B89" s="218"/>
      <c r="C89" s="772"/>
      <c r="D89" s="785"/>
      <c r="E89" s="791"/>
      <c r="F89" s="792"/>
      <c r="G89" s="791"/>
      <c r="H89" s="792"/>
      <c r="I89" s="791"/>
      <c r="J89" s="792"/>
      <c r="K89" s="791"/>
      <c r="L89" s="792"/>
      <c r="M89" s="793"/>
      <c r="N89" s="793"/>
      <c r="O89" s="793"/>
      <c r="P89" s="794"/>
      <c r="Q89" s="794"/>
      <c r="R89" s="795"/>
      <c r="S89" s="224"/>
    </row>
    <row r="90" spans="1:19" s="746" customFormat="1" ht="21.95" customHeight="1">
      <c r="A90" s="220"/>
      <c r="B90" s="218"/>
      <c r="C90" s="772"/>
      <c r="D90" s="785"/>
      <c r="E90" s="791"/>
      <c r="F90" s="792"/>
      <c r="G90" s="791"/>
      <c r="H90" s="792"/>
      <c r="I90" s="791"/>
      <c r="J90" s="792"/>
      <c r="K90" s="791"/>
      <c r="L90" s="792"/>
      <c r="M90" s="793"/>
      <c r="N90" s="793"/>
      <c r="O90" s="793"/>
      <c r="P90" s="794"/>
      <c r="Q90" s="794"/>
      <c r="R90" s="795"/>
      <c r="S90" s="224"/>
    </row>
    <row r="91" spans="1:19" s="746" customFormat="1" ht="21.95" customHeight="1">
      <c r="A91" s="220"/>
      <c r="B91" s="218"/>
      <c r="C91" s="772"/>
      <c r="D91" s="785"/>
      <c r="E91" s="791"/>
      <c r="F91" s="792"/>
      <c r="G91" s="791"/>
      <c r="H91" s="792"/>
      <c r="I91" s="791"/>
      <c r="J91" s="792"/>
      <c r="K91" s="791"/>
      <c r="L91" s="792"/>
      <c r="M91" s="793"/>
      <c r="N91" s="793"/>
      <c r="O91" s="793"/>
      <c r="P91" s="794"/>
      <c r="Q91" s="794"/>
      <c r="R91" s="795"/>
      <c r="S91" s="224"/>
    </row>
    <row r="92" spans="1:19" s="746" customFormat="1" ht="21.95" customHeight="1">
      <c r="A92" s="243"/>
      <c r="B92" s="244"/>
      <c r="C92" s="788"/>
      <c r="D92" s="789"/>
      <c r="E92" s="422"/>
      <c r="F92" s="797"/>
      <c r="G92" s="422"/>
      <c r="H92" s="797"/>
      <c r="I92" s="422"/>
      <c r="J92" s="797"/>
      <c r="K92" s="422"/>
      <c r="L92" s="797"/>
      <c r="M92" s="798"/>
      <c r="N92" s="798"/>
      <c r="O92" s="798"/>
      <c r="P92" s="799"/>
      <c r="Q92" s="799"/>
      <c r="R92" s="800"/>
      <c r="S92" s="249"/>
    </row>
    <row r="93" spans="1:19" s="746" customFormat="1" ht="21.95" customHeight="1">
      <c r="A93" s="220"/>
      <c r="B93" s="218"/>
      <c r="C93" s="772"/>
      <c r="D93" s="785"/>
      <c r="E93" s="791"/>
      <c r="F93" s="792"/>
      <c r="G93" s="791"/>
      <c r="H93" s="792"/>
      <c r="I93" s="791"/>
      <c r="J93" s="792"/>
      <c r="K93" s="791"/>
      <c r="L93" s="792"/>
      <c r="M93" s="793"/>
      <c r="N93" s="793"/>
      <c r="O93" s="793"/>
      <c r="P93" s="794"/>
      <c r="Q93" s="794"/>
      <c r="R93" s="795"/>
      <c r="S93" s="224"/>
    </row>
    <row r="94" spans="1:19" s="746" customFormat="1" ht="21.95" customHeight="1">
      <c r="A94" s="220"/>
      <c r="B94" s="218"/>
      <c r="C94" s="772"/>
      <c r="D94" s="785"/>
      <c r="E94" s="791"/>
      <c r="F94" s="792"/>
      <c r="G94" s="791"/>
      <c r="H94" s="792"/>
      <c r="I94" s="791"/>
      <c r="J94" s="792"/>
      <c r="K94" s="791"/>
      <c r="L94" s="792"/>
      <c r="M94" s="793"/>
      <c r="N94" s="793"/>
      <c r="O94" s="793"/>
      <c r="P94" s="794"/>
      <c r="Q94" s="794"/>
      <c r="R94" s="795"/>
      <c r="S94" s="224"/>
    </row>
    <row r="95" spans="1:19" s="746" customFormat="1" ht="21.95" customHeight="1">
      <c r="A95" s="220"/>
      <c r="B95" s="218"/>
      <c r="C95" s="772"/>
      <c r="D95" s="785"/>
      <c r="E95" s="791"/>
      <c r="F95" s="792"/>
      <c r="G95" s="791"/>
      <c r="H95" s="792"/>
      <c r="I95" s="791"/>
      <c r="J95" s="792"/>
      <c r="K95" s="791"/>
      <c r="L95" s="792"/>
      <c r="M95" s="793"/>
      <c r="N95" s="793"/>
      <c r="O95" s="793"/>
      <c r="P95" s="794"/>
      <c r="Q95" s="794"/>
      <c r="R95" s="795"/>
      <c r="S95" s="224"/>
    </row>
    <row r="96" spans="1:19" s="771" customFormat="1" ht="21.95" customHeight="1">
      <c r="A96" s="250"/>
      <c r="B96" s="218"/>
      <c r="C96" s="772"/>
      <c r="D96" s="785"/>
      <c r="E96" s="791"/>
      <c r="F96" s="792"/>
      <c r="G96" s="791"/>
      <c r="H96" s="792"/>
      <c r="I96" s="791"/>
      <c r="J96" s="792"/>
      <c r="K96" s="791"/>
      <c r="L96" s="792"/>
      <c r="M96" s="793"/>
      <c r="N96" s="793"/>
      <c r="O96" s="793"/>
      <c r="P96" s="794"/>
      <c r="Q96" s="794"/>
      <c r="R96" s="795"/>
      <c r="S96" s="251"/>
    </row>
    <row r="97" spans="1:19" s="771" customFormat="1" ht="21.95" customHeight="1">
      <c r="A97" s="243"/>
      <c r="B97" s="244"/>
      <c r="C97" s="788"/>
      <c r="D97" s="789"/>
      <c r="E97" s="422"/>
      <c r="F97" s="797"/>
      <c r="G97" s="422"/>
      <c r="H97" s="797"/>
      <c r="I97" s="422"/>
      <c r="J97" s="797"/>
      <c r="K97" s="422"/>
      <c r="L97" s="797"/>
      <c r="M97" s="798"/>
      <c r="N97" s="798"/>
      <c r="O97" s="798"/>
      <c r="P97" s="799"/>
      <c r="Q97" s="799"/>
      <c r="R97" s="800"/>
      <c r="S97" s="249"/>
    </row>
    <row r="98" spans="1:19" s="771" customFormat="1" ht="21.95" customHeight="1">
      <c r="A98" s="220"/>
      <c r="B98" s="218"/>
      <c r="C98" s="772"/>
      <c r="D98" s="785"/>
      <c r="E98" s="791"/>
      <c r="F98" s="792"/>
      <c r="G98" s="791"/>
      <c r="H98" s="792"/>
      <c r="I98" s="791"/>
      <c r="J98" s="792"/>
      <c r="K98" s="791"/>
      <c r="L98" s="792"/>
      <c r="M98" s="793"/>
      <c r="N98" s="793"/>
      <c r="O98" s="793"/>
      <c r="P98" s="794"/>
      <c r="Q98" s="794"/>
      <c r="R98" s="795"/>
      <c r="S98" s="224"/>
    </row>
    <row r="99" spans="1:19" s="771" customFormat="1" ht="21.95" customHeight="1">
      <c r="A99" s="220"/>
      <c r="B99" s="218"/>
      <c r="C99" s="772"/>
      <c r="D99" s="785"/>
      <c r="E99" s="791"/>
      <c r="F99" s="792"/>
      <c r="G99" s="791"/>
      <c r="H99" s="792"/>
      <c r="I99" s="791"/>
      <c r="J99" s="792"/>
      <c r="K99" s="791"/>
      <c r="L99" s="792"/>
      <c r="M99" s="793"/>
      <c r="N99" s="793"/>
      <c r="O99" s="793"/>
      <c r="P99" s="794"/>
      <c r="Q99" s="794"/>
      <c r="R99" s="795"/>
      <c r="S99" s="224"/>
    </row>
    <row r="100" spans="1:19" s="771" customFormat="1" ht="21.95" customHeight="1">
      <c r="A100" s="220"/>
      <c r="B100" s="218"/>
      <c r="C100" s="772"/>
      <c r="D100" s="785"/>
      <c r="E100" s="791"/>
      <c r="F100" s="792"/>
      <c r="G100" s="791"/>
      <c r="H100" s="792"/>
      <c r="I100" s="791"/>
      <c r="J100" s="792"/>
      <c r="K100" s="791"/>
      <c r="L100" s="792"/>
      <c r="M100" s="793"/>
      <c r="N100" s="793"/>
      <c r="O100" s="793"/>
      <c r="P100" s="794"/>
      <c r="Q100" s="794"/>
      <c r="R100" s="795"/>
      <c r="S100" s="224"/>
    </row>
    <row r="101" spans="1:19" s="746" customFormat="1" ht="21.95" customHeight="1">
      <c r="A101" s="220"/>
      <c r="B101" s="218"/>
      <c r="C101" s="772"/>
      <c r="D101" s="785"/>
      <c r="E101" s="791"/>
      <c r="F101" s="792"/>
      <c r="G101" s="791"/>
      <c r="H101" s="792"/>
      <c r="I101" s="791"/>
      <c r="J101" s="792"/>
      <c r="K101" s="791"/>
      <c r="L101" s="792"/>
      <c r="M101" s="793"/>
      <c r="N101" s="793"/>
      <c r="O101" s="793"/>
      <c r="P101" s="794"/>
      <c r="Q101" s="794"/>
      <c r="R101" s="795"/>
      <c r="S101" s="224"/>
    </row>
    <row r="102" spans="1:19" s="746" customFormat="1" ht="21.95" customHeight="1" thickBot="1">
      <c r="A102" s="253"/>
      <c r="B102" s="254"/>
      <c r="C102" s="805"/>
      <c r="D102" s="806"/>
      <c r="E102" s="423"/>
      <c r="F102" s="807"/>
      <c r="G102" s="423"/>
      <c r="H102" s="807"/>
      <c r="I102" s="423"/>
      <c r="J102" s="807"/>
      <c r="K102" s="423"/>
      <c r="L102" s="807"/>
      <c r="M102" s="808"/>
      <c r="N102" s="808"/>
      <c r="O102" s="808"/>
      <c r="P102" s="809"/>
      <c r="Q102" s="809"/>
      <c r="R102" s="810"/>
      <c r="S102" s="262"/>
    </row>
    <row r="103" spans="1:19" ht="21.95" customHeight="1"/>
    <row r="104" spans="1:19" ht="21.95" customHeight="1"/>
    <row r="105" spans="1:19" ht="21.95" customHeight="1"/>
    <row r="106" spans="1:19" ht="21.95" customHeight="1"/>
    <row r="107" spans="1:19" ht="21.95" customHeight="1"/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  <row r="288" ht="21.95" customHeight="1"/>
    <row r="289" ht="21.95" customHeight="1"/>
    <row r="290" ht="21.95" customHeight="1"/>
    <row r="291" ht="21.95" customHeight="1"/>
    <row r="292" ht="21.95" customHeight="1"/>
    <row r="293" ht="21.95" customHeight="1"/>
    <row r="294" ht="21.95" customHeight="1"/>
    <row r="295" ht="21.95" customHeight="1"/>
    <row r="296" ht="21.95" customHeight="1"/>
    <row r="297" ht="21.95" customHeight="1"/>
    <row r="298" ht="21.95" customHeight="1"/>
    <row r="299" ht="21.95" customHeight="1"/>
    <row r="300" ht="21.95" customHeight="1"/>
    <row r="301" ht="21.95" customHeight="1"/>
    <row r="302" ht="21.95" customHeight="1"/>
    <row r="303" ht="21.95" customHeight="1"/>
    <row r="304" ht="21.95" customHeight="1"/>
    <row r="305" ht="21.95" customHeight="1"/>
    <row r="306" ht="21.95" customHeight="1"/>
    <row r="307" ht="21.95" customHeight="1"/>
    <row r="308" ht="21.95" customHeight="1"/>
    <row r="309" ht="21.95" customHeight="1"/>
    <row r="310" ht="21.95" customHeight="1"/>
    <row r="311" ht="21.95" customHeight="1"/>
    <row r="312" ht="21.95" customHeight="1"/>
    <row r="313" ht="21.95" customHeight="1"/>
    <row r="314" ht="21.95" customHeight="1"/>
    <row r="315" ht="21.95" customHeight="1"/>
    <row r="316" ht="21.95" customHeight="1"/>
    <row r="317" ht="21.95" customHeight="1"/>
    <row r="318" ht="21.95" customHeight="1"/>
    <row r="319" ht="21.95" customHeight="1"/>
    <row r="320" ht="21.95" customHeight="1"/>
    <row r="321" ht="21.95" customHeight="1"/>
    <row r="322" ht="21.95" customHeight="1"/>
    <row r="323" ht="21.95" customHeight="1"/>
    <row r="324" ht="21.95" customHeight="1"/>
    <row r="325" ht="21.95" customHeight="1"/>
    <row r="326" ht="21.95" customHeight="1"/>
    <row r="327" ht="21.95" customHeight="1"/>
    <row r="328" ht="21.95" customHeight="1"/>
    <row r="329" ht="21.95" customHeight="1"/>
    <row r="330" ht="21.95" customHeight="1"/>
    <row r="331" ht="21.95" customHeight="1"/>
    <row r="332" ht="21.95" customHeight="1"/>
    <row r="333" ht="21.95" customHeight="1"/>
    <row r="334" ht="21.95" customHeight="1"/>
    <row r="335" ht="21.95" customHeight="1"/>
    <row r="336" ht="21.95" customHeight="1"/>
    <row r="337" ht="21.95" customHeight="1"/>
    <row r="338" ht="21.95" customHeight="1"/>
    <row r="339" ht="21.95" customHeight="1"/>
    <row r="340" ht="21.95" customHeight="1"/>
    <row r="341" ht="21.95" customHeight="1"/>
    <row r="342" ht="21.95" customHeight="1"/>
    <row r="343" ht="21.95" customHeight="1"/>
    <row r="344" ht="21.95" customHeight="1"/>
    <row r="345" ht="21.95" customHeight="1"/>
    <row r="346" ht="21.95" customHeight="1"/>
    <row r="347" ht="21.95" customHeight="1"/>
    <row r="348" ht="21.95" customHeight="1"/>
    <row r="349" ht="21.95" customHeight="1"/>
    <row r="350" ht="21.95" customHeight="1"/>
    <row r="351" ht="21.95" customHeight="1"/>
    <row r="352" ht="21.95" customHeight="1"/>
    <row r="353" ht="21.95" customHeight="1"/>
    <row r="354" ht="21.95" customHeight="1"/>
    <row r="355" ht="21.95" customHeight="1"/>
    <row r="356" ht="21.95" customHeight="1"/>
    <row r="357" ht="21.95" customHeight="1"/>
    <row r="358" ht="21.95" customHeight="1"/>
    <row r="359" ht="21.95" customHeight="1"/>
    <row r="360" ht="21.95" customHeight="1"/>
    <row r="361" ht="21.95" customHeight="1"/>
    <row r="362" ht="21.95" customHeight="1"/>
    <row r="363" ht="21.95" customHeight="1"/>
    <row r="364" ht="21.95" customHeight="1"/>
    <row r="365" ht="21.95" customHeight="1"/>
    <row r="366" ht="21.95" customHeight="1"/>
    <row r="367" ht="21.95" customHeight="1"/>
    <row r="368" ht="21.95" customHeight="1"/>
    <row r="369" ht="21.95" customHeight="1"/>
    <row r="370" ht="21.95" customHeight="1"/>
    <row r="371" ht="21.95" customHeight="1"/>
    <row r="372" ht="21.95" customHeight="1"/>
    <row r="373" ht="21.95" customHeight="1"/>
    <row r="374" ht="21.95" customHeight="1"/>
    <row r="375" ht="21.95" customHeight="1"/>
    <row r="376" ht="21.95" customHeight="1"/>
    <row r="377" ht="21.95" customHeight="1"/>
    <row r="378" ht="21.95" customHeight="1"/>
    <row r="379" ht="21.95" customHeight="1"/>
    <row r="380" ht="21.95" customHeight="1"/>
    <row r="381" ht="21.95" customHeight="1"/>
    <row r="382" ht="21.95" customHeight="1"/>
    <row r="383" ht="21.95" customHeight="1"/>
    <row r="384" ht="21.95" customHeight="1"/>
    <row r="385" ht="21.95" customHeight="1"/>
    <row r="386" ht="21.95" customHeight="1"/>
    <row r="387" ht="21.95" customHeight="1"/>
    <row r="388" ht="21.95" customHeight="1"/>
    <row r="389" ht="21.95" customHeight="1"/>
    <row r="390" ht="21.95" customHeight="1"/>
    <row r="391" ht="21.95" customHeight="1"/>
    <row r="392" ht="21.95" customHeight="1"/>
    <row r="393" ht="21.95" customHeight="1"/>
    <row r="394" ht="21.95" customHeight="1"/>
    <row r="395" ht="21.95" customHeight="1"/>
    <row r="396" ht="21.95" customHeight="1"/>
    <row r="397" ht="21.95" customHeight="1"/>
    <row r="398" ht="21.95" customHeight="1"/>
    <row r="399" ht="21.95" customHeight="1"/>
    <row r="400" ht="21.95" customHeight="1"/>
    <row r="401" ht="21.95" customHeight="1"/>
    <row r="402" ht="21.95" customHeight="1"/>
    <row r="403" ht="21.95" customHeight="1"/>
    <row r="404" ht="21.95" customHeight="1"/>
    <row r="405" ht="21.95" customHeight="1"/>
    <row r="406" ht="21.95" customHeight="1"/>
    <row r="407" ht="21.95" customHeight="1"/>
    <row r="408" ht="21.95" customHeight="1"/>
    <row r="409" ht="21.95" customHeight="1"/>
    <row r="410" ht="21.95" customHeight="1"/>
    <row r="411" ht="21.95" customHeight="1"/>
    <row r="412" ht="21.95" customHeight="1"/>
    <row r="413" ht="21.95" customHeight="1"/>
    <row r="414" ht="21.95" customHeight="1"/>
    <row r="415" ht="21.95" customHeight="1"/>
    <row r="416" ht="21.95" customHeight="1"/>
    <row r="417" ht="21.95" customHeight="1"/>
    <row r="418" ht="21.95" customHeight="1"/>
    <row r="419" ht="21.95" customHeight="1"/>
    <row r="420" ht="21.95" customHeight="1"/>
    <row r="421" ht="21.95" customHeight="1"/>
    <row r="422" ht="21.95" customHeight="1"/>
    <row r="423" ht="21.95" customHeight="1"/>
    <row r="424" ht="21.95" customHeight="1"/>
    <row r="425" ht="21.95" customHeight="1"/>
    <row r="426" ht="21.95" customHeight="1"/>
    <row r="427" ht="21.95" customHeight="1"/>
    <row r="428" ht="21.95" customHeight="1"/>
    <row r="429" ht="21.95" customHeight="1"/>
    <row r="430" ht="21.95" customHeight="1"/>
    <row r="431" ht="21.95" customHeight="1"/>
    <row r="432" ht="21.95" customHeight="1"/>
    <row r="433" ht="21.95" customHeight="1"/>
    <row r="434" ht="21.95" customHeight="1"/>
    <row r="435" ht="21.95" customHeight="1"/>
    <row r="436" ht="21.95" customHeight="1"/>
    <row r="437" ht="21.95" customHeight="1"/>
    <row r="438" ht="21.95" customHeight="1"/>
    <row r="439" ht="21.95" customHeight="1"/>
    <row r="440" ht="21.95" customHeight="1"/>
    <row r="441" ht="21.95" customHeight="1"/>
    <row r="442" ht="21.95" customHeight="1"/>
    <row r="443" ht="21.95" customHeight="1"/>
    <row r="444" ht="21.95" customHeight="1"/>
    <row r="445" ht="21.95" customHeight="1"/>
    <row r="446" ht="21.95" customHeight="1"/>
    <row r="447" ht="21.95" customHeight="1"/>
    <row r="448" ht="21.95" customHeight="1"/>
    <row r="449" ht="21.95" customHeight="1"/>
    <row r="450" ht="21.95" customHeight="1"/>
    <row r="451" ht="21.95" customHeight="1"/>
    <row r="452" ht="21.95" customHeight="1"/>
    <row r="453" ht="21.95" customHeight="1"/>
    <row r="454" ht="21.95" customHeight="1"/>
    <row r="455" ht="21.95" customHeight="1"/>
    <row r="456" ht="21.95" customHeight="1"/>
    <row r="457" ht="21.95" customHeight="1"/>
    <row r="458" ht="21.95" customHeight="1"/>
    <row r="459" ht="21.95" customHeight="1"/>
    <row r="460" ht="21.95" customHeight="1"/>
    <row r="461" ht="21.95" customHeight="1"/>
    <row r="462" ht="21.95" customHeight="1"/>
    <row r="463" ht="21.95" customHeight="1"/>
    <row r="464" ht="21.95" customHeight="1"/>
    <row r="465" ht="21.95" customHeight="1"/>
    <row r="466" ht="21.95" customHeight="1"/>
    <row r="467" ht="21.95" customHeight="1"/>
    <row r="468" ht="21.95" customHeight="1"/>
    <row r="469" ht="21.95" customHeight="1"/>
    <row r="470" ht="21.95" customHeight="1"/>
    <row r="471" ht="21.95" customHeight="1"/>
    <row r="472" ht="21.95" customHeight="1"/>
    <row r="473" ht="21.95" customHeight="1"/>
    <row r="474" ht="21.95" customHeight="1"/>
    <row r="475" ht="21.95" customHeight="1"/>
    <row r="476" ht="21.95" customHeight="1"/>
    <row r="477" ht="21.95" customHeight="1"/>
    <row r="478" ht="21.95" customHeight="1"/>
    <row r="479" ht="21.95" customHeight="1"/>
    <row r="480" ht="21.95" customHeight="1"/>
    <row r="481" ht="21.95" customHeight="1"/>
    <row r="482" ht="21.95" customHeight="1"/>
    <row r="483" ht="21.95" customHeight="1"/>
    <row r="484" ht="21.95" customHeight="1"/>
    <row r="485" ht="21.95" customHeight="1"/>
    <row r="486" ht="21.95" customHeight="1"/>
    <row r="487" ht="21.95" customHeight="1"/>
    <row r="488" ht="21.95" customHeight="1"/>
    <row r="489" ht="21.95" customHeight="1"/>
    <row r="490" ht="21.95" customHeight="1"/>
    <row r="491" ht="21.95" customHeight="1"/>
    <row r="492" ht="21.95" customHeight="1"/>
    <row r="493" ht="21.95" customHeight="1"/>
    <row r="494" ht="21.95" customHeight="1"/>
    <row r="495" ht="21.95" customHeight="1"/>
    <row r="496" ht="21.95" customHeight="1"/>
    <row r="497" ht="21.95" customHeight="1"/>
    <row r="498" ht="21.95" customHeight="1"/>
    <row r="499" ht="21.95" customHeight="1"/>
    <row r="500" ht="21.95" customHeight="1"/>
    <row r="501" ht="21.95" customHeight="1"/>
    <row r="502" ht="21.95" customHeight="1"/>
    <row r="503" ht="21.95" customHeight="1"/>
    <row r="504" ht="21.95" customHeight="1"/>
    <row r="505" ht="21.95" customHeight="1"/>
    <row r="506" ht="21.95" customHeight="1"/>
    <row r="507" ht="21.95" customHeight="1"/>
    <row r="508" ht="21.95" customHeight="1"/>
    <row r="509" ht="21.95" customHeight="1"/>
    <row r="510" ht="21.95" customHeight="1"/>
    <row r="511" ht="21.95" customHeight="1"/>
    <row r="512" ht="21.95" customHeight="1"/>
    <row r="513" ht="21.95" customHeight="1"/>
    <row r="514" ht="21.95" customHeight="1"/>
    <row r="515" ht="21.95" customHeight="1"/>
    <row r="516" ht="21.95" customHeight="1"/>
    <row r="517" ht="21.95" customHeight="1"/>
    <row r="518" ht="21.95" customHeight="1"/>
    <row r="519" ht="21.95" customHeight="1"/>
    <row r="520" ht="21.95" customHeight="1"/>
    <row r="521" ht="21.95" customHeight="1"/>
    <row r="522" ht="21.95" customHeight="1"/>
    <row r="523" ht="21.95" customHeight="1"/>
    <row r="524" ht="21.95" customHeight="1"/>
    <row r="525" ht="21.95" customHeight="1"/>
    <row r="526" ht="21.95" customHeight="1"/>
    <row r="527" ht="21.95" customHeight="1"/>
    <row r="528" ht="21.95" customHeight="1"/>
    <row r="529" ht="21.95" customHeight="1"/>
    <row r="530" ht="21.95" customHeight="1"/>
    <row r="531" ht="21.95" customHeight="1"/>
    <row r="532" ht="21.95" customHeight="1"/>
    <row r="533" ht="21.95" customHeight="1"/>
    <row r="534" ht="21.95" customHeight="1"/>
    <row r="535" ht="21.95" customHeight="1"/>
    <row r="536" ht="21.95" customHeight="1"/>
    <row r="537" ht="21.95" customHeight="1"/>
    <row r="538" ht="21.95" customHeight="1"/>
    <row r="539" ht="21.95" customHeight="1"/>
    <row r="540" ht="21.95" customHeight="1"/>
    <row r="541" ht="21.95" customHeight="1"/>
    <row r="542" ht="21.95" customHeight="1"/>
    <row r="543" ht="21.95" customHeight="1"/>
    <row r="544" ht="21.95" customHeight="1"/>
    <row r="545" ht="21.95" customHeight="1"/>
    <row r="546" ht="21.95" customHeight="1"/>
    <row r="547" ht="21.95" customHeight="1"/>
    <row r="548" ht="21.95" customHeight="1"/>
    <row r="549" ht="21.95" customHeight="1"/>
    <row r="550" ht="21.95" customHeight="1"/>
    <row r="551" ht="21.95" customHeight="1"/>
    <row r="552" ht="21.95" customHeight="1"/>
    <row r="553" ht="21.95" customHeight="1"/>
    <row r="554" ht="21.95" customHeight="1"/>
    <row r="555" ht="21.95" customHeight="1"/>
    <row r="556" ht="21.95" customHeight="1"/>
    <row r="557" ht="21.95" customHeight="1"/>
    <row r="558" ht="21.95" customHeight="1"/>
    <row r="559" ht="21.95" customHeight="1"/>
    <row r="560" ht="21.95" customHeight="1"/>
    <row r="561" ht="21.95" customHeight="1"/>
    <row r="562" ht="21.95" customHeight="1"/>
    <row r="563" ht="21.95" customHeight="1"/>
    <row r="564" ht="21.95" customHeight="1"/>
    <row r="565" ht="21.95" customHeight="1"/>
    <row r="566" ht="21.95" customHeight="1"/>
    <row r="567" ht="21.95" customHeight="1"/>
    <row r="568" ht="21.95" customHeight="1"/>
    <row r="569" ht="21.95" customHeight="1"/>
    <row r="570" ht="21.95" customHeight="1"/>
    <row r="571" ht="21.95" customHeight="1"/>
    <row r="572" ht="21.95" customHeight="1"/>
    <row r="573" ht="21.95" customHeight="1"/>
    <row r="574" ht="21.95" customHeight="1"/>
    <row r="575" ht="21.95" customHeight="1"/>
    <row r="576" ht="21.95" customHeight="1"/>
    <row r="577" ht="21.95" customHeight="1"/>
    <row r="578" ht="21.95" customHeight="1"/>
    <row r="579" ht="21.95" customHeight="1"/>
    <row r="580" ht="21.95" customHeight="1"/>
    <row r="581" ht="21.95" customHeight="1"/>
    <row r="582" ht="21.95" customHeight="1"/>
    <row r="583" ht="21.95" customHeight="1"/>
    <row r="584" ht="21.95" customHeight="1"/>
    <row r="585" ht="21.95" customHeight="1"/>
    <row r="586" ht="21.95" customHeight="1"/>
    <row r="587" ht="21.95" customHeight="1"/>
    <row r="588" ht="21.95" customHeight="1"/>
    <row r="589" ht="21.95" customHeight="1"/>
    <row r="590" ht="21.95" customHeight="1"/>
    <row r="591" ht="21.95" customHeight="1"/>
    <row r="592" ht="21.95" customHeight="1"/>
    <row r="593" ht="21.95" customHeight="1"/>
    <row r="594" ht="21.95" customHeight="1"/>
    <row r="595" ht="21.95" customHeight="1"/>
    <row r="596" ht="21.95" customHeight="1"/>
    <row r="597" ht="21.95" customHeight="1"/>
    <row r="598" ht="21.95" customHeight="1"/>
    <row r="599" ht="21.95" customHeight="1"/>
    <row r="600" ht="21.95" customHeight="1"/>
    <row r="601" ht="21.95" customHeight="1"/>
    <row r="602" ht="21.95" customHeight="1"/>
    <row r="603" ht="21.95" customHeight="1"/>
    <row r="604" ht="21.95" customHeight="1"/>
    <row r="605" ht="21.95" customHeight="1"/>
    <row r="606" ht="21.95" customHeight="1"/>
    <row r="607" ht="21.95" customHeight="1"/>
    <row r="608" ht="21.95" customHeight="1"/>
    <row r="609" ht="21.95" customHeight="1"/>
    <row r="610" ht="21.95" customHeight="1"/>
    <row r="611" ht="21.95" customHeight="1"/>
    <row r="612" ht="21.95" customHeight="1"/>
    <row r="613" ht="21.95" customHeight="1"/>
    <row r="614" ht="21.95" customHeight="1"/>
    <row r="615" ht="21.95" customHeight="1"/>
    <row r="616" ht="21.95" customHeight="1"/>
    <row r="617" ht="21.95" customHeight="1"/>
    <row r="618" ht="21.95" customHeight="1"/>
    <row r="619" ht="21.95" customHeight="1"/>
    <row r="620" ht="21.95" customHeight="1"/>
    <row r="621" ht="21.95" customHeight="1"/>
    <row r="622" ht="21.95" customHeight="1"/>
    <row r="623" ht="21.95" customHeight="1"/>
  </sheetData>
  <mergeCells count="2">
    <mergeCell ref="E3:J3"/>
    <mergeCell ref="K3:M3"/>
  </mergeCells>
  <phoneticPr fontId="16"/>
  <printOptions horizontalCentered="1"/>
  <pageMargins left="1.0236220472440944" right="0.59055118110236227" top="0.51181102362204722" bottom="0.6692913385826772" header="0.51181102362204722" footer="0.51181102362204722"/>
  <pageSetup paperSize="8" scale="60" pageOrder="overThenDown" orientation="landscape" r:id="rId1"/>
  <headerFooter alignWithMargins="0"/>
  <rowBreaks count="1" manualBreakCount="1">
    <brk id="57" max="1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>
    <tabColor rgb="FFFF0000"/>
  </sheetPr>
  <dimension ref="A1:S220"/>
  <sheetViews>
    <sheetView showGridLines="0" view="pageBreakPreview" zoomScale="55" zoomScaleNormal="75" workbookViewId="0">
      <pane xSplit="2" ySplit="12" topLeftCell="F63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K78" sqref="K78"/>
    </sheetView>
  </sheetViews>
  <sheetFormatPr defaultRowHeight="19.7" customHeight="1"/>
  <cols>
    <col min="1" max="1" width="4.875" style="263" customWidth="1"/>
    <col min="2" max="2" width="24.875" style="424" bestFit="1" customWidth="1"/>
    <col min="3" max="6" width="13.625" style="424" customWidth="1"/>
    <col min="7" max="13" width="16.625" style="424" customWidth="1"/>
    <col min="14" max="14" width="16.625" style="146" customWidth="1"/>
    <col min="15" max="15" width="34.5" style="146" bestFit="1" customWidth="1"/>
    <col min="16" max="16" width="27.625" style="146" customWidth="1"/>
    <col min="17" max="17" width="19.75" style="146" customWidth="1"/>
    <col min="18" max="18" width="4.875" style="811" customWidth="1"/>
    <col min="19" max="16384" width="9" style="424"/>
  </cols>
  <sheetData>
    <row r="1" spans="1:19" ht="26.85" customHeight="1">
      <c r="A1" s="603" t="s">
        <v>1364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144"/>
      <c r="O1" s="144"/>
      <c r="P1" s="144"/>
      <c r="Q1" s="144"/>
      <c r="R1" s="812"/>
      <c r="S1" s="746"/>
    </row>
    <row r="2" spans="1:19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531"/>
      <c r="R2" s="813" t="s">
        <v>701</v>
      </c>
      <c r="S2" s="312"/>
    </row>
    <row r="3" spans="1:19" s="753" customFormat="1" ht="19.7" customHeight="1">
      <c r="A3" s="270" t="s">
        <v>138</v>
      </c>
      <c r="B3" s="271"/>
      <c r="C3" s="314" t="s">
        <v>702</v>
      </c>
      <c r="D3" s="314"/>
      <c r="E3" s="314"/>
      <c r="F3" s="814"/>
      <c r="G3" s="159"/>
      <c r="H3" s="532" t="s">
        <v>703</v>
      </c>
      <c r="I3" s="814"/>
      <c r="J3" s="159"/>
      <c r="K3" s="159"/>
      <c r="L3" s="159"/>
      <c r="M3" s="159"/>
      <c r="N3" s="159"/>
      <c r="O3" s="159"/>
      <c r="P3" s="159"/>
      <c r="Q3" s="815"/>
      <c r="R3" s="163" t="s">
        <v>138</v>
      </c>
      <c r="S3" s="771"/>
    </row>
    <row r="4" spans="1:19" s="753" customFormat="1" ht="19.7" customHeight="1">
      <c r="A4" s="274" t="s">
        <v>144</v>
      </c>
      <c r="B4" s="275"/>
      <c r="C4" s="322"/>
      <c r="D4" s="168"/>
      <c r="E4" s="168"/>
      <c r="F4" s="168"/>
      <c r="G4" s="167" t="s">
        <v>675</v>
      </c>
      <c r="H4" s="168"/>
      <c r="I4" s="168"/>
      <c r="J4" s="167" t="s">
        <v>704</v>
      </c>
      <c r="K4" s="167" t="s">
        <v>705</v>
      </c>
      <c r="L4" s="167" t="s">
        <v>706</v>
      </c>
      <c r="M4" s="167" t="s">
        <v>681</v>
      </c>
      <c r="N4" s="167" t="s">
        <v>704</v>
      </c>
      <c r="O4" s="167" t="s">
        <v>707</v>
      </c>
      <c r="P4" s="167" t="s">
        <v>708</v>
      </c>
      <c r="Q4" s="323" t="s">
        <v>709</v>
      </c>
      <c r="R4" s="172" t="s">
        <v>144</v>
      </c>
      <c r="S4" s="771"/>
    </row>
    <row r="5" spans="1:19" s="753" customFormat="1" ht="19.7" customHeight="1">
      <c r="A5" s="274" t="s">
        <v>151</v>
      </c>
      <c r="B5" s="275" t="s">
        <v>152</v>
      </c>
      <c r="C5" s="324" t="s">
        <v>710</v>
      </c>
      <c r="D5" s="167" t="s">
        <v>711</v>
      </c>
      <c r="E5" s="167" t="s">
        <v>712</v>
      </c>
      <c r="F5" s="167" t="s">
        <v>713</v>
      </c>
      <c r="G5" s="167"/>
      <c r="H5" s="167" t="s">
        <v>710</v>
      </c>
      <c r="I5" s="167" t="s">
        <v>711</v>
      </c>
      <c r="J5" s="167"/>
      <c r="K5" s="167"/>
      <c r="L5" s="167"/>
      <c r="M5" s="167" t="s">
        <v>714</v>
      </c>
      <c r="N5" s="167"/>
      <c r="O5" s="167"/>
      <c r="P5" s="167"/>
      <c r="Q5" s="323" t="s">
        <v>715</v>
      </c>
      <c r="R5" s="172" t="s">
        <v>151</v>
      </c>
      <c r="S5" s="771"/>
    </row>
    <row r="6" spans="1:19" s="753" customFormat="1" ht="19.7" customHeight="1">
      <c r="A6" s="274" t="s">
        <v>164</v>
      </c>
      <c r="B6" s="275"/>
      <c r="C6" s="816" t="s">
        <v>716</v>
      </c>
      <c r="D6" s="320" t="s">
        <v>716</v>
      </c>
      <c r="E6" s="320" t="s">
        <v>717</v>
      </c>
      <c r="F6" s="320" t="s">
        <v>717</v>
      </c>
      <c r="G6" s="167" t="s">
        <v>718</v>
      </c>
      <c r="H6" s="167"/>
      <c r="I6" s="167"/>
      <c r="J6" s="167" t="s">
        <v>165</v>
      </c>
      <c r="K6" s="167" t="s">
        <v>165</v>
      </c>
      <c r="L6" s="167" t="s">
        <v>165</v>
      </c>
      <c r="M6" s="167" t="s">
        <v>165</v>
      </c>
      <c r="N6" s="167" t="s">
        <v>719</v>
      </c>
      <c r="O6" s="167" t="s">
        <v>720</v>
      </c>
      <c r="P6" s="167" t="s">
        <v>720</v>
      </c>
      <c r="Q6" s="323" t="s">
        <v>721</v>
      </c>
      <c r="R6" s="172" t="s">
        <v>164</v>
      </c>
      <c r="S6" s="771"/>
    </row>
    <row r="7" spans="1:19" s="753" customFormat="1" ht="19.7" customHeight="1" thickBot="1">
      <c r="A7" s="286" t="s">
        <v>171</v>
      </c>
      <c r="B7" s="287"/>
      <c r="C7" s="32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326"/>
      <c r="R7" s="190" t="s">
        <v>171</v>
      </c>
      <c r="S7" s="771"/>
    </row>
    <row r="8" spans="1:19" s="771" customFormat="1" ht="30.75" customHeight="1">
      <c r="A8" s="270"/>
      <c r="B8" s="817" t="s">
        <v>176</v>
      </c>
      <c r="C8" s="765" t="s">
        <v>22</v>
      </c>
      <c r="D8" s="765" t="s">
        <v>22</v>
      </c>
      <c r="E8" s="765" t="s">
        <v>22</v>
      </c>
      <c r="F8" s="765" t="s">
        <v>22</v>
      </c>
      <c r="G8" s="765" t="s">
        <v>22</v>
      </c>
      <c r="H8" s="421">
        <v>1508661991</v>
      </c>
      <c r="I8" s="421">
        <v>10195053</v>
      </c>
      <c r="J8" s="421">
        <v>1037293</v>
      </c>
      <c r="K8" s="421">
        <v>253538</v>
      </c>
      <c r="L8" s="421">
        <v>2628</v>
      </c>
      <c r="M8" s="421">
        <v>38467</v>
      </c>
      <c r="N8" s="421">
        <v>1841721</v>
      </c>
      <c r="O8" s="783" t="s">
        <v>22</v>
      </c>
      <c r="P8" s="783" t="s">
        <v>22</v>
      </c>
      <c r="Q8" s="783" t="s">
        <v>22</v>
      </c>
      <c r="R8" s="663"/>
    </row>
    <row r="9" spans="1:19" s="771" customFormat="1" ht="30.75" customHeight="1">
      <c r="A9" s="274"/>
      <c r="B9" s="277" t="s">
        <v>177</v>
      </c>
      <c r="C9" s="773" t="s">
        <v>22</v>
      </c>
      <c r="D9" s="773" t="s">
        <v>22</v>
      </c>
      <c r="E9" s="773" t="s">
        <v>22</v>
      </c>
      <c r="F9" s="773" t="s">
        <v>22</v>
      </c>
      <c r="G9" s="773" t="s">
        <v>22</v>
      </c>
      <c r="H9" s="791">
        <v>1508661991</v>
      </c>
      <c r="I9" s="791">
        <v>10195053</v>
      </c>
      <c r="J9" s="791">
        <v>1023988</v>
      </c>
      <c r="K9" s="791">
        <v>253538</v>
      </c>
      <c r="L9" s="791">
        <v>2628</v>
      </c>
      <c r="M9" s="791">
        <v>38467</v>
      </c>
      <c r="N9" s="793">
        <v>1818021</v>
      </c>
      <c r="O9" s="772" t="s">
        <v>22</v>
      </c>
      <c r="P9" s="772" t="s">
        <v>22</v>
      </c>
      <c r="Q9" s="772" t="s">
        <v>22</v>
      </c>
      <c r="R9" s="224"/>
    </row>
    <row r="10" spans="1:19" s="771" customFormat="1" ht="30.75" customHeight="1">
      <c r="A10" s="274"/>
      <c r="B10" s="277" t="s">
        <v>178</v>
      </c>
      <c r="C10" s="773" t="s">
        <v>22</v>
      </c>
      <c r="D10" s="773" t="s">
        <v>22</v>
      </c>
      <c r="E10" s="773" t="s">
        <v>22</v>
      </c>
      <c r="F10" s="773" t="s">
        <v>22</v>
      </c>
      <c r="G10" s="773" t="s">
        <v>22</v>
      </c>
      <c r="H10" s="791">
        <v>0</v>
      </c>
      <c r="I10" s="791">
        <v>0</v>
      </c>
      <c r="J10" s="791">
        <v>13305</v>
      </c>
      <c r="K10" s="791">
        <v>0</v>
      </c>
      <c r="L10" s="791">
        <v>0</v>
      </c>
      <c r="M10" s="791">
        <v>0</v>
      </c>
      <c r="N10" s="793">
        <v>23700</v>
      </c>
      <c r="O10" s="772" t="s">
        <v>22</v>
      </c>
      <c r="P10" s="772" t="s">
        <v>22</v>
      </c>
      <c r="Q10" s="772" t="s">
        <v>22</v>
      </c>
      <c r="R10" s="224"/>
    </row>
    <row r="11" spans="1:19" s="753" customFormat="1" ht="30.75" customHeight="1">
      <c r="A11" s="274"/>
      <c r="B11" s="277" t="s">
        <v>179</v>
      </c>
      <c r="C11" s="773" t="s">
        <v>22</v>
      </c>
      <c r="D11" s="773" t="s">
        <v>22</v>
      </c>
      <c r="E11" s="773" t="s">
        <v>22</v>
      </c>
      <c r="F11" s="773" t="s">
        <v>22</v>
      </c>
      <c r="G11" s="773" t="s">
        <v>22</v>
      </c>
      <c r="H11" s="791">
        <v>1443743451</v>
      </c>
      <c r="I11" s="791">
        <v>8577702</v>
      </c>
      <c r="J11" s="791">
        <v>972635</v>
      </c>
      <c r="K11" s="791">
        <v>238068</v>
      </c>
      <c r="L11" s="791">
        <v>2315</v>
      </c>
      <c r="M11" s="791">
        <v>36711</v>
      </c>
      <c r="N11" s="793">
        <v>1719108</v>
      </c>
      <c r="O11" s="772" t="s">
        <v>22</v>
      </c>
      <c r="P11" s="818" t="s">
        <v>22</v>
      </c>
      <c r="Q11" s="772" t="s">
        <v>22</v>
      </c>
      <c r="R11" s="224"/>
      <c r="S11" s="771"/>
    </row>
    <row r="12" spans="1:19" s="753" customFormat="1" ht="30.75" customHeight="1">
      <c r="A12" s="617"/>
      <c r="B12" s="819" t="s">
        <v>180</v>
      </c>
      <c r="C12" s="773" t="s">
        <v>22</v>
      </c>
      <c r="D12" s="773" t="s">
        <v>22</v>
      </c>
      <c r="E12" s="773" t="s">
        <v>22</v>
      </c>
      <c r="F12" s="773" t="s">
        <v>22</v>
      </c>
      <c r="G12" s="773" t="s">
        <v>22</v>
      </c>
      <c r="H12" s="422">
        <v>64918540</v>
      </c>
      <c r="I12" s="422">
        <v>1617351</v>
      </c>
      <c r="J12" s="422">
        <v>51353</v>
      </c>
      <c r="K12" s="422">
        <v>15470</v>
      </c>
      <c r="L12" s="422">
        <v>313</v>
      </c>
      <c r="M12" s="422">
        <v>1756</v>
      </c>
      <c r="N12" s="798">
        <v>98913</v>
      </c>
      <c r="O12" s="788" t="s">
        <v>22</v>
      </c>
      <c r="P12" s="820" t="s">
        <v>22</v>
      </c>
      <c r="Q12" s="772" t="s">
        <v>22</v>
      </c>
      <c r="R12" s="249"/>
      <c r="S12" s="771"/>
    </row>
    <row r="13" spans="1:19" ht="21" customHeight="1">
      <c r="A13" s="220">
        <v>1</v>
      </c>
      <c r="B13" s="218" t="s">
        <v>181</v>
      </c>
      <c r="C13" s="821">
        <v>5.37</v>
      </c>
      <c r="D13" s="801">
        <v>0</v>
      </c>
      <c r="E13" s="421">
        <v>12600</v>
      </c>
      <c r="F13" s="421">
        <v>16320</v>
      </c>
      <c r="G13" s="421">
        <v>470</v>
      </c>
      <c r="H13" s="421">
        <v>214328325</v>
      </c>
      <c r="I13" s="421">
        <v>0</v>
      </c>
      <c r="J13" s="421">
        <v>147651</v>
      </c>
      <c r="K13" s="421">
        <v>30220</v>
      </c>
      <c r="L13" s="421">
        <v>857</v>
      </c>
      <c r="M13" s="421">
        <v>2903</v>
      </c>
      <c r="N13" s="421">
        <v>250924</v>
      </c>
      <c r="O13" s="822" t="s">
        <v>722</v>
      </c>
      <c r="P13" s="823" t="s">
        <v>22</v>
      </c>
      <c r="Q13" s="824" t="s">
        <v>723</v>
      </c>
      <c r="R13" s="224">
        <v>1</v>
      </c>
      <c r="S13" s="746"/>
    </row>
    <row r="14" spans="1:19" ht="21" customHeight="1">
      <c r="A14" s="220">
        <v>2</v>
      </c>
      <c r="B14" s="218" t="s">
        <v>183</v>
      </c>
      <c r="C14" s="825">
        <v>6.3</v>
      </c>
      <c r="D14" s="792">
        <v>20</v>
      </c>
      <c r="E14" s="791">
        <v>22000</v>
      </c>
      <c r="F14" s="791">
        <v>24000</v>
      </c>
      <c r="G14" s="791">
        <v>470</v>
      </c>
      <c r="H14" s="791">
        <v>17630373</v>
      </c>
      <c r="I14" s="791">
        <v>635625</v>
      </c>
      <c r="J14" s="791">
        <v>13498</v>
      </c>
      <c r="K14" s="791">
        <v>5312</v>
      </c>
      <c r="L14" s="791">
        <v>17</v>
      </c>
      <c r="M14" s="791">
        <v>679</v>
      </c>
      <c r="N14" s="793">
        <v>26777</v>
      </c>
      <c r="O14" s="826" t="s">
        <v>722</v>
      </c>
      <c r="P14" s="826" t="s">
        <v>724</v>
      </c>
      <c r="Q14" s="827" t="s">
        <v>723</v>
      </c>
      <c r="R14" s="224">
        <v>2</v>
      </c>
      <c r="S14" s="746"/>
    </row>
    <row r="15" spans="1:19" ht="21" customHeight="1">
      <c r="A15" s="220">
        <v>3</v>
      </c>
      <c r="B15" s="218" t="s">
        <v>185</v>
      </c>
      <c r="C15" s="825">
        <v>7.3</v>
      </c>
      <c r="D15" s="792">
        <v>0</v>
      </c>
      <c r="E15" s="791">
        <v>12000</v>
      </c>
      <c r="F15" s="791">
        <v>20400</v>
      </c>
      <c r="G15" s="791">
        <v>470</v>
      </c>
      <c r="H15" s="791">
        <v>116641603</v>
      </c>
      <c r="I15" s="791">
        <v>0</v>
      </c>
      <c r="J15" s="791">
        <v>70235</v>
      </c>
      <c r="K15" s="791">
        <v>16145</v>
      </c>
      <c r="L15" s="791">
        <v>161</v>
      </c>
      <c r="M15" s="791">
        <v>3325</v>
      </c>
      <c r="N15" s="793">
        <v>116125</v>
      </c>
      <c r="O15" s="826" t="s">
        <v>722</v>
      </c>
      <c r="P15" s="828" t="s">
        <v>22</v>
      </c>
      <c r="Q15" s="829" t="s">
        <v>725</v>
      </c>
      <c r="R15" s="224">
        <v>3</v>
      </c>
      <c r="S15" s="746"/>
    </row>
    <row r="16" spans="1:19" ht="21" customHeight="1">
      <c r="A16" s="220">
        <v>4</v>
      </c>
      <c r="B16" s="218" t="s">
        <v>187</v>
      </c>
      <c r="C16" s="825">
        <v>6.5</v>
      </c>
      <c r="D16" s="792">
        <v>0</v>
      </c>
      <c r="E16" s="791">
        <v>16090</v>
      </c>
      <c r="F16" s="791">
        <v>0</v>
      </c>
      <c r="G16" s="791">
        <v>470</v>
      </c>
      <c r="H16" s="791">
        <v>137578158</v>
      </c>
      <c r="I16" s="791">
        <v>0</v>
      </c>
      <c r="J16" s="791">
        <v>92955</v>
      </c>
      <c r="K16" s="791">
        <v>20850</v>
      </c>
      <c r="L16" s="791">
        <v>324</v>
      </c>
      <c r="M16" s="791">
        <v>2976</v>
      </c>
      <c r="N16" s="793">
        <v>153886</v>
      </c>
      <c r="O16" s="826" t="s">
        <v>722</v>
      </c>
      <c r="P16" s="828" t="s">
        <v>22</v>
      </c>
      <c r="Q16" s="829" t="s">
        <v>723</v>
      </c>
      <c r="R16" s="224">
        <v>4</v>
      </c>
      <c r="S16" s="746"/>
    </row>
    <row r="17" spans="1:19" ht="21" customHeight="1">
      <c r="A17" s="243">
        <v>5</v>
      </c>
      <c r="B17" s="244" t="s">
        <v>189</v>
      </c>
      <c r="C17" s="830">
        <v>6.2</v>
      </c>
      <c r="D17" s="797">
        <v>30</v>
      </c>
      <c r="E17" s="422">
        <v>16200</v>
      </c>
      <c r="F17" s="422">
        <v>24000</v>
      </c>
      <c r="G17" s="422">
        <v>470</v>
      </c>
      <c r="H17" s="422">
        <v>11231431</v>
      </c>
      <c r="I17" s="422">
        <v>392153</v>
      </c>
      <c r="J17" s="422">
        <v>9845</v>
      </c>
      <c r="K17" s="422">
        <v>2804</v>
      </c>
      <c r="L17" s="422">
        <v>10</v>
      </c>
      <c r="M17" s="422">
        <v>245</v>
      </c>
      <c r="N17" s="798">
        <v>17332</v>
      </c>
      <c r="O17" s="831" t="s">
        <v>722</v>
      </c>
      <c r="P17" s="831" t="s">
        <v>724</v>
      </c>
      <c r="Q17" s="832" t="s">
        <v>725</v>
      </c>
      <c r="R17" s="249">
        <v>5</v>
      </c>
      <c r="S17" s="746"/>
    </row>
    <row r="18" spans="1:19" ht="21" customHeight="1">
      <c r="A18" s="220">
        <v>6</v>
      </c>
      <c r="B18" s="218" t="s">
        <v>191</v>
      </c>
      <c r="C18" s="821">
        <v>7</v>
      </c>
      <c r="D18" s="801">
        <v>24</v>
      </c>
      <c r="E18" s="421">
        <v>20000</v>
      </c>
      <c r="F18" s="421">
        <v>24000</v>
      </c>
      <c r="G18" s="421">
        <v>470</v>
      </c>
      <c r="H18" s="421">
        <v>29961843</v>
      </c>
      <c r="I18" s="421">
        <v>938809</v>
      </c>
      <c r="J18" s="421">
        <v>22346</v>
      </c>
      <c r="K18" s="421">
        <v>4964</v>
      </c>
      <c r="L18" s="421">
        <v>30</v>
      </c>
      <c r="M18" s="421">
        <v>882</v>
      </c>
      <c r="N18" s="802">
        <v>40587</v>
      </c>
      <c r="O18" s="833" t="s">
        <v>722</v>
      </c>
      <c r="P18" s="834" t="s">
        <v>724</v>
      </c>
      <c r="Q18" s="835" t="s">
        <v>725</v>
      </c>
      <c r="R18" s="224">
        <v>6</v>
      </c>
      <c r="S18" s="746"/>
    </row>
    <row r="19" spans="1:19" ht="21" customHeight="1">
      <c r="A19" s="220">
        <v>7</v>
      </c>
      <c r="B19" s="218" t="s">
        <v>193</v>
      </c>
      <c r="C19" s="825">
        <v>7.32</v>
      </c>
      <c r="D19" s="792">
        <v>0</v>
      </c>
      <c r="E19" s="791">
        <v>17500</v>
      </c>
      <c r="F19" s="791">
        <v>15900</v>
      </c>
      <c r="G19" s="791">
        <v>470</v>
      </c>
      <c r="H19" s="791">
        <v>116961844</v>
      </c>
      <c r="I19" s="791">
        <v>0</v>
      </c>
      <c r="J19" s="791">
        <v>79708</v>
      </c>
      <c r="K19" s="791">
        <v>19575</v>
      </c>
      <c r="L19" s="791">
        <v>0</v>
      </c>
      <c r="M19" s="791">
        <v>3343</v>
      </c>
      <c r="N19" s="793">
        <v>135978</v>
      </c>
      <c r="O19" s="836" t="s">
        <v>722</v>
      </c>
      <c r="P19" s="826" t="s">
        <v>22</v>
      </c>
      <c r="Q19" s="827" t="s">
        <v>723</v>
      </c>
      <c r="R19" s="224">
        <v>7</v>
      </c>
      <c r="S19" s="746"/>
    </row>
    <row r="20" spans="1:19" ht="21" customHeight="1">
      <c r="A20" s="220">
        <v>8</v>
      </c>
      <c r="B20" s="218" t="s">
        <v>195</v>
      </c>
      <c r="C20" s="825">
        <v>6.45</v>
      </c>
      <c r="D20" s="792">
        <v>15</v>
      </c>
      <c r="E20" s="791">
        <v>15500</v>
      </c>
      <c r="F20" s="791">
        <v>19000</v>
      </c>
      <c r="G20" s="791">
        <v>470</v>
      </c>
      <c r="H20" s="791">
        <v>36921572</v>
      </c>
      <c r="I20" s="791">
        <v>1420938</v>
      </c>
      <c r="J20" s="791">
        <v>24981</v>
      </c>
      <c r="K20" s="791">
        <v>5719</v>
      </c>
      <c r="L20" s="791">
        <v>50</v>
      </c>
      <c r="M20" s="791">
        <v>872</v>
      </c>
      <c r="N20" s="793">
        <v>47085</v>
      </c>
      <c r="O20" s="836" t="s">
        <v>722</v>
      </c>
      <c r="P20" s="826" t="s">
        <v>724</v>
      </c>
      <c r="Q20" s="826" t="s">
        <v>725</v>
      </c>
      <c r="R20" s="224">
        <v>8</v>
      </c>
      <c r="S20" s="746"/>
    </row>
    <row r="21" spans="1:19" s="746" customFormat="1" ht="21" customHeight="1">
      <c r="A21" s="220">
        <v>9</v>
      </c>
      <c r="B21" s="218" t="s">
        <v>197</v>
      </c>
      <c r="C21" s="825">
        <v>0</v>
      </c>
      <c r="D21" s="792">
        <v>25</v>
      </c>
      <c r="E21" s="791">
        <v>20000</v>
      </c>
      <c r="F21" s="791">
        <v>24000</v>
      </c>
      <c r="G21" s="791">
        <v>470</v>
      </c>
      <c r="H21" s="791">
        <v>21806507</v>
      </c>
      <c r="I21" s="791">
        <v>819474</v>
      </c>
      <c r="J21" s="791">
        <v>16150</v>
      </c>
      <c r="K21" s="791">
        <v>4511</v>
      </c>
      <c r="L21" s="791">
        <v>32</v>
      </c>
      <c r="M21" s="791">
        <v>606</v>
      </c>
      <c r="N21" s="793">
        <v>32911</v>
      </c>
      <c r="O21" s="836" t="s">
        <v>722</v>
      </c>
      <c r="P21" s="826" t="s">
        <v>724</v>
      </c>
      <c r="Q21" s="837" t="s">
        <v>725</v>
      </c>
      <c r="R21" s="224">
        <v>9</v>
      </c>
    </row>
    <row r="22" spans="1:19" s="746" customFormat="1" ht="21" customHeight="1">
      <c r="A22" s="220"/>
      <c r="B22" s="218" t="s">
        <v>694</v>
      </c>
      <c r="C22" s="838">
        <v>6.2</v>
      </c>
      <c r="D22" s="792">
        <v>25</v>
      </c>
      <c r="E22" s="791">
        <v>20000</v>
      </c>
      <c r="F22" s="791">
        <v>24000</v>
      </c>
      <c r="G22" s="791">
        <v>470</v>
      </c>
      <c r="H22" s="791">
        <v>6292990</v>
      </c>
      <c r="I22" s="791">
        <v>224110</v>
      </c>
      <c r="J22" s="791">
        <v>4587</v>
      </c>
      <c r="K22" s="791">
        <v>1192</v>
      </c>
      <c r="L22" s="791">
        <v>8</v>
      </c>
      <c r="M22" s="791">
        <v>136</v>
      </c>
      <c r="N22" s="793">
        <v>9233</v>
      </c>
      <c r="O22" s="836" t="s">
        <v>722</v>
      </c>
      <c r="P22" s="826" t="s">
        <v>724</v>
      </c>
      <c r="Q22" s="826" t="s">
        <v>725</v>
      </c>
      <c r="R22" s="224"/>
    </row>
    <row r="23" spans="1:19" s="746" customFormat="1" ht="21" customHeight="1">
      <c r="A23" s="235"/>
      <c r="B23" s="212" t="s">
        <v>695</v>
      </c>
      <c r="C23" s="839">
        <v>5.3</v>
      </c>
      <c r="D23" s="801">
        <v>25</v>
      </c>
      <c r="E23" s="421">
        <v>20000</v>
      </c>
      <c r="F23" s="421">
        <v>24000</v>
      </c>
      <c r="G23" s="421">
        <v>470</v>
      </c>
      <c r="H23" s="421">
        <v>3100619</v>
      </c>
      <c r="I23" s="421">
        <v>115057</v>
      </c>
      <c r="J23" s="421">
        <v>2040</v>
      </c>
      <c r="K23" s="421">
        <v>549</v>
      </c>
      <c r="L23" s="421">
        <v>1</v>
      </c>
      <c r="M23" s="421">
        <v>65</v>
      </c>
      <c r="N23" s="802">
        <v>4429</v>
      </c>
      <c r="O23" s="834" t="s">
        <v>722</v>
      </c>
      <c r="P23" s="834" t="s">
        <v>724</v>
      </c>
      <c r="Q23" s="840" t="s">
        <v>725</v>
      </c>
      <c r="R23" s="236"/>
    </row>
    <row r="24" spans="1:19" s="746" customFormat="1" ht="21" customHeight="1">
      <c r="A24" s="220"/>
      <c r="B24" s="218" t="s">
        <v>696</v>
      </c>
      <c r="C24" s="825">
        <v>6.3</v>
      </c>
      <c r="D24" s="792">
        <v>25</v>
      </c>
      <c r="E24" s="791">
        <v>20000</v>
      </c>
      <c r="F24" s="791">
        <v>24000</v>
      </c>
      <c r="G24" s="791">
        <v>470</v>
      </c>
      <c r="H24" s="791">
        <v>1755416</v>
      </c>
      <c r="I24" s="791">
        <v>51796</v>
      </c>
      <c r="J24" s="791">
        <v>1014</v>
      </c>
      <c r="K24" s="791">
        <v>290</v>
      </c>
      <c r="L24" s="791">
        <v>0</v>
      </c>
      <c r="M24" s="791">
        <v>58</v>
      </c>
      <c r="N24" s="793">
        <v>2264</v>
      </c>
      <c r="O24" s="836" t="s">
        <v>722</v>
      </c>
      <c r="P24" s="826" t="s">
        <v>724</v>
      </c>
      <c r="Q24" s="837" t="s">
        <v>725</v>
      </c>
      <c r="R24" s="251"/>
    </row>
    <row r="25" spans="1:19" s="746" customFormat="1" ht="21" customHeight="1">
      <c r="A25" s="220"/>
      <c r="B25" s="218" t="s">
        <v>697</v>
      </c>
      <c r="C25" s="825">
        <v>7.4</v>
      </c>
      <c r="D25" s="792">
        <v>25</v>
      </c>
      <c r="E25" s="791">
        <v>20000</v>
      </c>
      <c r="F25" s="791">
        <v>24000</v>
      </c>
      <c r="G25" s="791">
        <v>470</v>
      </c>
      <c r="H25" s="791">
        <v>10657482</v>
      </c>
      <c r="I25" s="791">
        <v>428511</v>
      </c>
      <c r="J25" s="791">
        <v>8509</v>
      </c>
      <c r="K25" s="791">
        <v>2480</v>
      </c>
      <c r="L25" s="791">
        <v>23</v>
      </c>
      <c r="M25" s="791">
        <v>347</v>
      </c>
      <c r="N25" s="793">
        <v>16985</v>
      </c>
      <c r="O25" s="836" t="s">
        <v>722</v>
      </c>
      <c r="P25" s="826" t="s">
        <v>724</v>
      </c>
      <c r="Q25" s="837" t="s">
        <v>725</v>
      </c>
      <c r="R25" s="224"/>
    </row>
    <row r="26" spans="1:19" s="746" customFormat="1" ht="21" customHeight="1">
      <c r="A26" s="220">
        <v>10</v>
      </c>
      <c r="B26" s="218" t="s">
        <v>199</v>
      </c>
      <c r="C26" s="825">
        <v>8</v>
      </c>
      <c r="D26" s="792">
        <v>0</v>
      </c>
      <c r="E26" s="791">
        <v>21000</v>
      </c>
      <c r="F26" s="791">
        <v>24000</v>
      </c>
      <c r="G26" s="791">
        <v>470</v>
      </c>
      <c r="H26" s="791">
        <v>18955034</v>
      </c>
      <c r="I26" s="791">
        <v>0</v>
      </c>
      <c r="J26" s="791">
        <v>15900</v>
      </c>
      <c r="K26" s="791">
        <v>4117</v>
      </c>
      <c r="L26" s="791">
        <v>38</v>
      </c>
      <c r="M26" s="791">
        <v>606</v>
      </c>
      <c r="N26" s="793">
        <v>28509</v>
      </c>
      <c r="O26" s="836" t="s">
        <v>722</v>
      </c>
      <c r="P26" s="826" t="s">
        <v>22</v>
      </c>
      <c r="Q26" s="837" t="s">
        <v>725</v>
      </c>
      <c r="R26" s="224">
        <v>10</v>
      </c>
    </row>
    <row r="27" spans="1:19" s="746" customFormat="1" ht="21" customHeight="1">
      <c r="A27" s="243">
        <v>11</v>
      </c>
      <c r="B27" s="244" t="s">
        <v>201</v>
      </c>
      <c r="C27" s="841">
        <v>5.4</v>
      </c>
      <c r="D27" s="797">
        <v>0</v>
      </c>
      <c r="E27" s="422">
        <v>16000</v>
      </c>
      <c r="F27" s="422">
        <v>13000</v>
      </c>
      <c r="G27" s="422">
        <v>450</v>
      </c>
      <c r="H27" s="422">
        <v>29311162</v>
      </c>
      <c r="I27" s="422">
        <v>0</v>
      </c>
      <c r="J27" s="422">
        <v>20112</v>
      </c>
      <c r="K27" s="422">
        <v>4798</v>
      </c>
      <c r="L27" s="422">
        <v>28</v>
      </c>
      <c r="M27" s="422">
        <v>477</v>
      </c>
      <c r="N27" s="798">
        <v>36353</v>
      </c>
      <c r="O27" s="831" t="s">
        <v>722</v>
      </c>
      <c r="P27" s="826" t="s">
        <v>22</v>
      </c>
      <c r="Q27" s="832" t="s">
        <v>725</v>
      </c>
      <c r="R27" s="249">
        <v>11</v>
      </c>
    </row>
    <row r="28" spans="1:19" s="746" customFormat="1" ht="21" customHeight="1">
      <c r="A28" s="220">
        <v>12</v>
      </c>
      <c r="B28" s="218" t="s">
        <v>203</v>
      </c>
      <c r="C28" s="838">
        <v>6.3</v>
      </c>
      <c r="D28" s="792">
        <v>0</v>
      </c>
      <c r="E28" s="791">
        <v>21000</v>
      </c>
      <c r="F28" s="791">
        <v>28000</v>
      </c>
      <c r="G28" s="791">
        <v>470</v>
      </c>
      <c r="H28" s="791">
        <v>46948899</v>
      </c>
      <c r="I28" s="791">
        <v>0</v>
      </c>
      <c r="J28" s="791">
        <v>30319</v>
      </c>
      <c r="K28" s="791">
        <v>5241</v>
      </c>
      <c r="L28" s="791">
        <v>11</v>
      </c>
      <c r="M28" s="791">
        <v>988</v>
      </c>
      <c r="N28" s="793">
        <v>55025</v>
      </c>
      <c r="O28" s="836" t="s">
        <v>722</v>
      </c>
      <c r="P28" s="834" t="s">
        <v>22</v>
      </c>
      <c r="Q28" s="837" t="s">
        <v>725</v>
      </c>
      <c r="R28" s="224">
        <v>12</v>
      </c>
    </row>
    <row r="29" spans="1:19" s="746" customFormat="1" ht="21" customHeight="1">
      <c r="A29" s="220">
        <v>13</v>
      </c>
      <c r="B29" s="218" t="s">
        <v>204</v>
      </c>
      <c r="C29" s="825">
        <v>5.5</v>
      </c>
      <c r="D29" s="792">
        <v>0</v>
      </c>
      <c r="E29" s="791">
        <v>15000</v>
      </c>
      <c r="F29" s="791">
        <v>26000</v>
      </c>
      <c r="G29" s="791">
        <v>470</v>
      </c>
      <c r="H29" s="791">
        <v>12762897</v>
      </c>
      <c r="I29" s="791">
        <v>0</v>
      </c>
      <c r="J29" s="791">
        <v>10729</v>
      </c>
      <c r="K29" s="791">
        <v>3380</v>
      </c>
      <c r="L29" s="791">
        <v>0</v>
      </c>
      <c r="M29" s="791">
        <v>203</v>
      </c>
      <c r="N29" s="793">
        <v>20563</v>
      </c>
      <c r="O29" s="836" t="s">
        <v>722</v>
      </c>
      <c r="P29" s="826" t="s">
        <v>22</v>
      </c>
      <c r="Q29" s="827" t="s">
        <v>725</v>
      </c>
      <c r="R29" s="224">
        <v>13</v>
      </c>
    </row>
    <row r="30" spans="1:19" s="746" customFormat="1" ht="21" customHeight="1">
      <c r="A30" s="220">
        <v>14</v>
      </c>
      <c r="B30" s="218" t="s">
        <v>206</v>
      </c>
      <c r="C30" s="825">
        <v>4.8</v>
      </c>
      <c r="D30" s="792">
        <v>37.5</v>
      </c>
      <c r="E30" s="791">
        <v>9000</v>
      </c>
      <c r="F30" s="791">
        <v>18000</v>
      </c>
      <c r="G30" s="791">
        <v>470</v>
      </c>
      <c r="H30" s="791">
        <v>11946678</v>
      </c>
      <c r="I30" s="791">
        <v>424249</v>
      </c>
      <c r="J30" s="791">
        <v>8244</v>
      </c>
      <c r="K30" s="791">
        <v>2227</v>
      </c>
      <c r="L30" s="791">
        <v>32</v>
      </c>
      <c r="M30" s="791">
        <v>226</v>
      </c>
      <c r="N30" s="793">
        <v>17291</v>
      </c>
      <c r="O30" s="836" t="s">
        <v>722</v>
      </c>
      <c r="P30" s="826" t="s">
        <v>724</v>
      </c>
      <c r="Q30" s="827" t="s">
        <v>725</v>
      </c>
      <c r="R30" s="224">
        <v>14</v>
      </c>
    </row>
    <row r="31" spans="1:19" s="746" customFormat="1" ht="21" customHeight="1">
      <c r="A31" s="220">
        <v>15</v>
      </c>
      <c r="B31" s="218" t="s">
        <v>208</v>
      </c>
      <c r="C31" s="825">
        <v>6.5</v>
      </c>
      <c r="D31" s="792">
        <v>30</v>
      </c>
      <c r="E31" s="791">
        <v>12000</v>
      </c>
      <c r="F31" s="791">
        <v>20000</v>
      </c>
      <c r="G31" s="791">
        <v>470</v>
      </c>
      <c r="H31" s="791">
        <v>22165364</v>
      </c>
      <c r="I31" s="791">
        <v>758947</v>
      </c>
      <c r="J31" s="791">
        <v>15240</v>
      </c>
      <c r="K31" s="791">
        <v>3708</v>
      </c>
      <c r="L31" s="791">
        <v>5</v>
      </c>
      <c r="M31" s="791">
        <v>720</v>
      </c>
      <c r="N31" s="793">
        <v>31724</v>
      </c>
      <c r="O31" s="836" t="s">
        <v>722</v>
      </c>
      <c r="P31" s="826" t="s">
        <v>724</v>
      </c>
      <c r="Q31" s="827" t="s">
        <v>725</v>
      </c>
      <c r="R31" s="224">
        <v>15</v>
      </c>
    </row>
    <row r="32" spans="1:19" s="746" customFormat="1" ht="21" customHeight="1">
      <c r="A32" s="243">
        <v>16</v>
      </c>
      <c r="B32" s="244" t="s">
        <v>210</v>
      </c>
      <c r="C32" s="841">
        <v>6.8</v>
      </c>
      <c r="D32" s="797">
        <v>0</v>
      </c>
      <c r="E32" s="422">
        <v>14100</v>
      </c>
      <c r="F32" s="422">
        <v>12500</v>
      </c>
      <c r="G32" s="422">
        <v>470</v>
      </c>
      <c r="H32" s="422">
        <v>33803585</v>
      </c>
      <c r="I32" s="422">
        <v>0</v>
      </c>
      <c r="J32" s="422">
        <v>22349</v>
      </c>
      <c r="K32" s="422">
        <v>4607</v>
      </c>
      <c r="L32" s="422">
        <v>34</v>
      </c>
      <c r="M32" s="422">
        <v>792</v>
      </c>
      <c r="N32" s="798">
        <v>37589</v>
      </c>
      <c r="O32" s="842" t="s">
        <v>722</v>
      </c>
      <c r="P32" s="831" t="s">
        <v>22</v>
      </c>
      <c r="Q32" s="832" t="s">
        <v>723</v>
      </c>
      <c r="R32" s="249">
        <v>16</v>
      </c>
    </row>
    <row r="33" spans="1:18" s="746" customFormat="1" ht="21" customHeight="1">
      <c r="A33" s="250">
        <v>17</v>
      </c>
      <c r="B33" s="218" t="s">
        <v>212</v>
      </c>
      <c r="C33" s="838">
        <v>4</v>
      </c>
      <c r="D33" s="792">
        <v>0</v>
      </c>
      <c r="E33" s="791">
        <v>24000</v>
      </c>
      <c r="F33" s="791">
        <v>13000</v>
      </c>
      <c r="G33" s="791">
        <v>470</v>
      </c>
      <c r="H33" s="791">
        <v>106692111</v>
      </c>
      <c r="I33" s="791">
        <v>0</v>
      </c>
      <c r="J33" s="791">
        <v>65752</v>
      </c>
      <c r="K33" s="791">
        <v>19158</v>
      </c>
      <c r="L33" s="791">
        <v>197</v>
      </c>
      <c r="M33" s="791">
        <v>1217</v>
      </c>
      <c r="N33" s="793">
        <v>114730</v>
      </c>
      <c r="O33" s="834" t="s">
        <v>722</v>
      </c>
      <c r="P33" s="826" t="s">
        <v>22</v>
      </c>
      <c r="Q33" s="843" t="s">
        <v>723</v>
      </c>
      <c r="R33" s="251">
        <v>17</v>
      </c>
    </row>
    <row r="34" spans="1:18" s="746" customFormat="1" ht="21" customHeight="1">
      <c r="A34" s="220">
        <v>18</v>
      </c>
      <c r="B34" s="218" t="s">
        <v>214</v>
      </c>
      <c r="C34" s="825">
        <v>5.7</v>
      </c>
      <c r="D34" s="792">
        <v>20</v>
      </c>
      <c r="E34" s="791">
        <v>24700</v>
      </c>
      <c r="F34" s="791">
        <v>22000</v>
      </c>
      <c r="G34" s="791">
        <v>470</v>
      </c>
      <c r="H34" s="791">
        <v>4738173</v>
      </c>
      <c r="I34" s="791">
        <v>156218</v>
      </c>
      <c r="J34" s="791">
        <v>3981</v>
      </c>
      <c r="K34" s="791">
        <v>1757</v>
      </c>
      <c r="L34" s="791">
        <v>16</v>
      </c>
      <c r="M34" s="791">
        <v>106</v>
      </c>
      <c r="N34" s="793">
        <v>7281</v>
      </c>
      <c r="O34" s="826" t="s">
        <v>722</v>
      </c>
      <c r="P34" s="826" t="s">
        <v>724</v>
      </c>
      <c r="Q34" s="827" t="s">
        <v>725</v>
      </c>
      <c r="R34" s="224">
        <v>18</v>
      </c>
    </row>
    <row r="35" spans="1:18" s="746" customFormat="1" ht="21" customHeight="1">
      <c r="A35" s="220">
        <v>19</v>
      </c>
      <c r="B35" s="218" t="s">
        <v>216</v>
      </c>
      <c r="C35" s="825">
        <v>5.54</v>
      </c>
      <c r="D35" s="792">
        <v>0</v>
      </c>
      <c r="E35" s="791">
        <v>15400</v>
      </c>
      <c r="F35" s="791">
        <v>21600</v>
      </c>
      <c r="G35" s="791">
        <v>470</v>
      </c>
      <c r="H35" s="791">
        <v>78130255</v>
      </c>
      <c r="I35" s="791">
        <v>0</v>
      </c>
      <c r="J35" s="791">
        <v>54218</v>
      </c>
      <c r="K35" s="791">
        <v>9272</v>
      </c>
      <c r="L35" s="791">
        <v>3</v>
      </c>
      <c r="M35" s="791">
        <v>1371</v>
      </c>
      <c r="N35" s="793">
        <v>98126</v>
      </c>
      <c r="O35" s="826" t="s">
        <v>722</v>
      </c>
      <c r="P35" s="826" t="s">
        <v>22</v>
      </c>
      <c r="Q35" s="827" t="s">
        <v>723</v>
      </c>
      <c r="R35" s="224">
        <v>19</v>
      </c>
    </row>
    <row r="36" spans="1:18" s="746" customFormat="1" ht="21" customHeight="1">
      <c r="A36" s="220">
        <v>20</v>
      </c>
      <c r="B36" s="218" t="s">
        <v>218</v>
      </c>
      <c r="C36" s="825">
        <v>7.3</v>
      </c>
      <c r="D36" s="792">
        <v>0</v>
      </c>
      <c r="E36" s="791">
        <v>16200</v>
      </c>
      <c r="F36" s="791">
        <v>15600</v>
      </c>
      <c r="G36" s="791">
        <v>470</v>
      </c>
      <c r="H36" s="791">
        <v>41980576</v>
      </c>
      <c r="I36" s="791">
        <v>0</v>
      </c>
      <c r="J36" s="791">
        <v>26618</v>
      </c>
      <c r="K36" s="791">
        <v>7602</v>
      </c>
      <c r="L36" s="791">
        <v>87</v>
      </c>
      <c r="M36" s="791">
        <v>6409</v>
      </c>
      <c r="N36" s="793">
        <v>45185</v>
      </c>
      <c r="O36" s="826" t="s">
        <v>722</v>
      </c>
      <c r="P36" s="826" t="s">
        <v>22</v>
      </c>
      <c r="Q36" s="827" t="s">
        <v>723</v>
      </c>
      <c r="R36" s="224">
        <v>20</v>
      </c>
    </row>
    <row r="37" spans="1:18" s="746" customFormat="1" ht="21" customHeight="1">
      <c r="A37" s="243">
        <v>21</v>
      </c>
      <c r="B37" s="244" t="s">
        <v>220</v>
      </c>
      <c r="C37" s="841">
        <v>5.97</v>
      </c>
      <c r="D37" s="797">
        <v>0</v>
      </c>
      <c r="E37" s="422">
        <v>27100</v>
      </c>
      <c r="F37" s="422">
        <v>26300</v>
      </c>
      <c r="G37" s="422">
        <v>470</v>
      </c>
      <c r="H37" s="422">
        <v>45808500</v>
      </c>
      <c r="I37" s="422">
        <v>0</v>
      </c>
      <c r="J37" s="422">
        <v>31955</v>
      </c>
      <c r="K37" s="422">
        <v>9299</v>
      </c>
      <c r="L37" s="422">
        <v>14</v>
      </c>
      <c r="M37" s="422">
        <v>960</v>
      </c>
      <c r="N37" s="798">
        <v>54150</v>
      </c>
      <c r="O37" s="831" t="s">
        <v>722</v>
      </c>
      <c r="P37" s="831" t="s">
        <v>22</v>
      </c>
      <c r="Q37" s="832" t="s">
        <v>723</v>
      </c>
      <c r="R37" s="249">
        <v>21</v>
      </c>
    </row>
    <row r="38" spans="1:18" s="746" customFormat="1" ht="21" customHeight="1">
      <c r="A38" s="220">
        <v>22</v>
      </c>
      <c r="B38" s="218" t="s">
        <v>222</v>
      </c>
      <c r="C38" s="838">
        <v>7.25</v>
      </c>
      <c r="D38" s="792">
        <v>0</v>
      </c>
      <c r="E38" s="791">
        <v>18000</v>
      </c>
      <c r="F38" s="791">
        <v>18600</v>
      </c>
      <c r="G38" s="791">
        <v>470</v>
      </c>
      <c r="H38" s="791">
        <v>34467276</v>
      </c>
      <c r="I38" s="791">
        <v>0</v>
      </c>
      <c r="J38" s="791">
        <v>22518</v>
      </c>
      <c r="K38" s="791">
        <v>5005</v>
      </c>
      <c r="L38" s="791">
        <v>86</v>
      </c>
      <c r="M38" s="791">
        <v>940</v>
      </c>
      <c r="N38" s="793">
        <v>36532</v>
      </c>
      <c r="O38" s="842" t="s">
        <v>722</v>
      </c>
      <c r="P38" s="826" t="s">
        <v>22</v>
      </c>
      <c r="Q38" s="843" t="s">
        <v>725</v>
      </c>
      <c r="R38" s="224">
        <v>22</v>
      </c>
    </row>
    <row r="39" spans="1:18" s="746" customFormat="1" ht="21" customHeight="1">
      <c r="A39" s="220">
        <v>23</v>
      </c>
      <c r="B39" s="218" t="s">
        <v>223</v>
      </c>
      <c r="C39" s="825">
        <v>5.7</v>
      </c>
      <c r="D39" s="792">
        <v>0</v>
      </c>
      <c r="E39" s="791">
        <v>16200</v>
      </c>
      <c r="F39" s="791">
        <v>27000</v>
      </c>
      <c r="G39" s="791">
        <v>470</v>
      </c>
      <c r="H39" s="791">
        <v>7613129</v>
      </c>
      <c r="I39" s="791">
        <v>0</v>
      </c>
      <c r="J39" s="791">
        <v>6521</v>
      </c>
      <c r="K39" s="791">
        <v>2665</v>
      </c>
      <c r="L39" s="791">
        <v>18</v>
      </c>
      <c r="M39" s="791">
        <v>121</v>
      </c>
      <c r="N39" s="793">
        <v>11558</v>
      </c>
      <c r="O39" s="842" t="s">
        <v>722</v>
      </c>
      <c r="P39" s="826" t="s">
        <v>22</v>
      </c>
      <c r="Q39" s="827" t="s">
        <v>725</v>
      </c>
      <c r="R39" s="224">
        <v>23</v>
      </c>
    </row>
    <row r="40" spans="1:18" s="746" customFormat="1" ht="21" customHeight="1">
      <c r="A40" s="220">
        <v>24</v>
      </c>
      <c r="B40" s="218" t="s">
        <v>225</v>
      </c>
      <c r="C40" s="825">
        <v>7.2</v>
      </c>
      <c r="D40" s="792">
        <v>0</v>
      </c>
      <c r="E40" s="791">
        <v>15600</v>
      </c>
      <c r="F40" s="791">
        <v>21600</v>
      </c>
      <c r="G40" s="791">
        <v>470</v>
      </c>
      <c r="H40" s="791">
        <v>29151418</v>
      </c>
      <c r="I40" s="791">
        <v>0</v>
      </c>
      <c r="J40" s="791">
        <v>19397</v>
      </c>
      <c r="K40" s="791">
        <v>4504</v>
      </c>
      <c r="L40" s="791">
        <v>56</v>
      </c>
      <c r="M40" s="791">
        <v>669</v>
      </c>
      <c r="N40" s="793">
        <v>34954</v>
      </c>
      <c r="O40" s="842" t="s">
        <v>722</v>
      </c>
      <c r="P40" s="826" t="s">
        <v>22</v>
      </c>
      <c r="Q40" s="827" t="s">
        <v>723</v>
      </c>
      <c r="R40" s="224">
        <v>24</v>
      </c>
    </row>
    <row r="41" spans="1:18" s="746" customFormat="1" ht="21" customHeight="1">
      <c r="A41" s="220">
        <v>25</v>
      </c>
      <c r="B41" s="218" t="s">
        <v>227</v>
      </c>
      <c r="C41" s="825">
        <v>6.2</v>
      </c>
      <c r="D41" s="792">
        <v>27</v>
      </c>
      <c r="E41" s="791">
        <v>13800</v>
      </c>
      <c r="F41" s="791">
        <v>22200</v>
      </c>
      <c r="G41" s="791">
        <v>470</v>
      </c>
      <c r="H41" s="791">
        <v>22102716</v>
      </c>
      <c r="I41" s="791">
        <v>803920</v>
      </c>
      <c r="J41" s="791">
        <v>15187</v>
      </c>
      <c r="K41" s="791">
        <v>3574</v>
      </c>
      <c r="L41" s="791">
        <v>12</v>
      </c>
      <c r="M41" s="791">
        <v>469</v>
      </c>
      <c r="N41" s="793">
        <v>30674</v>
      </c>
      <c r="O41" s="842" t="s">
        <v>722</v>
      </c>
      <c r="P41" s="826" t="s">
        <v>724</v>
      </c>
      <c r="Q41" s="827" t="s">
        <v>725</v>
      </c>
      <c r="R41" s="224">
        <v>25</v>
      </c>
    </row>
    <row r="42" spans="1:18" s="746" customFormat="1" ht="21" customHeight="1">
      <c r="A42" s="243">
        <v>26</v>
      </c>
      <c r="B42" s="244" t="s">
        <v>229</v>
      </c>
      <c r="C42" s="841">
        <v>7.4</v>
      </c>
      <c r="D42" s="797">
        <v>20</v>
      </c>
      <c r="E42" s="422">
        <v>24800</v>
      </c>
      <c r="F42" s="422">
        <v>27100</v>
      </c>
      <c r="G42" s="422">
        <v>470</v>
      </c>
      <c r="H42" s="422">
        <v>12308162</v>
      </c>
      <c r="I42" s="422">
        <v>382741</v>
      </c>
      <c r="J42" s="422">
        <v>9605</v>
      </c>
      <c r="K42" s="422">
        <v>3197</v>
      </c>
      <c r="L42" s="422">
        <v>2</v>
      </c>
      <c r="M42" s="422">
        <v>434</v>
      </c>
      <c r="N42" s="798">
        <v>18635</v>
      </c>
      <c r="O42" s="831" t="s">
        <v>722</v>
      </c>
      <c r="P42" s="831" t="s">
        <v>724</v>
      </c>
      <c r="Q42" s="832" t="s">
        <v>725</v>
      </c>
      <c r="R42" s="249">
        <v>26</v>
      </c>
    </row>
    <row r="43" spans="1:18" s="746" customFormat="1" ht="21" customHeight="1">
      <c r="A43" s="250">
        <v>27</v>
      </c>
      <c r="B43" s="218" t="s">
        <v>231</v>
      </c>
      <c r="C43" s="838">
        <v>5.6</v>
      </c>
      <c r="D43" s="792">
        <v>0</v>
      </c>
      <c r="E43" s="791">
        <v>9000</v>
      </c>
      <c r="F43" s="791">
        <v>12000</v>
      </c>
      <c r="G43" s="791">
        <v>450</v>
      </c>
      <c r="H43" s="791">
        <v>51190138</v>
      </c>
      <c r="I43" s="791">
        <v>0</v>
      </c>
      <c r="J43" s="791">
        <v>23070</v>
      </c>
      <c r="K43" s="791">
        <v>4642</v>
      </c>
      <c r="L43" s="791">
        <v>65</v>
      </c>
      <c r="M43" s="791">
        <v>1037</v>
      </c>
      <c r="N43" s="793">
        <v>39256</v>
      </c>
      <c r="O43" s="834" t="s">
        <v>722</v>
      </c>
      <c r="P43" s="826" t="s">
        <v>22</v>
      </c>
      <c r="Q43" s="843" t="s">
        <v>725</v>
      </c>
      <c r="R43" s="251">
        <v>27</v>
      </c>
    </row>
    <row r="44" spans="1:18" s="746" customFormat="1" ht="21" customHeight="1">
      <c r="A44" s="220">
        <v>30</v>
      </c>
      <c r="B44" s="218" t="s">
        <v>233</v>
      </c>
      <c r="C44" s="825">
        <v>7.25</v>
      </c>
      <c r="D44" s="792">
        <v>0</v>
      </c>
      <c r="E44" s="791">
        <v>16500</v>
      </c>
      <c r="F44" s="791">
        <v>20000</v>
      </c>
      <c r="G44" s="791">
        <v>470</v>
      </c>
      <c r="H44" s="791">
        <v>21820126</v>
      </c>
      <c r="I44" s="791">
        <v>0</v>
      </c>
      <c r="J44" s="791">
        <v>15059</v>
      </c>
      <c r="K44" s="791">
        <v>2923</v>
      </c>
      <c r="L44" s="791">
        <v>34</v>
      </c>
      <c r="M44" s="791">
        <v>551</v>
      </c>
      <c r="N44" s="793">
        <v>26770</v>
      </c>
      <c r="O44" s="826" t="s">
        <v>722</v>
      </c>
      <c r="P44" s="826" t="s">
        <v>22</v>
      </c>
      <c r="Q44" s="827" t="s">
        <v>725</v>
      </c>
      <c r="R44" s="224">
        <v>30</v>
      </c>
    </row>
    <row r="45" spans="1:18" s="746" customFormat="1" ht="21" customHeight="1">
      <c r="A45" s="220">
        <v>31</v>
      </c>
      <c r="B45" s="218" t="s">
        <v>235</v>
      </c>
      <c r="C45" s="825">
        <v>5.6</v>
      </c>
      <c r="D45" s="792">
        <v>25</v>
      </c>
      <c r="E45" s="791">
        <v>23000</v>
      </c>
      <c r="F45" s="791">
        <v>31200</v>
      </c>
      <c r="G45" s="791">
        <v>470</v>
      </c>
      <c r="H45" s="791">
        <v>4338351</v>
      </c>
      <c r="I45" s="791">
        <v>141008</v>
      </c>
      <c r="J45" s="791">
        <v>3352</v>
      </c>
      <c r="K45" s="791">
        <v>1002</v>
      </c>
      <c r="L45" s="791">
        <v>0</v>
      </c>
      <c r="M45" s="791">
        <v>90</v>
      </c>
      <c r="N45" s="793">
        <v>6039</v>
      </c>
      <c r="O45" s="826" t="s">
        <v>722</v>
      </c>
      <c r="P45" s="826" t="s">
        <v>724</v>
      </c>
      <c r="Q45" s="827" t="s">
        <v>725</v>
      </c>
      <c r="R45" s="224">
        <v>31</v>
      </c>
    </row>
    <row r="46" spans="1:18" s="746" customFormat="1" ht="21" customHeight="1">
      <c r="A46" s="220">
        <v>32</v>
      </c>
      <c r="B46" s="218" t="s">
        <v>237</v>
      </c>
      <c r="C46" s="825">
        <v>6.3</v>
      </c>
      <c r="D46" s="792">
        <v>20</v>
      </c>
      <c r="E46" s="791">
        <v>22000</v>
      </c>
      <c r="F46" s="791">
        <v>35000</v>
      </c>
      <c r="G46" s="791">
        <v>450</v>
      </c>
      <c r="H46" s="791">
        <v>17224317</v>
      </c>
      <c r="I46" s="791">
        <v>575425</v>
      </c>
      <c r="J46" s="791">
        <v>12413</v>
      </c>
      <c r="K46" s="791">
        <v>3941</v>
      </c>
      <c r="L46" s="791">
        <v>14</v>
      </c>
      <c r="M46" s="791">
        <v>531</v>
      </c>
      <c r="N46" s="793">
        <v>26074</v>
      </c>
      <c r="O46" s="826" t="s">
        <v>722</v>
      </c>
      <c r="P46" s="826" t="s">
        <v>724</v>
      </c>
      <c r="Q46" s="827" t="s">
        <v>725</v>
      </c>
      <c r="R46" s="224">
        <v>32</v>
      </c>
    </row>
    <row r="47" spans="1:18" s="746" customFormat="1" ht="21" customHeight="1">
      <c r="A47" s="243">
        <v>33</v>
      </c>
      <c r="B47" s="244" t="s">
        <v>239</v>
      </c>
      <c r="C47" s="841">
        <v>6.8</v>
      </c>
      <c r="D47" s="797">
        <v>0</v>
      </c>
      <c r="E47" s="422">
        <v>20000</v>
      </c>
      <c r="F47" s="422">
        <v>32700</v>
      </c>
      <c r="G47" s="422">
        <v>440</v>
      </c>
      <c r="H47" s="422">
        <v>14524640</v>
      </c>
      <c r="I47" s="422">
        <v>0</v>
      </c>
      <c r="J47" s="422">
        <v>9708</v>
      </c>
      <c r="K47" s="422">
        <v>3200</v>
      </c>
      <c r="L47" s="422">
        <v>5</v>
      </c>
      <c r="M47" s="422">
        <v>512</v>
      </c>
      <c r="N47" s="798">
        <v>19078</v>
      </c>
      <c r="O47" s="831" t="s">
        <v>722</v>
      </c>
      <c r="P47" s="831" t="s">
        <v>22</v>
      </c>
      <c r="Q47" s="832" t="s">
        <v>725</v>
      </c>
      <c r="R47" s="249">
        <v>33</v>
      </c>
    </row>
    <row r="48" spans="1:18" s="746" customFormat="1" ht="21" customHeight="1">
      <c r="A48" s="220">
        <v>35</v>
      </c>
      <c r="B48" s="218" t="s">
        <v>243</v>
      </c>
      <c r="C48" s="838">
        <v>6.1</v>
      </c>
      <c r="D48" s="792">
        <v>0</v>
      </c>
      <c r="E48" s="791">
        <v>23000</v>
      </c>
      <c r="F48" s="791">
        <v>30300</v>
      </c>
      <c r="G48" s="791">
        <v>450</v>
      </c>
      <c r="H48" s="791">
        <v>16007014</v>
      </c>
      <c r="I48" s="791">
        <v>0</v>
      </c>
      <c r="J48" s="791">
        <v>8863</v>
      </c>
      <c r="K48" s="791">
        <v>2527</v>
      </c>
      <c r="L48" s="791">
        <v>22</v>
      </c>
      <c r="M48" s="791">
        <v>420</v>
      </c>
      <c r="N48" s="793">
        <v>17001</v>
      </c>
      <c r="O48" s="842" t="s">
        <v>722</v>
      </c>
      <c r="P48" s="826" t="s">
        <v>22</v>
      </c>
      <c r="Q48" s="843" t="s">
        <v>725</v>
      </c>
      <c r="R48" s="224">
        <v>35</v>
      </c>
    </row>
    <row r="49" spans="1:18" s="746" customFormat="1" ht="21" customHeight="1">
      <c r="A49" s="220">
        <v>36</v>
      </c>
      <c r="B49" s="218" t="s">
        <v>245</v>
      </c>
      <c r="C49" s="825">
        <v>4.7</v>
      </c>
      <c r="D49" s="792">
        <v>0</v>
      </c>
      <c r="E49" s="791">
        <v>19500</v>
      </c>
      <c r="F49" s="791">
        <v>23000</v>
      </c>
      <c r="G49" s="791">
        <v>470</v>
      </c>
      <c r="H49" s="791">
        <v>13715878</v>
      </c>
      <c r="I49" s="791">
        <v>0</v>
      </c>
      <c r="J49" s="791">
        <v>8545</v>
      </c>
      <c r="K49" s="791">
        <v>2479</v>
      </c>
      <c r="L49" s="791">
        <v>12</v>
      </c>
      <c r="M49" s="791">
        <v>166</v>
      </c>
      <c r="N49" s="793">
        <v>16029</v>
      </c>
      <c r="O49" s="842" t="s">
        <v>722</v>
      </c>
      <c r="P49" s="826" t="s">
        <v>22</v>
      </c>
      <c r="Q49" s="827" t="s">
        <v>725</v>
      </c>
      <c r="R49" s="224">
        <v>36</v>
      </c>
    </row>
    <row r="50" spans="1:18" s="746" customFormat="1" ht="21" customHeight="1">
      <c r="A50" s="220"/>
      <c r="B50" s="218" t="s">
        <v>241</v>
      </c>
      <c r="C50" s="825">
        <v>6.4</v>
      </c>
      <c r="D50" s="792">
        <v>10</v>
      </c>
      <c r="E50" s="791">
        <v>23500</v>
      </c>
      <c r="F50" s="791">
        <v>26500</v>
      </c>
      <c r="G50" s="791">
        <v>470</v>
      </c>
      <c r="H50" s="791">
        <v>2449607</v>
      </c>
      <c r="I50" s="791">
        <v>87516</v>
      </c>
      <c r="J50" s="791">
        <v>1702</v>
      </c>
      <c r="K50" s="791">
        <v>455</v>
      </c>
      <c r="L50" s="791">
        <v>0</v>
      </c>
      <c r="M50" s="791">
        <v>60</v>
      </c>
      <c r="N50" s="793">
        <v>3337</v>
      </c>
      <c r="O50" s="842" t="s">
        <v>722</v>
      </c>
      <c r="P50" s="826" t="s">
        <v>724</v>
      </c>
      <c r="Q50" s="827" t="s">
        <v>725</v>
      </c>
      <c r="R50" s="224"/>
    </row>
    <row r="51" spans="1:18" s="746" customFormat="1" ht="21" customHeight="1">
      <c r="A51" s="220"/>
      <c r="B51" s="218" t="s">
        <v>247</v>
      </c>
      <c r="C51" s="825">
        <v>6.2</v>
      </c>
      <c r="D51" s="792">
        <v>25</v>
      </c>
      <c r="E51" s="791">
        <v>19000</v>
      </c>
      <c r="F51" s="791">
        <v>30000</v>
      </c>
      <c r="G51" s="791">
        <v>450</v>
      </c>
      <c r="H51" s="791">
        <v>1776630</v>
      </c>
      <c r="I51" s="791">
        <v>55291</v>
      </c>
      <c r="J51" s="791">
        <v>1094</v>
      </c>
      <c r="K51" s="791">
        <v>286</v>
      </c>
      <c r="L51" s="791">
        <v>0</v>
      </c>
      <c r="M51" s="791">
        <v>49</v>
      </c>
      <c r="N51" s="793">
        <v>2261</v>
      </c>
      <c r="O51" s="842" t="s">
        <v>722</v>
      </c>
      <c r="P51" s="826" t="s">
        <v>724</v>
      </c>
      <c r="Q51" s="827" t="s">
        <v>725</v>
      </c>
      <c r="R51" s="224"/>
    </row>
    <row r="52" spans="1:18" s="746" customFormat="1" ht="21" customHeight="1">
      <c r="A52" s="243">
        <v>38</v>
      </c>
      <c r="B52" s="244" t="s">
        <v>249</v>
      </c>
      <c r="C52" s="841">
        <v>6.4</v>
      </c>
      <c r="D52" s="797">
        <v>0</v>
      </c>
      <c r="E52" s="422">
        <v>25000</v>
      </c>
      <c r="F52" s="422">
        <v>27000</v>
      </c>
      <c r="G52" s="422">
        <v>470</v>
      </c>
      <c r="H52" s="422">
        <v>4282334</v>
      </c>
      <c r="I52" s="422">
        <v>0</v>
      </c>
      <c r="J52" s="422">
        <v>3304</v>
      </c>
      <c r="K52" s="422">
        <v>1096</v>
      </c>
      <c r="L52" s="422">
        <v>0</v>
      </c>
      <c r="M52" s="422">
        <v>100</v>
      </c>
      <c r="N52" s="798">
        <v>6232</v>
      </c>
      <c r="O52" s="831" t="s">
        <v>722</v>
      </c>
      <c r="P52" s="831" t="s">
        <v>22</v>
      </c>
      <c r="Q52" s="832" t="s">
        <v>725</v>
      </c>
      <c r="R52" s="249">
        <v>38</v>
      </c>
    </row>
    <row r="53" spans="1:18" s="746" customFormat="1" ht="21" customHeight="1">
      <c r="A53" s="220">
        <v>39</v>
      </c>
      <c r="B53" s="218" t="s">
        <v>251</v>
      </c>
      <c r="C53" s="838">
        <v>6.6</v>
      </c>
      <c r="D53" s="792">
        <v>37</v>
      </c>
      <c r="E53" s="791">
        <v>19500</v>
      </c>
      <c r="F53" s="791">
        <v>24200</v>
      </c>
      <c r="G53" s="791">
        <v>470</v>
      </c>
      <c r="H53" s="791">
        <v>3302224</v>
      </c>
      <c r="I53" s="791">
        <v>96260</v>
      </c>
      <c r="J53" s="791">
        <v>2515</v>
      </c>
      <c r="K53" s="791">
        <v>676</v>
      </c>
      <c r="L53" s="791">
        <v>0</v>
      </c>
      <c r="M53" s="791">
        <v>107</v>
      </c>
      <c r="N53" s="793">
        <v>4677</v>
      </c>
      <c r="O53" s="826" t="s">
        <v>722</v>
      </c>
      <c r="P53" s="826" t="s">
        <v>724</v>
      </c>
      <c r="Q53" s="843" t="s">
        <v>725</v>
      </c>
      <c r="R53" s="224">
        <v>39</v>
      </c>
    </row>
    <row r="54" spans="1:18" s="746" customFormat="1" ht="21" customHeight="1">
      <c r="A54" s="220">
        <v>40</v>
      </c>
      <c r="B54" s="218" t="s">
        <v>252</v>
      </c>
      <c r="C54" s="825">
        <v>6.45</v>
      </c>
      <c r="D54" s="792">
        <v>10</v>
      </c>
      <c r="E54" s="791">
        <v>24000</v>
      </c>
      <c r="F54" s="791">
        <v>24000</v>
      </c>
      <c r="G54" s="791">
        <v>470</v>
      </c>
      <c r="H54" s="791">
        <v>1516483</v>
      </c>
      <c r="I54" s="791">
        <v>65567</v>
      </c>
      <c r="J54" s="791">
        <v>1367</v>
      </c>
      <c r="K54" s="791">
        <v>538</v>
      </c>
      <c r="L54" s="791">
        <v>0</v>
      </c>
      <c r="M54" s="791">
        <v>26</v>
      </c>
      <c r="N54" s="793">
        <v>2523</v>
      </c>
      <c r="O54" s="826" t="s">
        <v>722</v>
      </c>
      <c r="P54" s="826" t="s">
        <v>724</v>
      </c>
      <c r="Q54" s="827" t="s">
        <v>725</v>
      </c>
      <c r="R54" s="224">
        <v>40</v>
      </c>
    </row>
    <row r="55" spans="1:18" s="746" customFormat="1" ht="21" customHeight="1">
      <c r="A55" s="220">
        <v>41</v>
      </c>
      <c r="B55" s="218" t="s">
        <v>254</v>
      </c>
      <c r="C55" s="825">
        <v>7.65</v>
      </c>
      <c r="D55" s="792">
        <v>0</v>
      </c>
      <c r="E55" s="791">
        <v>18000</v>
      </c>
      <c r="F55" s="791">
        <v>18000</v>
      </c>
      <c r="G55" s="791">
        <v>470</v>
      </c>
      <c r="H55" s="791">
        <v>2913910</v>
      </c>
      <c r="I55" s="791">
        <v>0</v>
      </c>
      <c r="J55" s="791">
        <v>2665</v>
      </c>
      <c r="K55" s="791">
        <v>675</v>
      </c>
      <c r="L55" s="791">
        <v>4</v>
      </c>
      <c r="M55" s="791">
        <v>61</v>
      </c>
      <c r="N55" s="793">
        <v>4974</v>
      </c>
      <c r="O55" s="826" t="s">
        <v>722</v>
      </c>
      <c r="P55" s="826" t="s">
        <v>22</v>
      </c>
      <c r="Q55" s="827" t="s">
        <v>725</v>
      </c>
      <c r="R55" s="224">
        <v>41</v>
      </c>
    </row>
    <row r="56" spans="1:18" s="746" customFormat="1" ht="21" customHeight="1">
      <c r="A56" s="220">
        <v>42</v>
      </c>
      <c r="B56" s="218" t="s">
        <v>256</v>
      </c>
      <c r="C56" s="825">
        <v>7.7</v>
      </c>
      <c r="D56" s="792">
        <v>25</v>
      </c>
      <c r="E56" s="791">
        <v>22000</v>
      </c>
      <c r="F56" s="791">
        <v>30000</v>
      </c>
      <c r="G56" s="791">
        <v>470</v>
      </c>
      <c r="H56" s="791">
        <v>3553334</v>
      </c>
      <c r="I56" s="791">
        <v>132220</v>
      </c>
      <c r="J56" s="791">
        <v>2814</v>
      </c>
      <c r="K56" s="791">
        <v>896</v>
      </c>
      <c r="L56" s="791">
        <v>0</v>
      </c>
      <c r="M56" s="791">
        <v>128</v>
      </c>
      <c r="N56" s="793">
        <v>5458</v>
      </c>
      <c r="O56" s="826" t="s">
        <v>722</v>
      </c>
      <c r="P56" s="826" t="s">
        <v>724</v>
      </c>
      <c r="Q56" s="827" t="s">
        <v>725</v>
      </c>
      <c r="R56" s="224">
        <v>42</v>
      </c>
    </row>
    <row r="57" spans="1:18" s="746" customFormat="1" ht="21" customHeight="1">
      <c r="A57" s="243">
        <v>43</v>
      </c>
      <c r="B57" s="244" t="s">
        <v>258</v>
      </c>
      <c r="C57" s="841">
        <v>7</v>
      </c>
      <c r="D57" s="797">
        <v>30</v>
      </c>
      <c r="E57" s="422">
        <v>20000</v>
      </c>
      <c r="F57" s="422">
        <v>20000</v>
      </c>
      <c r="G57" s="422">
        <v>470</v>
      </c>
      <c r="H57" s="422">
        <v>1797040</v>
      </c>
      <c r="I57" s="422">
        <v>57314</v>
      </c>
      <c r="J57" s="422">
        <v>1577</v>
      </c>
      <c r="K57" s="422">
        <v>482</v>
      </c>
      <c r="L57" s="422">
        <v>2</v>
      </c>
      <c r="M57" s="422">
        <v>39</v>
      </c>
      <c r="N57" s="798">
        <v>2925</v>
      </c>
      <c r="O57" s="831" t="s">
        <v>722</v>
      </c>
      <c r="P57" s="831" t="s">
        <v>726</v>
      </c>
      <c r="Q57" s="832" t="s">
        <v>725</v>
      </c>
      <c r="R57" s="249">
        <v>43</v>
      </c>
    </row>
    <row r="58" spans="1:18" s="746" customFormat="1" ht="21" customHeight="1">
      <c r="A58" s="220">
        <v>44</v>
      </c>
      <c r="B58" s="218" t="s">
        <v>260</v>
      </c>
      <c r="C58" s="838">
        <v>7.6</v>
      </c>
      <c r="D58" s="792">
        <v>23</v>
      </c>
      <c r="E58" s="791">
        <v>18000</v>
      </c>
      <c r="F58" s="791">
        <v>21000</v>
      </c>
      <c r="G58" s="791">
        <v>470</v>
      </c>
      <c r="H58" s="791">
        <v>1690531</v>
      </c>
      <c r="I58" s="791">
        <v>71262</v>
      </c>
      <c r="J58" s="791">
        <v>1632</v>
      </c>
      <c r="K58" s="791">
        <v>566</v>
      </c>
      <c r="L58" s="791">
        <v>0</v>
      </c>
      <c r="M58" s="791">
        <v>47</v>
      </c>
      <c r="N58" s="793">
        <v>2996</v>
      </c>
      <c r="O58" s="826" t="s">
        <v>722</v>
      </c>
      <c r="P58" s="826" t="s">
        <v>724</v>
      </c>
      <c r="Q58" s="843" t="s">
        <v>725</v>
      </c>
      <c r="R58" s="224">
        <v>44</v>
      </c>
    </row>
    <row r="59" spans="1:18" s="771" customFormat="1" ht="21" customHeight="1">
      <c r="A59" s="220">
        <v>45</v>
      </c>
      <c r="B59" s="218" t="s">
        <v>261</v>
      </c>
      <c r="C59" s="825">
        <v>7.2</v>
      </c>
      <c r="D59" s="792">
        <v>0</v>
      </c>
      <c r="E59" s="791">
        <v>24000</v>
      </c>
      <c r="F59" s="791">
        <v>29000</v>
      </c>
      <c r="G59" s="791">
        <v>470</v>
      </c>
      <c r="H59" s="791">
        <v>10682940</v>
      </c>
      <c r="I59" s="791">
        <v>0</v>
      </c>
      <c r="J59" s="791">
        <v>8333</v>
      </c>
      <c r="K59" s="791">
        <v>1868</v>
      </c>
      <c r="L59" s="791">
        <v>6</v>
      </c>
      <c r="M59" s="791">
        <v>315</v>
      </c>
      <c r="N59" s="793">
        <v>15781</v>
      </c>
      <c r="O59" s="826" t="s">
        <v>722</v>
      </c>
      <c r="P59" s="826" t="s">
        <v>22</v>
      </c>
      <c r="Q59" s="827" t="s">
        <v>725</v>
      </c>
      <c r="R59" s="224">
        <v>45</v>
      </c>
    </row>
    <row r="60" spans="1:18" s="771" customFormat="1" ht="21" customHeight="1">
      <c r="A60" s="220">
        <v>46</v>
      </c>
      <c r="B60" s="218" t="s">
        <v>262</v>
      </c>
      <c r="C60" s="825">
        <v>7.7</v>
      </c>
      <c r="D60" s="792">
        <v>28</v>
      </c>
      <c r="E60" s="791">
        <v>24000</v>
      </c>
      <c r="F60" s="791">
        <v>26000</v>
      </c>
      <c r="G60" s="791">
        <v>470</v>
      </c>
      <c r="H60" s="791">
        <v>4428662</v>
      </c>
      <c r="I60" s="791">
        <v>158313</v>
      </c>
      <c r="J60" s="791">
        <v>4017</v>
      </c>
      <c r="K60" s="791">
        <v>1437</v>
      </c>
      <c r="L60" s="791">
        <v>6</v>
      </c>
      <c r="M60" s="791">
        <v>159</v>
      </c>
      <c r="N60" s="793">
        <v>7903</v>
      </c>
      <c r="O60" s="826" t="s">
        <v>722</v>
      </c>
      <c r="P60" s="828" t="s">
        <v>724</v>
      </c>
      <c r="Q60" s="827" t="s">
        <v>725</v>
      </c>
      <c r="R60" s="224">
        <v>46</v>
      </c>
    </row>
    <row r="61" spans="1:18" s="771" customFormat="1" ht="21" customHeight="1">
      <c r="A61" s="250">
        <v>52</v>
      </c>
      <c r="B61" s="218" t="s">
        <v>263</v>
      </c>
      <c r="C61" s="825">
        <v>6</v>
      </c>
      <c r="D61" s="792">
        <v>20</v>
      </c>
      <c r="E61" s="791">
        <v>28000</v>
      </c>
      <c r="F61" s="791">
        <v>30000</v>
      </c>
      <c r="G61" s="791">
        <v>460</v>
      </c>
      <c r="H61" s="791">
        <v>2857412</v>
      </c>
      <c r="I61" s="791">
        <v>105186</v>
      </c>
      <c r="J61" s="791">
        <v>1505</v>
      </c>
      <c r="K61" s="791">
        <v>654</v>
      </c>
      <c r="L61" s="791">
        <v>1</v>
      </c>
      <c r="M61" s="791">
        <v>82</v>
      </c>
      <c r="N61" s="793">
        <v>3249</v>
      </c>
      <c r="O61" s="826" t="s">
        <v>722</v>
      </c>
      <c r="P61" s="828" t="s">
        <v>724</v>
      </c>
      <c r="Q61" s="827" t="s">
        <v>725</v>
      </c>
      <c r="R61" s="251">
        <v>52</v>
      </c>
    </row>
    <row r="62" spans="1:18" s="771" customFormat="1" ht="21" customHeight="1">
      <c r="A62" s="243">
        <v>54</v>
      </c>
      <c r="B62" s="244" t="s">
        <v>264</v>
      </c>
      <c r="C62" s="841">
        <v>5.2</v>
      </c>
      <c r="D62" s="797">
        <v>25</v>
      </c>
      <c r="E62" s="422">
        <v>14000</v>
      </c>
      <c r="F62" s="422">
        <v>17000</v>
      </c>
      <c r="G62" s="422">
        <v>470</v>
      </c>
      <c r="H62" s="422">
        <v>1465812</v>
      </c>
      <c r="I62" s="422">
        <v>54272</v>
      </c>
      <c r="J62" s="422">
        <v>1137</v>
      </c>
      <c r="K62" s="422">
        <v>268</v>
      </c>
      <c r="L62" s="422">
        <v>2</v>
      </c>
      <c r="M62" s="422">
        <v>19</v>
      </c>
      <c r="N62" s="798">
        <v>2216</v>
      </c>
      <c r="O62" s="831" t="s">
        <v>722</v>
      </c>
      <c r="P62" s="831" t="s">
        <v>724</v>
      </c>
      <c r="Q62" s="832" t="s">
        <v>725</v>
      </c>
      <c r="R62" s="249">
        <v>54</v>
      </c>
    </row>
    <row r="63" spans="1:18" s="771" customFormat="1" ht="21" customHeight="1">
      <c r="A63" s="220">
        <v>59</v>
      </c>
      <c r="B63" s="218" t="s">
        <v>266</v>
      </c>
      <c r="C63" s="838">
        <v>6.2</v>
      </c>
      <c r="D63" s="792">
        <v>31</v>
      </c>
      <c r="E63" s="791">
        <v>16500</v>
      </c>
      <c r="F63" s="791">
        <v>20500</v>
      </c>
      <c r="G63" s="791">
        <v>470</v>
      </c>
      <c r="H63" s="791">
        <v>4331978</v>
      </c>
      <c r="I63" s="791">
        <v>180540</v>
      </c>
      <c r="J63" s="791">
        <v>3173</v>
      </c>
      <c r="K63" s="791">
        <v>770</v>
      </c>
      <c r="L63" s="791">
        <v>3</v>
      </c>
      <c r="M63" s="791">
        <v>128</v>
      </c>
      <c r="N63" s="793">
        <v>6573</v>
      </c>
      <c r="O63" s="826" t="s">
        <v>722</v>
      </c>
      <c r="P63" s="826" t="s">
        <v>724</v>
      </c>
      <c r="Q63" s="843" t="s">
        <v>725</v>
      </c>
      <c r="R63" s="224">
        <v>59</v>
      </c>
    </row>
    <row r="64" spans="1:18" s="746" customFormat="1" ht="21" customHeight="1">
      <c r="A64" s="220">
        <v>61</v>
      </c>
      <c r="B64" s="218" t="s">
        <v>268</v>
      </c>
      <c r="C64" s="825">
        <v>7</v>
      </c>
      <c r="D64" s="792">
        <v>40</v>
      </c>
      <c r="E64" s="791">
        <v>15000</v>
      </c>
      <c r="F64" s="791">
        <v>23000</v>
      </c>
      <c r="G64" s="791">
        <v>470</v>
      </c>
      <c r="H64" s="791">
        <v>4559409</v>
      </c>
      <c r="I64" s="791">
        <v>153729</v>
      </c>
      <c r="J64" s="791">
        <v>3000</v>
      </c>
      <c r="K64" s="791">
        <v>732</v>
      </c>
      <c r="L64" s="791">
        <v>2</v>
      </c>
      <c r="M64" s="791">
        <v>146</v>
      </c>
      <c r="N64" s="793">
        <v>6405</v>
      </c>
      <c r="O64" s="826" t="s">
        <v>722</v>
      </c>
      <c r="P64" s="826" t="s">
        <v>724</v>
      </c>
      <c r="Q64" s="827" t="s">
        <v>725</v>
      </c>
      <c r="R64" s="224">
        <v>61</v>
      </c>
    </row>
    <row r="65" spans="1:19" s="746" customFormat="1" ht="21" customHeight="1">
      <c r="A65" s="220">
        <v>66</v>
      </c>
      <c r="B65" s="218" t="s">
        <v>270</v>
      </c>
      <c r="C65" s="825">
        <v>6</v>
      </c>
      <c r="D65" s="792">
        <v>10.5</v>
      </c>
      <c r="E65" s="791">
        <v>15000</v>
      </c>
      <c r="F65" s="791">
        <v>21000</v>
      </c>
      <c r="G65" s="791">
        <v>470</v>
      </c>
      <c r="H65" s="791">
        <v>14951586</v>
      </c>
      <c r="I65" s="791">
        <v>457822</v>
      </c>
      <c r="J65" s="791">
        <v>10811</v>
      </c>
      <c r="K65" s="791">
        <v>2627</v>
      </c>
      <c r="L65" s="791">
        <v>15</v>
      </c>
      <c r="M65" s="791">
        <v>273</v>
      </c>
      <c r="N65" s="793">
        <v>19857</v>
      </c>
      <c r="O65" s="826" t="s">
        <v>722</v>
      </c>
      <c r="P65" s="826" t="s">
        <v>724</v>
      </c>
      <c r="Q65" s="827" t="s">
        <v>725</v>
      </c>
      <c r="R65" s="224">
        <v>66</v>
      </c>
    </row>
    <row r="66" spans="1:19" s="746" customFormat="1" ht="21" customHeight="1">
      <c r="A66" s="220">
        <v>67</v>
      </c>
      <c r="B66" s="218" t="s">
        <v>272</v>
      </c>
      <c r="C66" s="825">
        <v>5.3</v>
      </c>
      <c r="D66" s="792">
        <v>22</v>
      </c>
      <c r="E66" s="844">
        <v>20000</v>
      </c>
      <c r="F66" s="791">
        <v>22000</v>
      </c>
      <c r="G66" s="791">
        <v>470</v>
      </c>
      <c r="H66" s="791">
        <v>1964677</v>
      </c>
      <c r="I66" s="791">
        <v>79530</v>
      </c>
      <c r="J66" s="791">
        <v>1883</v>
      </c>
      <c r="K66" s="791">
        <v>862</v>
      </c>
      <c r="L66" s="791">
        <v>0</v>
      </c>
      <c r="M66" s="791">
        <v>31</v>
      </c>
      <c r="N66" s="793">
        <v>3505</v>
      </c>
      <c r="O66" s="826" t="s">
        <v>722</v>
      </c>
      <c r="P66" s="826" t="s">
        <v>724</v>
      </c>
      <c r="Q66" s="827" t="s">
        <v>725</v>
      </c>
      <c r="R66" s="224">
        <v>67</v>
      </c>
    </row>
    <row r="67" spans="1:19" s="746" customFormat="1" ht="21" customHeight="1" thickBot="1">
      <c r="A67" s="253">
        <v>70</v>
      </c>
      <c r="B67" s="254" t="s">
        <v>274</v>
      </c>
      <c r="C67" s="845">
        <v>5.5</v>
      </c>
      <c r="D67" s="807">
        <v>25</v>
      </c>
      <c r="E67" s="423">
        <v>18000</v>
      </c>
      <c r="F67" s="423">
        <v>23000</v>
      </c>
      <c r="G67" s="423">
        <v>470</v>
      </c>
      <c r="H67" s="423">
        <v>2253050</v>
      </c>
      <c r="I67" s="423">
        <v>76445</v>
      </c>
      <c r="J67" s="423">
        <v>1905</v>
      </c>
      <c r="K67" s="423">
        <v>595</v>
      </c>
      <c r="L67" s="423">
        <v>1</v>
      </c>
      <c r="M67" s="423">
        <v>31</v>
      </c>
      <c r="N67" s="808">
        <v>3362</v>
      </c>
      <c r="O67" s="846" t="s">
        <v>722</v>
      </c>
      <c r="P67" s="846" t="s">
        <v>724</v>
      </c>
      <c r="Q67" s="847" t="s">
        <v>725</v>
      </c>
      <c r="R67" s="262">
        <v>70</v>
      </c>
    </row>
    <row r="68" spans="1:19" ht="21" customHeight="1">
      <c r="A68" s="220">
        <v>72</v>
      </c>
      <c r="B68" s="218" t="s">
        <v>276</v>
      </c>
      <c r="C68" s="821">
        <v>5</v>
      </c>
      <c r="D68" s="801">
        <v>0</v>
      </c>
      <c r="E68" s="421">
        <v>20200</v>
      </c>
      <c r="F68" s="421">
        <v>17300</v>
      </c>
      <c r="G68" s="421">
        <v>470</v>
      </c>
      <c r="H68" s="421">
        <v>9976496</v>
      </c>
      <c r="I68" s="421">
        <v>0</v>
      </c>
      <c r="J68" s="421">
        <v>8877</v>
      </c>
      <c r="K68" s="421">
        <v>3742</v>
      </c>
      <c r="L68" s="421">
        <v>9</v>
      </c>
      <c r="M68" s="421">
        <v>96</v>
      </c>
      <c r="N68" s="421">
        <v>16427</v>
      </c>
      <c r="O68" s="822" t="s">
        <v>722</v>
      </c>
      <c r="P68" s="823" t="s">
        <v>22</v>
      </c>
      <c r="Q68" s="824" t="s">
        <v>725</v>
      </c>
      <c r="R68" s="224">
        <v>72</v>
      </c>
      <c r="S68" s="746"/>
    </row>
    <row r="69" spans="1:19" ht="21" customHeight="1">
      <c r="A69" s="220">
        <v>74</v>
      </c>
      <c r="B69" s="218" t="s">
        <v>278</v>
      </c>
      <c r="C69" s="825">
        <v>6.9</v>
      </c>
      <c r="D69" s="792">
        <v>0</v>
      </c>
      <c r="E69" s="791">
        <v>22947</v>
      </c>
      <c r="F69" s="791">
        <v>17832</v>
      </c>
      <c r="G69" s="791">
        <v>470</v>
      </c>
      <c r="H69" s="791">
        <v>2388991</v>
      </c>
      <c r="I69" s="791">
        <v>0</v>
      </c>
      <c r="J69" s="791">
        <v>2060</v>
      </c>
      <c r="K69" s="791">
        <v>918</v>
      </c>
      <c r="L69" s="791">
        <v>286</v>
      </c>
      <c r="M69" s="791">
        <v>45</v>
      </c>
      <c r="N69" s="793">
        <v>3705</v>
      </c>
      <c r="O69" s="826" t="s">
        <v>722</v>
      </c>
      <c r="P69" s="826" t="s">
        <v>22</v>
      </c>
      <c r="Q69" s="827" t="s">
        <v>723</v>
      </c>
      <c r="R69" s="224">
        <v>74</v>
      </c>
      <c r="S69" s="746"/>
    </row>
    <row r="70" spans="1:19" ht="21" customHeight="1">
      <c r="A70" s="220">
        <v>81</v>
      </c>
      <c r="B70" s="218" t="s">
        <v>280</v>
      </c>
      <c r="C70" s="825">
        <v>0</v>
      </c>
      <c r="D70" s="792">
        <v>0</v>
      </c>
      <c r="E70" s="791">
        <v>17300</v>
      </c>
      <c r="F70" s="791">
        <v>19000</v>
      </c>
      <c r="G70" s="791">
        <v>470</v>
      </c>
      <c r="H70" s="791">
        <v>9273779</v>
      </c>
      <c r="I70" s="791">
        <v>333151</v>
      </c>
      <c r="J70" s="791">
        <v>8260</v>
      </c>
      <c r="K70" s="791">
        <v>2841</v>
      </c>
      <c r="L70" s="791">
        <v>14</v>
      </c>
      <c r="M70" s="791">
        <v>144</v>
      </c>
      <c r="N70" s="793">
        <v>15660</v>
      </c>
      <c r="O70" s="826" t="s">
        <v>722</v>
      </c>
      <c r="P70" s="828" t="s">
        <v>724</v>
      </c>
      <c r="Q70" s="829" t="s">
        <v>725</v>
      </c>
      <c r="R70" s="224">
        <v>81</v>
      </c>
      <c r="S70" s="746"/>
    </row>
    <row r="71" spans="1:19" ht="21" customHeight="1">
      <c r="A71" s="220"/>
      <c r="B71" s="218" t="s">
        <v>698</v>
      </c>
      <c r="C71" s="825">
        <v>5.5</v>
      </c>
      <c r="D71" s="792">
        <v>19.100000000000001</v>
      </c>
      <c r="E71" s="791">
        <v>17300</v>
      </c>
      <c r="F71" s="791">
        <v>19000</v>
      </c>
      <c r="G71" s="791">
        <v>470</v>
      </c>
      <c r="H71" s="791">
        <v>3340071</v>
      </c>
      <c r="I71" s="791">
        <v>112315</v>
      </c>
      <c r="J71" s="791">
        <v>3097</v>
      </c>
      <c r="K71" s="791">
        <v>1039</v>
      </c>
      <c r="L71" s="791">
        <v>4</v>
      </c>
      <c r="M71" s="791">
        <v>52</v>
      </c>
      <c r="N71" s="793">
        <v>5851</v>
      </c>
      <c r="O71" s="826" t="s">
        <v>722</v>
      </c>
      <c r="P71" s="828" t="s">
        <v>724</v>
      </c>
      <c r="Q71" s="829" t="s">
        <v>725</v>
      </c>
      <c r="R71" s="224"/>
      <c r="S71" s="746"/>
    </row>
    <row r="72" spans="1:19" ht="21" customHeight="1">
      <c r="A72" s="243"/>
      <c r="B72" s="244" t="s">
        <v>699</v>
      </c>
      <c r="C72" s="830">
        <v>4.9000000000000004</v>
      </c>
      <c r="D72" s="797">
        <v>17.100000000000001</v>
      </c>
      <c r="E72" s="422">
        <v>17300</v>
      </c>
      <c r="F72" s="422">
        <v>19000</v>
      </c>
      <c r="G72" s="422">
        <v>470</v>
      </c>
      <c r="H72" s="422">
        <v>1316217</v>
      </c>
      <c r="I72" s="422">
        <v>50932</v>
      </c>
      <c r="J72" s="422">
        <v>1267</v>
      </c>
      <c r="K72" s="422">
        <v>554</v>
      </c>
      <c r="L72" s="422">
        <v>2</v>
      </c>
      <c r="M72" s="422">
        <v>11</v>
      </c>
      <c r="N72" s="798">
        <v>2312</v>
      </c>
      <c r="O72" s="831" t="s">
        <v>722</v>
      </c>
      <c r="P72" s="831" t="s">
        <v>724</v>
      </c>
      <c r="Q72" s="832" t="s">
        <v>725</v>
      </c>
      <c r="R72" s="249"/>
      <c r="S72" s="746"/>
    </row>
    <row r="73" spans="1:19" ht="21" customHeight="1">
      <c r="A73" s="220"/>
      <c r="B73" s="218" t="s">
        <v>700</v>
      </c>
      <c r="C73" s="821">
        <v>5.5</v>
      </c>
      <c r="D73" s="801">
        <v>19.100000000000001</v>
      </c>
      <c r="E73" s="421">
        <v>17300</v>
      </c>
      <c r="F73" s="421">
        <v>19000</v>
      </c>
      <c r="G73" s="421">
        <v>470</v>
      </c>
      <c r="H73" s="421">
        <v>4617491</v>
      </c>
      <c r="I73" s="421">
        <v>169904</v>
      </c>
      <c r="J73" s="421">
        <v>3896</v>
      </c>
      <c r="K73" s="421">
        <v>1248</v>
      </c>
      <c r="L73" s="421">
        <v>8</v>
      </c>
      <c r="M73" s="421">
        <v>81</v>
      </c>
      <c r="N73" s="802">
        <v>7497</v>
      </c>
      <c r="O73" s="833" t="s">
        <v>722</v>
      </c>
      <c r="P73" s="834" t="s">
        <v>724</v>
      </c>
      <c r="Q73" s="835" t="s">
        <v>725</v>
      </c>
      <c r="R73" s="224"/>
      <c r="S73" s="746"/>
    </row>
    <row r="74" spans="1:19" ht="21" customHeight="1">
      <c r="A74" s="220">
        <v>82</v>
      </c>
      <c r="B74" s="218" t="s">
        <v>282</v>
      </c>
      <c r="C74" s="825">
        <v>7</v>
      </c>
      <c r="D74" s="792">
        <v>30</v>
      </c>
      <c r="E74" s="791">
        <v>24000</v>
      </c>
      <c r="F74" s="791">
        <v>24000</v>
      </c>
      <c r="G74" s="791">
        <v>470</v>
      </c>
      <c r="H74" s="791">
        <v>13111886</v>
      </c>
      <c r="I74" s="791">
        <v>478230</v>
      </c>
      <c r="J74" s="791">
        <v>11015</v>
      </c>
      <c r="K74" s="791">
        <v>4935</v>
      </c>
      <c r="L74" s="791">
        <v>5</v>
      </c>
      <c r="M74" s="791">
        <v>442</v>
      </c>
      <c r="N74" s="793">
        <v>22472</v>
      </c>
      <c r="O74" s="836" t="s">
        <v>722</v>
      </c>
      <c r="P74" s="826" t="s">
        <v>726</v>
      </c>
      <c r="Q74" s="827" t="s">
        <v>725</v>
      </c>
      <c r="R74" s="224">
        <v>82</v>
      </c>
      <c r="S74" s="746"/>
    </row>
    <row r="75" spans="1:19" ht="21" customHeight="1">
      <c r="A75" s="220">
        <v>83</v>
      </c>
      <c r="B75" s="218" t="s">
        <v>283</v>
      </c>
      <c r="C75" s="825">
        <v>7</v>
      </c>
      <c r="D75" s="792">
        <v>30</v>
      </c>
      <c r="E75" s="791">
        <v>20000</v>
      </c>
      <c r="F75" s="791">
        <v>25000</v>
      </c>
      <c r="G75" s="791">
        <v>470</v>
      </c>
      <c r="H75" s="791">
        <v>6591402</v>
      </c>
      <c r="I75" s="791">
        <v>245705</v>
      </c>
      <c r="J75" s="791">
        <v>5114</v>
      </c>
      <c r="K75" s="791">
        <v>1435</v>
      </c>
      <c r="L75" s="791">
        <v>0</v>
      </c>
      <c r="M75" s="791">
        <v>202</v>
      </c>
      <c r="N75" s="793">
        <v>10390</v>
      </c>
      <c r="O75" s="836" t="s">
        <v>722</v>
      </c>
      <c r="P75" s="826" t="s">
        <v>724</v>
      </c>
      <c r="Q75" s="826" t="s">
        <v>725</v>
      </c>
      <c r="R75" s="224">
        <v>83</v>
      </c>
      <c r="S75" s="746"/>
    </row>
    <row r="76" spans="1:19" s="746" customFormat="1" ht="21" customHeight="1">
      <c r="A76" s="220">
        <v>301</v>
      </c>
      <c r="B76" s="2128" t="s">
        <v>284</v>
      </c>
      <c r="C76" s="844" t="s">
        <v>22</v>
      </c>
      <c r="D76" s="844" t="s">
        <v>22</v>
      </c>
      <c r="E76" s="844" t="s">
        <v>22</v>
      </c>
      <c r="F76" s="844" t="s">
        <v>22</v>
      </c>
      <c r="G76" s="791" t="s">
        <v>22</v>
      </c>
      <c r="H76" s="791">
        <v>0</v>
      </c>
      <c r="I76" s="791">
        <v>0</v>
      </c>
      <c r="J76" s="791">
        <v>5986</v>
      </c>
      <c r="K76" s="791">
        <v>0</v>
      </c>
      <c r="L76" s="791">
        <v>0</v>
      </c>
      <c r="M76" s="791">
        <v>0</v>
      </c>
      <c r="N76" s="793">
        <v>10717</v>
      </c>
      <c r="O76" s="836" t="s">
        <v>22</v>
      </c>
      <c r="P76" s="826" t="s">
        <v>22</v>
      </c>
      <c r="Q76" s="837" t="s">
        <v>723</v>
      </c>
      <c r="R76" s="224">
        <v>301</v>
      </c>
    </row>
    <row r="77" spans="1:19" s="746" customFormat="1" ht="21" customHeight="1">
      <c r="A77" s="220">
        <v>302</v>
      </c>
      <c r="B77" s="2128" t="s">
        <v>286</v>
      </c>
      <c r="C77" s="838" t="s">
        <v>22</v>
      </c>
      <c r="D77" s="792" t="s">
        <v>22</v>
      </c>
      <c r="E77" s="791" t="s">
        <v>22</v>
      </c>
      <c r="F77" s="791" t="s">
        <v>22</v>
      </c>
      <c r="G77" s="791" t="s">
        <v>22</v>
      </c>
      <c r="H77" s="791">
        <v>0</v>
      </c>
      <c r="I77" s="791">
        <v>0</v>
      </c>
      <c r="J77" s="791">
        <v>6280</v>
      </c>
      <c r="K77" s="791">
        <v>0</v>
      </c>
      <c r="L77" s="791">
        <v>0</v>
      </c>
      <c r="M77" s="791">
        <v>0</v>
      </c>
      <c r="N77" s="793">
        <v>11219</v>
      </c>
      <c r="O77" s="836" t="s">
        <v>22</v>
      </c>
      <c r="P77" s="826" t="s">
        <v>22</v>
      </c>
      <c r="Q77" s="826" t="s">
        <v>723</v>
      </c>
      <c r="R77" s="224">
        <v>302</v>
      </c>
    </row>
    <row r="78" spans="1:19" s="746" customFormat="1" ht="21" customHeight="1">
      <c r="A78" s="235">
        <v>303</v>
      </c>
      <c r="B78" s="2131" t="s">
        <v>288</v>
      </c>
      <c r="C78" s="839" t="s">
        <v>22</v>
      </c>
      <c r="D78" s="801" t="s">
        <v>22</v>
      </c>
      <c r="E78" s="421" t="s">
        <v>22</v>
      </c>
      <c r="F78" s="421" t="s">
        <v>22</v>
      </c>
      <c r="G78" s="421" t="s">
        <v>22</v>
      </c>
      <c r="H78" s="421">
        <v>0</v>
      </c>
      <c r="I78" s="421">
        <v>0</v>
      </c>
      <c r="J78" s="421">
        <v>1039</v>
      </c>
      <c r="K78" s="421">
        <v>0</v>
      </c>
      <c r="L78" s="421">
        <v>0</v>
      </c>
      <c r="M78" s="421">
        <v>0</v>
      </c>
      <c r="N78" s="802">
        <v>1764</v>
      </c>
      <c r="O78" s="834" t="s">
        <v>22</v>
      </c>
      <c r="P78" s="834" t="s">
        <v>22</v>
      </c>
      <c r="Q78" s="840" t="s">
        <v>723</v>
      </c>
      <c r="R78" s="236">
        <v>303</v>
      </c>
    </row>
    <row r="79" spans="1:19" s="746" customFormat="1" ht="21" customHeight="1">
      <c r="A79" s="220"/>
      <c r="B79" s="218"/>
      <c r="C79" s="825"/>
      <c r="D79" s="792"/>
      <c r="E79" s="791"/>
      <c r="F79" s="791"/>
      <c r="G79" s="791"/>
      <c r="H79" s="791"/>
      <c r="I79" s="791"/>
      <c r="J79" s="791"/>
      <c r="K79" s="791"/>
      <c r="L79" s="791"/>
      <c r="M79" s="791"/>
      <c r="N79" s="793"/>
      <c r="O79" s="836"/>
      <c r="P79" s="826"/>
      <c r="Q79" s="837"/>
      <c r="R79" s="251"/>
    </row>
    <row r="80" spans="1:19" s="746" customFormat="1" ht="21" customHeight="1">
      <c r="A80" s="220"/>
      <c r="B80" s="218"/>
      <c r="C80" s="825"/>
      <c r="D80" s="792"/>
      <c r="E80" s="791"/>
      <c r="F80" s="791"/>
      <c r="G80" s="791"/>
      <c r="H80" s="791"/>
      <c r="I80" s="791"/>
      <c r="J80" s="791"/>
      <c r="K80" s="791"/>
      <c r="L80" s="791"/>
      <c r="M80" s="791"/>
      <c r="N80" s="793"/>
      <c r="O80" s="836"/>
      <c r="P80" s="826"/>
      <c r="Q80" s="837"/>
      <c r="R80" s="224"/>
    </row>
    <row r="81" spans="1:18" s="746" customFormat="1" ht="21" customHeight="1">
      <c r="A81" s="220"/>
      <c r="B81" s="218"/>
      <c r="C81" s="825"/>
      <c r="D81" s="792"/>
      <c r="E81" s="791"/>
      <c r="F81" s="791"/>
      <c r="G81" s="791"/>
      <c r="H81" s="791"/>
      <c r="I81" s="791"/>
      <c r="J81" s="791"/>
      <c r="K81" s="791"/>
      <c r="L81" s="791"/>
      <c r="M81" s="791"/>
      <c r="N81" s="793"/>
      <c r="O81" s="836"/>
      <c r="P81" s="826"/>
      <c r="Q81" s="837"/>
      <c r="R81" s="224"/>
    </row>
    <row r="82" spans="1:18" s="746" customFormat="1" ht="21" customHeight="1" thickBot="1">
      <c r="A82" s="2350"/>
      <c r="B82" s="254"/>
      <c r="C82" s="1037"/>
      <c r="D82" s="807"/>
      <c r="E82" s="423"/>
      <c r="F82" s="423"/>
      <c r="G82" s="423"/>
      <c r="H82" s="423"/>
      <c r="I82" s="423"/>
      <c r="J82" s="423"/>
      <c r="K82" s="423"/>
      <c r="L82" s="423"/>
      <c r="M82" s="423"/>
      <c r="N82" s="808"/>
      <c r="O82" s="846"/>
      <c r="P82" s="846"/>
      <c r="Q82" s="847"/>
      <c r="R82" s="262"/>
    </row>
    <row r="83" spans="1:18" s="746" customFormat="1" ht="21" customHeight="1">
      <c r="A83" s="220"/>
      <c r="B83" s="218"/>
      <c r="C83" s="838"/>
      <c r="D83" s="792"/>
      <c r="E83" s="791"/>
      <c r="F83" s="791"/>
      <c r="G83" s="791"/>
      <c r="H83" s="791"/>
      <c r="I83" s="791"/>
      <c r="J83" s="791"/>
      <c r="K83" s="791"/>
      <c r="L83" s="791"/>
      <c r="M83" s="791"/>
      <c r="N83" s="793"/>
      <c r="O83" s="836"/>
      <c r="P83" s="826"/>
      <c r="Q83" s="837"/>
      <c r="R83" s="224"/>
    </row>
    <row r="84" spans="1:18" s="746" customFormat="1" ht="21" customHeight="1">
      <c r="A84" s="220"/>
      <c r="B84" s="218"/>
      <c r="C84" s="825"/>
      <c r="D84" s="792"/>
      <c r="E84" s="791"/>
      <c r="F84" s="791"/>
      <c r="G84" s="791"/>
      <c r="H84" s="791"/>
      <c r="I84" s="791"/>
      <c r="J84" s="791"/>
      <c r="K84" s="791"/>
      <c r="L84" s="791"/>
      <c r="M84" s="791"/>
      <c r="N84" s="793"/>
      <c r="O84" s="836"/>
      <c r="P84" s="826"/>
      <c r="Q84" s="827"/>
      <c r="R84" s="224"/>
    </row>
    <row r="85" spans="1:18" s="746" customFormat="1" ht="21" customHeight="1">
      <c r="A85" s="220"/>
      <c r="B85" s="218"/>
      <c r="C85" s="825"/>
      <c r="D85" s="792"/>
      <c r="E85" s="791"/>
      <c r="F85" s="791"/>
      <c r="G85" s="791"/>
      <c r="H85" s="791"/>
      <c r="I85" s="791"/>
      <c r="J85" s="791"/>
      <c r="K85" s="791"/>
      <c r="L85" s="791"/>
      <c r="M85" s="791"/>
      <c r="N85" s="793"/>
      <c r="O85" s="836"/>
      <c r="P85" s="826"/>
      <c r="Q85" s="827"/>
      <c r="R85" s="224"/>
    </row>
    <row r="86" spans="1:18" s="746" customFormat="1" ht="21" customHeight="1">
      <c r="A86" s="220"/>
      <c r="B86" s="218"/>
      <c r="C86" s="825"/>
      <c r="D86" s="792"/>
      <c r="E86" s="791"/>
      <c r="F86" s="791"/>
      <c r="G86" s="791"/>
      <c r="H86" s="791"/>
      <c r="I86" s="791"/>
      <c r="J86" s="791"/>
      <c r="K86" s="791"/>
      <c r="L86" s="791"/>
      <c r="M86" s="791"/>
      <c r="N86" s="793"/>
      <c r="O86" s="836"/>
      <c r="P86" s="826"/>
      <c r="Q86" s="827"/>
      <c r="R86" s="224"/>
    </row>
    <row r="87" spans="1:18" s="746" customFormat="1" ht="21" customHeight="1">
      <c r="A87" s="243"/>
      <c r="B87" s="244"/>
      <c r="C87" s="841"/>
      <c r="D87" s="797"/>
      <c r="E87" s="422"/>
      <c r="F87" s="422"/>
      <c r="G87" s="422"/>
      <c r="H87" s="422"/>
      <c r="I87" s="422"/>
      <c r="J87" s="422"/>
      <c r="K87" s="422"/>
      <c r="L87" s="422"/>
      <c r="M87" s="422"/>
      <c r="N87" s="798"/>
      <c r="O87" s="842"/>
      <c r="P87" s="831"/>
      <c r="Q87" s="832"/>
      <c r="R87" s="249"/>
    </row>
    <row r="88" spans="1:18" s="746" customFormat="1" ht="21" customHeight="1">
      <c r="A88" s="250"/>
      <c r="B88" s="218"/>
      <c r="C88" s="838"/>
      <c r="D88" s="792"/>
      <c r="E88" s="791"/>
      <c r="F88" s="791"/>
      <c r="G88" s="791"/>
      <c r="H88" s="791"/>
      <c r="I88" s="791"/>
      <c r="J88" s="791"/>
      <c r="K88" s="791"/>
      <c r="L88" s="791"/>
      <c r="M88" s="791"/>
      <c r="N88" s="793"/>
      <c r="O88" s="834"/>
      <c r="P88" s="826"/>
      <c r="Q88" s="843"/>
      <c r="R88" s="251"/>
    </row>
    <row r="89" spans="1:18" s="746" customFormat="1" ht="21" customHeight="1">
      <c r="A89" s="220"/>
      <c r="B89" s="218"/>
      <c r="C89" s="825"/>
      <c r="D89" s="792"/>
      <c r="E89" s="791"/>
      <c r="F89" s="791"/>
      <c r="G89" s="791"/>
      <c r="H89" s="791"/>
      <c r="I89" s="791"/>
      <c r="J89" s="791"/>
      <c r="K89" s="791"/>
      <c r="L89" s="791"/>
      <c r="M89" s="791"/>
      <c r="N89" s="793"/>
      <c r="O89" s="826"/>
      <c r="P89" s="826"/>
      <c r="Q89" s="827"/>
      <c r="R89" s="224"/>
    </row>
    <row r="90" spans="1:18" s="746" customFormat="1" ht="21" customHeight="1">
      <c r="A90" s="220"/>
      <c r="B90" s="218"/>
      <c r="C90" s="825"/>
      <c r="D90" s="792"/>
      <c r="E90" s="791"/>
      <c r="F90" s="791"/>
      <c r="G90" s="791"/>
      <c r="H90" s="791"/>
      <c r="I90" s="791"/>
      <c r="J90" s="791"/>
      <c r="K90" s="791"/>
      <c r="L90" s="791"/>
      <c r="M90" s="791"/>
      <c r="N90" s="793"/>
      <c r="O90" s="826"/>
      <c r="P90" s="826"/>
      <c r="Q90" s="827"/>
      <c r="R90" s="224"/>
    </row>
    <row r="91" spans="1:18" s="746" customFormat="1" ht="21" customHeight="1">
      <c r="A91" s="220"/>
      <c r="B91" s="218"/>
      <c r="C91" s="825"/>
      <c r="D91" s="792"/>
      <c r="E91" s="791"/>
      <c r="F91" s="791"/>
      <c r="G91" s="791"/>
      <c r="H91" s="791"/>
      <c r="I91" s="791"/>
      <c r="J91" s="791"/>
      <c r="K91" s="791"/>
      <c r="L91" s="791"/>
      <c r="M91" s="791"/>
      <c r="N91" s="793"/>
      <c r="O91" s="826"/>
      <c r="P91" s="826"/>
      <c r="Q91" s="827"/>
      <c r="R91" s="224"/>
    </row>
    <row r="92" spans="1:18" s="746" customFormat="1" ht="21" customHeight="1">
      <c r="A92" s="243"/>
      <c r="B92" s="244"/>
      <c r="C92" s="841"/>
      <c r="D92" s="797"/>
      <c r="E92" s="422"/>
      <c r="F92" s="422"/>
      <c r="G92" s="422"/>
      <c r="H92" s="422"/>
      <c r="I92" s="422"/>
      <c r="J92" s="422"/>
      <c r="K92" s="422"/>
      <c r="L92" s="422"/>
      <c r="M92" s="422"/>
      <c r="N92" s="798"/>
      <c r="O92" s="831"/>
      <c r="P92" s="831"/>
      <c r="Q92" s="832"/>
      <c r="R92" s="249"/>
    </row>
    <row r="93" spans="1:18" s="746" customFormat="1" ht="21" customHeight="1">
      <c r="A93" s="220"/>
      <c r="B93" s="218"/>
      <c r="C93" s="838"/>
      <c r="D93" s="792"/>
      <c r="E93" s="791"/>
      <c r="F93" s="791"/>
      <c r="G93" s="791"/>
      <c r="H93" s="791"/>
      <c r="I93" s="791"/>
      <c r="J93" s="791"/>
      <c r="K93" s="791"/>
      <c r="L93" s="791"/>
      <c r="M93" s="791"/>
      <c r="N93" s="793"/>
      <c r="O93" s="842"/>
      <c r="P93" s="826"/>
      <c r="Q93" s="843"/>
      <c r="R93" s="224"/>
    </row>
    <row r="94" spans="1:18" s="746" customFormat="1" ht="21" customHeight="1">
      <c r="A94" s="220"/>
      <c r="B94" s="218"/>
      <c r="C94" s="825"/>
      <c r="D94" s="792"/>
      <c r="E94" s="791"/>
      <c r="F94" s="791"/>
      <c r="G94" s="791"/>
      <c r="H94" s="791"/>
      <c r="I94" s="791"/>
      <c r="J94" s="791"/>
      <c r="K94" s="791"/>
      <c r="L94" s="791"/>
      <c r="M94" s="791"/>
      <c r="N94" s="793"/>
      <c r="O94" s="842"/>
      <c r="P94" s="826"/>
      <c r="Q94" s="827"/>
      <c r="R94" s="224"/>
    </row>
    <row r="95" spans="1:18" s="746" customFormat="1" ht="21" customHeight="1">
      <c r="A95" s="220"/>
      <c r="B95" s="218"/>
      <c r="C95" s="825"/>
      <c r="D95" s="792"/>
      <c r="E95" s="791"/>
      <c r="F95" s="791"/>
      <c r="G95" s="791"/>
      <c r="H95" s="791"/>
      <c r="I95" s="791"/>
      <c r="J95" s="791"/>
      <c r="K95" s="791"/>
      <c r="L95" s="791"/>
      <c r="M95" s="791"/>
      <c r="N95" s="793"/>
      <c r="O95" s="842"/>
      <c r="P95" s="826"/>
      <c r="Q95" s="827"/>
      <c r="R95" s="224"/>
    </row>
    <row r="96" spans="1:18" s="746" customFormat="1" ht="21" customHeight="1">
      <c r="A96" s="220"/>
      <c r="B96" s="218"/>
      <c r="C96" s="825"/>
      <c r="D96" s="792"/>
      <c r="E96" s="791"/>
      <c r="F96" s="791"/>
      <c r="G96" s="791"/>
      <c r="H96" s="791"/>
      <c r="I96" s="791"/>
      <c r="J96" s="791"/>
      <c r="K96" s="791"/>
      <c r="L96" s="791"/>
      <c r="M96" s="791"/>
      <c r="N96" s="793"/>
      <c r="O96" s="842"/>
      <c r="P96" s="826"/>
      <c r="Q96" s="827"/>
      <c r="R96" s="224"/>
    </row>
    <row r="97" spans="1:18" s="746" customFormat="1" ht="21" customHeight="1">
      <c r="A97" s="243"/>
      <c r="B97" s="244"/>
      <c r="C97" s="841"/>
      <c r="D97" s="797"/>
      <c r="E97" s="422"/>
      <c r="F97" s="422"/>
      <c r="G97" s="422"/>
      <c r="H97" s="422"/>
      <c r="I97" s="422"/>
      <c r="J97" s="422"/>
      <c r="K97" s="422"/>
      <c r="L97" s="422"/>
      <c r="M97" s="422"/>
      <c r="N97" s="798"/>
      <c r="O97" s="831"/>
      <c r="P97" s="831"/>
      <c r="Q97" s="832"/>
      <c r="R97" s="249"/>
    </row>
    <row r="98" spans="1:18" s="746" customFormat="1" ht="21" customHeight="1">
      <c r="A98" s="250"/>
      <c r="B98" s="218"/>
      <c r="C98" s="838"/>
      <c r="D98" s="792"/>
      <c r="E98" s="791"/>
      <c r="F98" s="791"/>
      <c r="G98" s="791"/>
      <c r="H98" s="791"/>
      <c r="I98" s="791"/>
      <c r="J98" s="791"/>
      <c r="K98" s="791"/>
      <c r="L98" s="791"/>
      <c r="M98" s="791"/>
      <c r="N98" s="793"/>
      <c r="O98" s="834"/>
      <c r="P98" s="826"/>
      <c r="Q98" s="843"/>
      <c r="R98" s="251"/>
    </row>
    <row r="99" spans="1:18" s="746" customFormat="1" ht="21" customHeight="1">
      <c r="A99" s="220"/>
      <c r="B99" s="218"/>
      <c r="C99" s="825"/>
      <c r="D99" s="792"/>
      <c r="E99" s="791"/>
      <c r="F99" s="791"/>
      <c r="G99" s="791"/>
      <c r="H99" s="791"/>
      <c r="I99" s="791"/>
      <c r="J99" s="791"/>
      <c r="K99" s="791"/>
      <c r="L99" s="791"/>
      <c r="M99" s="791"/>
      <c r="N99" s="793"/>
      <c r="O99" s="826"/>
      <c r="P99" s="826"/>
      <c r="Q99" s="827"/>
      <c r="R99" s="224"/>
    </row>
    <row r="100" spans="1:18" s="746" customFormat="1" ht="21" customHeight="1">
      <c r="A100" s="220"/>
      <c r="B100" s="218"/>
      <c r="C100" s="825"/>
      <c r="D100" s="792"/>
      <c r="E100" s="791"/>
      <c r="F100" s="791"/>
      <c r="G100" s="791"/>
      <c r="H100" s="791"/>
      <c r="I100" s="791"/>
      <c r="J100" s="791"/>
      <c r="K100" s="791"/>
      <c r="L100" s="791"/>
      <c r="M100" s="791"/>
      <c r="N100" s="793"/>
      <c r="O100" s="826"/>
      <c r="P100" s="826"/>
      <c r="Q100" s="827"/>
      <c r="R100" s="224"/>
    </row>
    <row r="101" spans="1:18" s="746" customFormat="1" ht="21" customHeight="1">
      <c r="A101" s="220"/>
      <c r="B101" s="218"/>
      <c r="C101" s="825"/>
      <c r="D101" s="792"/>
      <c r="E101" s="791"/>
      <c r="F101" s="791"/>
      <c r="G101" s="791"/>
      <c r="H101" s="791"/>
      <c r="I101" s="791"/>
      <c r="J101" s="791"/>
      <c r="K101" s="791"/>
      <c r="L101" s="791"/>
      <c r="M101" s="791"/>
      <c r="N101" s="793"/>
      <c r="O101" s="826"/>
      <c r="P101" s="826"/>
      <c r="Q101" s="827"/>
      <c r="R101" s="224"/>
    </row>
    <row r="102" spans="1:18" s="746" customFormat="1" ht="21" customHeight="1">
      <c r="A102" s="243"/>
      <c r="B102" s="244"/>
      <c r="C102" s="841"/>
      <c r="D102" s="797"/>
      <c r="E102" s="422"/>
      <c r="F102" s="422"/>
      <c r="G102" s="422"/>
      <c r="H102" s="422"/>
      <c r="I102" s="422"/>
      <c r="J102" s="422"/>
      <c r="K102" s="422"/>
      <c r="L102" s="422"/>
      <c r="M102" s="422"/>
      <c r="N102" s="798"/>
      <c r="O102" s="831"/>
      <c r="P102" s="831"/>
      <c r="Q102" s="832"/>
      <c r="R102" s="249"/>
    </row>
    <row r="103" spans="1:18" s="746" customFormat="1" ht="21" customHeight="1">
      <c r="A103" s="220"/>
      <c r="B103" s="218"/>
      <c r="C103" s="838"/>
      <c r="D103" s="792"/>
      <c r="E103" s="791"/>
      <c r="F103" s="791"/>
      <c r="G103" s="791"/>
      <c r="H103" s="791"/>
      <c r="I103" s="791"/>
      <c r="J103" s="791"/>
      <c r="K103" s="791"/>
      <c r="L103" s="791"/>
      <c r="M103" s="791"/>
      <c r="N103" s="793"/>
      <c r="O103" s="842"/>
      <c r="P103" s="826"/>
      <c r="Q103" s="843"/>
      <c r="R103" s="224"/>
    </row>
    <row r="104" spans="1:18" s="746" customFormat="1" ht="21" customHeight="1">
      <c r="A104" s="220"/>
      <c r="B104" s="218"/>
      <c r="C104" s="825"/>
      <c r="D104" s="792"/>
      <c r="E104" s="791"/>
      <c r="F104" s="791"/>
      <c r="G104" s="791"/>
      <c r="H104" s="791"/>
      <c r="I104" s="791"/>
      <c r="J104" s="791"/>
      <c r="K104" s="791"/>
      <c r="L104" s="791"/>
      <c r="M104" s="791"/>
      <c r="N104" s="793"/>
      <c r="O104" s="842"/>
      <c r="P104" s="826"/>
      <c r="Q104" s="827"/>
      <c r="R104" s="224"/>
    </row>
    <row r="105" spans="1:18" s="746" customFormat="1" ht="21" customHeight="1">
      <c r="A105" s="220"/>
      <c r="B105" s="218"/>
      <c r="C105" s="825"/>
      <c r="D105" s="792"/>
      <c r="E105" s="791"/>
      <c r="F105" s="791"/>
      <c r="G105" s="791"/>
      <c r="H105" s="791"/>
      <c r="I105" s="791"/>
      <c r="J105" s="791"/>
      <c r="K105" s="791"/>
      <c r="L105" s="791"/>
      <c r="M105" s="791"/>
      <c r="N105" s="793"/>
      <c r="O105" s="842"/>
      <c r="P105" s="826"/>
      <c r="Q105" s="827"/>
      <c r="R105" s="224"/>
    </row>
    <row r="106" spans="1:18" s="746" customFormat="1" ht="21" customHeight="1">
      <c r="A106" s="220"/>
      <c r="B106" s="218"/>
      <c r="C106" s="825"/>
      <c r="D106" s="792"/>
      <c r="E106" s="791"/>
      <c r="F106" s="791"/>
      <c r="G106" s="791"/>
      <c r="H106" s="791"/>
      <c r="I106" s="791"/>
      <c r="J106" s="791"/>
      <c r="K106" s="791"/>
      <c r="L106" s="791"/>
      <c r="M106" s="791"/>
      <c r="N106" s="793"/>
      <c r="O106" s="842"/>
      <c r="P106" s="826"/>
      <c r="Q106" s="827"/>
      <c r="R106" s="224"/>
    </row>
    <row r="107" spans="1:18" s="746" customFormat="1" ht="21" customHeight="1">
      <c r="A107" s="243"/>
      <c r="B107" s="244"/>
      <c r="C107" s="841"/>
      <c r="D107" s="797"/>
      <c r="E107" s="422"/>
      <c r="F107" s="422"/>
      <c r="G107" s="422"/>
      <c r="H107" s="422"/>
      <c r="I107" s="422"/>
      <c r="J107" s="422"/>
      <c r="K107" s="422"/>
      <c r="L107" s="422"/>
      <c r="M107" s="422"/>
      <c r="N107" s="798"/>
      <c r="O107" s="831"/>
      <c r="P107" s="831"/>
      <c r="Q107" s="832"/>
      <c r="R107" s="249"/>
    </row>
    <row r="108" spans="1:18" s="746" customFormat="1" ht="21" customHeight="1">
      <c r="A108" s="220"/>
      <c r="B108" s="218"/>
      <c r="C108" s="838"/>
      <c r="D108" s="792"/>
      <c r="E108" s="791"/>
      <c r="F108" s="791"/>
      <c r="G108" s="791"/>
      <c r="H108" s="791"/>
      <c r="I108" s="791"/>
      <c r="J108" s="791"/>
      <c r="K108" s="791"/>
      <c r="L108" s="791"/>
      <c r="M108" s="791"/>
      <c r="N108" s="793"/>
      <c r="O108" s="826"/>
      <c r="P108" s="826"/>
      <c r="Q108" s="843"/>
      <c r="R108" s="224"/>
    </row>
    <row r="109" spans="1:18" s="746" customFormat="1" ht="21" customHeight="1">
      <c r="A109" s="220"/>
      <c r="B109" s="218"/>
      <c r="C109" s="825"/>
      <c r="D109" s="792"/>
      <c r="E109" s="791"/>
      <c r="F109" s="791"/>
      <c r="G109" s="791"/>
      <c r="H109" s="791"/>
      <c r="I109" s="791"/>
      <c r="J109" s="791"/>
      <c r="K109" s="791"/>
      <c r="L109" s="791"/>
      <c r="M109" s="791"/>
      <c r="N109" s="793"/>
      <c r="O109" s="826"/>
      <c r="P109" s="826"/>
      <c r="Q109" s="827"/>
      <c r="R109" s="224"/>
    </row>
    <row r="110" spans="1:18" s="746" customFormat="1" ht="21" customHeight="1">
      <c r="A110" s="220"/>
      <c r="B110" s="218"/>
      <c r="C110" s="825"/>
      <c r="D110" s="792"/>
      <c r="E110" s="791"/>
      <c r="F110" s="791"/>
      <c r="G110" s="791"/>
      <c r="H110" s="791"/>
      <c r="I110" s="791"/>
      <c r="J110" s="791"/>
      <c r="K110" s="791"/>
      <c r="L110" s="791"/>
      <c r="M110" s="791"/>
      <c r="N110" s="793"/>
      <c r="O110" s="826"/>
      <c r="P110" s="826"/>
      <c r="Q110" s="827"/>
      <c r="R110" s="224"/>
    </row>
    <row r="111" spans="1:18" s="746" customFormat="1" ht="21" customHeight="1">
      <c r="A111" s="220"/>
      <c r="B111" s="218"/>
      <c r="C111" s="825"/>
      <c r="D111" s="792"/>
      <c r="E111" s="791"/>
      <c r="F111" s="791"/>
      <c r="G111" s="791"/>
      <c r="H111" s="791"/>
      <c r="I111" s="791"/>
      <c r="J111" s="791"/>
      <c r="K111" s="791"/>
      <c r="L111" s="791"/>
      <c r="M111" s="791"/>
      <c r="N111" s="793"/>
      <c r="O111" s="826"/>
      <c r="P111" s="826"/>
      <c r="Q111" s="827"/>
      <c r="R111" s="224"/>
    </row>
    <row r="112" spans="1:18" s="746" customFormat="1" ht="21" customHeight="1">
      <c r="A112" s="243"/>
      <c r="B112" s="244"/>
      <c r="C112" s="841"/>
      <c r="D112" s="797"/>
      <c r="E112" s="422"/>
      <c r="F112" s="422"/>
      <c r="G112" s="422"/>
      <c r="H112" s="422"/>
      <c r="I112" s="422"/>
      <c r="J112" s="422"/>
      <c r="K112" s="422"/>
      <c r="L112" s="422"/>
      <c r="M112" s="422"/>
      <c r="N112" s="798"/>
      <c r="O112" s="831"/>
      <c r="P112" s="831"/>
      <c r="Q112" s="832"/>
      <c r="R112" s="249"/>
    </row>
    <row r="113" spans="1:18" s="746" customFormat="1" ht="21" customHeight="1">
      <c r="A113" s="220"/>
      <c r="B113" s="218"/>
      <c r="C113" s="838"/>
      <c r="D113" s="792"/>
      <c r="E113" s="791"/>
      <c r="F113" s="791"/>
      <c r="G113" s="791"/>
      <c r="H113" s="791"/>
      <c r="I113" s="791"/>
      <c r="J113" s="791"/>
      <c r="K113" s="791"/>
      <c r="L113" s="791"/>
      <c r="M113" s="791"/>
      <c r="N113" s="793"/>
      <c r="O113" s="826"/>
      <c r="P113" s="826"/>
      <c r="Q113" s="843"/>
      <c r="R113" s="224"/>
    </row>
    <row r="114" spans="1:18" s="771" customFormat="1" ht="21" customHeight="1">
      <c r="A114" s="220"/>
      <c r="B114" s="218"/>
      <c r="C114" s="825"/>
      <c r="D114" s="792"/>
      <c r="E114" s="791"/>
      <c r="F114" s="791"/>
      <c r="G114" s="791"/>
      <c r="H114" s="791"/>
      <c r="I114" s="791"/>
      <c r="J114" s="791"/>
      <c r="K114" s="791"/>
      <c r="L114" s="791"/>
      <c r="M114" s="791"/>
      <c r="N114" s="793"/>
      <c r="O114" s="826"/>
      <c r="P114" s="826"/>
      <c r="Q114" s="827"/>
      <c r="R114" s="224"/>
    </row>
    <row r="115" spans="1:18" s="771" customFormat="1" ht="21" customHeight="1">
      <c r="A115" s="220"/>
      <c r="B115" s="218"/>
      <c r="C115" s="825"/>
      <c r="D115" s="792"/>
      <c r="E115" s="791"/>
      <c r="F115" s="791"/>
      <c r="G115" s="791"/>
      <c r="H115" s="791"/>
      <c r="I115" s="791"/>
      <c r="J115" s="791"/>
      <c r="K115" s="791"/>
      <c r="L115" s="791"/>
      <c r="M115" s="791"/>
      <c r="N115" s="793"/>
      <c r="O115" s="826"/>
      <c r="P115" s="828"/>
      <c r="Q115" s="827"/>
      <c r="R115" s="224"/>
    </row>
    <row r="116" spans="1:18" s="771" customFormat="1" ht="21" customHeight="1">
      <c r="A116" s="250"/>
      <c r="B116" s="218"/>
      <c r="C116" s="825"/>
      <c r="D116" s="792"/>
      <c r="E116" s="791"/>
      <c r="F116" s="791"/>
      <c r="G116" s="791"/>
      <c r="H116" s="791"/>
      <c r="I116" s="791"/>
      <c r="J116" s="791"/>
      <c r="K116" s="791"/>
      <c r="L116" s="791"/>
      <c r="M116" s="791"/>
      <c r="N116" s="793"/>
      <c r="O116" s="826"/>
      <c r="P116" s="828"/>
      <c r="Q116" s="827"/>
      <c r="R116" s="251"/>
    </row>
    <row r="117" spans="1:18" s="771" customFormat="1" ht="21" customHeight="1">
      <c r="A117" s="243"/>
      <c r="B117" s="244"/>
      <c r="C117" s="841"/>
      <c r="D117" s="797"/>
      <c r="E117" s="422"/>
      <c r="F117" s="422"/>
      <c r="G117" s="422"/>
      <c r="H117" s="422"/>
      <c r="I117" s="422"/>
      <c r="J117" s="422"/>
      <c r="K117" s="422"/>
      <c r="L117" s="422"/>
      <c r="M117" s="422"/>
      <c r="N117" s="798"/>
      <c r="O117" s="831"/>
      <c r="P117" s="831"/>
      <c r="Q117" s="832"/>
      <c r="R117" s="249"/>
    </row>
    <row r="118" spans="1:18" s="771" customFormat="1" ht="21" customHeight="1">
      <c r="A118" s="220"/>
      <c r="B118" s="218"/>
      <c r="C118" s="838"/>
      <c r="D118" s="792"/>
      <c r="E118" s="791"/>
      <c r="F118" s="791"/>
      <c r="G118" s="791"/>
      <c r="H118" s="791"/>
      <c r="I118" s="791"/>
      <c r="J118" s="791"/>
      <c r="K118" s="791"/>
      <c r="L118" s="791"/>
      <c r="M118" s="791"/>
      <c r="N118" s="793"/>
      <c r="O118" s="826"/>
      <c r="P118" s="826"/>
      <c r="Q118" s="843"/>
      <c r="R118" s="224"/>
    </row>
    <row r="119" spans="1:18" s="746" customFormat="1" ht="21" customHeight="1">
      <c r="A119" s="220"/>
      <c r="B119" s="218"/>
      <c r="C119" s="825"/>
      <c r="D119" s="792"/>
      <c r="E119" s="791"/>
      <c r="F119" s="791"/>
      <c r="G119" s="791"/>
      <c r="H119" s="791"/>
      <c r="I119" s="791"/>
      <c r="J119" s="791"/>
      <c r="K119" s="791"/>
      <c r="L119" s="791"/>
      <c r="M119" s="791"/>
      <c r="N119" s="793"/>
      <c r="O119" s="826"/>
      <c r="P119" s="826"/>
      <c r="Q119" s="827"/>
      <c r="R119" s="224"/>
    </row>
    <row r="120" spans="1:18" s="746" customFormat="1" ht="21" customHeight="1">
      <c r="A120" s="220"/>
      <c r="B120" s="218"/>
      <c r="C120" s="825"/>
      <c r="D120" s="792"/>
      <c r="E120" s="791"/>
      <c r="F120" s="791"/>
      <c r="G120" s="791"/>
      <c r="H120" s="791"/>
      <c r="I120" s="791"/>
      <c r="J120" s="791"/>
      <c r="K120" s="791"/>
      <c r="L120" s="791"/>
      <c r="M120" s="791"/>
      <c r="N120" s="793"/>
      <c r="O120" s="826"/>
      <c r="P120" s="826"/>
      <c r="Q120" s="827"/>
      <c r="R120" s="224"/>
    </row>
    <row r="121" spans="1:18" s="746" customFormat="1" ht="21" customHeight="1">
      <c r="A121" s="220"/>
      <c r="B121" s="218"/>
      <c r="C121" s="825"/>
      <c r="D121" s="792"/>
      <c r="E121" s="844"/>
      <c r="F121" s="791"/>
      <c r="G121" s="791"/>
      <c r="H121" s="791"/>
      <c r="I121" s="791"/>
      <c r="J121" s="791"/>
      <c r="K121" s="791"/>
      <c r="L121" s="791"/>
      <c r="M121" s="791"/>
      <c r="N121" s="793"/>
      <c r="O121" s="826"/>
      <c r="P121" s="826"/>
      <c r="Q121" s="827"/>
      <c r="R121" s="224"/>
    </row>
    <row r="122" spans="1:18" s="746" customFormat="1" ht="21" customHeight="1" thickBot="1">
      <c r="A122" s="253"/>
      <c r="B122" s="254"/>
      <c r="C122" s="845"/>
      <c r="D122" s="807"/>
      <c r="E122" s="423"/>
      <c r="F122" s="423"/>
      <c r="G122" s="423"/>
      <c r="H122" s="423"/>
      <c r="I122" s="423"/>
      <c r="J122" s="423"/>
      <c r="K122" s="423"/>
      <c r="L122" s="423"/>
      <c r="M122" s="423"/>
      <c r="N122" s="808"/>
      <c r="O122" s="846"/>
      <c r="P122" s="846"/>
      <c r="Q122" s="847"/>
      <c r="R122" s="262"/>
    </row>
    <row r="123" spans="1:18" ht="21" customHeight="1">
      <c r="O123" s="489"/>
    </row>
    <row r="124" spans="1:18" ht="21" customHeight="1">
      <c r="O124" s="489"/>
    </row>
    <row r="125" spans="1:18" ht="21" customHeight="1">
      <c r="O125" s="489"/>
    </row>
    <row r="126" spans="1:18" ht="21" customHeight="1">
      <c r="O126" s="489"/>
    </row>
    <row r="127" spans="1:18" ht="21" customHeight="1">
      <c r="O127" s="489"/>
    </row>
    <row r="128" spans="1:18" ht="21" customHeight="1">
      <c r="O128" s="489"/>
    </row>
    <row r="129" spans="15:15" ht="21" customHeight="1">
      <c r="O129" s="489"/>
    </row>
    <row r="130" spans="15:15" ht="21" customHeight="1">
      <c r="O130" s="489"/>
    </row>
    <row r="131" spans="15:15" ht="21" customHeight="1">
      <c r="O131" s="489"/>
    </row>
    <row r="132" spans="15:15" ht="21" customHeight="1">
      <c r="O132" s="489"/>
    </row>
    <row r="133" spans="15:15" ht="21" customHeight="1">
      <c r="O133" s="489"/>
    </row>
    <row r="134" spans="15:15" ht="21" customHeight="1">
      <c r="O134" s="489"/>
    </row>
    <row r="135" spans="15:15" ht="21" customHeight="1"/>
    <row r="136" spans="15:15" ht="21" customHeight="1"/>
    <row r="137" spans="15:15" ht="21" customHeight="1"/>
    <row r="138" spans="15:15" ht="21" customHeight="1"/>
    <row r="139" spans="15:15" ht="21" customHeight="1"/>
    <row r="140" spans="15:15" ht="21" customHeight="1"/>
    <row r="141" spans="15:15" ht="21" customHeight="1"/>
    <row r="142" spans="15:15" ht="21" customHeight="1"/>
    <row r="143" spans="15:15" ht="21" customHeight="1"/>
    <row r="144" spans="15:15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  <row r="209" ht="21" customHeight="1"/>
    <row r="210" ht="21" customHeight="1"/>
    <row r="211" ht="21" customHeight="1"/>
    <row r="212" ht="21" customHeight="1"/>
    <row r="213" ht="21" customHeight="1"/>
    <row r="214" ht="21" customHeight="1"/>
    <row r="215" ht="21" customHeight="1"/>
    <row r="216" ht="21" customHeight="1"/>
    <row r="217" ht="21" customHeight="1"/>
    <row r="218" ht="21" customHeight="1"/>
    <row r="219" ht="21" customHeight="1"/>
    <row r="220" ht="21" customHeight="1"/>
  </sheetData>
  <phoneticPr fontId="16"/>
  <printOptions horizontalCentered="1"/>
  <pageMargins left="0.59055118110236227" right="0.59055118110236227" top="0.59055118110236227" bottom="0.59055118110236227" header="0.62992125984251968" footer="0.51181102362204722"/>
  <pageSetup paperSize="8" scale="60" pageOrder="overThenDown" orientation="landscape" r:id="rId1"/>
  <headerFooter alignWithMargins="0"/>
  <rowBreaks count="1" manualBreakCount="1">
    <brk id="57" max="1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9">
    <tabColor rgb="FFFF0000"/>
  </sheetPr>
  <dimension ref="A1:O102"/>
  <sheetViews>
    <sheetView showGridLines="0" view="pageBreakPreview" zoomScale="55" zoomScaleNormal="75" zoomScaleSheetLayoutView="75" workbookViewId="0">
      <pane xSplit="2" ySplit="12" topLeftCell="C54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0.375" style="149" customWidth="1"/>
    <col min="3" max="3" width="18" style="149" customWidth="1"/>
    <col min="4" max="4" width="11.125" style="861" customWidth="1"/>
    <col min="5" max="5" width="17.625" style="149" customWidth="1"/>
    <col min="6" max="6" width="11.125" style="861" customWidth="1"/>
    <col min="7" max="7" width="17.625" style="149" customWidth="1"/>
    <col min="8" max="8" width="11.125" style="861" customWidth="1"/>
    <col min="9" max="9" width="18.5" style="149" customWidth="1"/>
    <col min="10" max="10" width="11.125" style="861" customWidth="1"/>
    <col min="11" max="11" width="20.625" style="489" customWidth="1"/>
    <col min="12" max="14" width="19.625" style="489" customWidth="1"/>
    <col min="15" max="15" width="6.375" style="151" customWidth="1"/>
    <col min="16" max="16384" width="9" style="149"/>
  </cols>
  <sheetData>
    <row r="1" spans="1:15" ht="26.85" customHeight="1">
      <c r="A1" s="530" t="s">
        <v>1695</v>
      </c>
    </row>
    <row r="2" spans="1:15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31"/>
      <c r="O2" s="813" t="s">
        <v>729</v>
      </c>
    </row>
    <row r="3" spans="1:15" s="442" customFormat="1" ht="19.7" customHeight="1">
      <c r="A3" s="156" t="s">
        <v>138</v>
      </c>
      <c r="B3" s="157"/>
      <c r="C3" s="2883" t="s">
        <v>730</v>
      </c>
      <c r="D3" s="2881"/>
      <c r="E3" s="2881"/>
      <c r="F3" s="2881"/>
      <c r="G3" s="2881"/>
      <c r="H3" s="2881"/>
      <c r="I3" s="2884" t="s">
        <v>731</v>
      </c>
      <c r="J3" s="2884"/>
      <c r="K3" s="2885"/>
      <c r="L3" s="751"/>
      <c r="M3" s="751"/>
      <c r="N3" s="751"/>
      <c r="O3" s="319" t="s">
        <v>138</v>
      </c>
    </row>
    <row r="4" spans="1:15" s="442" customFormat="1" ht="19.7" customHeight="1">
      <c r="A4" s="165" t="s">
        <v>144</v>
      </c>
      <c r="B4" s="166"/>
      <c r="C4" s="755" t="s">
        <v>732</v>
      </c>
      <c r="D4" s="756"/>
      <c r="E4" s="755" t="s">
        <v>733</v>
      </c>
      <c r="F4" s="756"/>
      <c r="G4" s="755" t="s">
        <v>734</v>
      </c>
      <c r="H4" s="756"/>
      <c r="I4" s="755" t="s">
        <v>735</v>
      </c>
      <c r="J4" s="756"/>
      <c r="K4" s="757" t="s">
        <v>126</v>
      </c>
      <c r="L4" s="754"/>
      <c r="M4" s="754"/>
      <c r="N4" s="754" t="s">
        <v>681</v>
      </c>
      <c r="O4" s="321" t="s">
        <v>144</v>
      </c>
    </row>
    <row r="5" spans="1:15" s="442" customFormat="1" ht="19.7" customHeight="1">
      <c r="A5" s="165" t="s">
        <v>151</v>
      </c>
      <c r="B5" s="166" t="s">
        <v>152</v>
      </c>
      <c r="C5" s="759"/>
      <c r="D5" s="760"/>
      <c r="E5" s="759"/>
      <c r="F5" s="760"/>
      <c r="G5" s="759"/>
      <c r="H5" s="760"/>
      <c r="I5" s="759"/>
      <c r="J5" s="760"/>
      <c r="K5" s="759"/>
      <c r="L5" s="754" t="s">
        <v>682</v>
      </c>
      <c r="M5" s="754" t="s">
        <v>683</v>
      </c>
      <c r="N5" s="754"/>
      <c r="O5" s="321" t="s">
        <v>151</v>
      </c>
    </row>
    <row r="6" spans="1:15" s="442" customFormat="1" ht="19.7" customHeight="1">
      <c r="A6" s="165" t="s">
        <v>164</v>
      </c>
      <c r="B6" s="166"/>
      <c r="C6" s="754" t="s">
        <v>688</v>
      </c>
      <c r="D6" s="761" t="s">
        <v>689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54"/>
      <c r="M6" s="754"/>
      <c r="N6" s="754" t="s">
        <v>690</v>
      </c>
      <c r="O6" s="321" t="s">
        <v>164</v>
      </c>
    </row>
    <row r="7" spans="1:15" s="442" customFormat="1" ht="19.7" customHeight="1" thickBot="1">
      <c r="A7" s="183" t="s">
        <v>171</v>
      </c>
      <c r="B7" s="184"/>
      <c r="C7" s="762"/>
      <c r="D7" s="763"/>
      <c r="E7" s="762"/>
      <c r="F7" s="763"/>
      <c r="G7" s="762"/>
      <c r="H7" s="763"/>
      <c r="I7" s="762"/>
      <c r="J7" s="763"/>
      <c r="K7" s="762"/>
      <c r="L7" s="762"/>
      <c r="M7" s="762"/>
      <c r="N7" s="762"/>
      <c r="O7" s="327" t="s">
        <v>171</v>
      </c>
    </row>
    <row r="8" spans="1:15" s="452" customFormat="1" ht="30.75" customHeight="1">
      <c r="A8" s="274"/>
      <c r="B8" s="277" t="s">
        <v>176</v>
      </c>
      <c r="C8" s="862" t="s">
        <v>22</v>
      </c>
      <c r="D8" s="862" t="s">
        <v>22</v>
      </c>
      <c r="E8" s="862" t="s">
        <v>22</v>
      </c>
      <c r="F8" s="862" t="s">
        <v>22</v>
      </c>
      <c r="G8" s="862" t="s">
        <v>22</v>
      </c>
      <c r="H8" s="862" t="s">
        <v>22</v>
      </c>
      <c r="I8" s="862" t="s">
        <v>22</v>
      </c>
      <c r="J8" s="862" t="s">
        <v>22</v>
      </c>
      <c r="K8" s="863" t="s">
        <v>22</v>
      </c>
      <c r="L8" s="863" t="s">
        <v>22</v>
      </c>
      <c r="M8" s="863" t="s">
        <v>22</v>
      </c>
      <c r="N8" s="864" t="s">
        <v>22</v>
      </c>
      <c r="O8" s="163"/>
    </row>
    <row r="9" spans="1:15" s="442" customFormat="1" ht="30.75" customHeight="1">
      <c r="A9" s="165"/>
      <c r="B9" s="173" t="s">
        <v>177</v>
      </c>
      <c r="C9" s="774">
        <v>7134677</v>
      </c>
      <c r="D9" s="775">
        <v>71.959999999999994</v>
      </c>
      <c r="E9" s="774">
        <v>182005</v>
      </c>
      <c r="F9" s="775">
        <v>1.84</v>
      </c>
      <c r="G9" s="774">
        <v>1794444</v>
      </c>
      <c r="H9" s="775">
        <v>18.100000000000001</v>
      </c>
      <c r="I9" s="774">
        <v>802832</v>
      </c>
      <c r="J9" s="775">
        <v>8.1</v>
      </c>
      <c r="K9" s="776">
        <v>9913959</v>
      </c>
      <c r="L9" s="776">
        <v>180467</v>
      </c>
      <c r="M9" s="776">
        <v>586</v>
      </c>
      <c r="N9" s="865">
        <v>761708</v>
      </c>
      <c r="O9" s="321"/>
    </row>
    <row r="10" spans="1:15" s="442" customFormat="1" ht="30.75" customHeight="1">
      <c r="A10" s="165"/>
      <c r="B10" s="173" t="s">
        <v>178</v>
      </c>
      <c r="C10" s="866" t="s">
        <v>22</v>
      </c>
      <c r="D10" s="867" t="s">
        <v>22</v>
      </c>
      <c r="E10" s="867" t="s">
        <v>22</v>
      </c>
      <c r="F10" s="867" t="s">
        <v>22</v>
      </c>
      <c r="G10" s="867" t="s">
        <v>22</v>
      </c>
      <c r="H10" s="867" t="s">
        <v>22</v>
      </c>
      <c r="I10" s="867" t="s">
        <v>22</v>
      </c>
      <c r="J10" s="867" t="s">
        <v>22</v>
      </c>
      <c r="K10" s="868" t="s">
        <v>22</v>
      </c>
      <c r="L10" s="868" t="s">
        <v>22</v>
      </c>
      <c r="M10" s="868" t="s">
        <v>22</v>
      </c>
      <c r="N10" s="869" t="s">
        <v>22</v>
      </c>
      <c r="O10" s="321"/>
    </row>
    <row r="11" spans="1:15" s="442" customFormat="1" ht="30.75" customHeight="1">
      <c r="A11" s="165"/>
      <c r="B11" s="173" t="s">
        <v>179</v>
      </c>
      <c r="C11" s="774">
        <v>6810768</v>
      </c>
      <c r="D11" s="775">
        <v>72.58</v>
      </c>
      <c r="E11" s="774">
        <v>150142</v>
      </c>
      <c r="F11" s="775">
        <v>1.6</v>
      </c>
      <c r="G11" s="774">
        <v>1680615</v>
      </c>
      <c r="H11" s="775">
        <v>17.91</v>
      </c>
      <c r="I11" s="774">
        <v>742086</v>
      </c>
      <c r="J11" s="775">
        <v>7.91</v>
      </c>
      <c r="K11" s="776">
        <v>9383612</v>
      </c>
      <c r="L11" s="776">
        <v>164859</v>
      </c>
      <c r="M11" s="776">
        <v>470</v>
      </c>
      <c r="N11" s="865">
        <v>734967</v>
      </c>
      <c r="O11" s="321"/>
    </row>
    <row r="12" spans="1:15" s="442" customFormat="1" ht="30.75" customHeight="1">
      <c r="A12" s="445"/>
      <c r="B12" s="651" t="s">
        <v>180</v>
      </c>
      <c r="C12" s="374">
        <v>323909</v>
      </c>
      <c r="D12" s="779">
        <v>61.08</v>
      </c>
      <c r="E12" s="374">
        <v>31863</v>
      </c>
      <c r="F12" s="779">
        <v>6.01</v>
      </c>
      <c r="G12" s="374">
        <v>113829</v>
      </c>
      <c r="H12" s="779">
        <v>21.46</v>
      </c>
      <c r="I12" s="374">
        <v>60746</v>
      </c>
      <c r="J12" s="779">
        <v>11.45</v>
      </c>
      <c r="K12" s="780">
        <v>530347</v>
      </c>
      <c r="L12" s="780">
        <v>15608</v>
      </c>
      <c r="M12" s="780">
        <v>116</v>
      </c>
      <c r="N12" s="870">
        <v>26741</v>
      </c>
      <c r="O12" s="448"/>
    </row>
    <row r="13" spans="1:15" ht="18.95" customHeight="1">
      <c r="A13" s="217">
        <v>1</v>
      </c>
      <c r="B13" s="332" t="s">
        <v>181</v>
      </c>
      <c r="C13" s="767">
        <v>798209</v>
      </c>
      <c r="D13" s="766">
        <v>77.37</v>
      </c>
      <c r="E13" s="767">
        <v>0</v>
      </c>
      <c r="F13" s="766">
        <v>0</v>
      </c>
      <c r="G13" s="767">
        <v>152838</v>
      </c>
      <c r="H13" s="766">
        <v>14.81</v>
      </c>
      <c r="I13" s="767">
        <v>80711</v>
      </c>
      <c r="J13" s="766">
        <v>7.82</v>
      </c>
      <c r="K13" s="768">
        <v>1031758</v>
      </c>
      <c r="L13" s="768">
        <v>11509</v>
      </c>
      <c r="M13" s="768">
        <v>0</v>
      </c>
      <c r="N13" s="871">
        <v>61270</v>
      </c>
      <c r="O13" s="216">
        <v>1</v>
      </c>
    </row>
    <row r="14" spans="1:15" ht="18.95" customHeight="1">
      <c r="A14" s="217">
        <v>2</v>
      </c>
      <c r="B14" s="332" t="s">
        <v>183</v>
      </c>
      <c r="C14" s="774">
        <v>57659</v>
      </c>
      <c r="D14" s="775">
        <v>55.68</v>
      </c>
      <c r="E14" s="774">
        <v>7418</v>
      </c>
      <c r="F14" s="775">
        <v>7.16</v>
      </c>
      <c r="G14" s="774">
        <v>25872</v>
      </c>
      <c r="H14" s="775">
        <v>24.99</v>
      </c>
      <c r="I14" s="774">
        <v>12600</v>
      </c>
      <c r="J14" s="775">
        <v>12.17</v>
      </c>
      <c r="K14" s="776">
        <v>103549</v>
      </c>
      <c r="L14" s="776">
        <v>4675</v>
      </c>
      <c r="M14" s="776">
        <v>0</v>
      </c>
      <c r="N14" s="865">
        <v>1517</v>
      </c>
      <c r="O14" s="205">
        <v>2</v>
      </c>
    </row>
    <row r="15" spans="1:15" ht="18.95" customHeight="1">
      <c r="A15" s="217">
        <v>3</v>
      </c>
      <c r="B15" s="332" t="s">
        <v>185</v>
      </c>
      <c r="C15" s="774">
        <v>554095</v>
      </c>
      <c r="D15" s="775">
        <v>80.41</v>
      </c>
      <c r="E15" s="774">
        <v>0</v>
      </c>
      <c r="F15" s="775">
        <v>0</v>
      </c>
      <c r="G15" s="774">
        <v>74172</v>
      </c>
      <c r="H15" s="775">
        <v>10.77</v>
      </c>
      <c r="I15" s="774">
        <v>60743</v>
      </c>
      <c r="J15" s="775">
        <v>8.82</v>
      </c>
      <c r="K15" s="776">
        <v>689010</v>
      </c>
      <c r="L15" s="776">
        <v>9614</v>
      </c>
      <c r="M15" s="776">
        <v>0</v>
      </c>
      <c r="N15" s="865">
        <v>93111</v>
      </c>
      <c r="O15" s="205">
        <v>3</v>
      </c>
    </row>
    <row r="16" spans="1:15" ht="18.95" customHeight="1">
      <c r="A16" s="217">
        <v>4</v>
      </c>
      <c r="B16" s="332" t="s">
        <v>187</v>
      </c>
      <c r="C16" s="774">
        <v>641457</v>
      </c>
      <c r="D16" s="775">
        <v>83.82</v>
      </c>
      <c r="E16" s="774">
        <v>0</v>
      </c>
      <c r="F16" s="775">
        <v>0</v>
      </c>
      <c r="G16" s="774">
        <v>123860</v>
      </c>
      <c r="H16" s="775">
        <v>16.18</v>
      </c>
      <c r="I16" s="774">
        <v>0</v>
      </c>
      <c r="J16" s="775">
        <v>0</v>
      </c>
      <c r="K16" s="776">
        <v>765317</v>
      </c>
      <c r="L16" s="776">
        <v>6011</v>
      </c>
      <c r="M16" s="776">
        <v>9</v>
      </c>
      <c r="N16" s="865">
        <v>82596</v>
      </c>
      <c r="O16" s="205">
        <v>4</v>
      </c>
    </row>
    <row r="17" spans="1:15" ht="18.95" customHeight="1">
      <c r="A17" s="786">
        <v>5</v>
      </c>
      <c r="B17" s="787" t="s">
        <v>189</v>
      </c>
      <c r="C17" s="374">
        <v>61603</v>
      </c>
      <c r="D17" s="779">
        <v>59.73</v>
      </c>
      <c r="E17" s="374">
        <v>10604</v>
      </c>
      <c r="F17" s="779">
        <v>10.28</v>
      </c>
      <c r="G17" s="374">
        <v>18549</v>
      </c>
      <c r="H17" s="779">
        <v>17.98</v>
      </c>
      <c r="I17" s="374">
        <v>12384</v>
      </c>
      <c r="J17" s="779">
        <v>12.01</v>
      </c>
      <c r="K17" s="780">
        <v>103140</v>
      </c>
      <c r="L17" s="780">
        <v>2484</v>
      </c>
      <c r="M17" s="780">
        <v>0</v>
      </c>
      <c r="N17" s="870">
        <v>6127</v>
      </c>
      <c r="O17" s="574">
        <v>5</v>
      </c>
    </row>
    <row r="18" spans="1:15" ht="18.95" customHeight="1">
      <c r="A18" s="217">
        <v>6</v>
      </c>
      <c r="B18" s="332" t="s">
        <v>191</v>
      </c>
      <c r="C18" s="767">
        <v>167366</v>
      </c>
      <c r="D18" s="766">
        <v>65.69</v>
      </c>
      <c r="E18" s="767">
        <v>18695</v>
      </c>
      <c r="F18" s="766">
        <v>7.34</v>
      </c>
      <c r="G18" s="767">
        <v>44480</v>
      </c>
      <c r="H18" s="766">
        <v>17.46</v>
      </c>
      <c r="I18" s="767">
        <v>24228</v>
      </c>
      <c r="J18" s="766">
        <v>9.51</v>
      </c>
      <c r="K18" s="768">
        <v>254769</v>
      </c>
      <c r="L18" s="768">
        <v>3579</v>
      </c>
      <c r="M18" s="768">
        <v>0</v>
      </c>
      <c r="N18" s="871">
        <v>14518</v>
      </c>
      <c r="O18" s="205">
        <v>6</v>
      </c>
    </row>
    <row r="19" spans="1:15" ht="18.95" customHeight="1">
      <c r="A19" s="217">
        <v>7</v>
      </c>
      <c r="B19" s="332" t="s">
        <v>193</v>
      </c>
      <c r="C19" s="774">
        <v>536686</v>
      </c>
      <c r="D19" s="775">
        <v>80.52</v>
      </c>
      <c r="E19" s="774">
        <v>0</v>
      </c>
      <c r="F19" s="775">
        <v>0</v>
      </c>
      <c r="G19" s="774">
        <v>93870</v>
      </c>
      <c r="H19" s="775">
        <v>14.08</v>
      </c>
      <c r="I19" s="774">
        <v>35966</v>
      </c>
      <c r="J19" s="775">
        <v>5.4</v>
      </c>
      <c r="K19" s="776">
        <v>666522</v>
      </c>
      <c r="L19" s="776">
        <v>10179</v>
      </c>
      <c r="M19" s="776">
        <v>0</v>
      </c>
      <c r="N19" s="865">
        <v>80047</v>
      </c>
      <c r="O19" s="205">
        <v>7</v>
      </c>
    </row>
    <row r="20" spans="1:15" ht="18.75" customHeight="1">
      <c r="A20" s="217">
        <v>8</v>
      </c>
      <c r="B20" s="332" t="s">
        <v>195</v>
      </c>
      <c r="C20" s="774">
        <v>245567</v>
      </c>
      <c r="D20" s="775">
        <v>70.37</v>
      </c>
      <c r="E20" s="774">
        <v>23616</v>
      </c>
      <c r="F20" s="775">
        <v>6.77</v>
      </c>
      <c r="G20" s="774">
        <v>52747</v>
      </c>
      <c r="H20" s="775">
        <v>15.12</v>
      </c>
      <c r="I20" s="774">
        <v>26999</v>
      </c>
      <c r="J20" s="775">
        <v>7.74</v>
      </c>
      <c r="K20" s="776">
        <v>348929</v>
      </c>
      <c r="L20" s="776">
        <v>3926</v>
      </c>
      <c r="M20" s="776">
        <v>3</v>
      </c>
      <c r="N20" s="865">
        <v>21647</v>
      </c>
      <c r="O20" s="205">
        <v>8</v>
      </c>
    </row>
    <row r="21" spans="1:15" s="266" customFormat="1" ht="18.95" customHeight="1">
      <c r="A21" s="217">
        <v>9</v>
      </c>
      <c r="B21" s="332" t="s">
        <v>197</v>
      </c>
      <c r="C21" s="774">
        <v>98772</v>
      </c>
      <c r="D21" s="775">
        <v>57.45</v>
      </c>
      <c r="E21" s="774">
        <v>15879</v>
      </c>
      <c r="F21" s="775">
        <v>9.24</v>
      </c>
      <c r="G21" s="774">
        <v>38400</v>
      </c>
      <c r="H21" s="775">
        <v>22.33</v>
      </c>
      <c r="I21" s="774">
        <v>18876</v>
      </c>
      <c r="J21" s="775">
        <v>10.98</v>
      </c>
      <c r="K21" s="776">
        <v>171928</v>
      </c>
      <c r="L21" s="776">
        <v>4867</v>
      </c>
      <c r="M21" s="776">
        <v>0</v>
      </c>
      <c r="N21" s="865">
        <v>5216</v>
      </c>
      <c r="O21" s="224">
        <v>9</v>
      </c>
    </row>
    <row r="22" spans="1:15" s="266" customFormat="1" ht="18.95" customHeight="1">
      <c r="A22" s="220"/>
      <c r="B22" s="2128" t="s">
        <v>694</v>
      </c>
      <c r="C22" s="374">
        <v>36653</v>
      </c>
      <c r="D22" s="779">
        <v>58.08</v>
      </c>
      <c r="E22" s="374">
        <v>4822</v>
      </c>
      <c r="F22" s="779">
        <v>7.64</v>
      </c>
      <c r="G22" s="374">
        <v>14380</v>
      </c>
      <c r="H22" s="779">
        <v>22.78</v>
      </c>
      <c r="I22" s="374">
        <v>7260</v>
      </c>
      <c r="J22" s="779">
        <v>11.5</v>
      </c>
      <c r="K22" s="780">
        <v>63115</v>
      </c>
      <c r="L22" s="780">
        <v>1644</v>
      </c>
      <c r="M22" s="780">
        <v>0</v>
      </c>
      <c r="N22" s="870">
        <v>2386</v>
      </c>
      <c r="O22" s="224"/>
    </row>
    <row r="23" spans="1:15" s="266" customFormat="1" ht="18.95" customHeight="1">
      <c r="A23" s="228"/>
      <c r="B23" s="2131" t="s">
        <v>695</v>
      </c>
      <c r="C23" s="767">
        <v>6040</v>
      </c>
      <c r="D23" s="766">
        <v>47.5</v>
      </c>
      <c r="E23" s="767">
        <v>1277</v>
      </c>
      <c r="F23" s="766">
        <v>10.039999999999999</v>
      </c>
      <c r="G23" s="767">
        <v>3660</v>
      </c>
      <c r="H23" s="766">
        <v>28.78</v>
      </c>
      <c r="I23" s="767">
        <v>1740</v>
      </c>
      <c r="J23" s="766">
        <v>13.68</v>
      </c>
      <c r="K23" s="768">
        <v>12717</v>
      </c>
      <c r="L23" s="768">
        <v>490</v>
      </c>
      <c r="M23" s="768">
        <v>0</v>
      </c>
      <c r="N23" s="871">
        <v>8</v>
      </c>
      <c r="O23" s="234"/>
    </row>
    <row r="24" spans="1:15" s="266" customFormat="1" ht="18.95" customHeight="1">
      <c r="A24" s="220"/>
      <c r="B24" s="2128" t="s">
        <v>696</v>
      </c>
      <c r="C24" s="774">
        <v>4484</v>
      </c>
      <c r="D24" s="775">
        <v>61.85</v>
      </c>
      <c r="E24" s="774">
        <v>734</v>
      </c>
      <c r="F24" s="775">
        <v>10.119999999999999</v>
      </c>
      <c r="G24" s="774">
        <v>1360</v>
      </c>
      <c r="H24" s="775">
        <v>18.760000000000002</v>
      </c>
      <c r="I24" s="774">
        <v>672</v>
      </c>
      <c r="J24" s="775">
        <v>9.27</v>
      </c>
      <c r="K24" s="776">
        <v>7251</v>
      </c>
      <c r="L24" s="776">
        <v>167</v>
      </c>
      <c r="M24" s="776">
        <v>0</v>
      </c>
      <c r="N24" s="865">
        <v>362</v>
      </c>
      <c r="O24" s="224"/>
    </row>
    <row r="25" spans="1:15" s="266" customFormat="1" ht="18.95" customHeight="1">
      <c r="A25" s="220"/>
      <c r="B25" s="2128" t="s">
        <v>697</v>
      </c>
      <c r="C25" s="774">
        <v>51595</v>
      </c>
      <c r="D25" s="775">
        <v>58.07</v>
      </c>
      <c r="E25" s="774">
        <v>9046</v>
      </c>
      <c r="F25" s="775">
        <v>10.18</v>
      </c>
      <c r="G25" s="774">
        <v>19000</v>
      </c>
      <c r="H25" s="775">
        <v>21.39</v>
      </c>
      <c r="I25" s="774">
        <v>9204</v>
      </c>
      <c r="J25" s="775">
        <v>10.36</v>
      </c>
      <c r="K25" s="776">
        <v>88845</v>
      </c>
      <c r="L25" s="776">
        <v>2566</v>
      </c>
      <c r="M25" s="776">
        <v>0</v>
      </c>
      <c r="N25" s="865">
        <v>2460</v>
      </c>
      <c r="O25" s="224"/>
    </row>
    <row r="26" spans="1:15" s="266" customFormat="1" ht="18.95" customHeight="1">
      <c r="A26" s="220">
        <v>10</v>
      </c>
      <c r="B26" s="218" t="s">
        <v>199</v>
      </c>
      <c r="C26" s="774">
        <v>153466</v>
      </c>
      <c r="D26" s="775">
        <v>71.47</v>
      </c>
      <c r="E26" s="774">
        <v>0</v>
      </c>
      <c r="F26" s="775">
        <v>0</v>
      </c>
      <c r="G26" s="774">
        <v>40929</v>
      </c>
      <c r="H26" s="775">
        <v>19.059999999999999</v>
      </c>
      <c r="I26" s="774">
        <v>20340</v>
      </c>
      <c r="J26" s="775">
        <v>9.4700000000000006</v>
      </c>
      <c r="K26" s="776">
        <v>214735</v>
      </c>
      <c r="L26" s="776">
        <v>3847</v>
      </c>
      <c r="M26" s="776">
        <v>0</v>
      </c>
      <c r="N26" s="865">
        <v>22236</v>
      </c>
      <c r="O26" s="224">
        <v>10</v>
      </c>
    </row>
    <row r="27" spans="1:15" s="266" customFormat="1" ht="18.95" customHeight="1">
      <c r="A27" s="243">
        <v>11</v>
      </c>
      <c r="B27" s="244" t="s">
        <v>201</v>
      </c>
      <c r="C27" s="374">
        <v>132170</v>
      </c>
      <c r="D27" s="779">
        <v>72.260000000000005</v>
      </c>
      <c r="E27" s="374">
        <v>0</v>
      </c>
      <c r="F27" s="779">
        <v>0</v>
      </c>
      <c r="G27" s="374">
        <v>36848</v>
      </c>
      <c r="H27" s="779">
        <v>20.149999999999999</v>
      </c>
      <c r="I27" s="374">
        <v>13878</v>
      </c>
      <c r="J27" s="779">
        <v>7.59</v>
      </c>
      <c r="K27" s="780">
        <v>182896</v>
      </c>
      <c r="L27" s="780">
        <v>3069</v>
      </c>
      <c r="M27" s="780">
        <v>0</v>
      </c>
      <c r="N27" s="870">
        <v>13970</v>
      </c>
      <c r="O27" s="249">
        <v>11</v>
      </c>
    </row>
    <row r="28" spans="1:15" s="266" customFormat="1" ht="15.75" customHeight="1">
      <c r="A28" s="220">
        <v>12</v>
      </c>
      <c r="B28" s="218" t="s">
        <v>203</v>
      </c>
      <c r="C28" s="767">
        <v>280639</v>
      </c>
      <c r="D28" s="766">
        <v>68.400000000000006</v>
      </c>
      <c r="E28" s="767">
        <v>0</v>
      </c>
      <c r="F28" s="766">
        <v>0</v>
      </c>
      <c r="G28" s="767">
        <v>83160</v>
      </c>
      <c r="H28" s="766">
        <v>20.27</v>
      </c>
      <c r="I28" s="767">
        <v>46508</v>
      </c>
      <c r="J28" s="766">
        <v>11.33</v>
      </c>
      <c r="K28" s="768">
        <v>410307</v>
      </c>
      <c r="L28" s="768">
        <v>5425</v>
      </c>
      <c r="M28" s="768">
        <v>0</v>
      </c>
      <c r="N28" s="871">
        <v>29330</v>
      </c>
      <c r="O28" s="224">
        <v>12</v>
      </c>
    </row>
    <row r="29" spans="1:15" s="266" customFormat="1" ht="18.95" customHeight="1">
      <c r="A29" s="220">
        <v>13</v>
      </c>
      <c r="B29" s="218" t="s">
        <v>204</v>
      </c>
      <c r="C29" s="774">
        <v>39708</v>
      </c>
      <c r="D29" s="775">
        <v>68.64</v>
      </c>
      <c r="E29" s="774">
        <v>0</v>
      </c>
      <c r="F29" s="775">
        <v>0</v>
      </c>
      <c r="G29" s="774">
        <v>10890</v>
      </c>
      <c r="H29" s="775">
        <v>18.82</v>
      </c>
      <c r="I29" s="774">
        <v>7254</v>
      </c>
      <c r="J29" s="775">
        <v>12.54</v>
      </c>
      <c r="K29" s="776">
        <v>57852</v>
      </c>
      <c r="L29" s="776">
        <v>1597</v>
      </c>
      <c r="M29" s="776">
        <v>0</v>
      </c>
      <c r="N29" s="865">
        <v>2</v>
      </c>
      <c r="O29" s="224">
        <v>13</v>
      </c>
    </row>
    <row r="30" spans="1:15" s="266" customFormat="1" ht="18.95" customHeight="1">
      <c r="A30" s="220">
        <v>14</v>
      </c>
      <c r="B30" s="218" t="s">
        <v>206</v>
      </c>
      <c r="C30" s="774">
        <v>32672</v>
      </c>
      <c r="D30" s="775">
        <v>57.2</v>
      </c>
      <c r="E30" s="774">
        <v>11758</v>
      </c>
      <c r="F30" s="775">
        <v>20.58</v>
      </c>
      <c r="G30" s="774">
        <v>7020</v>
      </c>
      <c r="H30" s="775">
        <v>12.29</v>
      </c>
      <c r="I30" s="774">
        <v>5670</v>
      </c>
      <c r="J30" s="775">
        <v>9.93</v>
      </c>
      <c r="K30" s="776">
        <v>57120</v>
      </c>
      <c r="L30" s="776">
        <v>1150</v>
      </c>
      <c r="M30" s="776">
        <v>106</v>
      </c>
      <c r="N30" s="865">
        <v>2462</v>
      </c>
      <c r="O30" s="224">
        <v>14</v>
      </c>
    </row>
    <row r="31" spans="1:15" s="266" customFormat="1" ht="18.95" customHeight="1">
      <c r="A31" s="220">
        <v>15</v>
      </c>
      <c r="B31" s="218" t="s">
        <v>208</v>
      </c>
      <c r="C31" s="774">
        <v>41765</v>
      </c>
      <c r="D31" s="775">
        <v>61.53</v>
      </c>
      <c r="E31" s="774">
        <v>9525</v>
      </c>
      <c r="F31" s="775">
        <v>14.03</v>
      </c>
      <c r="G31" s="774">
        <v>10068</v>
      </c>
      <c r="H31" s="775">
        <v>14.83</v>
      </c>
      <c r="I31" s="774">
        <v>6520</v>
      </c>
      <c r="J31" s="775">
        <v>9.61</v>
      </c>
      <c r="K31" s="776">
        <v>67878</v>
      </c>
      <c r="L31" s="776">
        <v>1661</v>
      </c>
      <c r="M31" s="776">
        <v>0</v>
      </c>
      <c r="N31" s="865">
        <v>1548</v>
      </c>
      <c r="O31" s="224">
        <v>15</v>
      </c>
    </row>
    <row r="32" spans="1:15" s="266" customFormat="1" ht="18.95" customHeight="1">
      <c r="A32" s="243">
        <v>16</v>
      </c>
      <c r="B32" s="244" t="s">
        <v>210</v>
      </c>
      <c r="C32" s="374">
        <v>196893</v>
      </c>
      <c r="D32" s="779">
        <v>81.3</v>
      </c>
      <c r="E32" s="374">
        <v>0</v>
      </c>
      <c r="F32" s="779">
        <v>0</v>
      </c>
      <c r="G32" s="374">
        <v>32884</v>
      </c>
      <c r="H32" s="779">
        <v>13.58</v>
      </c>
      <c r="I32" s="374">
        <v>12391</v>
      </c>
      <c r="J32" s="779">
        <v>5.12</v>
      </c>
      <c r="K32" s="780">
        <v>242168</v>
      </c>
      <c r="L32" s="780">
        <v>2184</v>
      </c>
      <c r="M32" s="780">
        <v>137</v>
      </c>
      <c r="N32" s="870">
        <v>25097</v>
      </c>
      <c r="O32" s="249">
        <v>16</v>
      </c>
    </row>
    <row r="33" spans="1:15" s="266" customFormat="1" ht="18.95" customHeight="1">
      <c r="A33" s="250">
        <v>17</v>
      </c>
      <c r="B33" s="218" t="s">
        <v>212</v>
      </c>
      <c r="C33" s="767">
        <v>379785</v>
      </c>
      <c r="D33" s="766">
        <v>61.09</v>
      </c>
      <c r="E33" s="767">
        <v>0</v>
      </c>
      <c r="F33" s="766">
        <v>0</v>
      </c>
      <c r="G33" s="767">
        <v>195048</v>
      </c>
      <c r="H33" s="766">
        <v>31.38</v>
      </c>
      <c r="I33" s="767">
        <v>46832</v>
      </c>
      <c r="J33" s="766">
        <v>7.53</v>
      </c>
      <c r="K33" s="768">
        <v>621665</v>
      </c>
      <c r="L33" s="768">
        <v>19454</v>
      </c>
      <c r="M33" s="768">
        <v>0</v>
      </c>
      <c r="N33" s="871">
        <v>27796</v>
      </c>
      <c r="O33" s="251">
        <v>17</v>
      </c>
    </row>
    <row r="34" spans="1:15" s="266" customFormat="1" ht="18.95" customHeight="1">
      <c r="A34" s="220">
        <v>18</v>
      </c>
      <c r="B34" s="218" t="s">
        <v>214</v>
      </c>
      <c r="C34" s="774">
        <v>13711</v>
      </c>
      <c r="D34" s="775">
        <v>52.48</v>
      </c>
      <c r="E34" s="774">
        <v>1769</v>
      </c>
      <c r="F34" s="775">
        <v>6.77</v>
      </c>
      <c r="G34" s="774">
        <v>7657</v>
      </c>
      <c r="H34" s="775">
        <v>29.3</v>
      </c>
      <c r="I34" s="774">
        <v>2992</v>
      </c>
      <c r="J34" s="775">
        <v>11.45</v>
      </c>
      <c r="K34" s="776">
        <v>26129</v>
      </c>
      <c r="L34" s="776">
        <v>1459</v>
      </c>
      <c r="M34" s="776">
        <v>0</v>
      </c>
      <c r="N34" s="865">
        <v>210</v>
      </c>
      <c r="O34" s="224">
        <v>18</v>
      </c>
    </row>
    <row r="35" spans="1:15" s="266" customFormat="1" ht="18.95" customHeight="1">
      <c r="A35" s="220">
        <v>19</v>
      </c>
      <c r="B35" s="218" t="s">
        <v>216</v>
      </c>
      <c r="C35" s="774">
        <v>296232</v>
      </c>
      <c r="D35" s="775">
        <v>66.400000000000006</v>
      </c>
      <c r="E35" s="774">
        <v>0</v>
      </c>
      <c r="F35" s="775">
        <v>0</v>
      </c>
      <c r="G35" s="774">
        <v>103426</v>
      </c>
      <c r="H35" s="775">
        <v>23.18</v>
      </c>
      <c r="I35" s="774">
        <v>46505</v>
      </c>
      <c r="J35" s="775">
        <v>10.42</v>
      </c>
      <c r="K35" s="776">
        <v>446163</v>
      </c>
      <c r="L35" s="776">
        <v>8189</v>
      </c>
      <c r="M35" s="776">
        <v>0</v>
      </c>
      <c r="N35" s="865">
        <v>12892</v>
      </c>
      <c r="O35" s="224">
        <v>19</v>
      </c>
    </row>
    <row r="36" spans="1:15" s="266" customFormat="1" ht="18.95" customHeight="1">
      <c r="A36" s="220">
        <v>20</v>
      </c>
      <c r="B36" s="218" t="s">
        <v>218</v>
      </c>
      <c r="C36" s="774">
        <v>336064</v>
      </c>
      <c r="D36" s="775">
        <v>79.45</v>
      </c>
      <c r="E36" s="774">
        <v>0</v>
      </c>
      <c r="F36" s="775">
        <v>0</v>
      </c>
      <c r="G36" s="774">
        <v>60069</v>
      </c>
      <c r="H36" s="775">
        <v>14.2</v>
      </c>
      <c r="I36" s="774">
        <v>26863</v>
      </c>
      <c r="J36" s="775">
        <v>6.35</v>
      </c>
      <c r="K36" s="776">
        <v>422996</v>
      </c>
      <c r="L36" s="776">
        <v>5036</v>
      </c>
      <c r="M36" s="776">
        <v>0</v>
      </c>
      <c r="N36" s="865">
        <v>54267</v>
      </c>
      <c r="O36" s="224">
        <v>20</v>
      </c>
    </row>
    <row r="37" spans="1:15" s="266" customFormat="1" ht="18.95" customHeight="1">
      <c r="A37" s="243">
        <v>21</v>
      </c>
      <c r="B37" s="244" t="s">
        <v>220</v>
      </c>
      <c r="C37" s="374">
        <v>234681</v>
      </c>
      <c r="D37" s="779">
        <v>67.72</v>
      </c>
      <c r="E37" s="374">
        <v>0</v>
      </c>
      <c r="F37" s="779">
        <v>0</v>
      </c>
      <c r="G37" s="374">
        <v>86314</v>
      </c>
      <c r="H37" s="779">
        <v>24.91</v>
      </c>
      <c r="I37" s="374">
        <v>25537</v>
      </c>
      <c r="J37" s="779">
        <v>7.37</v>
      </c>
      <c r="K37" s="780">
        <v>346532</v>
      </c>
      <c r="L37" s="780">
        <v>9957</v>
      </c>
      <c r="M37" s="780">
        <v>0</v>
      </c>
      <c r="N37" s="870">
        <v>32843</v>
      </c>
      <c r="O37" s="249">
        <v>21</v>
      </c>
    </row>
    <row r="38" spans="1:15" s="266" customFormat="1" ht="18.95" customHeight="1">
      <c r="A38" s="220">
        <v>22</v>
      </c>
      <c r="B38" s="218" t="s">
        <v>222</v>
      </c>
      <c r="C38" s="767">
        <v>211156</v>
      </c>
      <c r="D38" s="766">
        <v>75.37</v>
      </c>
      <c r="E38" s="767">
        <v>0</v>
      </c>
      <c r="F38" s="766">
        <v>0</v>
      </c>
      <c r="G38" s="767">
        <v>47664</v>
      </c>
      <c r="H38" s="766">
        <v>17.010000000000002</v>
      </c>
      <c r="I38" s="767">
        <v>21334</v>
      </c>
      <c r="J38" s="766">
        <v>7.62</v>
      </c>
      <c r="K38" s="768">
        <v>280154</v>
      </c>
      <c r="L38" s="768">
        <v>4023</v>
      </c>
      <c r="M38" s="768">
        <v>0</v>
      </c>
      <c r="N38" s="871">
        <v>21341</v>
      </c>
      <c r="O38" s="224">
        <v>22</v>
      </c>
    </row>
    <row r="39" spans="1:15" s="266" customFormat="1" ht="18.95" customHeight="1">
      <c r="A39" s="220">
        <v>23</v>
      </c>
      <c r="B39" s="218" t="s">
        <v>223</v>
      </c>
      <c r="C39" s="774">
        <v>34831</v>
      </c>
      <c r="D39" s="775">
        <v>60.29</v>
      </c>
      <c r="E39" s="774">
        <v>0</v>
      </c>
      <c r="F39" s="775">
        <v>0</v>
      </c>
      <c r="G39" s="774">
        <v>13073</v>
      </c>
      <c r="H39" s="775">
        <v>22.63</v>
      </c>
      <c r="I39" s="774">
        <v>9869</v>
      </c>
      <c r="J39" s="775">
        <v>17.079999999999998</v>
      </c>
      <c r="K39" s="776">
        <v>57773</v>
      </c>
      <c r="L39" s="776">
        <v>2732</v>
      </c>
      <c r="M39" s="776">
        <v>0</v>
      </c>
      <c r="N39" s="865">
        <v>802</v>
      </c>
      <c r="O39" s="224">
        <v>23</v>
      </c>
    </row>
    <row r="40" spans="1:15" s="266" customFormat="1" ht="18.95" customHeight="1">
      <c r="A40" s="220">
        <v>24</v>
      </c>
      <c r="B40" s="218" t="s">
        <v>225</v>
      </c>
      <c r="C40" s="774">
        <v>219156</v>
      </c>
      <c r="D40" s="775">
        <v>76.010000000000005</v>
      </c>
      <c r="E40" s="774">
        <v>0</v>
      </c>
      <c r="F40" s="775">
        <v>0</v>
      </c>
      <c r="G40" s="774">
        <v>42370</v>
      </c>
      <c r="H40" s="775">
        <v>14.7</v>
      </c>
      <c r="I40" s="774">
        <v>26773</v>
      </c>
      <c r="J40" s="775">
        <v>9.2899999999999991</v>
      </c>
      <c r="K40" s="776">
        <v>288299</v>
      </c>
      <c r="L40" s="776">
        <v>3783</v>
      </c>
      <c r="M40" s="776">
        <v>0</v>
      </c>
      <c r="N40" s="865">
        <v>25921</v>
      </c>
      <c r="O40" s="224">
        <v>24</v>
      </c>
    </row>
    <row r="41" spans="1:15" s="266" customFormat="1" ht="18.95" customHeight="1">
      <c r="A41" s="220">
        <v>25</v>
      </c>
      <c r="B41" s="218" t="s">
        <v>227</v>
      </c>
      <c r="C41" s="774">
        <v>123481</v>
      </c>
      <c r="D41" s="775">
        <v>66.37</v>
      </c>
      <c r="E41" s="774">
        <v>17778</v>
      </c>
      <c r="F41" s="775">
        <v>9.56</v>
      </c>
      <c r="G41" s="774">
        <v>27821</v>
      </c>
      <c r="H41" s="775">
        <v>14.95</v>
      </c>
      <c r="I41" s="774">
        <v>16961</v>
      </c>
      <c r="J41" s="775">
        <v>9.1199999999999992</v>
      </c>
      <c r="K41" s="776">
        <v>186041</v>
      </c>
      <c r="L41" s="776">
        <v>2888</v>
      </c>
      <c r="M41" s="776">
        <v>0</v>
      </c>
      <c r="N41" s="865">
        <v>9174</v>
      </c>
      <c r="O41" s="224">
        <v>25</v>
      </c>
    </row>
    <row r="42" spans="1:15" s="266" customFormat="1" ht="18.95" customHeight="1">
      <c r="A42" s="243">
        <v>26</v>
      </c>
      <c r="B42" s="244" t="s">
        <v>229</v>
      </c>
      <c r="C42" s="374">
        <v>52261</v>
      </c>
      <c r="D42" s="779">
        <v>63.06</v>
      </c>
      <c r="E42" s="374">
        <v>5522</v>
      </c>
      <c r="F42" s="779">
        <v>6.66</v>
      </c>
      <c r="G42" s="374">
        <v>17459</v>
      </c>
      <c r="H42" s="779">
        <v>21.07</v>
      </c>
      <c r="I42" s="374">
        <v>7629</v>
      </c>
      <c r="J42" s="779">
        <v>9.2100000000000009</v>
      </c>
      <c r="K42" s="780">
        <v>82871</v>
      </c>
      <c r="L42" s="780">
        <v>2300</v>
      </c>
      <c r="M42" s="780">
        <v>0</v>
      </c>
      <c r="N42" s="870">
        <v>3640</v>
      </c>
      <c r="O42" s="249">
        <v>26</v>
      </c>
    </row>
    <row r="43" spans="1:15" s="266" customFormat="1" ht="18.95" customHeight="1">
      <c r="A43" s="220">
        <v>27</v>
      </c>
      <c r="B43" s="218" t="s">
        <v>231</v>
      </c>
      <c r="C43" s="767">
        <v>173289</v>
      </c>
      <c r="D43" s="766">
        <v>85.74</v>
      </c>
      <c r="E43" s="767">
        <v>0</v>
      </c>
      <c r="F43" s="766">
        <v>0</v>
      </c>
      <c r="G43" s="767">
        <v>17730</v>
      </c>
      <c r="H43" s="766">
        <v>8.77</v>
      </c>
      <c r="I43" s="767">
        <v>11100</v>
      </c>
      <c r="J43" s="766">
        <v>5.49</v>
      </c>
      <c r="K43" s="768">
        <v>202119</v>
      </c>
      <c r="L43" s="768">
        <v>2265</v>
      </c>
      <c r="M43" s="768">
        <v>0</v>
      </c>
      <c r="N43" s="871">
        <v>29497</v>
      </c>
      <c r="O43" s="224">
        <v>27</v>
      </c>
    </row>
    <row r="44" spans="1:15" s="266" customFormat="1" ht="18.95" customHeight="1">
      <c r="A44" s="220">
        <v>30</v>
      </c>
      <c r="B44" s="218" t="s">
        <v>233</v>
      </c>
      <c r="C44" s="774">
        <v>200083</v>
      </c>
      <c r="D44" s="775">
        <v>77.17</v>
      </c>
      <c r="E44" s="774">
        <v>0</v>
      </c>
      <c r="F44" s="775">
        <v>0</v>
      </c>
      <c r="G44" s="774">
        <v>38379</v>
      </c>
      <c r="H44" s="775">
        <v>14.8</v>
      </c>
      <c r="I44" s="774">
        <v>20810</v>
      </c>
      <c r="J44" s="775">
        <v>8.0299999999999994</v>
      </c>
      <c r="K44" s="776">
        <v>259272</v>
      </c>
      <c r="L44" s="776">
        <v>2368</v>
      </c>
      <c r="M44" s="776">
        <v>0</v>
      </c>
      <c r="N44" s="865">
        <v>24844</v>
      </c>
      <c r="O44" s="224">
        <v>30</v>
      </c>
    </row>
    <row r="45" spans="1:15" s="266" customFormat="1" ht="18.95" customHeight="1">
      <c r="A45" s="220">
        <v>31</v>
      </c>
      <c r="B45" s="218" t="s">
        <v>235</v>
      </c>
      <c r="C45" s="774">
        <v>30046</v>
      </c>
      <c r="D45" s="775">
        <v>58.33</v>
      </c>
      <c r="E45" s="774">
        <v>3543</v>
      </c>
      <c r="F45" s="775">
        <v>6.88</v>
      </c>
      <c r="G45" s="774">
        <v>11339</v>
      </c>
      <c r="H45" s="775">
        <v>22.01</v>
      </c>
      <c r="I45" s="774">
        <v>6583</v>
      </c>
      <c r="J45" s="775">
        <v>12.78</v>
      </c>
      <c r="K45" s="776">
        <v>51511</v>
      </c>
      <c r="L45" s="776">
        <v>1671</v>
      </c>
      <c r="M45" s="776">
        <v>0</v>
      </c>
      <c r="N45" s="865">
        <v>4599</v>
      </c>
      <c r="O45" s="224">
        <v>31</v>
      </c>
    </row>
    <row r="46" spans="1:15" s="266" customFormat="1" ht="18.95" customHeight="1">
      <c r="A46" s="220">
        <v>32</v>
      </c>
      <c r="B46" s="218" t="s">
        <v>237</v>
      </c>
      <c r="C46" s="774">
        <v>61544</v>
      </c>
      <c r="D46" s="775">
        <v>55.14</v>
      </c>
      <c r="E46" s="774">
        <v>7015</v>
      </c>
      <c r="F46" s="775">
        <v>6.29</v>
      </c>
      <c r="G46" s="774">
        <v>25234</v>
      </c>
      <c r="H46" s="775">
        <v>22.61</v>
      </c>
      <c r="I46" s="774">
        <v>17815</v>
      </c>
      <c r="J46" s="775">
        <v>15.96</v>
      </c>
      <c r="K46" s="776">
        <v>111608</v>
      </c>
      <c r="L46" s="776">
        <v>4423</v>
      </c>
      <c r="M46" s="776">
        <v>0</v>
      </c>
      <c r="N46" s="865">
        <v>3384</v>
      </c>
      <c r="O46" s="224">
        <v>32</v>
      </c>
    </row>
    <row r="47" spans="1:15" s="266" customFormat="1" ht="18.95" customHeight="1">
      <c r="A47" s="243">
        <v>33</v>
      </c>
      <c r="B47" s="244" t="s">
        <v>239</v>
      </c>
      <c r="C47" s="374">
        <v>80327</v>
      </c>
      <c r="D47" s="779">
        <v>66.11</v>
      </c>
      <c r="E47" s="374">
        <v>0</v>
      </c>
      <c r="F47" s="779">
        <v>0</v>
      </c>
      <c r="G47" s="374">
        <v>24140</v>
      </c>
      <c r="H47" s="779">
        <v>19.87</v>
      </c>
      <c r="I47" s="374">
        <v>17035</v>
      </c>
      <c r="J47" s="779">
        <v>14.02</v>
      </c>
      <c r="K47" s="780">
        <v>121502</v>
      </c>
      <c r="L47" s="780">
        <v>3356</v>
      </c>
      <c r="M47" s="780">
        <v>213</v>
      </c>
      <c r="N47" s="870">
        <v>7413</v>
      </c>
      <c r="O47" s="249">
        <v>33</v>
      </c>
    </row>
    <row r="48" spans="1:15" s="266" customFormat="1" ht="18.95" customHeight="1">
      <c r="A48" s="220">
        <v>35</v>
      </c>
      <c r="B48" s="218" t="s">
        <v>243</v>
      </c>
      <c r="C48" s="767">
        <v>64021</v>
      </c>
      <c r="D48" s="766">
        <v>68.2</v>
      </c>
      <c r="E48" s="767">
        <v>0</v>
      </c>
      <c r="F48" s="766">
        <v>0</v>
      </c>
      <c r="G48" s="767">
        <v>19113</v>
      </c>
      <c r="H48" s="766">
        <v>20.36</v>
      </c>
      <c r="I48" s="767">
        <v>10741</v>
      </c>
      <c r="J48" s="766">
        <v>11.44</v>
      </c>
      <c r="K48" s="768">
        <v>93875</v>
      </c>
      <c r="L48" s="768">
        <v>2394</v>
      </c>
      <c r="M48" s="768">
        <v>0</v>
      </c>
      <c r="N48" s="871">
        <v>9281</v>
      </c>
      <c r="O48" s="224">
        <v>35</v>
      </c>
    </row>
    <row r="49" spans="1:15" s="266" customFormat="1" ht="18.95" customHeight="1">
      <c r="A49" s="220">
        <v>36</v>
      </c>
      <c r="B49" s="218" t="s">
        <v>245</v>
      </c>
      <c r="C49" s="774">
        <v>58998</v>
      </c>
      <c r="D49" s="775">
        <v>63.58</v>
      </c>
      <c r="E49" s="774">
        <v>0</v>
      </c>
      <c r="F49" s="775">
        <v>0</v>
      </c>
      <c r="G49" s="774">
        <v>21879</v>
      </c>
      <c r="H49" s="775">
        <v>23.58</v>
      </c>
      <c r="I49" s="774">
        <v>11914</v>
      </c>
      <c r="J49" s="775">
        <v>12.84</v>
      </c>
      <c r="K49" s="776">
        <v>92791</v>
      </c>
      <c r="L49" s="776">
        <v>2203</v>
      </c>
      <c r="M49" s="776">
        <v>0</v>
      </c>
      <c r="N49" s="865">
        <v>3169</v>
      </c>
      <c r="O49" s="224">
        <v>36</v>
      </c>
    </row>
    <row r="50" spans="1:15" s="266" customFormat="1" ht="18.95" customHeight="1">
      <c r="A50" s="220"/>
      <c r="B50" s="218" t="s">
        <v>241</v>
      </c>
      <c r="C50" s="774">
        <v>13370</v>
      </c>
      <c r="D50" s="775">
        <v>60.22</v>
      </c>
      <c r="E50" s="774">
        <v>877</v>
      </c>
      <c r="F50" s="775">
        <v>3.95</v>
      </c>
      <c r="G50" s="774">
        <v>5240</v>
      </c>
      <c r="H50" s="775">
        <v>23.6</v>
      </c>
      <c r="I50" s="774">
        <v>2716</v>
      </c>
      <c r="J50" s="775">
        <v>12.23</v>
      </c>
      <c r="K50" s="776">
        <v>22203</v>
      </c>
      <c r="L50" s="776">
        <v>245</v>
      </c>
      <c r="M50" s="776">
        <v>0</v>
      </c>
      <c r="N50" s="865">
        <v>1677</v>
      </c>
      <c r="O50" s="224"/>
    </row>
    <row r="51" spans="1:15" s="266" customFormat="1" ht="18.95" customHeight="1">
      <c r="A51" s="250"/>
      <c r="B51" s="218" t="s">
        <v>247</v>
      </c>
      <c r="C51" s="774">
        <v>9880</v>
      </c>
      <c r="D51" s="775">
        <v>62.79</v>
      </c>
      <c r="E51" s="774">
        <v>1173</v>
      </c>
      <c r="F51" s="775">
        <v>7.45</v>
      </c>
      <c r="G51" s="774">
        <v>2717</v>
      </c>
      <c r="H51" s="775">
        <v>17.27</v>
      </c>
      <c r="I51" s="774">
        <v>1965</v>
      </c>
      <c r="J51" s="775">
        <v>12.49</v>
      </c>
      <c r="K51" s="776">
        <v>15735</v>
      </c>
      <c r="L51" s="776">
        <v>341</v>
      </c>
      <c r="M51" s="776">
        <v>0</v>
      </c>
      <c r="N51" s="865">
        <v>3144</v>
      </c>
      <c r="O51" s="251"/>
    </row>
    <row r="52" spans="1:15" s="266" customFormat="1" ht="18.95" customHeight="1">
      <c r="A52" s="243">
        <v>38</v>
      </c>
      <c r="B52" s="244" t="s">
        <v>249</v>
      </c>
      <c r="C52" s="374">
        <v>36945</v>
      </c>
      <c r="D52" s="779">
        <v>60.15</v>
      </c>
      <c r="E52" s="374">
        <v>0</v>
      </c>
      <c r="F52" s="779">
        <v>0</v>
      </c>
      <c r="G52" s="374">
        <v>14625</v>
      </c>
      <c r="H52" s="779">
        <v>23.81</v>
      </c>
      <c r="I52" s="374">
        <v>9855</v>
      </c>
      <c r="J52" s="779">
        <v>16.04</v>
      </c>
      <c r="K52" s="780">
        <v>61425</v>
      </c>
      <c r="L52" s="780">
        <v>2357</v>
      </c>
      <c r="M52" s="780">
        <v>0</v>
      </c>
      <c r="N52" s="870">
        <v>3244</v>
      </c>
      <c r="O52" s="249">
        <v>38</v>
      </c>
    </row>
    <row r="53" spans="1:15" s="452" customFormat="1" ht="18.95" customHeight="1">
      <c r="A53" s="220">
        <v>39</v>
      </c>
      <c r="B53" s="218" t="s">
        <v>251</v>
      </c>
      <c r="C53" s="872">
        <v>12948</v>
      </c>
      <c r="D53" s="766">
        <v>55.64</v>
      </c>
      <c r="E53" s="767">
        <v>2845</v>
      </c>
      <c r="F53" s="766">
        <v>12.22</v>
      </c>
      <c r="G53" s="767">
        <v>4758</v>
      </c>
      <c r="H53" s="766">
        <v>20.440000000000001</v>
      </c>
      <c r="I53" s="767">
        <v>2722</v>
      </c>
      <c r="J53" s="766">
        <v>11.7</v>
      </c>
      <c r="K53" s="768">
        <v>23273</v>
      </c>
      <c r="L53" s="768">
        <v>414</v>
      </c>
      <c r="M53" s="768">
        <v>0</v>
      </c>
      <c r="N53" s="871">
        <v>356</v>
      </c>
      <c r="O53" s="224">
        <v>39</v>
      </c>
    </row>
    <row r="54" spans="1:15" s="452" customFormat="1" ht="18.95" customHeight="1">
      <c r="A54" s="220">
        <v>40</v>
      </c>
      <c r="B54" s="218" t="s">
        <v>252</v>
      </c>
      <c r="C54" s="873">
        <v>11612</v>
      </c>
      <c r="D54" s="775">
        <v>55.64</v>
      </c>
      <c r="E54" s="774">
        <v>883</v>
      </c>
      <c r="F54" s="775">
        <v>4.2300000000000004</v>
      </c>
      <c r="G54" s="774">
        <v>5880</v>
      </c>
      <c r="H54" s="775">
        <v>28.17</v>
      </c>
      <c r="I54" s="774">
        <v>2496</v>
      </c>
      <c r="J54" s="775">
        <v>11.96</v>
      </c>
      <c r="K54" s="776">
        <v>20871</v>
      </c>
      <c r="L54" s="776">
        <v>786</v>
      </c>
      <c r="M54" s="776">
        <v>0</v>
      </c>
      <c r="N54" s="865">
        <v>286</v>
      </c>
      <c r="O54" s="224">
        <v>40</v>
      </c>
    </row>
    <row r="55" spans="1:15" s="452" customFormat="1" ht="18.95" customHeight="1">
      <c r="A55" s="220">
        <v>41</v>
      </c>
      <c r="B55" s="218" t="s">
        <v>254</v>
      </c>
      <c r="C55" s="873">
        <v>14802</v>
      </c>
      <c r="D55" s="775">
        <v>73.33</v>
      </c>
      <c r="E55" s="774">
        <v>0</v>
      </c>
      <c r="F55" s="775">
        <v>0</v>
      </c>
      <c r="G55" s="774">
        <v>3762</v>
      </c>
      <c r="H55" s="775">
        <v>18.64</v>
      </c>
      <c r="I55" s="774">
        <v>1620</v>
      </c>
      <c r="J55" s="775">
        <v>8.0299999999999994</v>
      </c>
      <c r="K55" s="776">
        <v>20184</v>
      </c>
      <c r="L55" s="776">
        <v>209</v>
      </c>
      <c r="M55" s="776">
        <v>0</v>
      </c>
      <c r="N55" s="865">
        <v>761</v>
      </c>
      <c r="O55" s="224">
        <v>41</v>
      </c>
    </row>
    <row r="56" spans="1:15" s="452" customFormat="1" ht="18.95" customHeight="1">
      <c r="A56" s="220">
        <v>42</v>
      </c>
      <c r="B56" s="218" t="s">
        <v>256</v>
      </c>
      <c r="C56" s="873">
        <v>16823</v>
      </c>
      <c r="D56" s="775">
        <v>54.51</v>
      </c>
      <c r="E56" s="774">
        <v>2594</v>
      </c>
      <c r="F56" s="775">
        <v>8.4</v>
      </c>
      <c r="G56" s="774">
        <v>7172</v>
      </c>
      <c r="H56" s="775">
        <v>23.24</v>
      </c>
      <c r="I56" s="774">
        <v>4275</v>
      </c>
      <c r="J56" s="775">
        <v>13.85</v>
      </c>
      <c r="K56" s="776">
        <v>30864</v>
      </c>
      <c r="L56" s="776">
        <v>1310</v>
      </c>
      <c r="M56" s="776">
        <v>0</v>
      </c>
      <c r="N56" s="865">
        <v>276</v>
      </c>
      <c r="O56" s="224">
        <v>42</v>
      </c>
    </row>
    <row r="57" spans="1:15" s="452" customFormat="1" ht="18.95" customHeight="1" thickBot="1">
      <c r="A57" s="253">
        <v>43</v>
      </c>
      <c r="B57" s="254" t="s">
        <v>258</v>
      </c>
      <c r="C57" s="874">
        <v>9842</v>
      </c>
      <c r="D57" s="875">
        <v>59.62</v>
      </c>
      <c r="E57" s="876">
        <v>1447</v>
      </c>
      <c r="F57" s="875">
        <v>8.76</v>
      </c>
      <c r="G57" s="876">
        <v>3620</v>
      </c>
      <c r="H57" s="875">
        <v>21.93</v>
      </c>
      <c r="I57" s="876">
        <v>1600</v>
      </c>
      <c r="J57" s="875">
        <v>9.69</v>
      </c>
      <c r="K57" s="877">
        <v>16509</v>
      </c>
      <c r="L57" s="877">
        <v>394</v>
      </c>
      <c r="M57" s="877">
        <v>0</v>
      </c>
      <c r="N57" s="878">
        <v>416</v>
      </c>
      <c r="O57" s="262">
        <v>43</v>
      </c>
    </row>
    <row r="58" spans="1:15" ht="18.95" customHeight="1">
      <c r="A58" s="217">
        <v>44</v>
      </c>
      <c r="B58" s="332" t="s">
        <v>260</v>
      </c>
      <c r="C58" s="767">
        <v>13677</v>
      </c>
      <c r="D58" s="766">
        <v>64.03</v>
      </c>
      <c r="E58" s="767">
        <v>1827</v>
      </c>
      <c r="F58" s="766">
        <v>8.5500000000000007</v>
      </c>
      <c r="G58" s="767">
        <v>3816</v>
      </c>
      <c r="H58" s="766">
        <v>17.87</v>
      </c>
      <c r="I58" s="767">
        <v>2040</v>
      </c>
      <c r="J58" s="766">
        <v>9.5500000000000007</v>
      </c>
      <c r="K58" s="768">
        <v>21360</v>
      </c>
      <c r="L58" s="768">
        <v>580</v>
      </c>
      <c r="M58" s="768">
        <v>0</v>
      </c>
      <c r="N58" s="871">
        <v>1243</v>
      </c>
      <c r="O58" s="216">
        <v>44</v>
      </c>
    </row>
    <row r="59" spans="1:15" ht="18.95" customHeight="1">
      <c r="A59" s="217">
        <v>45</v>
      </c>
      <c r="B59" s="332" t="s">
        <v>261</v>
      </c>
      <c r="C59" s="774">
        <v>62734</v>
      </c>
      <c r="D59" s="775">
        <v>70.77</v>
      </c>
      <c r="E59" s="774">
        <v>0</v>
      </c>
      <c r="F59" s="775">
        <v>0</v>
      </c>
      <c r="G59" s="774">
        <v>17040</v>
      </c>
      <c r="H59" s="775">
        <v>19.22</v>
      </c>
      <c r="I59" s="774">
        <v>8874</v>
      </c>
      <c r="J59" s="775">
        <v>10.01</v>
      </c>
      <c r="K59" s="776">
        <v>88648</v>
      </c>
      <c r="L59" s="776">
        <v>2105</v>
      </c>
      <c r="M59" s="776">
        <v>0</v>
      </c>
      <c r="N59" s="865">
        <v>8853</v>
      </c>
      <c r="O59" s="205">
        <v>45</v>
      </c>
    </row>
    <row r="60" spans="1:15" ht="18.95" customHeight="1">
      <c r="A60" s="217">
        <v>46</v>
      </c>
      <c r="B60" s="332" t="s">
        <v>262</v>
      </c>
      <c r="C60" s="774">
        <v>11121</v>
      </c>
      <c r="D60" s="775">
        <v>58.8</v>
      </c>
      <c r="E60" s="774">
        <v>1646</v>
      </c>
      <c r="F60" s="775">
        <v>8.6999999999999993</v>
      </c>
      <c r="G60" s="774">
        <v>4248</v>
      </c>
      <c r="H60" s="775">
        <v>22.46</v>
      </c>
      <c r="I60" s="774">
        <v>1898</v>
      </c>
      <c r="J60" s="775">
        <v>10.039999999999999</v>
      </c>
      <c r="K60" s="776">
        <v>18913</v>
      </c>
      <c r="L60" s="776">
        <v>815</v>
      </c>
      <c r="M60" s="776">
        <v>0</v>
      </c>
      <c r="N60" s="865">
        <v>309</v>
      </c>
      <c r="O60" s="205">
        <v>46</v>
      </c>
    </row>
    <row r="61" spans="1:15" ht="18.95" customHeight="1">
      <c r="A61" s="217">
        <v>52</v>
      </c>
      <c r="B61" s="332" t="s">
        <v>263</v>
      </c>
      <c r="C61" s="774">
        <v>4580</v>
      </c>
      <c r="D61" s="775">
        <v>48.73</v>
      </c>
      <c r="E61" s="774">
        <v>835</v>
      </c>
      <c r="F61" s="775">
        <v>8.8800000000000008</v>
      </c>
      <c r="G61" s="774">
        <v>2604</v>
      </c>
      <c r="H61" s="775">
        <v>27.71</v>
      </c>
      <c r="I61" s="774">
        <v>1380</v>
      </c>
      <c r="J61" s="775">
        <v>14.68</v>
      </c>
      <c r="K61" s="776">
        <v>9399</v>
      </c>
      <c r="L61" s="776">
        <v>458</v>
      </c>
      <c r="M61" s="776">
        <v>0</v>
      </c>
      <c r="N61" s="865">
        <v>22</v>
      </c>
      <c r="O61" s="205">
        <v>52</v>
      </c>
    </row>
    <row r="62" spans="1:15" ht="18.95" customHeight="1">
      <c r="A62" s="786">
        <v>54</v>
      </c>
      <c r="B62" s="787" t="s">
        <v>264</v>
      </c>
      <c r="C62" s="374">
        <v>7656</v>
      </c>
      <c r="D62" s="779">
        <v>60.72</v>
      </c>
      <c r="E62" s="374">
        <v>1365</v>
      </c>
      <c r="F62" s="779">
        <v>10.83</v>
      </c>
      <c r="G62" s="374">
        <v>2422</v>
      </c>
      <c r="H62" s="779">
        <v>19.21</v>
      </c>
      <c r="I62" s="374">
        <v>1165</v>
      </c>
      <c r="J62" s="779">
        <v>9.24</v>
      </c>
      <c r="K62" s="780">
        <v>12608</v>
      </c>
      <c r="L62" s="780">
        <v>232</v>
      </c>
      <c r="M62" s="780">
        <v>0</v>
      </c>
      <c r="N62" s="870">
        <v>1271</v>
      </c>
      <c r="O62" s="574">
        <v>54</v>
      </c>
    </row>
    <row r="63" spans="1:15" ht="18.95" customHeight="1">
      <c r="A63" s="217">
        <v>59</v>
      </c>
      <c r="B63" s="332" t="s">
        <v>266</v>
      </c>
      <c r="C63" s="767">
        <v>8530</v>
      </c>
      <c r="D63" s="766">
        <v>54.32</v>
      </c>
      <c r="E63" s="767">
        <v>2366</v>
      </c>
      <c r="F63" s="766">
        <v>15.07</v>
      </c>
      <c r="G63" s="767">
        <v>3218</v>
      </c>
      <c r="H63" s="766">
        <v>20.49</v>
      </c>
      <c r="I63" s="767">
        <v>1589</v>
      </c>
      <c r="J63" s="766">
        <v>10.119999999999999</v>
      </c>
      <c r="K63" s="768">
        <v>15703</v>
      </c>
      <c r="L63" s="768">
        <v>419</v>
      </c>
      <c r="M63" s="768">
        <v>0</v>
      </c>
      <c r="N63" s="871">
        <v>640</v>
      </c>
      <c r="O63" s="205">
        <v>59</v>
      </c>
    </row>
    <row r="64" spans="1:15" ht="18.95" customHeight="1">
      <c r="A64" s="217">
        <v>61</v>
      </c>
      <c r="B64" s="332" t="s">
        <v>268</v>
      </c>
      <c r="C64" s="774">
        <v>25215</v>
      </c>
      <c r="D64" s="775">
        <v>64.150000000000006</v>
      </c>
      <c r="E64" s="774">
        <v>4172</v>
      </c>
      <c r="F64" s="775">
        <v>10.61</v>
      </c>
      <c r="G64" s="774">
        <v>6045</v>
      </c>
      <c r="H64" s="775">
        <v>15.38</v>
      </c>
      <c r="I64" s="774">
        <v>3875</v>
      </c>
      <c r="J64" s="775">
        <v>9.86</v>
      </c>
      <c r="K64" s="776">
        <v>39307</v>
      </c>
      <c r="L64" s="776">
        <v>627</v>
      </c>
      <c r="M64" s="776">
        <v>0</v>
      </c>
      <c r="N64" s="865">
        <v>276</v>
      </c>
      <c r="O64" s="205">
        <v>61</v>
      </c>
    </row>
    <row r="65" spans="1:15" ht="18.75" customHeight="1">
      <c r="A65" s="217">
        <v>66</v>
      </c>
      <c r="B65" s="332" t="s">
        <v>270</v>
      </c>
      <c r="C65" s="774">
        <v>84401</v>
      </c>
      <c r="D65" s="775">
        <v>70.03</v>
      </c>
      <c r="E65" s="774">
        <v>4709</v>
      </c>
      <c r="F65" s="775">
        <v>3.91</v>
      </c>
      <c r="G65" s="774">
        <v>22395</v>
      </c>
      <c r="H65" s="775">
        <v>18.579999999999998</v>
      </c>
      <c r="I65" s="774">
        <v>9020</v>
      </c>
      <c r="J65" s="775">
        <v>7.48</v>
      </c>
      <c r="K65" s="776">
        <v>120525</v>
      </c>
      <c r="L65" s="776">
        <v>1904</v>
      </c>
      <c r="M65" s="776">
        <v>0</v>
      </c>
      <c r="N65" s="865">
        <v>2100</v>
      </c>
      <c r="O65" s="205">
        <v>66</v>
      </c>
    </row>
    <row r="66" spans="1:15" s="266" customFormat="1" ht="18.95" customHeight="1">
      <c r="A66" s="217">
        <v>67</v>
      </c>
      <c r="B66" s="332" t="s">
        <v>272</v>
      </c>
      <c r="C66" s="774">
        <v>8386</v>
      </c>
      <c r="D66" s="775">
        <v>54.01</v>
      </c>
      <c r="E66" s="774">
        <v>1250</v>
      </c>
      <c r="F66" s="775">
        <v>8.0500000000000007</v>
      </c>
      <c r="G66" s="774">
        <v>4240</v>
      </c>
      <c r="H66" s="775">
        <v>27.31</v>
      </c>
      <c r="I66" s="774">
        <v>1650</v>
      </c>
      <c r="J66" s="775">
        <v>10.63</v>
      </c>
      <c r="K66" s="776">
        <v>15526</v>
      </c>
      <c r="L66" s="776">
        <v>698</v>
      </c>
      <c r="M66" s="776">
        <v>0</v>
      </c>
      <c r="N66" s="865">
        <v>365</v>
      </c>
      <c r="O66" s="224">
        <v>67</v>
      </c>
    </row>
    <row r="67" spans="1:15" s="266" customFormat="1" ht="18.95" customHeight="1">
      <c r="A67" s="220">
        <v>70</v>
      </c>
      <c r="B67" s="218" t="s">
        <v>274</v>
      </c>
      <c r="C67" s="374">
        <v>8532</v>
      </c>
      <c r="D67" s="779">
        <v>52.8</v>
      </c>
      <c r="E67" s="374">
        <v>1750</v>
      </c>
      <c r="F67" s="779">
        <v>10.83</v>
      </c>
      <c r="G67" s="374">
        <v>3762</v>
      </c>
      <c r="H67" s="779">
        <v>23.28</v>
      </c>
      <c r="I67" s="374">
        <v>2116</v>
      </c>
      <c r="J67" s="779">
        <v>13.09</v>
      </c>
      <c r="K67" s="780">
        <v>16160</v>
      </c>
      <c r="L67" s="780">
        <v>532</v>
      </c>
      <c r="M67" s="780">
        <v>0</v>
      </c>
      <c r="N67" s="870">
        <v>21</v>
      </c>
      <c r="O67" s="224">
        <v>70</v>
      </c>
    </row>
    <row r="68" spans="1:15" s="266" customFormat="1" ht="18.95" customHeight="1">
      <c r="A68" s="228">
        <v>72</v>
      </c>
      <c r="B68" s="212" t="s">
        <v>276</v>
      </c>
      <c r="C68" s="767">
        <v>55172</v>
      </c>
      <c r="D68" s="766">
        <v>61.12</v>
      </c>
      <c r="E68" s="767">
        <v>0</v>
      </c>
      <c r="F68" s="766">
        <v>0</v>
      </c>
      <c r="G68" s="767">
        <v>25371</v>
      </c>
      <c r="H68" s="766">
        <v>28.11</v>
      </c>
      <c r="I68" s="767">
        <v>9723</v>
      </c>
      <c r="J68" s="766">
        <v>10.77</v>
      </c>
      <c r="K68" s="768">
        <v>90266</v>
      </c>
      <c r="L68" s="768">
        <v>3443</v>
      </c>
      <c r="M68" s="768">
        <v>2</v>
      </c>
      <c r="N68" s="871">
        <v>742</v>
      </c>
      <c r="O68" s="234">
        <v>72</v>
      </c>
    </row>
    <row r="69" spans="1:15" s="266" customFormat="1" ht="18.95" customHeight="1">
      <c r="A69" s="220">
        <v>74</v>
      </c>
      <c r="B69" s="218" t="s">
        <v>278</v>
      </c>
      <c r="C69" s="774">
        <v>17407</v>
      </c>
      <c r="D69" s="775">
        <v>67.03</v>
      </c>
      <c r="E69" s="774">
        <v>0</v>
      </c>
      <c r="F69" s="775">
        <v>0</v>
      </c>
      <c r="G69" s="774">
        <v>6218</v>
      </c>
      <c r="H69" s="775">
        <v>23.94</v>
      </c>
      <c r="I69" s="774">
        <v>2345</v>
      </c>
      <c r="J69" s="775">
        <v>9.0299999999999994</v>
      </c>
      <c r="K69" s="776">
        <v>25970</v>
      </c>
      <c r="L69" s="776">
        <v>1012</v>
      </c>
      <c r="M69" s="776">
        <v>116</v>
      </c>
      <c r="N69" s="865">
        <v>3243</v>
      </c>
      <c r="O69" s="224">
        <v>74</v>
      </c>
    </row>
    <row r="70" spans="1:15" s="266" customFormat="1" ht="18.95" customHeight="1">
      <c r="A70" s="220">
        <v>81</v>
      </c>
      <c r="B70" s="218" t="s">
        <v>280</v>
      </c>
      <c r="C70" s="774">
        <v>39468</v>
      </c>
      <c r="D70" s="775">
        <v>57.84</v>
      </c>
      <c r="E70" s="774">
        <v>5870</v>
      </c>
      <c r="F70" s="775">
        <v>8.6</v>
      </c>
      <c r="G70" s="774">
        <v>15726</v>
      </c>
      <c r="H70" s="775">
        <v>23.05</v>
      </c>
      <c r="I70" s="774">
        <v>7173</v>
      </c>
      <c r="J70" s="775">
        <v>10.51</v>
      </c>
      <c r="K70" s="776">
        <v>68237</v>
      </c>
      <c r="L70" s="776">
        <v>2023</v>
      </c>
      <c r="M70" s="776">
        <v>0</v>
      </c>
      <c r="N70" s="865">
        <v>1232</v>
      </c>
      <c r="O70" s="224">
        <v>81</v>
      </c>
    </row>
    <row r="71" spans="1:15" s="266" customFormat="1" ht="18.95" customHeight="1">
      <c r="A71" s="220"/>
      <c r="B71" s="2128" t="s">
        <v>698</v>
      </c>
      <c r="C71" s="774">
        <v>17073</v>
      </c>
      <c r="D71" s="775">
        <v>60.67</v>
      </c>
      <c r="E71" s="774">
        <v>2258</v>
      </c>
      <c r="F71" s="775">
        <v>8.02</v>
      </c>
      <c r="G71" s="774">
        <v>6124</v>
      </c>
      <c r="H71" s="775">
        <v>21.76</v>
      </c>
      <c r="I71" s="774">
        <v>2689</v>
      </c>
      <c r="J71" s="775">
        <v>9.5500000000000007</v>
      </c>
      <c r="K71" s="776">
        <v>28144</v>
      </c>
      <c r="L71" s="776">
        <v>465</v>
      </c>
      <c r="M71" s="776">
        <v>0</v>
      </c>
      <c r="N71" s="865">
        <v>495</v>
      </c>
      <c r="O71" s="224"/>
    </row>
    <row r="72" spans="1:15" s="266" customFormat="1" ht="18.95" customHeight="1">
      <c r="A72" s="243"/>
      <c r="B72" s="2129" t="s">
        <v>699</v>
      </c>
      <c r="C72" s="374">
        <v>5927</v>
      </c>
      <c r="D72" s="779">
        <v>52.79</v>
      </c>
      <c r="E72" s="374">
        <v>1112</v>
      </c>
      <c r="F72" s="779">
        <v>9.9</v>
      </c>
      <c r="G72" s="374">
        <v>2993</v>
      </c>
      <c r="H72" s="779">
        <v>26.65</v>
      </c>
      <c r="I72" s="374">
        <v>1197</v>
      </c>
      <c r="J72" s="779">
        <v>10.66</v>
      </c>
      <c r="K72" s="780">
        <v>11229</v>
      </c>
      <c r="L72" s="780">
        <v>616</v>
      </c>
      <c r="M72" s="780">
        <v>0</v>
      </c>
      <c r="N72" s="870">
        <v>94</v>
      </c>
      <c r="O72" s="249"/>
    </row>
    <row r="73" spans="1:15" s="266" customFormat="1" ht="15.75" customHeight="1">
      <c r="A73" s="220"/>
      <c r="B73" s="2128" t="s">
        <v>700</v>
      </c>
      <c r="C73" s="767">
        <v>16468</v>
      </c>
      <c r="D73" s="766">
        <v>57.05</v>
      </c>
      <c r="E73" s="767">
        <v>2500</v>
      </c>
      <c r="F73" s="766">
        <v>8.66</v>
      </c>
      <c r="G73" s="767">
        <v>6609</v>
      </c>
      <c r="H73" s="766">
        <v>22.9</v>
      </c>
      <c r="I73" s="767">
        <v>3287</v>
      </c>
      <c r="J73" s="766">
        <v>11.39</v>
      </c>
      <c r="K73" s="768">
        <v>28864</v>
      </c>
      <c r="L73" s="768">
        <v>942</v>
      </c>
      <c r="M73" s="768">
        <v>0</v>
      </c>
      <c r="N73" s="871">
        <v>643</v>
      </c>
      <c r="O73" s="224"/>
    </row>
    <row r="74" spans="1:15" s="266" customFormat="1" ht="18.95" customHeight="1">
      <c r="A74" s="220">
        <v>82</v>
      </c>
      <c r="B74" s="2128" t="s">
        <v>282</v>
      </c>
      <c r="C74" s="774">
        <v>53380</v>
      </c>
      <c r="D74" s="775">
        <v>55.08</v>
      </c>
      <c r="E74" s="774">
        <v>9984</v>
      </c>
      <c r="F74" s="775">
        <v>10.3</v>
      </c>
      <c r="G74" s="774">
        <v>23160</v>
      </c>
      <c r="H74" s="775">
        <v>23.9</v>
      </c>
      <c r="I74" s="774">
        <v>10392</v>
      </c>
      <c r="J74" s="775">
        <v>10.72</v>
      </c>
      <c r="K74" s="776">
        <v>96916</v>
      </c>
      <c r="L74" s="776">
        <v>4882</v>
      </c>
      <c r="M74" s="776">
        <v>0</v>
      </c>
      <c r="N74" s="865">
        <v>3725</v>
      </c>
      <c r="O74" s="224">
        <v>82</v>
      </c>
    </row>
    <row r="75" spans="1:15" s="266" customFormat="1" ht="18.95" customHeight="1">
      <c r="A75" s="220">
        <v>83</v>
      </c>
      <c r="B75" s="2128" t="s">
        <v>283</v>
      </c>
      <c r="C75" s="774">
        <v>23053</v>
      </c>
      <c r="D75" s="775">
        <v>54.74</v>
      </c>
      <c r="E75" s="774">
        <v>5340</v>
      </c>
      <c r="F75" s="775">
        <v>12.68</v>
      </c>
      <c r="G75" s="774">
        <v>9060</v>
      </c>
      <c r="H75" s="775">
        <v>21.51</v>
      </c>
      <c r="I75" s="774">
        <v>4663</v>
      </c>
      <c r="J75" s="775">
        <v>11.07</v>
      </c>
      <c r="K75" s="776">
        <v>42116</v>
      </c>
      <c r="L75" s="776">
        <v>989</v>
      </c>
      <c r="M75" s="776">
        <v>0</v>
      </c>
      <c r="N75" s="865">
        <v>560</v>
      </c>
      <c r="O75" s="224">
        <v>83</v>
      </c>
    </row>
    <row r="76" spans="1:15" s="266" customFormat="1" ht="18.95" customHeight="1">
      <c r="A76" s="220">
        <v>301</v>
      </c>
      <c r="B76" s="2128" t="s">
        <v>284</v>
      </c>
      <c r="C76" s="774" t="s">
        <v>22</v>
      </c>
      <c r="D76" s="775" t="s">
        <v>22</v>
      </c>
      <c r="E76" s="774" t="s">
        <v>22</v>
      </c>
      <c r="F76" s="775" t="s">
        <v>22</v>
      </c>
      <c r="G76" s="774" t="s">
        <v>22</v>
      </c>
      <c r="H76" s="775" t="s">
        <v>22</v>
      </c>
      <c r="I76" s="774" t="s">
        <v>22</v>
      </c>
      <c r="J76" s="775" t="s">
        <v>22</v>
      </c>
      <c r="K76" s="776" t="s">
        <v>22</v>
      </c>
      <c r="L76" s="776" t="s">
        <v>22</v>
      </c>
      <c r="M76" s="776" t="s">
        <v>22</v>
      </c>
      <c r="N76" s="865" t="s">
        <v>22</v>
      </c>
      <c r="O76" s="224">
        <v>301</v>
      </c>
    </row>
    <row r="77" spans="1:15" s="266" customFormat="1" ht="18.95" customHeight="1">
      <c r="A77" s="243">
        <v>302</v>
      </c>
      <c r="B77" s="2129" t="s">
        <v>286</v>
      </c>
      <c r="C77" s="374" t="s">
        <v>22</v>
      </c>
      <c r="D77" s="779" t="s">
        <v>22</v>
      </c>
      <c r="E77" s="374" t="s">
        <v>22</v>
      </c>
      <c r="F77" s="779" t="s">
        <v>22</v>
      </c>
      <c r="G77" s="374" t="s">
        <v>22</v>
      </c>
      <c r="H77" s="779" t="s">
        <v>22</v>
      </c>
      <c r="I77" s="374" t="s">
        <v>22</v>
      </c>
      <c r="J77" s="779" t="s">
        <v>22</v>
      </c>
      <c r="K77" s="780" t="s">
        <v>22</v>
      </c>
      <c r="L77" s="780" t="s">
        <v>22</v>
      </c>
      <c r="M77" s="780" t="s">
        <v>22</v>
      </c>
      <c r="N77" s="870" t="s">
        <v>22</v>
      </c>
      <c r="O77" s="249">
        <v>302</v>
      </c>
    </row>
    <row r="78" spans="1:15" s="266" customFormat="1" ht="18.95" customHeight="1">
      <c r="A78" s="250">
        <v>303</v>
      </c>
      <c r="B78" s="2128" t="s">
        <v>288</v>
      </c>
      <c r="C78" s="767" t="s">
        <v>22</v>
      </c>
      <c r="D78" s="766" t="s">
        <v>22</v>
      </c>
      <c r="E78" s="767" t="s">
        <v>22</v>
      </c>
      <c r="F78" s="766" t="s">
        <v>22</v>
      </c>
      <c r="G78" s="767" t="s">
        <v>22</v>
      </c>
      <c r="H78" s="766" t="s">
        <v>22</v>
      </c>
      <c r="I78" s="767" t="s">
        <v>22</v>
      </c>
      <c r="J78" s="766" t="s">
        <v>22</v>
      </c>
      <c r="K78" s="768" t="s">
        <v>22</v>
      </c>
      <c r="L78" s="768" t="s">
        <v>22</v>
      </c>
      <c r="M78" s="768" t="s">
        <v>22</v>
      </c>
      <c r="N78" s="871" t="s">
        <v>22</v>
      </c>
      <c r="O78" s="251">
        <v>303</v>
      </c>
    </row>
    <row r="79" spans="1:15" s="266" customFormat="1" ht="18.95" customHeight="1">
      <c r="A79" s="220"/>
      <c r="B79" s="218"/>
      <c r="C79" s="774"/>
      <c r="D79" s="775"/>
      <c r="E79" s="774"/>
      <c r="F79" s="775"/>
      <c r="G79" s="774"/>
      <c r="H79" s="775"/>
      <c r="I79" s="774"/>
      <c r="J79" s="775"/>
      <c r="K79" s="776"/>
      <c r="L79" s="776"/>
      <c r="M79" s="776"/>
      <c r="N79" s="865"/>
      <c r="O79" s="224"/>
    </row>
    <row r="80" spans="1:15" s="266" customFormat="1" ht="18.95" customHeight="1">
      <c r="A80" s="220"/>
      <c r="B80" s="218"/>
      <c r="C80" s="774"/>
      <c r="D80" s="775"/>
      <c r="E80" s="774"/>
      <c r="F80" s="775"/>
      <c r="G80" s="774"/>
      <c r="H80" s="775"/>
      <c r="I80" s="774"/>
      <c r="J80" s="775"/>
      <c r="K80" s="776"/>
      <c r="L80" s="776"/>
      <c r="M80" s="776"/>
      <c r="N80" s="865"/>
      <c r="O80" s="224"/>
    </row>
    <row r="81" spans="1:15" s="266" customFormat="1" ht="18.95" customHeight="1">
      <c r="A81" s="220"/>
      <c r="B81" s="218"/>
      <c r="C81" s="774"/>
      <c r="D81" s="775"/>
      <c r="E81" s="774"/>
      <c r="F81" s="775"/>
      <c r="G81" s="774"/>
      <c r="H81" s="775"/>
      <c r="I81" s="774"/>
      <c r="J81" s="775"/>
      <c r="K81" s="776"/>
      <c r="L81" s="776"/>
      <c r="M81" s="776"/>
      <c r="N81" s="865"/>
      <c r="O81" s="224"/>
    </row>
    <row r="82" spans="1:15" s="266" customFormat="1" ht="18.95" customHeight="1">
      <c r="A82" s="243"/>
      <c r="B82" s="244"/>
      <c r="C82" s="374"/>
      <c r="D82" s="779"/>
      <c r="E82" s="374"/>
      <c r="F82" s="779"/>
      <c r="G82" s="374"/>
      <c r="H82" s="779"/>
      <c r="I82" s="374"/>
      <c r="J82" s="779"/>
      <c r="K82" s="780"/>
      <c r="L82" s="780"/>
      <c r="M82" s="780"/>
      <c r="N82" s="870"/>
      <c r="O82" s="249"/>
    </row>
    <row r="83" spans="1:15" s="266" customFormat="1" ht="18.95" customHeight="1">
      <c r="A83" s="220"/>
      <c r="B83" s="218"/>
      <c r="C83" s="767"/>
      <c r="D83" s="766"/>
      <c r="E83" s="767"/>
      <c r="F83" s="766"/>
      <c r="G83" s="767"/>
      <c r="H83" s="766"/>
      <c r="I83" s="767"/>
      <c r="J83" s="766"/>
      <c r="K83" s="768"/>
      <c r="L83" s="768"/>
      <c r="M83" s="768"/>
      <c r="N83" s="871"/>
      <c r="O83" s="224"/>
    </row>
    <row r="84" spans="1:15" s="266" customFormat="1" ht="18.95" customHeight="1">
      <c r="A84" s="220"/>
      <c r="B84" s="218"/>
      <c r="C84" s="774"/>
      <c r="D84" s="775"/>
      <c r="E84" s="774"/>
      <c r="F84" s="775"/>
      <c r="G84" s="774"/>
      <c r="H84" s="775"/>
      <c r="I84" s="774"/>
      <c r="J84" s="775"/>
      <c r="K84" s="776"/>
      <c r="L84" s="776"/>
      <c r="M84" s="776"/>
      <c r="N84" s="865"/>
      <c r="O84" s="224"/>
    </row>
    <row r="85" spans="1:15" s="266" customFormat="1" ht="18.95" customHeight="1">
      <c r="A85" s="220"/>
      <c r="B85" s="218"/>
      <c r="C85" s="774"/>
      <c r="D85" s="775"/>
      <c r="E85" s="774"/>
      <c r="F85" s="775"/>
      <c r="G85" s="774"/>
      <c r="H85" s="775"/>
      <c r="I85" s="774"/>
      <c r="J85" s="775"/>
      <c r="K85" s="776"/>
      <c r="L85" s="776"/>
      <c r="M85" s="776"/>
      <c r="N85" s="865"/>
      <c r="O85" s="224"/>
    </row>
    <row r="86" spans="1:15" s="266" customFormat="1" ht="18.95" customHeight="1">
      <c r="A86" s="220"/>
      <c r="B86" s="218"/>
      <c r="C86" s="774"/>
      <c r="D86" s="775"/>
      <c r="E86" s="774"/>
      <c r="F86" s="775"/>
      <c r="G86" s="774"/>
      <c r="H86" s="775"/>
      <c r="I86" s="774"/>
      <c r="J86" s="775"/>
      <c r="K86" s="776"/>
      <c r="L86" s="776"/>
      <c r="M86" s="776"/>
      <c r="N86" s="865"/>
      <c r="O86" s="224"/>
    </row>
    <row r="87" spans="1:15" s="266" customFormat="1" ht="18.95" customHeight="1">
      <c r="A87" s="243"/>
      <c r="B87" s="244"/>
      <c r="C87" s="374"/>
      <c r="D87" s="779"/>
      <c r="E87" s="374"/>
      <c r="F87" s="779"/>
      <c r="G87" s="374"/>
      <c r="H87" s="779"/>
      <c r="I87" s="374"/>
      <c r="J87" s="779"/>
      <c r="K87" s="780"/>
      <c r="L87" s="780"/>
      <c r="M87" s="780"/>
      <c r="N87" s="870"/>
      <c r="O87" s="249"/>
    </row>
    <row r="88" spans="1:15" s="266" customFormat="1" ht="18.95" customHeight="1">
      <c r="A88" s="220"/>
      <c r="B88" s="218"/>
      <c r="C88" s="767"/>
      <c r="D88" s="766"/>
      <c r="E88" s="767"/>
      <c r="F88" s="766"/>
      <c r="G88" s="767"/>
      <c r="H88" s="766"/>
      <c r="I88" s="767"/>
      <c r="J88" s="766"/>
      <c r="K88" s="768"/>
      <c r="L88" s="768"/>
      <c r="M88" s="768"/>
      <c r="N88" s="871"/>
      <c r="O88" s="224"/>
    </row>
    <row r="89" spans="1:15" s="266" customFormat="1" ht="18.95" customHeight="1">
      <c r="A89" s="220"/>
      <c r="B89" s="218"/>
      <c r="C89" s="774"/>
      <c r="D89" s="775"/>
      <c r="E89" s="774"/>
      <c r="F89" s="775"/>
      <c r="G89" s="774"/>
      <c r="H89" s="775"/>
      <c r="I89" s="774"/>
      <c r="J89" s="775"/>
      <c r="K89" s="776"/>
      <c r="L89" s="776"/>
      <c r="M89" s="776"/>
      <c r="N89" s="865"/>
      <c r="O89" s="224"/>
    </row>
    <row r="90" spans="1:15" s="266" customFormat="1" ht="18.95" customHeight="1">
      <c r="A90" s="220"/>
      <c r="B90" s="218"/>
      <c r="C90" s="774"/>
      <c r="D90" s="775"/>
      <c r="E90" s="774"/>
      <c r="F90" s="775"/>
      <c r="G90" s="774"/>
      <c r="H90" s="775"/>
      <c r="I90" s="774"/>
      <c r="J90" s="775"/>
      <c r="K90" s="776"/>
      <c r="L90" s="776"/>
      <c r="M90" s="776"/>
      <c r="N90" s="865"/>
      <c r="O90" s="224"/>
    </row>
    <row r="91" spans="1:15" s="266" customFormat="1" ht="18.95" customHeight="1">
      <c r="A91" s="220"/>
      <c r="B91" s="218"/>
      <c r="C91" s="774"/>
      <c r="D91" s="775"/>
      <c r="E91" s="774"/>
      <c r="F91" s="775"/>
      <c r="G91" s="774"/>
      <c r="H91" s="775"/>
      <c r="I91" s="774"/>
      <c r="J91" s="775"/>
      <c r="K91" s="776"/>
      <c r="L91" s="776"/>
      <c r="M91" s="776"/>
      <c r="N91" s="865"/>
      <c r="O91" s="224"/>
    </row>
    <row r="92" spans="1:15" s="266" customFormat="1" ht="18.95" customHeight="1">
      <c r="A92" s="243"/>
      <c r="B92" s="244"/>
      <c r="C92" s="374"/>
      <c r="D92" s="779"/>
      <c r="E92" s="374"/>
      <c r="F92" s="779"/>
      <c r="G92" s="374"/>
      <c r="H92" s="779"/>
      <c r="I92" s="374"/>
      <c r="J92" s="779"/>
      <c r="K92" s="780"/>
      <c r="L92" s="780"/>
      <c r="M92" s="780"/>
      <c r="N92" s="870"/>
      <c r="O92" s="249"/>
    </row>
    <row r="93" spans="1:15" s="266" customFormat="1" ht="18.95" customHeight="1">
      <c r="A93" s="220"/>
      <c r="B93" s="218"/>
      <c r="C93" s="767"/>
      <c r="D93" s="766"/>
      <c r="E93" s="767"/>
      <c r="F93" s="766"/>
      <c r="G93" s="767"/>
      <c r="H93" s="766"/>
      <c r="I93" s="767"/>
      <c r="J93" s="766"/>
      <c r="K93" s="768"/>
      <c r="L93" s="768"/>
      <c r="M93" s="768"/>
      <c r="N93" s="871"/>
      <c r="O93" s="224"/>
    </row>
    <row r="94" spans="1:15" s="266" customFormat="1" ht="18.95" customHeight="1">
      <c r="A94" s="220"/>
      <c r="B94" s="218"/>
      <c r="C94" s="774"/>
      <c r="D94" s="775"/>
      <c r="E94" s="774"/>
      <c r="F94" s="775"/>
      <c r="G94" s="774"/>
      <c r="H94" s="775"/>
      <c r="I94" s="774"/>
      <c r="J94" s="775"/>
      <c r="K94" s="776"/>
      <c r="L94" s="776"/>
      <c r="M94" s="776"/>
      <c r="N94" s="865"/>
      <c r="O94" s="224"/>
    </row>
    <row r="95" spans="1:15" s="266" customFormat="1" ht="18.95" customHeight="1">
      <c r="A95" s="220"/>
      <c r="B95" s="218"/>
      <c r="C95" s="774"/>
      <c r="D95" s="775"/>
      <c r="E95" s="774"/>
      <c r="F95" s="775"/>
      <c r="G95" s="774"/>
      <c r="H95" s="775"/>
      <c r="I95" s="774"/>
      <c r="J95" s="775"/>
      <c r="K95" s="776"/>
      <c r="L95" s="776"/>
      <c r="M95" s="776"/>
      <c r="N95" s="865"/>
      <c r="O95" s="224"/>
    </row>
    <row r="96" spans="1:15" s="266" customFormat="1" ht="18.95" customHeight="1">
      <c r="A96" s="250"/>
      <c r="B96" s="218"/>
      <c r="C96" s="774"/>
      <c r="D96" s="775"/>
      <c r="E96" s="774"/>
      <c r="F96" s="775"/>
      <c r="G96" s="774"/>
      <c r="H96" s="775"/>
      <c r="I96" s="774"/>
      <c r="J96" s="775"/>
      <c r="K96" s="776"/>
      <c r="L96" s="776"/>
      <c r="M96" s="776"/>
      <c r="N96" s="865"/>
      <c r="O96" s="251"/>
    </row>
    <row r="97" spans="1:15" s="266" customFormat="1" ht="18.95" customHeight="1">
      <c r="A97" s="243"/>
      <c r="B97" s="244"/>
      <c r="C97" s="374"/>
      <c r="D97" s="779"/>
      <c r="E97" s="374"/>
      <c r="F97" s="779"/>
      <c r="G97" s="374"/>
      <c r="H97" s="779"/>
      <c r="I97" s="374"/>
      <c r="J97" s="779"/>
      <c r="K97" s="780"/>
      <c r="L97" s="780"/>
      <c r="M97" s="780"/>
      <c r="N97" s="870"/>
      <c r="O97" s="249"/>
    </row>
    <row r="98" spans="1:15" s="452" customFormat="1" ht="18.95" customHeight="1">
      <c r="A98" s="220"/>
      <c r="B98" s="218"/>
      <c r="C98" s="767"/>
      <c r="D98" s="766"/>
      <c r="E98" s="767"/>
      <c r="F98" s="766"/>
      <c r="G98" s="767"/>
      <c r="H98" s="766"/>
      <c r="I98" s="767"/>
      <c r="J98" s="766"/>
      <c r="K98" s="768"/>
      <c r="L98" s="768"/>
      <c r="M98" s="768"/>
      <c r="N98" s="871"/>
      <c r="O98" s="224"/>
    </row>
    <row r="99" spans="1:15" s="452" customFormat="1" ht="18.95" customHeight="1">
      <c r="A99" s="220"/>
      <c r="B99" s="218"/>
      <c r="C99" s="774"/>
      <c r="D99" s="775"/>
      <c r="E99" s="774"/>
      <c r="F99" s="775"/>
      <c r="G99" s="774"/>
      <c r="H99" s="775"/>
      <c r="I99" s="774"/>
      <c r="J99" s="775"/>
      <c r="K99" s="776"/>
      <c r="L99" s="776"/>
      <c r="M99" s="776"/>
      <c r="N99" s="865"/>
      <c r="O99" s="224"/>
    </row>
    <row r="100" spans="1:15" s="452" customFormat="1" ht="18.95" customHeight="1">
      <c r="A100" s="220"/>
      <c r="B100" s="218"/>
      <c r="C100" s="774"/>
      <c r="D100" s="775"/>
      <c r="E100" s="774"/>
      <c r="F100" s="775"/>
      <c r="G100" s="774"/>
      <c r="H100" s="775"/>
      <c r="I100" s="774"/>
      <c r="J100" s="775"/>
      <c r="K100" s="776"/>
      <c r="L100" s="776"/>
      <c r="M100" s="776"/>
      <c r="N100" s="865"/>
      <c r="O100" s="224"/>
    </row>
    <row r="101" spans="1:15" s="452" customFormat="1" ht="18.95" customHeight="1">
      <c r="A101" s="220"/>
      <c r="B101" s="218"/>
      <c r="C101" s="774"/>
      <c r="D101" s="775"/>
      <c r="E101" s="774"/>
      <c r="F101" s="775"/>
      <c r="G101" s="774"/>
      <c r="H101" s="775"/>
      <c r="I101" s="774"/>
      <c r="J101" s="775"/>
      <c r="K101" s="776"/>
      <c r="L101" s="776"/>
      <c r="M101" s="776"/>
      <c r="N101" s="865"/>
      <c r="O101" s="224"/>
    </row>
    <row r="102" spans="1:15" s="452" customFormat="1" ht="18.95" customHeight="1" thickBot="1">
      <c r="A102" s="253"/>
      <c r="B102" s="254"/>
      <c r="C102" s="876"/>
      <c r="D102" s="875"/>
      <c r="E102" s="876"/>
      <c r="F102" s="875"/>
      <c r="G102" s="876"/>
      <c r="H102" s="875"/>
      <c r="I102" s="876"/>
      <c r="J102" s="875"/>
      <c r="K102" s="877"/>
      <c r="L102" s="877"/>
      <c r="M102" s="877"/>
      <c r="N102" s="878"/>
      <c r="O102" s="262"/>
    </row>
  </sheetData>
  <mergeCells count="2">
    <mergeCell ref="C3:H3"/>
    <mergeCell ref="I3:K3"/>
  </mergeCells>
  <phoneticPr fontId="16"/>
  <printOptions horizontalCentered="1"/>
  <pageMargins left="0.94488188976377963" right="0.59055118110236227" top="0.62992125984251968" bottom="0.59055118110236227" header="0.51181102362204722" footer="0.51181102362204722"/>
  <pageSetup paperSize="8" scale="65" pageOrder="overThenDown" orientation="landscape" r:id="rId1"/>
  <headerFooter alignWithMargins="0"/>
  <rowBreaks count="1" manualBreakCount="1">
    <brk id="57" max="1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0">
    <tabColor rgb="FFFF0000"/>
  </sheetPr>
  <dimension ref="A1:L110"/>
  <sheetViews>
    <sheetView showGridLines="0" view="pageBreakPreview" zoomScale="55" zoomScaleNormal="75" zoomScaleSheetLayoutView="75" workbookViewId="0">
      <pane xSplit="2" ySplit="12" topLeftCell="C48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4.25" style="149" bestFit="1" customWidth="1"/>
    <col min="3" max="4" width="22.25" style="489" customWidth="1"/>
    <col min="5" max="6" width="22.25" style="149" customWidth="1"/>
    <col min="7" max="10" width="22.625" style="149" customWidth="1"/>
    <col min="11" max="11" width="22.625" style="489" customWidth="1"/>
    <col min="12" max="12" width="5.875" style="666" customWidth="1"/>
    <col min="13" max="16384" width="9" style="149"/>
  </cols>
  <sheetData>
    <row r="1" spans="1:12" ht="26.85" customHeight="1">
      <c r="A1" s="530" t="s">
        <v>1696</v>
      </c>
      <c r="L1" s="879"/>
    </row>
    <row r="2" spans="1:12" s="311" customFormat="1" ht="19.7" customHeight="1" thickBot="1">
      <c r="C2" s="531"/>
      <c r="D2" s="531"/>
      <c r="E2" s="531"/>
      <c r="F2" s="531"/>
      <c r="G2" s="531"/>
      <c r="H2" s="531"/>
      <c r="I2" s="531"/>
      <c r="J2" s="531"/>
      <c r="K2" s="531"/>
      <c r="L2" s="813" t="s">
        <v>736</v>
      </c>
    </row>
    <row r="3" spans="1:12" s="442" customFormat="1" ht="19.7" customHeight="1">
      <c r="A3" s="156" t="s">
        <v>138</v>
      </c>
      <c r="B3" s="157"/>
      <c r="C3" s="751"/>
      <c r="D3" s="751"/>
      <c r="E3" s="852" t="s">
        <v>703</v>
      </c>
      <c r="F3" s="854"/>
      <c r="G3" s="751"/>
      <c r="H3" s="751"/>
      <c r="I3" s="751"/>
      <c r="J3" s="751"/>
      <c r="K3" s="880"/>
      <c r="L3" s="319" t="s">
        <v>138</v>
      </c>
    </row>
    <row r="4" spans="1:12" s="442" customFormat="1" ht="19.7" customHeight="1">
      <c r="A4" s="165" t="s">
        <v>144</v>
      </c>
      <c r="B4" s="166"/>
      <c r="C4" s="754"/>
      <c r="D4" s="754"/>
      <c r="E4" s="759"/>
      <c r="F4" s="759"/>
      <c r="G4" s="754" t="s">
        <v>704</v>
      </c>
      <c r="H4" s="754" t="s">
        <v>705</v>
      </c>
      <c r="I4" s="754" t="s">
        <v>706</v>
      </c>
      <c r="J4" s="754" t="s">
        <v>681</v>
      </c>
      <c r="K4" s="881" t="s">
        <v>704</v>
      </c>
      <c r="L4" s="321" t="s">
        <v>144</v>
      </c>
    </row>
    <row r="5" spans="1:12" s="442" customFormat="1" ht="19.7" customHeight="1">
      <c r="A5" s="165" t="s">
        <v>151</v>
      </c>
      <c r="B5" s="166" t="s">
        <v>152</v>
      </c>
      <c r="C5" s="754" t="s">
        <v>684</v>
      </c>
      <c r="D5" s="754" t="s">
        <v>685</v>
      </c>
      <c r="E5" s="754" t="s">
        <v>710</v>
      </c>
      <c r="F5" s="754" t="s">
        <v>711</v>
      </c>
      <c r="G5" s="754"/>
      <c r="H5" s="754"/>
      <c r="I5" s="754"/>
      <c r="J5" s="754" t="s">
        <v>714</v>
      </c>
      <c r="K5" s="881"/>
      <c r="L5" s="321" t="s">
        <v>151</v>
      </c>
    </row>
    <row r="6" spans="1:12" s="442" customFormat="1" ht="19.7" customHeight="1">
      <c r="A6" s="165" t="s">
        <v>164</v>
      </c>
      <c r="B6" s="166"/>
      <c r="C6" s="754"/>
      <c r="D6" s="754"/>
      <c r="E6" s="754"/>
      <c r="F6" s="754"/>
      <c r="G6" s="754" t="s">
        <v>165</v>
      </c>
      <c r="H6" s="754" t="s">
        <v>165</v>
      </c>
      <c r="I6" s="754" t="s">
        <v>165</v>
      </c>
      <c r="J6" s="754" t="s">
        <v>165</v>
      </c>
      <c r="K6" s="881" t="s">
        <v>719</v>
      </c>
      <c r="L6" s="321" t="s">
        <v>164</v>
      </c>
    </row>
    <row r="7" spans="1:12" s="442" customFormat="1" ht="19.7" customHeight="1" thickBot="1">
      <c r="A7" s="183" t="s">
        <v>171</v>
      </c>
      <c r="B7" s="184"/>
      <c r="C7" s="762"/>
      <c r="D7" s="762"/>
      <c r="E7" s="762"/>
      <c r="F7" s="762"/>
      <c r="G7" s="762"/>
      <c r="H7" s="762"/>
      <c r="I7" s="762"/>
      <c r="J7" s="762"/>
      <c r="K7" s="882"/>
      <c r="L7" s="327" t="s">
        <v>171</v>
      </c>
    </row>
    <row r="8" spans="1:12" s="452" customFormat="1" ht="30.75" customHeight="1">
      <c r="A8" s="274"/>
      <c r="B8" s="277" t="s">
        <v>176</v>
      </c>
      <c r="C8" s="883" t="s">
        <v>22</v>
      </c>
      <c r="D8" s="883" t="s">
        <v>22</v>
      </c>
      <c r="E8" s="862" t="s">
        <v>22</v>
      </c>
      <c r="F8" s="862" t="s">
        <v>22</v>
      </c>
      <c r="G8" s="862" t="s">
        <v>22</v>
      </c>
      <c r="H8" s="862" t="s">
        <v>22</v>
      </c>
      <c r="I8" s="862" t="s">
        <v>22</v>
      </c>
      <c r="J8" s="862" t="s">
        <v>22</v>
      </c>
      <c r="K8" s="884" t="s">
        <v>22</v>
      </c>
      <c r="L8" s="663"/>
    </row>
    <row r="9" spans="1:12" s="442" customFormat="1" ht="30.75" customHeight="1">
      <c r="A9" s="165"/>
      <c r="B9" s="173" t="s">
        <v>177</v>
      </c>
      <c r="C9" s="777">
        <v>-414337</v>
      </c>
      <c r="D9" s="777">
        <v>8556861</v>
      </c>
      <c r="E9" s="774">
        <v>115018426</v>
      </c>
      <c r="F9" s="774">
        <v>799085</v>
      </c>
      <c r="G9" s="774">
        <v>57947</v>
      </c>
      <c r="H9" s="774">
        <v>8913</v>
      </c>
      <c r="I9" s="774">
        <v>21</v>
      </c>
      <c r="J9" s="774">
        <v>2291</v>
      </c>
      <c r="K9" s="885">
        <v>103739</v>
      </c>
      <c r="L9" s="205"/>
    </row>
    <row r="10" spans="1:12" s="442" customFormat="1" ht="30.75" customHeight="1">
      <c r="A10" s="165"/>
      <c r="B10" s="173" t="s">
        <v>178</v>
      </c>
      <c r="C10" s="886" t="s">
        <v>22</v>
      </c>
      <c r="D10" s="886" t="s">
        <v>22</v>
      </c>
      <c r="E10" s="867" t="s">
        <v>22</v>
      </c>
      <c r="F10" s="867" t="s">
        <v>22</v>
      </c>
      <c r="G10" s="867" t="s">
        <v>22</v>
      </c>
      <c r="H10" s="867" t="s">
        <v>22</v>
      </c>
      <c r="I10" s="867" t="s">
        <v>22</v>
      </c>
      <c r="J10" s="867" t="s">
        <v>22</v>
      </c>
      <c r="K10" s="887" t="s">
        <v>22</v>
      </c>
      <c r="L10" s="205"/>
    </row>
    <row r="11" spans="1:12" s="442" customFormat="1" ht="30.75" customHeight="1">
      <c r="A11" s="165"/>
      <c r="B11" s="173" t="s">
        <v>179</v>
      </c>
      <c r="C11" s="777">
        <v>-404321</v>
      </c>
      <c r="D11" s="777">
        <v>8078995</v>
      </c>
      <c r="E11" s="774">
        <v>110199896</v>
      </c>
      <c r="F11" s="774">
        <v>681321</v>
      </c>
      <c r="G11" s="774">
        <v>54726</v>
      </c>
      <c r="H11" s="774">
        <v>8331</v>
      </c>
      <c r="I11" s="774">
        <v>8</v>
      </c>
      <c r="J11" s="774">
        <v>2193</v>
      </c>
      <c r="K11" s="885">
        <v>98351</v>
      </c>
      <c r="L11" s="205"/>
    </row>
    <row r="12" spans="1:12" s="442" customFormat="1" ht="30.75" customHeight="1">
      <c r="A12" s="445"/>
      <c r="B12" s="651" t="s">
        <v>180</v>
      </c>
      <c r="C12" s="781">
        <v>-10016</v>
      </c>
      <c r="D12" s="781">
        <v>477866</v>
      </c>
      <c r="E12" s="374">
        <v>4818530</v>
      </c>
      <c r="F12" s="374">
        <v>117764</v>
      </c>
      <c r="G12" s="374">
        <v>3221</v>
      </c>
      <c r="H12" s="374">
        <v>582</v>
      </c>
      <c r="I12" s="374">
        <v>13</v>
      </c>
      <c r="J12" s="374">
        <v>98</v>
      </c>
      <c r="K12" s="888">
        <v>5388</v>
      </c>
      <c r="L12" s="574"/>
    </row>
    <row r="13" spans="1:12" ht="18.95" customHeight="1">
      <c r="A13" s="217">
        <v>1</v>
      </c>
      <c r="B13" s="332" t="s">
        <v>181</v>
      </c>
      <c r="C13" s="889">
        <v>139653</v>
      </c>
      <c r="D13" s="769">
        <v>1098632</v>
      </c>
      <c r="E13" s="767">
        <v>14864222</v>
      </c>
      <c r="F13" s="767">
        <v>0</v>
      </c>
      <c r="G13" s="767">
        <v>5038</v>
      </c>
      <c r="H13" s="767">
        <v>630</v>
      </c>
      <c r="I13" s="767">
        <v>0</v>
      </c>
      <c r="J13" s="767">
        <v>56</v>
      </c>
      <c r="K13" s="890">
        <v>12130</v>
      </c>
      <c r="L13" s="216">
        <v>1</v>
      </c>
    </row>
    <row r="14" spans="1:12" ht="18.95" customHeight="1">
      <c r="A14" s="217">
        <v>2</v>
      </c>
      <c r="B14" s="332" t="s">
        <v>183</v>
      </c>
      <c r="C14" s="891">
        <v>6600</v>
      </c>
      <c r="D14" s="777">
        <v>103957</v>
      </c>
      <c r="E14" s="774">
        <v>915294</v>
      </c>
      <c r="F14" s="774">
        <v>37094</v>
      </c>
      <c r="G14" s="774">
        <v>777</v>
      </c>
      <c r="H14" s="774">
        <v>223</v>
      </c>
      <c r="I14" s="774">
        <v>0</v>
      </c>
      <c r="J14" s="774">
        <v>23</v>
      </c>
      <c r="K14" s="885">
        <v>1176</v>
      </c>
      <c r="L14" s="205">
        <v>2</v>
      </c>
    </row>
    <row r="15" spans="1:12" ht="18.95" customHeight="1">
      <c r="A15" s="217">
        <v>3</v>
      </c>
      <c r="B15" s="332" t="s">
        <v>185</v>
      </c>
      <c r="C15" s="891">
        <v>-76187</v>
      </c>
      <c r="D15" s="777">
        <v>510098</v>
      </c>
      <c r="E15" s="774">
        <v>7590368</v>
      </c>
      <c r="F15" s="774">
        <v>0</v>
      </c>
      <c r="G15" s="774">
        <v>4147</v>
      </c>
      <c r="H15" s="774">
        <v>544</v>
      </c>
      <c r="I15" s="774">
        <v>0</v>
      </c>
      <c r="J15" s="774">
        <v>249</v>
      </c>
      <c r="K15" s="885">
        <v>6181</v>
      </c>
      <c r="L15" s="205">
        <v>3</v>
      </c>
    </row>
    <row r="16" spans="1:12" ht="18.95" customHeight="1">
      <c r="A16" s="217">
        <v>4</v>
      </c>
      <c r="B16" s="332" t="s">
        <v>187</v>
      </c>
      <c r="C16" s="891">
        <v>148</v>
      </c>
      <c r="D16" s="777">
        <v>676849</v>
      </c>
      <c r="E16" s="774">
        <v>9868576</v>
      </c>
      <c r="F16" s="774">
        <v>0</v>
      </c>
      <c r="G16" s="774">
        <v>3445</v>
      </c>
      <c r="H16" s="774">
        <v>545</v>
      </c>
      <c r="I16" s="774">
        <v>1</v>
      </c>
      <c r="J16" s="774">
        <v>201</v>
      </c>
      <c r="K16" s="885">
        <v>7698</v>
      </c>
      <c r="L16" s="205">
        <v>4</v>
      </c>
    </row>
    <row r="17" spans="1:12" ht="18.95" customHeight="1">
      <c r="A17" s="786">
        <v>5</v>
      </c>
      <c r="B17" s="787" t="s">
        <v>189</v>
      </c>
      <c r="C17" s="892">
        <v>-2280</v>
      </c>
      <c r="D17" s="781">
        <v>92249</v>
      </c>
      <c r="E17" s="374">
        <v>993597</v>
      </c>
      <c r="F17" s="374">
        <v>35347</v>
      </c>
      <c r="G17" s="374">
        <v>765</v>
      </c>
      <c r="H17" s="374">
        <v>113</v>
      </c>
      <c r="I17" s="374">
        <v>0</v>
      </c>
      <c r="J17" s="374">
        <v>18</v>
      </c>
      <c r="K17" s="888">
        <v>1145</v>
      </c>
      <c r="L17" s="574">
        <v>5</v>
      </c>
    </row>
    <row r="18" spans="1:12" ht="18.95" customHeight="1">
      <c r="A18" s="217">
        <v>6</v>
      </c>
      <c r="B18" s="332" t="s">
        <v>191</v>
      </c>
      <c r="C18" s="889">
        <v>21525</v>
      </c>
      <c r="D18" s="769">
        <v>258197</v>
      </c>
      <c r="E18" s="767">
        <v>2390952</v>
      </c>
      <c r="F18" s="767">
        <v>77899</v>
      </c>
      <c r="G18" s="767">
        <v>1067</v>
      </c>
      <c r="H18" s="767">
        <v>122</v>
      </c>
      <c r="I18" s="767">
        <v>0</v>
      </c>
      <c r="J18" s="767">
        <v>25</v>
      </c>
      <c r="K18" s="890">
        <v>2277</v>
      </c>
      <c r="L18" s="205">
        <v>6</v>
      </c>
    </row>
    <row r="19" spans="1:12" ht="18.95" customHeight="1">
      <c r="A19" s="217">
        <v>7</v>
      </c>
      <c r="B19" s="332" t="s">
        <v>193</v>
      </c>
      <c r="C19" s="891">
        <v>-87511</v>
      </c>
      <c r="D19" s="777">
        <v>488785</v>
      </c>
      <c r="E19" s="774">
        <v>7331787</v>
      </c>
      <c r="F19" s="774">
        <v>0</v>
      </c>
      <c r="G19" s="774">
        <v>4418</v>
      </c>
      <c r="H19" s="774">
        <v>629</v>
      </c>
      <c r="I19" s="774">
        <v>0</v>
      </c>
      <c r="J19" s="774">
        <v>232</v>
      </c>
      <c r="K19" s="885">
        <v>5364</v>
      </c>
      <c r="L19" s="205">
        <v>7</v>
      </c>
    </row>
    <row r="20" spans="1:12" ht="18.75" customHeight="1">
      <c r="A20" s="217">
        <v>8</v>
      </c>
      <c r="B20" s="332" t="s">
        <v>195</v>
      </c>
      <c r="C20" s="891">
        <v>-8313</v>
      </c>
      <c r="D20" s="777">
        <v>315040</v>
      </c>
      <c r="E20" s="774">
        <v>3807251</v>
      </c>
      <c r="F20" s="774">
        <v>157440</v>
      </c>
      <c r="G20" s="774">
        <v>1421</v>
      </c>
      <c r="H20" s="774">
        <v>136</v>
      </c>
      <c r="I20" s="774">
        <v>1</v>
      </c>
      <c r="J20" s="774">
        <v>23</v>
      </c>
      <c r="K20" s="885">
        <v>3403</v>
      </c>
      <c r="L20" s="205">
        <v>8</v>
      </c>
    </row>
    <row r="21" spans="1:12" s="266" customFormat="1" ht="18.95" customHeight="1">
      <c r="A21" s="217">
        <v>9</v>
      </c>
      <c r="B21" s="332" t="s">
        <v>197</v>
      </c>
      <c r="C21" s="891">
        <v>-23616</v>
      </c>
      <c r="D21" s="777">
        <v>138229</v>
      </c>
      <c r="E21" s="774">
        <v>1473553</v>
      </c>
      <c r="F21" s="774">
        <v>63519</v>
      </c>
      <c r="G21" s="774">
        <v>1309</v>
      </c>
      <c r="H21" s="774">
        <v>209</v>
      </c>
      <c r="I21" s="774">
        <v>0</v>
      </c>
      <c r="J21" s="774">
        <v>29</v>
      </c>
      <c r="K21" s="885">
        <v>1920</v>
      </c>
      <c r="L21" s="224">
        <v>9</v>
      </c>
    </row>
    <row r="22" spans="1:12" s="266" customFormat="1" ht="18.95" customHeight="1">
      <c r="A22" s="220"/>
      <c r="B22" s="218" t="s">
        <v>694</v>
      </c>
      <c r="C22" s="892">
        <v>-10533</v>
      </c>
      <c r="D22" s="781">
        <v>48552</v>
      </c>
      <c r="E22" s="374">
        <v>591177</v>
      </c>
      <c r="F22" s="374">
        <v>19291</v>
      </c>
      <c r="G22" s="374">
        <v>463</v>
      </c>
      <c r="H22" s="374">
        <v>66</v>
      </c>
      <c r="I22" s="374">
        <v>0</v>
      </c>
      <c r="J22" s="374">
        <v>10</v>
      </c>
      <c r="K22" s="888">
        <v>719</v>
      </c>
      <c r="L22" s="224"/>
    </row>
    <row r="23" spans="1:12" s="266" customFormat="1" ht="18.95" customHeight="1">
      <c r="A23" s="228"/>
      <c r="B23" s="212" t="s">
        <v>695</v>
      </c>
      <c r="C23" s="889">
        <v>-2272</v>
      </c>
      <c r="D23" s="769">
        <v>9947</v>
      </c>
      <c r="E23" s="767">
        <v>113961</v>
      </c>
      <c r="F23" s="767">
        <v>5109</v>
      </c>
      <c r="G23" s="767">
        <v>123</v>
      </c>
      <c r="H23" s="767">
        <v>17</v>
      </c>
      <c r="I23" s="767">
        <v>0</v>
      </c>
      <c r="J23" s="767">
        <v>2</v>
      </c>
      <c r="K23" s="890">
        <v>183</v>
      </c>
      <c r="L23" s="234"/>
    </row>
    <row r="24" spans="1:12" s="266" customFormat="1" ht="18.95" customHeight="1">
      <c r="A24" s="220"/>
      <c r="B24" s="218" t="s">
        <v>696</v>
      </c>
      <c r="C24" s="891">
        <v>-404</v>
      </c>
      <c r="D24" s="777">
        <v>6318</v>
      </c>
      <c r="E24" s="774">
        <v>71187</v>
      </c>
      <c r="F24" s="774">
        <v>2936</v>
      </c>
      <c r="G24" s="774">
        <v>52</v>
      </c>
      <c r="H24" s="774">
        <v>7</v>
      </c>
      <c r="I24" s="774">
        <v>0</v>
      </c>
      <c r="J24" s="774">
        <v>4</v>
      </c>
      <c r="K24" s="885">
        <v>68</v>
      </c>
      <c r="L24" s="224"/>
    </row>
    <row r="25" spans="1:12" s="266" customFormat="1" ht="18.95" customHeight="1">
      <c r="A25" s="220"/>
      <c r="B25" s="218" t="s">
        <v>697</v>
      </c>
      <c r="C25" s="891">
        <v>-10407</v>
      </c>
      <c r="D25" s="777">
        <v>73412</v>
      </c>
      <c r="E25" s="774">
        <v>697228</v>
      </c>
      <c r="F25" s="774">
        <v>36183</v>
      </c>
      <c r="G25" s="774">
        <v>671</v>
      </c>
      <c r="H25" s="774">
        <v>119</v>
      </c>
      <c r="I25" s="774">
        <v>0</v>
      </c>
      <c r="J25" s="774">
        <v>13</v>
      </c>
      <c r="K25" s="885">
        <v>950</v>
      </c>
      <c r="L25" s="224"/>
    </row>
    <row r="26" spans="1:12" s="266" customFormat="1" ht="18.95" customHeight="1">
      <c r="A26" s="220">
        <v>10</v>
      </c>
      <c r="B26" s="218" t="s">
        <v>199</v>
      </c>
      <c r="C26" s="891">
        <v>5475</v>
      </c>
      <c r="D26" s="777">
        <v>194127</v>
      </c>
      <c r="E26" s="774">
        <v>1918326</v>
      </c>
      <c r="F26" s="774">
        <v>0</v>
      </c>
      <c r="G26" s="774">
        <v>1399</v>
      </c>
      <c r="H26" s="774">
        <v>207</v>
      </c>
      <c r="I26" s="774">
        <v>0</v>
      </c>
      <c r="J26" s="774">
        <v>111</v>
      </c>
      <c r="K26" s="885">
        <v>1949</v>
      </c>
      <c r="L26" s="224">
        <v>10</v>
      </c>
    </row>
    <row r="27" spans="1:12" s="266" customFormat="1" ht="18.95" customHeight="1">
      <c r="A27" s="243">
        <v>11</v>
      </c>
      <c r="B27" s="244" t="s">
        <v>201</v>
      </c>
      <c r="C27" s="892">
        <v>-17284</v>
      </c>
      <c r="D27" s="781">
        <v>148573</v>
      </c>
      <c r="E27" s="374">
        <v>2447613</v>
      </c>
      <c r="F27" s="374">
        <v>0</v>
      </c>
      <c r="G27" s="374">
        <v>1487</v>
      </c>
      <c r="H27" s="374">
        <v>177</v>
      </c>
      <c r="I27" s="374">
        <v>0</v>
      </c>
      <c r="J27" s="374">
        <v>38</v>
      </c>
      <c r="K27" s="888">
        <v>2303</v>
      </c>
      <c r="L27" s="249">
        <v>11</v>
      </c>
    </row>
    <row r="28" spans="1:12" s="266" customFormat="1" ht="15.75" customHeight="1">
      <c r="A28" s="220">
        <v>12</v>
      </c>
      <c r="B28" s="218" t="s">
        <v>203</v>
      </c>
      <c r="C28" s="889">
        <v>-18357</v>
      </c>
      <c r="D28" s="769">
        <v>357195</v>
      </c>
      <c r="E28" s="767">
        <v>4454611</v>
      </c>
      <c r="F28" s="767">
        <v>0</v>
      </c>
      <c r="G28" s="767">
        <v>1661</v>
      </c>
      <c r="H28" s="767">
        <v>154</v>
      </c>
      <c r="I28" s="767">
        <v>0</v>
      </c>
      <c r="J28" s="767">
        <v>50</v>
      </c>
      <c r="K28" s="890">
        <v>3960</v>
      </c>
      <c r="L28" s="234">
        <v>12</v>
      </c>
    </row>
    <row r="29" spans="1:12" s="266" customFormat="1" ht="18.95" customHeight="1">
      <c r="A29" s="220">
        <v>13</v>
      </c>
      <c r="B29" s="218" t="s">
        <v>204</v>
      </c>
      <c r="C29" s="891">
        <v>18098</v>
      </c>
      <c r="D29" s="777">
        <v>74351</v>
      </c>
      <c r="E29" s="774">
        <v>721980</v>
      </c>
      <c r="F29" s="774">
        <v>0</v>
      </c>
      <c r="G29" s="774">
        <v>554</v>
      </c>
      <c r="H29" s="774">
        <v>124</v>
      </c>
      <c r="I29" s="774">
        <v>0</v>
      </c>
      <c r="J29" s="774">
        <v>7</v>
      </c>
      <c r="K29" s="885">
        <v>726</v>
      </c>
      <c r="L29" s="224">
        <v>13</v>
      </c>
    </row>
    <row r="30" spans="1:12" s="266" customFormat="1" ht="18.95" customHeight="1">
      <c r="A30" s="220">
        <v>14</v>
      </c>
      <c r="B30" s="218" t="s">
        <v>206</v>
      </c>
      <c r="C30" s="891">
        <v>-6775</v>
      </c>
      <c r="D30" s="777">
        <v>46627</v>
      </c>
      <c r="E30" s="774">
        <v>680679</v>
      </c>
      <c r="F30" s="774">
        <v>31354</v>
      </c>
      <c r="G30" s="774">
        <v>551</v>
      </c>
      <c r="H30" s="774">
        <v>90</v>
      </c>
      <c r="I30" s="774">
        <v>2</v>
      </c>
      <c r="J30" s="774">
        <v>12</v>
      </c>
      <c r="K30" s="885">
        <v>780</v>
      </c>
      <c r="L30" s="224">
        <v>14</v>
      </c>
    </row>
    <row r="31" spans="1:12" s="266" customFormat="1" ht="18.95" customHeight="1">
      <c r="A31" s="220">
        <v>15</v>
      </c>
      <c r="B31" s="218" t="s">
        <v>208</v>
      </c>
      <c r="C31" s="891">
        <v>15473</v>
      </c>
      <c r="D31" s="777">
        <v>80142</v>
      </c>
      <c r="E31" s="774">
        <v>642547</v>
      </c>
      <c r="F31" s="774">
        <v>31752</v>
      </c>
      <c r="G31" s="774">
        <v>616</v>
      </c>
      <c r="H31" s="774">
        <v>111</v>
      </c>
      <c r="I31" s="774">
        <v>0</v>
      </c>
      <c r="J31" s="774">
        <v>10</v>
      </c>
      <c r="K31" s="885">
        <v>839</v>
      </c>
      <c r="L31" s="224">
        <v>15</v>
      </c>
    </row>
    <row r="32" spans="1:12" s="266" customFormat="1" ht="18.95" customHeight="1">
      <c r="A32" s="243">
        <v>16</v>
      </c>
      <c r="B32" s="244" t="s">
        <v>210</v>
      </c>
      <c r="C32" s="892">
        <v>11679</v>
      </c>
      <c r="D32" s="781">
        <v>226429</v>
      </c>
      <c r="E32" s="374">
        <v>2895502</v>
      </c>
      <c r="F32" s="374">
        <v>0</v>
      </c>
      <c r="G32" s="374">
        <v>1634</v>
      </c>
      <c r="H32" s="374">
        <v>150</v>
      </c>
      <c r="I32" s="374">
        <v>2</v>
      </c>
      <c r="J32" s="374">
        <v>72</v>
      </c>
      <c r="K32" s="888">
        <v>2342</v>
      </c>
      <c r="L32" s="249">
        <v>16</v>
      </c>
    </row>
    <row r="33" spans="1:12" s="266" customFormat="1" ht="18.95" customHeight="1">
      <c r="A33" s="250">
        <v>17</v>
      </c>
      <c r="B33" s="218" t="s">
        <v>212</v>
      </c>
      <c r="C33" s="889">
        <v>-104130</v>
      </c>
      <c r="D33" s="769">
        <v>470285</v>
      </c>
      <c r="E33" s="767">
        <v>9494664</v>
      </c>
      <c r="F33" s="767">
        <v>0</v>
      </c>
      <c r="G33" s="767">
        <v>5016</v>
      </c>
      <c r="H33" s="767">
        <v>926</v>
      </c>
      <c r="I33" s="767">
        <v>0</v>
      </c>
      <c r="J33" s="767">
        <v>92</v>
      </c>
      <c r="K33" s="890">
        <v>8127</v>
      </c>
      <c r="L33" s="251">
        <v>17</v>
      </c>
    </row>
    <row r="34" spans="1:12" s="266" customFormat="1" ht="18.95" customHeight="1">
      <c r="A34" s="220">
        <v>18</v>
      </c>
      <c r="B34" s="218" t="s">
        <v>214</v>
      </c>
      <c r="C34" s="891">
        <v>-3164</v>
      </c>
      <c r="D34" s="777">
        <v>21296</v>
      </c>
      <c r="E34" s="774">
        <v>240545</v>
      </c>
      <c r="F34" s="774">
        <v>8843</v>
      </c>
      <c r="G34" s="774">
        <v>136</v>
      </c>
      <c r="H34" s="774">
        <v>47</v>
      </c>
      <c r="I34" s="774">
        <v>0</v>
      </c>
      <c r="J34" s="774">
        <v>1</v>
      </c>
      <c r="K34" s="885">
        <v>310</v>
      </c>
      <c r="L34" s="224">
        <v>18</v>
      </c>
    </row>
    <row r="35" spans="1:12" s="266" customFormat="1" ht="18.95" customHeight="1">
      <c r="A35" s="220">
        <v>19</v>
      </c>
      <c r="B35" s="218" t="s">
        <v>216</v>
      </c>
      <c r="C35" s="891">
        <v>-22948</v>
      </c>
      <c r="D35" s="777">
        <v>402134</v>
      </c>
      <c r="E35" s="774">
        <v>5347151</v>
      </c>
      <c r="F35" s="774">
        <v>0</v>
      </c>
      <c r="G35" s="774">
        <v>2153</v>
      </c>
      <c r="H35" s="774">
        <v>297</v>
      </c>
      <c r="I35" s="774">
        <v>0</v>
      </c>
      <c r="J35" s="774">
        <v>21</v>
      </c>
      <c r="K35" s="885">
        <v>6716</v>
      </c>
      <c r="L35" s="224">
        <v>19</v>
      </c>
    </row>
    <row r="36" spans="1:12" s="266" customFormat="1" ht="18.95" customHeight="1">
      <c r="A36" s="220">
        <v>20</v>
      </c>
      <c r="B36" s="218" t="s">
        <v>218</v>
      </c>
      <c r="C36" s="891">
        <v>-84531</v>
      </c>
      <c r="D36" s="777">
        <v>279162</v>
      </c>
      <c r="E36" s="774">
        <v>4603633</v>
      </c>
      <c r="F36" s="774">
        <v>0</v>
      </c>
      <c r="G36" s="774">
        <v>2243</v>
      </c>
      <c r="H36" s="774">
        <v>292</v>
      </c>
      <c r="I36" s="774">
        <v>0</v>
      </c>
      <c r="J36" s="774">
        <v>361</v>
      </c>
      <c r="K36" s="885">
        <v>3708</v>
      </c>
      <c r="L36" s="224">
        <v>20</v>
      </c>
    </row>
    <row r="37" spans="1:12" s="266" customFormat="1" ht="18.95" customHeight="1">
      <c r="A37" s="243">
        <v>21</v>
      </c>
      <c r="B37" s="244" t="s">
        <v>220</v>
      </c>
      <c r="C37" s="892">
        <v>-5121</v>
      </c>
      <c r="D37" s="781">
        <v>298611</v>
      </c>
      <c r="E37" s="374">
        <v>3931021</v>
      </c>
      <c r="F37" s="374">
        <v>0</v>
      </c>
      <c r="G37" s="374">
        <v>971</v>
      </c>
      <c r="H37" s="374">
        <v>235</v>
      </c>
      <c r="I37" s="374">
        <v>0</v>
      </c>
      <c r="J37" s="374">
        <v>17</v>
      </c>
      <c r="K37" s="888">
        <v>3185</v>
      </c>
      <c r="L37" s="249">
        <v>21</v>
      </c>
    </row>
    <row r="38" spans="1:12" s="266" customFormat="1" ht="18.95" customHeight="1">
      <c r="A38" s="220">
        <v>22</v>
      </c>
      <c r="B38" s="218" t="s">
        <v>222</v>
      </c>
      <c r="C38" s="889">
        <v>-22807</v>
      </c>
      <c r="D38" s="769">
        <v>231983</v>
      </c>
      <c r="E38" s="767">
        <v>2912499</v>
      </c>
      <c r="F38" s="767">
        <v>0</v>
      </c>
      <c r="G38" s="767">
        <v>1176</v>
      </c>
      <c r="H38" s="767">
        <v>162</v>
      </c>
      <c r="I38" s="767">
        <v>0</v>
      </c>
      <c r="J38" s="767">
        <v>34</v>
      </c>
      <c r="K38" s="890">
        <v>2648</v>
      </c>
      <c r="L38" s="224">
        <v>22</v>
      </c>
    </row>
    <row r="39" spans="1:12" s="266" customFormat="1" ht="18.95" customHeight="1">
      <c r="A39" s="220">
        <v>23</v>
      </c>
      <c r="B39" s="218" t="s">
        <v>223</v>
      </c>
      <c r="C39" s="891">
        <v>6226</v>
      </c>
      <c r="D39" s="777">
        <v>60465</v>
      </c>
      <c r="E39" s="774">
        <v>611075</v>
      </c>
      <c r="F39" s="774">
        <v>0</v>
      </c>
      <c r="G39" s="774">
        <v>574</v>
      </c>
      <c r="H39" s="774">
        <v>174</v>
      </c>
      <c r="I39" s="774">
        <v>0</v>
      </c>
      <c r="J39" s="774">
        <v>9</v>
      </c>
      <c r="K39" s="885">
        <v>807</v>
      </c>
      <c r="L39" s="224">
        <v>23</v>
      </c>
    </row>
    <row r="40" spans="1:12" s="266" customFormat="1" ht="18.95" customHeight="1">
      <c r="A40" s="220">
        <v>24</v>
      </c>
      <c r="B40" s="218" t="s">
        <v>225</v>
      </c>
      <c r="C40" s="891">
        <v>-49927</v>
      </c>
      <c r="D40" s="777">
        <v>208668</v>
      </c>
      <c r="E40" s="774">
        <v>3043844</v>
      </c>
      <c r="F40" s="774">
        <v>0</v>
      </c>
      <c r="G40" s="774">
        <v>1700</v>
      </c>
      <c r="H40" s="774">
        <v>176</v>
      </c>
      <c r="I40" s="774">
        <v>0</v>
      </c>
      <c r="J40" s="774">
        <v>70</v>
      </c>
      <c r="K40" s="885">
        <v>2716</v>
      </c>
      <c r="L40" s="224">
        <v>24</v>
      </c>
    </row>
    <row r="41" spans="1:12" s="266" customFormat="1" ht="18.95" customHeight="1">
      <c r="A41" s="220">
        <v>25</v>
      </c>
      <c r="B41" s="218" t="s">
        <v>227</v>
      </c>
      <c r="C41" s="891">
        <v>-14947</v>
      </c>
      <c r="D41" s="777">
        <v>159032</v>
      </c>
      <c r="E41" s="774">
        <v>1991652</v>
      </c>
      <c r="F41" s="774">
        <v>65843</v>
      </c>
      <c r="G41" s="774">
        <v>1370</v>
      </c>
      <c r="H41" s="774">
        <v>171</v>
      </c>
      <c r="I41" s="774">
        <v>0</v>
      </c>
      <c r="J41" s="774">
        <v>42</v>
      </c>
      <c r="K41" s="885">
        <v>2016</v>
      </c>
      <c r="L41" s="224">
        <v>25</v>
      </c>
    </row>
    <row r="42" spans="1:12" s="266" customFormat="1" ht="18.95" customHeight="1">
      <c r="A42" s="243">
        <v>26</v>
      </c>
      <c r="B42" s="244" t="s">
        <v>229</v>
      </c>
      <c r="C42" s="892">
        <v>23387</v>
      </c>
      <c r="D42" s="781">
        <v>100318</v>
      </c>
      <c r="E42" s="374">
        <v>706229</v>
      </c>
      <c r="F42" s="374">
        <v>27613</v>
      </c>
      <c r="G42" s="374">
        <v>292</v>
      </c>
      <c r="H42" s="374">
        <v>122</v>
      </c>
      <c r="I42" s="374">
        <v>0</v>
      </c>
      <c r="J42" s="374">
        <v>19</v>
      </c>
      <c r="K42" s="888">
        <v>704</v>
      </c>
      <c r="L42" s="249">
        <v>26</v>
      </c>
    </row>
    <row r="43" spans="1:12" s="266" customFormat="1" ht="18.95" customHeight="1">
      <c r="A43" s="220">
        <v>27</v>
      </c>
      <c r="B43" s="218" t="s">
        <v>231</v>
      </c>
      <c r="C43" s="889">
        <v>-663</v>
      </c>
      <c r="D43" s="769">
        <v>169694</v>
      </c>
      <c r="E43" s="767">
        <v>3094460</v>
      </c>
      <c r="F43" s="767">
        <v>0</v>
      </c>
      <c r="G43" s="767">
        <v>1663</v>
      </c>
      <c r="H43" s="767">
        <v>250</v>
      </c>
      <c r="I43" s="767">
        <v>0</v>
      </c>
      <c r="J43" s="767">
        <v>146</v>
      </c>
      <c r="K43" s="890">
        <v>1970</v>
      </c>
      <c r="L43" s="224">
        <v>27</v>
      </c>
    </row>
    <row r="44" spans="1:12" s="266" customFormat="1" ht="18.95" customHeight="1">
      <c r="A44" s="220">
        <v>30</v>
      </c>
      <c r="B44" s="218" t="s">
        <v>233</v>
      </c>
      <c r="C44" s="891">
        <v>-43261</v>
      </c>
      <c r="D44" s="777">
        <v>188799</v>
      </c>
      <c r="E44" s="774">
        <v>2759780</v>
      </c>
      <c r="F44" s="774">
        <v>0</v>
      </c>
      <c r="G44" s="774">
        <v>1748</v>
      </c>
      <c r="H44" s="774">
        <v>138</v>
      </c>
      <c r="I44" s="774">
        <v>0</v>
      </c>
      <c r="J44" s="774">
        <v>82</v>
      </c>
      <c r="K44" s="885">
        <v>2326</v>
      </c>
      <c r="L44" s="224">
        <v>30</v>
      </c>
    </row>
    <row r="45" spans="1:12" s="266" customFormat="1" ht="18.95" customHeight="1">
      <c r="A45" s="220">
        <v>31</v>
      </c>
      <c r="B45" s="218" t="s">
        <v>235</v>
      </c>
      <c r="C45" s="891">
        <v>-2154</v>
      </c>
      <c r="D45" s="777">
        <v>43087</v>
      </c>
      <c r="E45" s="774">
        <v>536537</v>
      </c>
      <c r="F45" s="774">
        <v>14171</v>
      </c>
      <c r="G45" s="774">
        <v>301</v>
      </c>
      <c r="H45" s="774">
        <v>62</v>
      </c>
      <c r="I45" s="774">
        <v>0</v>
      </c>
      <c r="J45" s="774">
        <v>10</v>
      </c>
      <c r="K45" s="885">
        <v>493</v>
      </c>
      <c r="L45" s="224">
        <v>31</v>
      </c>
    </row>
    <row r="46" spans="1:12" s="266" customFormat="1" ht="18.95" customHeight="1">
      <c r="A46" s="220">
        <v>32</v>
      </c>
      <c r="B46" s="218" t="s">
        <v>237</v>
      </c>
      <c r="C46" s="891">
        <v>-380</v>
      </c>
      <c r="D46" s="777">
        <v>103421</v>
      </c>
      <c r="E46" s="774">
        <v>976889</v>
      </c>
      <c r="F46" s="774">
        <v>35075</v>
      </c>
      <c r="G46" s="774">
        <v>727</v>
      </c>
      <c r="H46" s="774">
        <v>174</v>
      </c>
      <c r="I46" s="774">
        <v>0</v>
      </c>
      <c r="J46" s="774">
        <v>15</v>
      </c>
      <c r="K46" s="885">
        <v>1147</v>
      </c>
      <c r="L46" s="224">
        <v>32</v>
      </c>
    </row>
    <row r="47" spans="1:12" s="266" customFormat="1" ht="18.95" customHeight="1">
      <c r="A47" s="243">
        <v>33</v>
      </c>
      <c r="B47" s="244" t="s">
        <v>239</v>
      </c>
      <c r="C47" s="892">
        <v>-19300</v>
      </c>
      <c r="D47" s="781">
        <v>91220</v>
      </c>
      <c r="E47" s="374">
        <v>1181288</v>
      </c>
      <c r="F47" s="374">
        <v>0</v>
      </c>
      <c r="G47" s="374">
        <v>529</v>
      </c>
      <c r="H47" s="374">
        <v>112</v>
      </c>
      <c r="I47" s="374">
        <v>1</v>
      </c>
      <c r="J47" s="374">
        <v>28</v>
      </c>
      <c r="K47" s="888">
        <v>1207</v>
      </c>
      <c r="L47" s="249">
        <v>33</v>
      </c>
    </row>
    <row r="48" spans="1:12" s="266" customFormat="1" ht="18.95" customHeight="1">
      <c r="A48" s="220">
        <v>35</v>
      </c>
      <c r="B48" s="218" t="s">
        <v>243</v>
      </c>
      <c r="C48" s="889">
        <v>-11992</v>
      </c>
      <c r="D48" s="769">
        <v>70208</v>
      </c>
      <c r="E48" s="767">
        <v>1049525</v>
      </c>
      <c r="F48" s="767">
        <v>0</v>
      </c>
      <c r="G48" s="767">
        <v>653</v>
      </c>
      <c r="H48" s="767">
        <v>101</v>
      </c>
      <c r="I48" s="767">
        <v>0</v>
      </c>
      <c r="J48" s="767">
        <v>31</v>
      </c>
      <c r="K48" s="890">
        <v>826</v>
      </c>
      <c r="L48" s="224">
        <v>35</v>
      </c>
    </row>
    <row r="49" spans="1:12" s="266" customFormat="1" ht="18.95" customHeight="1">
      <c r="A49" s="220">
        <v>36</v>
      </c>
      <c r="B49" s="218" t="s">
        <v>245</v>
      </c>
      <c r="C49" s="891">
        <v>-18493</v>
      </c>
      <c r="D49" s="777">
        <v>68926</v>
      </c>
      <c r="E49" s="774">
        <v>1255276</v>
      </c>
      <c r="F49" s="774">
        <v>0</v>
      </c>
      <c r="G49" s="774">
        <v>672</v>
      </c>
      <c r="H49" s="774">
        <v>114</v>
      </c>
      <c r="I49" s="774">
        <v>0</v>
      </c>
      <c r="J49" s="774">
        <v>18</v>
      </c>
      <c r="K49" s="885">
        <v>1122</v>
      </c>
      <c r="L49" s="224">
        <v>36</v>
      </c>
    </row>
    <row r="50" spans="1:12" s="266" customFormat="1" ht="18.95" customHeight="1">
      <c r="A50" s="220"/>
      <c r="B50" s="218" t="s">
        <v>241</v>
      </c>
      <c r="C50" s="891">
        <v>-3991</v>
      </c>
      <c r="D50" s="777">
        <v>16290</v>
      </c>
      <c r="E50" s="774">
        <v>208907</v>
      </c>
      <c r="F50" s="774">
        <v>8771</v>
      </c>
      <c r="G50" s="774">
        <v>147</v>
      </c>
      <c r="H50" s="774">
        <v>10</v>
      </c>
      <c r="I50" s="774">
        <v>0</v>
      </c>
      <c r="J50" s="774">
        <v>4</v>
      </c>
      <c r="K50" s="885">
        <v>223</v>
      </c>
      <c r="L50" s="224"/>
    </row>
    <row r="51" spans="1:12" s="266" customFormat="1" ht="18.95" customHeight="1">
      <c r="A51" s="250"/>
      <c r="B51" s="218" t="s">
        <v>247</v>
      </c>
      <c r="C51" s="891">
        <v>-2206</v>
      </c>
      <c r="D51" s="777">
        <v>10044</v>
      </c>
      <c r="E51" s="774">
        <v>159357</v>
      </c>
      <c r="F51" s="774">
        <v>4692</v>
      </c>
      <c r="G51" s="774">
        <v>92</v>
      </c>
      <c r="H51" s="774">
        <v>12</v>
      </c>
      <c r="I51" s="774">
        <v>0</v>
      </c>
      <c r="J51" s="774">
        <v>2</v>
      </c>
      <c r="K51" s="885">
        <v>143</v>
      </c>
      <c r="L51" s="251"/>
    </row>
    <row r="52" spans="1:12" s="266" customFormat="1" ht="18.95" customHeight="1">
      <c r="A52" s="243">
        <v>38</v>
      </c>
      <c r="B52" s="244" t="s">
        <v>249</v>
      </c>
      <c r="C52" s="892">
        <v>-2173</v>
      </c>
      <c r="D52" s="781">
        <v>53651</v>
      </c>
      <c r="E52" s="374">
        <v>577278</v>
      </c>
      <c r="F52" s="374">
        <v>0</v>
      </c>
      <c r="G52" s="374">
        <v>365</v>
      </c>
      <c r="H52" s="374">
        <v>63</v>
      </c>
      <c r="I52" s="374">
        <v>0</v>
      </c>
      <c r="J52" s="374">
        <v>15</v>
      </c>
      <c r="K52" s="888">
        <v>585</v>
      </c>
      <c r="L52" s="249">
        <v>38</v>
      </c>
    </row>
    <row r="53" spans="1:12" s="452" customFormat="1" ht="18.95" customHeight="1">
      <c r="A53" s="220">
        <v>39</v>
      </c>
      <c r="B53" s="218" t="s">
        <v>251</v>
      </c>
      <c r="C53" s="889">
        <v>-4368</v>
      </c>
      <c r="D53" s="769">
        <v>18135</v>
      </c>
      <c r="E53" s="767">
        <v>196182</v>
      </c>
      <c r="F53" s="767">
        <v>7689</v>
      </c>
      <c r="G53" s="767">
        <v>116</v>
      </c>
      <c r="H53" s="767">
        <v>18</v>
      </c>
      <c r="I53" s="767">
        <v>0</v>
      </c>
      <c r="J53" s="767">
        <v>4</v>
      </c>
      <c r="K53" s="890">
        <v>244</v>
      </c>
      <c r="L53" s="224">
        <v>39</v>
      </c>
    </row>
    <row r="54" spans="1:12" s="452" customFormat="1" ht="18.95" customHeight="1">
      <c r="A54" s="220">
        <v>40</v>
      </c>
      <c r="B54" s="218" t="s">
        <v>252</v>
      </c>
      <c r="C54" s="891">
        <v>-2839</v>
      </c>
      <c r="D54" s="777">
        <v>16960</v>
      </c>
      <c r="E54" s="774">
        <v>180039</v>
      </c>
      <c r="F54" s="774">
        <v>8830</v>
      </c>
      <c r="G54" s="774">
        <v>108</v>
      </c>
      <c r="H54" s="774">
        <v>41</v>
      </c>
      <c r="I54" s="774">
        <v>0</v>
      </c>
      <c r="J54" s="774">
        <v>5</v>
      </c>
      <c r="K54" s="885">
        <v>245</v>
      </c>
      <c r="L54" s="224">
        <v>40</v>
      </c>
    </row>
    <row r="55" spans="1:12" s="452" customFormat="1" ht="18.95" customHeight="1">
      <c r="A55" s="220">
        <v>41</v>
      </c>
      <c r="B55" s="218" t="s">
        <v>254</v>
      </c>
      <c r="C55" s="891">
        <v>5963</v>
      </c>
      <c r="D55" s="777">
        <v>25177</v>
      </c>
      <c r="E55" s="774">
        <v>193497</v>
      </c>
      <c r="F55" s="774">
        <v>0</v>
      </c>
      <c r="G55" s="774">
        <v>95</v>
      </c>
      <c r="H55" s="774">
        <v>13</v>
      </c>
      <c r="I55" s="774">
        <v>0</v>
      </c>
      <c r="J55" s="774">
        <v>5</v>
      </c>
      <c r="K55" s="885">
        <v>209</v>
      </c>
      <c r="L55" s="224">
        <v>41</v>
      </c>
    </row>
    <row r="56" spans="1:12" s="452" customFormat="1" ht="18.95" customHeight="1">
      <c r="A56" s="220">
        <v>42</v>
      </c>
      <c r="B56" s="218" t="s">
        <v>256</v>
      </c>
      <c r="C56" s="891">
        <v>-5011</v>
      </c>
      <c r="D56" s="777">
        <v>24267</v>
      </c>
      <c r="E56" s="774">
        <v>218476</v>
      </c>
      <c r="F56" s="774">
        <v>10376</v>
      </c>
      <c r="G56" s="774">
        <v>235</v>
      </c>
      <c r="H56" s="774">
        <v>44</v>
      </c>
      <c r="I56" s="774">
        <v>0</v>
      </c>
      <c r="J56" s="774">
        <v>7</v>
      </c>
      <c r="K56" s="885">
        <v>326</v>
      </c>
      <c r="L56" s="224">
        <v>42</v>
      </c>
    </row>
    <row r="57" spans="1:12" s="452" customFormat="1" ht="18.95" customHeight="1" thickBot="1">
      <c r="A57" s="253">
        <v>43</v>
      </c>
      <c r="B57" s="254" t="s">
        <v>258</v>
      </c>
      <c r="C57" s="893">
        <v>-2384</v>
      </c>
      <c r="D57" s="894">
        <v>13315</v>
      </c>
      <c r="E57" s="876">
        <v>140596</v>
      </c>
      <c r="F57" s="876">
        <v>4822</v>
      </c>
      <c r="G57" s="876">
        <v>125</v>
      </c>
      <c r="H57" s="876">
        <v>15</v>
      </c>
      <c r="I57" s="876">
        <v>0</v>
      </c>
      <c r="J57" s="876">
        <v>3</v>
      </c>
      <c r="K57" s="895">
        <v>181</v>
      </c>
      <c r="L57" s="262">
        <v>43</v>
      </c>
    </row>
    <row r="58" spans="1:12" ht="18.95" customHeight="1">
      <c r="A58" s="217">
        <v>44</v>
      </c>
      <c r="B58" s="332" t="s">
        <v>260</v>
      </c>
      <c r="C58" s="889">
        <v>-3623</v>
      </c>
      <c r="D58" s="769">
        <v>15914</v>
      </c>
      <c r="E58" s="767">
        <v>179964</v>
      </c>
      <c r="F58" s="767">
        <v>7943</v>
      </c>
      <c r="G58" s="767">
        <v>145</v>
      </c>
      <c r="H58" s="767">
        <v>30</v>
      </c>
      <c r="I58" s="767">
        <v>0</v>
      </c>
      <c r="J58" s="767">
        <v>6</v>
      </c>
      <c r="K58" s="890">
        <v>212</v>
      </c>
      <c r="L58" s="216">
        <v>44</v>
      </c>
    </row>
    <row r="59" spans="1:12" ht="18.95" customHeight="1">
      <c r="A59" s="217">
        <v>45</v>
      </c>
      <c r="B59" s="332" t="s">
        <v>261</v>
      </c>
      <c r="C59" s="891">
        <v>-4434</v>
      </c>
      <c r="D59" s="777">
        <v>73256</v>
      </c>
      <c r="E59" s="774">
        <v>871305</v>
      </c>
      <c r="F59" s="774">
        <v>0</v>
      </c>
      <c r="G59" s="774">
        <v>494</v>
      </c>
      <c r="H59" s="774">
        <v>70</v>
      </c>
      <c r="I59" s="774">
        <v>0</v>
      </c>
      <c r="J59" s="774">
        <v>13</v>
      </c>
      <c r="K59" s="885">
        <v>710</v>
      </c>
      <c r="L59" s="205">
        <v>45</v>
      </c>
    </row>
    <row r="60" spans="1:12" ht="18.95" customHeight="1">
      <c r="A60" s="217">
        <v>46</v>
      </c>
      <c r="B60" s="332" t="s">
        <v>262</v>
      </c>
      <c r="C60" s="891">
        <v>17929</v>
      </c>
      <c r="D60" s="777">
        <v>35718</v>
      </c>
      <c r="E60" s="774">
        <v>144425</v>
      </c>
      <c r="F60" s="774">
        <v>5882</v>
      </c>
      <c r="G60" s="774">
        <v>135</v>
      </c>
      <c r="H60" s="774">
        <v>43</v>
      </c>
      <c r="I60" s="774">
        <v>0</v>
      </c>
      <c r="J60" s="774">
        <v>4</v>
      </c>
      <c r="K60" s="885">
        <v>177</v>
      </c>
      <c r="L60" s="205">
        <v>46</v>
      </c>
    </row>
    <row r="61" spans="1:12" ht="18.95" customHeight="1">
      <c r="A61" s="217">
        <v>52</v>
      </c>
      <c r="B61" s="332" t="s">
        <v>263</v>
      </c>
      <c r="C61" s="891">
        <v>1517</v>
      </c>
      <c r="D61" s="777">
        <v>10436</v>
      </c>
      <c r="E61" s="774">
        <v>76341</v>
      </c>
      <c r="F61" s="774">
        <v>4172</v>
      </c>
      <c r="G61" s="774">
        <v>71</v>
      </c>
      <c r="H61" s="774">
        <v>25</v>
      </c>
      <c r="I61" s="774">
        <v>0</v>
      </c>
      <c r="J61" s="774">
        <v>2</v>
      </c>
      <c r="K61" s="885">
        <v>93</v>
      </c>
      <c r="L61" s="205">
        <v>52</v>
      </c>
    </row>
    <row r="62" spans="1:12" ht="18.95" customHeight="1">
      <c r="A62" s="786">
        <v>54</v>
      </c>
      <c r="B62" s="787" t="s">
        <v>264</v>
      </c>
      <c r="C62" s="892">
        <v>-1930</v>
      </c>
      <c r="D62" s="781">
        <v>9175</v>
      </c>
      <c r="E62" s="374">
        <v>147226</v>
      </c>
      <c r="F62" s="374">
        <v>5461</v>
      </c>
      <c r="G62" s="374">
        <v>113</v>
      </c>
      <c r="H62" s="374">
        <v>16</v>
      </c>
      <c r="I62" s="374">
        <v>0</v>
      </c>
      <c r="J62" s="374">
        <v>4</v>
      </c>
      <c r="K62" s="888">
        <v>173</v>
      </c>
      <c r="L62" s="574">
        <v>54</v>
      </c>
    </row>
    <row r="63" spans="1:12" ht="18.95" customHeight="1">
      <c r="A63" s="217">
        <v>59</v>
      </c>
      <c r="B63" s="332" t="s">
        <v>266</v>
      </c>
      <c r="C63" s="889">
        <v>118</v>
      </c>
      <c r="D63" s="769">
        <v>14762</v>
      </c>
      <c r="E63" s="767">
        <v>137579</v>
      </c>
      <c r="F63" s="767">
        <v>7634</v>
      </c>
      <c r="G63" s="767">
        <v>147</v>
      </c>
      <c r="H63" s="767">
        <v>22</v>
      </c>
      <c r="I63" s="767">
        <v>0</v>
      </c>
      <c r="J63" s="767">
        <v>6</v>
      </c>
      <c r="K63" s="890">
        <v>195</v>
      </c>
      <c r="L63" s="205">
        <v>59</v>
      </c>
    </row>
    <row r="64" spans="1:12" ht="18.95" customHeight="1">
      <c r="A64" s="217">
        <v>61</v>
      </c>
      <c r="B64" s="332" t="s">
        <v>268</v>
      </c>
      <c r="C64" s="891">
        <v>-4708</v>
      </c>
      <c r="D64" s="777">
        <v>33696</v>
      </c>
      <c r="E64" s="774">
        <v>360217</v>
      </c>
      <c r="F64" s="774">
        <v>10432</v>
      </c>
      <c r="G64" s="774">
        <v>263</v>
      </c>
      <c r="H64" s="774">
        <v>33</v>
      </c>
      <c r="I64" s="774">
        <v>0</v>
      </c>
      <c r="J64" s="774">
        <v>4</v>
      </c>
      <c r="K64" s="885">
        <v>403</v>
      </c>
      <c r="L64" s="205">
        <v>61</v>
      </c>
    </row>
    <row r="65" spans="1:12" ht="18.75" customHeight="1">
      <c r="A65" s="217">
        <v>66</v>
      </c>
      <c r="B65" s="332" t="s">
        <v>270</v>
      </c>
      <c r="C65" s="891">
        <v>-20447</v>
      </c>
      <c r="D65" s="777">
        <v>96074</v>
      </c>
      <c r="E65" s="774">
        <v>1406696</v>
      </c>
      <c r="F65" s="774">
        <v>44849</v>
      </c>
      <c r="G65" s="774">
        <v>915</v>
      </c>
      <c r="H65" s="774">
        <v>108</v>
      </c>
      <c r="I65" s="774">
        <v>0</v>
      </c>
      <c r="J65" s="774">
        <v>17</v>
      </c>
      <c r="K65" s="885">
        <v>1493</v>
      </c>
      <c r="L65" s="205">
        <v>66</v>
      </c>
    </row>
    <row r="66" spans="1:12" s="266" customFormat="1" ht="18.95" customHeight="1">
      <c r="A66" s="217">
        <v>67</v>
      </c>
      <c r="B66" s="332" t="s">
        <v>272</v>
      </c>
      <c r="C66" s="891">
        <v>1548</v>
      </c>
      <c r="D66" s="777">
        <v>16011</v>
      </c>
      <c r="E66" s="774">
        <v>158235</v>
      </c>
      <c r="F66" s="774">
        <v>5682</v>
      </c>
      <c r="G66" s="774">
        <v>82</v>
      </c>
      <c r="H66" s="774">
        <v>24</v>
      </c>
      <c r="I66" s="774">
        <v>0</v>
      </c>
      <c r="J66" s="774">
        <v>1</v>
      </c>
      <c r="K66" s="885">
        <v>212</v>
      </c>
      <c r="L66" s="224">
        <v>67</v>
      </c>
    </row>
    <row r="67" spans="1:12" s="266" customFormat="1" ht="18.95" customHeight="1">
      <c r="A67" s="220">
        <v>70</v>
      </c>
      <c r="B67" s="218" t="s">
        <v>274</v>
      </c>
      <c r="C67" s="892">
        <v>-2837</v>
      </c>
      <c r="D67" s="781">
        <v>12770</v>
      </c>
      <c r="E67" s="374">
        <v>155145</v>
      </c>
      <c r="F67" s="374">
        <v>7002</v>
      </c>
      <c r="G67" s="374">
        <v>95</v>
      </c>
      <c r="H67" s="374">
        <v>18</v>
      </c>
      <c r="I67" s="374">
        <v>0</v>
      </c>
      <c r="J67" s="374">
        <v>5</v>
      </c>
      <c r="K67" s="888">
        <v>209</v>
      </c>
      <c r="L67" s="224">
        <v>70</v>
      </c>
    </row>
    <row r="68" spans="1:12" s="266" customFormat="1" ht="18.95" customHeight="1">
      <c r="A68" s="228">
        <v>72</v>
      </c>
      <c r="B68" s="212" t="s">
        <v>276</v>
      </c>
      <c r="C68" s="889">
        <v>273</v>
      </c>
      <c r="D68" s="769">
        <v>86352</v>
      </c>
      <c r="E68" s="767">
        <v>1103434</v>
      </c>
      <c r="F68" s="767">
        <v>0</v>
      </c>
      <c r="G68" s="767">
        <v>562</v>
      </c>
      <c r="H68" s="767">
        <v>221</v>
      </c>
      <c r="I68" s="767">
        <v>1</v>
      </c>
      <c r="J68" s="767">
        <v>4</v>
      </c>
      <c r="K68" s="890">
        <v>1256</v>
      </c>
      <c r="L68" s="234">
        <v>72</v>
      </c>
    </row>
    <row r="69" spans="1:12" s="266" customFormat="1" ht="18.95" customHeight="1">
      <c r="A69" s="220">
        <v>74</v>
      </c>
      <c r="B69" s="218" t="s">
        <v>278</v>
      </c>
      <c r="C69" s="891">
        <v>-3153</v>
      </c>
      <c r="D69" s="777">
        <v>18446</v>
      </c>
      <c r="E69" s="774">
        <v>252275</v>
      </c>
      <c r="F69" s="774">
        <v>0</v>
      </c>
      <c r="G69" s="774">
        <v>138</v>
      </c>
      <c r="H69" s="774">
        <v>15</v>
      </c>
      <c r="I69" s="774">
        <v>13</v>
      </c>
      <c r="J69" s="774">
        <v>2</v>
      </c>
      <c r="K69" s="885">
        <v>271</v>
      </c>
      <c r="L69" s="224">
        <v>74</v>
      </c>
    </row>
    <row r="70" spans="1:12" s="266" customFormat="1" ht="18.95" customHeight="1">
      <c r="A70" s="220">
        <v>81</v>
      </c>
      <c r="B70" s="218" t="s">
        <v>280</v>
      </c>
      <c r="C70" s="891">
        <v>-1845</v>
      </c>
      <c r="D70" s="777">
        <v>63137</v>
      </c>
      <c r="E70" s="774">
        <v>730806</v>
      </c>
      <c r="F70" s="774">
        <v>31413</v>
      </c>
      <c r="G70" s="774">
        <v>683</v>
      </c>
      <c r="H70" s="774">
        <v>129</v>
      </c>
      <c r="I70" s="774">
        <v>0</v>
      </c>
      <c r="J70" s="774">
        <v>10</v>
      </c>
      <c r="K70" s="885">
        <v>909</v>
      </c>
      <c r="L70" s="224">
        <v>81</v>
      </c>
    </row>
    <row r="71" spans="1:12" s="266" customFormat="1" ht="18.95" customHeight="1">
      <c r="A71" s="220"/>
      <c r="B71" s="218" t="s">
        <v>698</v>
      </c>
      <c r="C71" s="891">
        <v>-3897</v>
      </c>
      <c r="D71" s="777">
        <v>23287</v>
      </c>
      <c r="E71" s="774">
        <v>310424</v>
      </c>
      <c r="F71" s="774">
        <v>11824</v>
      </c>
      <c r="G71" s="774">
        <v>254</v>
      </c>
      <c r="H71" s="774">
        <v>30</v>
      </c>
      <c r="I71" s="774">
        <v>0</v>
      </c>
      <c r="J71" s="774">
        <v>3</v>
      </c>
      <c r="K71" s="885">
        <v>354</v>
      </c>
      <c r="L71" s="224"/>
    </row>
    <row r="72" spans="1:12" s="266" customFormat="1" ht="18.95" customHeight="1">
      <c r="A72" s="243"/>
      <c r="B72" s="244" t="s">
        <v>699</v>
      </c>
      <c r="C72" s="892">
        <v>472</v>
      </c>
      <c r="D72" s="781">
        <v>10991</v>
      </c>
      <c r="E72" s="374">
        <v>120955</v>
      </c>
      <c r="F72" s="374">
        <v>6501</v>
      </c>
      <c r="G72" s="374">
        <v>135</v>
      </c>
      <c r="H72" s="374">
        <v>47</v>
      </c>
      <c r="I72" s="374">
        <v>0</v>
      </c>
      <c r="J72" s="374">
        <v>1</v>
      </c>
      <c r="K72" s="888">
        <v>173</v>
      </c>
      <c r="L72" s="249"/>
    </row>
    <row r="73" spans="1:12" s="266" customFormat="1" ht="15.75" customHeight="1">
      <c r="A73" s="220"/>
      <c r="B73" s="218" t="s">
        <v>700</v>
      </c>
      <c r="C73" s="889">
        <v>1580</v>
      </c>
      <c r="D73" s="769">
        <v>28859</v>
      </c>
      <c r="E73" s="767">
        <v>299427</v>
      </c>
      <c r="F73" s="767">
        <v>13088</v>
      </c>
      <c r="G73" s="767">
        <v>294</v>
      </c>
      <c r="H73" s="767">
        <v>52</v>
      </c>
      <c r="I73" s="767">
        <v>0</v>
      </c>
      <c r="J73" s="767">
        <v>6</v>
      </c>
      <c r="K73" s="890">
        <v>382</v>
      </c>
      <c r="L73" s="234"/>
    </row>
    <row r="74" spans="1:12" s="266" customFormat="1" ht="18.95" customHeight="1">
      <c r="A74" s="220">
        <v>82</v>
      </c>
      <c r="B74" s="218" t="s">
        <v>282</v>
      </c>
      <c r="C74" s="891">
        <v>11421</v>
      </c>
      <c r="D74" s="777">
        <v>99730</v>
      </c>
      <c r="E74" s="774">
        <v>762571</v>
      </c>
      <c r="F74" s="774">
        <v>33280</v>
      </c>
      <c r="G74" s="774">
        <v>654</v>
      </c>
      <c r="H74" s="774">
        <v>218</v>
      </c>
      <c r="I74" s="774">
        <v>0</v>
      </c>
      <c r="J74" s="774">
        <v>20</v>
      </c>
      <c r="K74" s="885">
        <v>965</v>
      </c>
      <c r="L74" s="224">
        <v>82</v>
      </c>
    </row>
    <row r="75" spans="1:12" s="266" customFormat="1" ht="18.95" customHeight="1">
      <c r="A75" s="220">
        <v>83</v>
      </c>
      <c r="B75" s="218" t="s">
        <v>283</v>
      </c>
      <c r="C75" s="891">
        <v>2523</v>
      </c>
      <c r="D75" s="777">
        <v>43090</v>
      </c>
      <c r="E75" s="774">
        <v>293213</v>
      </c>
      <c r="F75" s="774">
        <v>17668</v>
      </c>
      <c r="G75" s="774">
        <v>193</v>
      </c>
      <c r="H75" s="774">
        <v>30</v>
      </c>
      <c r="I75" s="774">
        <v>0</v>
      </c>
      <c r="J75" s="774">
        <v>2</v>
      </c>
      <c r="K75" s="885">
        <v>450</v>
      </c>
      <c r="L75" s="224">
        <v>83</v>
      </c>
    </row>
    <row r="76" spans="1:12" s="266" customFormat="1" ht="18.95" customHeight="1">
      <c r="A76" s="220">
        <v>301</v>
      </c>
      <c r="B76" s="2128" t="s">
        <v>284</v>
      </c>
      <c r="C76" s="891" t="s">
        <v>22</v>
      </c>
      <c r="D76" s="777" t="s">
        <v>22</v>
      </c>
      <c r="E76" s="774" t="s">
        <v>22</v>
      </c>
      <c r="F76" s="774" t="s">
        <v>22</v>
      </c>
      <c r="G76" s="774" t="s">
        <v>22</v>
      </c>
      <c r="H76" s="774" t="s">
        <v>22</v>
      </c>
      <c r="I76" s="774" t="s">
        <v>22</v>
      </c>
      <c r="J76" s="774" t="s">
        <v>22</v>
      </c>
      <c r="K76" s="885" t="s">
        <v>22</v>
      </c>
      <c r="L76" s="224">
        <v>301</v>
      </c>
    </row>
    <row r="77" spans="1:12" s="266" customFormat="1" ht="18.95" customHeight="1">
      <c r="A77" s="243">
        <v>302</v>
      </c>
      <c r="B77" s="2129" t="s">
        <v>1703</v>
      </c>
      <c r="C77" s="892" t="s">
        <v>22</v>
      </c>
      <c r="D77" s="781" t="s">
        <v>22</v>
      </c>
      <c r="E77" s="374" t="s">
        <v>22</v>
      </c>
      <c r="F77" s="374" t="s">
        <v>22</v>
      </c>
      <c r="G77" s="374" t="s">
        <v>22</v>
      </c>
      <c r="H77" s="374" t="s">
        <v>22</v>
      </c>
      <c r="I77" s="374" t="s">
        <v>22</v>
      </c>
      <c r="J77" s="374" t="s">
        <v>22</v>
      </c>
      <c r="K77" s="888" t="s">
        <v>22</v>
      </c>
      <c r="L77" s="249">
        <v>302</v>
      </c>
    </row>
    <row r="78" spans="1:12" s="266" customFormat="1" ht="18.95" customHeight="1">
      <c r="A78" s="250">
        <v>303</v>
      </c>
      <c r="B78" s="2128" t="s">
        <v>288</v>
      </c>
      <c r="C78" s="889" t="s">
        <v>22</v>
      </c>
      <c r="D78" s="769" t="s">
        <v>22</v>
      </c>
      <c r="E78" s="767" t="s">
        <v>22</v>
      </c>
      <c r="F78" s="767" t="s">
        <v>22</v>
      </c>
      <c r="G78" s="767" t="s">
        <v>22</v>
      </c>
      <c r="H78" s="767" t="s">
        <v>22</v>
      </c>
      <c r="I78" s="767" t="s">
        <v>22</v>
      </c>
      <c r="J78" s="767" t="s">
        <v>22</v>
      </c>
      <c r="K78" s="890" t="s">
        <v>22</v>
      </c>
      <c r="L78" s="251">
        <v>303</v>
      </c>
    </row>
    <row r="79" spans="1:12" s="266" customFormat="1" ht="18.95" customHeight="1">
      <c r="A79" s="220"/>
      <c r="B79" s="218"/>
      <c r="C79" s="891"/>
      <c r="D79" s="777"/>
      <c r="E79" s="774"/>
      <c r="F79" s="774"/>
      <c r="G79" s="774"/>
      <c r="H79" s="774"/>
      <c r="I79" s="774"/>
      <c r="J79" s="774"/>
      <c r="K79" s="885"/>
      <c r="L79" s="224"/>
    </row>
    <row r="80" spans="1:12" s="266" customFormat="1" ht="18.95" customHeight="1">
      <c r="A80" s="220"/>
      <c r="B80" s="218"/>
      <c r="C80" s="891"/>
      <c r="D80" s="777"/>
      <c r="E80" s="774"/>
      <c r="F80" s="774"/>
      <c r="G80" s="774"/>
      <c r="H80" s="774"/>
      <c r="I80" s="774"/>
      <c r="J80" s="774"/>
      <c r="K80" s="885"/>
      <c r="L80" s="224"/>
    </row>
    <row r="81" spans="1:12" s="266" customFormat="1" ht="18.95" customHeight="1">
      <c r="A81" s="220"/>
      <c r="B81" s="218"/>
      <c r="C81" s="891"/>
      <c r="D81" s="777"/>
      <c r="E81" s="774"/>
      <c r="F81" s="774"/>
      <c r="G81" s="774"/>
      <c r="H81" s="774"/>
      <c r="I81" s="774"/>
      <c r="J81" s="774"/>
      <c r="K81" s="885"/>
      <c r="L81" s="224"/>
    </row>
    <row r="82" spans="1:12" s="266" customFormat="1" ht="18.95" customHeight="1">
      <c r="A82" s="243"/>
      <c r="B82" s="244"/>
      <c r="C82" s="892"/>
      <c r="D82" s="781"/>
      <c r="E82" s="374"/>
      <c r="F82" s="374"/>
      <c r="G82" s="374"/>
      <c r="H82" s="374"/>
      <c r="I82" s="374"/>
      <c r="J82" s="374"/>
      <c r="K82" s="888"/>
      <c r="L82" s="249"/>
    </row>
    <row r="83" spans="1:12" s="266" customFormat="1" ht="18.95" customHeight="1">
      <c r="A83" s="220"/>
      <c r="B83" s="218"/>
      <c r="C83" s="889"/>
      <c r="D83" s="769"/>
      <c r="E83" s="767"/>
      <c r="F83" s="767"/>
      <c r="G83" s="767"/>
      <c r="H83" s="767"/>
      <c r="I83" s="767"/>
      <c r="J83" s="767"/>
      <c r="K83" s="890"/>
      <c r="L83" s="224"/>
    </row>
    <row r="84" spans="1:12" s="266" customFormat="1" ht="18.95" customHeight="1">
      <c r="A84" s="220"/>
      <c r="B84" s="218"/>
      <c r="C84" s="891"/>
      <c r="D84" s="777"/>
      <c r="E84" s="774"/>
      <c r="F84" s="774"/>
      <c r="G84" s="774"/>
      <c r="H84" s="774"/>
      <c r="I84" s="774"/>
      <c r="J84" s="774"/>
      <c r="K84" s="885"/>
      <c r="L84" s="224"/>
    </row>
    <row r="85" spans="1:12" s="266" customFormat="1" ht="18.95" customHeight="1">
      <c r="A85" s="220"/>
      <c r="B85" s="218"/>
      <c r="C85" s="891"/>
      <c r="D85" s="777"/>
      <c r="E85" s="774"/>
      <c r="F85" s="774"/>
      <c r="G85" s="774"/>
      <c r="H85" s="774"/>
      <c r="I85" s="774"/>
      <c r="J85" s="774"/>
      <c r="K85" s="885"/>
      <c r="L85" s="224"/>
    </row>
    <row r="86" spans="1:12" s="266" customFormat="1" ht="18.95" customHeight="1">
      <c r="A86" s="220"/>
      <c r="B86" s="218"/>
      <c r="C86" s="891"/>
      <c r="D86" s="777"/>
      <c r="E86" s="774"/>
      <c r="F86" s="774"/>
      <c r="G86" s="774"/>
      <c r="H86" s="774"/>
      <c r="I86" s="774"/>
      <c r="J86" s="774"/>
      <c r="K86" s="885"/>
      <c r="L86" s="224"/>
    </row>
    <row r="87" spans="1:12" s="266" customFormat="1" ht="18.95" customHeight="1">
      <c r="A87" s="243"/>
      <c r="B87" s="244"/>
      <c r="C87" s="892"/>
      <c r="D87" s="781"/>
      <c r="E87" s="374"/>
      <c r="F87" s="374"/>
      <c r="G87" s="374"/>
      <c r="H87" s="374"/>
      <c r="I87" s="374"/>
      <c r="J87" s="374"/>
      <c r="K87" s="888"/>
      <c r="L87" s="249"/>
    </row>
    <row r="88" spans="1:12" s="266" customFormat="1" ht="18.95" customHeight="1">
      <c r="A88" s="220"/>
      <c r="B88" s="218"/>
      <c r="C88" s="889"/>
      <c r="D88" s="769"/>
      <c r="E88" s="767"/>
      <c r="F88" s="767"/>
      <c r="G88" s="767"/>
      <c r="H88" s="767"/>
      <c r="I88" s="767"/>
      <c r="J88" s="767"/>
      <c r="K88" s="890"/>
      <c r="L88" s="224"/>
    </row>
    <row r="89" spans="1:12" s="266" customFormat="1" ht="18.95" customHeight="1">
      <c r="A89" s="220"/>
      <c r="B89" s="218"/>
      <c r="C89" s="891"/>
      <c r="D89" s="777"/>
      <c r="E89" s="774"/>
      <c r="F89" s="774"/>
      <c r="G89" s="774"/>
      <c r="H89" s="774"/>
      <c r="I89" s="774"/>
      <c r="J89" s="774"/>
      <c r="K89" s="885"/>
      <c r="L89" s="224"/>
    </row>
    <row r="90" spans="1:12" s="266" customFormat="1" ht="18.95" customHeight="1">
      <c r="A90" s="220"/>
      <c r="B90" s="218"/>
      <c r="C90" s="891"/>
      <c r="D90" s="777"/>
      <c r="E90" s="774"/>
      <c r="F90" s="774"/>
      <c r="G90" s="774"/>
      <c r="H90" s="774"/>
      <c r="I90" s="774"/>
      <c r="J90" s="774"/>
      <c r="K90" s="885"/>
      <c r="L90" s="224"/>
    </row>
    <row r="91" spans="1:12" s="266" customFormat="1" ht="18.95" customHeight="1">
      <c r="A91" s="220"/>
      <c r="B91" s="218"/>
      <c r="C91" s="891"/>
      <c r="D91" s="777"/>
      <c r="E91" s="774"/>
      <c r="F91" s="774"/>
      <c r="G91" s="774"/>
      <c r="H91" s="774"/>
      <c r="I91" s="774"/>
      <c r="J91" s="774"/>
      <c r="K91" s="885"/>
      <c r="L91" s="224"/>
    </row>
    <row r="92" spans="1:12" s="266" customFormat="1" ht="18.95" customHeight="1">
      <c r="A92" s="243"/>
      <c r="B92" s="244"/>
      <c r="C92" s="892"/>
      <c r="D92" s="781"/>
      <c r="E92" s="374"/>
      <c r="F92" s="374"/>
      <c r="G92" s="374"/>
      <c r="H92" s="374"/>
      <c r="I92" s="374"/>
      <c r="J92" s="374"/>
      <c r="K92" s="888"/>
      <c r="L92" s="249"/>
    </row>
    <row r="93" spans="1:12" s="266" customFormat="1" ht="18.95" customHeight="1">
      <c r="A93" s="220"/>
      <c r="B93" s="218"/>
      <c r="C93" s="889"/>
      <c r="D93" s="769"/>
      <c r="E93" s="767"/>
      <c r="F93" s="767"/>
      <c r="G93" s="767"/>
      <c r="H93" s="767"/>
      <c r="I93" s="767"/>
      <c r="J93" s="767"/>
      <c r="K93" s="890"/>
      <c r="L93" s="224"/>
    </row>
    <row r="94" spans="1:12" s="266" customFormat="1" ht="18.95" customHeight="1">
      <c r="A94" s="220"/>
      <c r="B94" s="218"/>
      <c r="C94" s="891"/>
      <c r="D94" s="777"/>
      <c r="E94" s="774"/>
      <c r="F94" s="774"/>
      <c r="G94" s="774"/>
      <c r="H94" s="774"/>
      <c r="I94" s="774"/>
      <c r="J94" s="774"/>
      <c r="K94" s="885"/>
      <c r="L94" s="224"/>
    </row>
    <row r="95" spans="1:12" s="266" customFormat="1" ht="18.95" customHeight="1">
      <c r="A95" s="220"/>
      <c r="B95" s="218"/>
      <c r="C95" s="891"/>
      <c r="D95" s="777"/>
      <c r="E95" s="774"/>
      <c r="F95" s="774"/>
      <c r="G95" s="774"/>
      <c r="H95" s="774"/>
      <c r="I95" s="774"/>
      <c r="J95" s="774"/>
      <c r="K95" s="885"/>
      <c r="L95" s="224"/>
    </row>
    <row r="96" spans="1:12" s="266" customFormat="1" ht="18.95" customHeight="1">
      <c r="A96" s="250"/>
      <c r="B96" s="218"/>
      <c r="C96" s="891"/>
      <c r="D96" s="777"/>
      <c r="E96" s="774"/>
      <c r="F96" s="774"/>
      <c r="G96" s="774"/>
      <c r="H96" s="774"/>
      <c r="I96" s="774"/>
      <c r="J96" s="774"/>
      <c r="K96" s="885"/>
      <c r="L96" s="251"/>
    </row>
    <row r="97" spans="1:12" s="266" customFormat="1" ht="18.95" customHeight="1">
      <c r="A97" s="243"/>
      <c r="B97" s="244"/>
      <c r="C97" s="892"/>
      <c r="D97" s="781"/>
      <c r="E97" s="374"/>
      <c r="F97" s="374"/>
      <c r="G97" s="374"/>
      <c r="H97" s="374"/>
      <c r="I97" s="374"/>
      <c r="J97" s="374"/>
      <c r="K97" s="888"/>
      <c r="L97" s="249"/>
    </row>
    <row r="98" spans="1:12" s="452" customFormat="1" ht="18.95" customHeight="1">
      <c r="A98" s="220"/>
      <c r="B98" s="218"/>
      <c r="C98" s="889"/>
      <c r="D98" s="769"/>
      <c r="E98" s="767"/>
      <c r="F98" s="767"/>
      <c r="G98" s="767"/>
      <c r="H98" s="767"/>
      <c r="I98" s="767"/>
      <c r="J98" s="767"/>
      <c r="K98" s="890"/>
      <c r="L98" s="224"/>
    </row>
    <row r="99" spans="1:12" s="452" customFormat="1" ht="18.95" customHeight="1">
      <c r="A99" s="220"/>
      <c r="B99" s="218"/>
      <c r="C99" s="891"/>
      <c r="D99" s="777"/>
      <c r="E99" s="774"/>
      <c r="F99" s="774"/>
      <c r="G99" s="774"/>
      <c r="H99" s="774"/>
      <c r="I99" s="774"/>
      <c r="J99" s="774"/>
      <c r="K99" s="885"/>
      <c r="L99" s="224"/>
    </row>
    <row r="100" spans="1:12" s="452" customFormat="1" ht="18.95" customHeight="1">
      <c r="A100" s="220"/>
      <c r="B100" s="218"/>
      <c r="C100" s="891"/>
      <c r="D100" s="777"/>
      <c r="E100" s="774"/>
      <c r="F100" s="774"/>
      <c r="G100" s="774"/>
      <c r="H100" s="774"/>
      <c r="I100" s="774"/>
      <c r="J100" s="774"/>
      <c r="K100" s="885"/>
      <c r="L100" s="224"/>
    </row>
    <row r="101" spans="1:12" s="452" customFormat="1" ht="18.95" customHeight="1">
      <c r="A101" s="220"/>
      <c r="B101" s="218"/>
      <c r="C101" s="891"/>
      <c r="D101" s="777"/>
      <c r="E101" s="774"/>
      <c r="F101" s="774"/>
      <c r="G101" s="774"/>
      <c r="H101" s="774"/>
      <c r="I101" s="774"/>
      <c r="J101" s="774"/>
      <c r="K101" s="885"/>
      <c r="L101" s="224"/>
    </row>
    <row r="102" spans="1:12" s="452" customFormat="1" ht="18.95" customHeight="1" thickBot="1">
      <c r="A102" s="253"/>
      <c r="B102" s="254"/>
      <c r="C102" s="893"/>
      <c r="D102" s="894"/>
      <c r="E102" s="876"/>
      <c r="F102" s="876"/>
      <c r="G102" s="876"/>
      <c r="H102" s="876"/>
      <c r="I102" s="876"/>
      <c r="J102" s="876"/>
      <c r="K102" s="895"/>
      <c r="L102" s="262"/>
    </row>
    <row r="103" spans="1:12" ht="19.7" customHeight="1">
      <c r="C103" s="896"/>
      <c r="D103" s="896"/>
      <c r="E103" s="896"/>
      <c r="F103" s="896"/>
      <c r="G103" s="896"/>
      <c r="H103" s="896"/>
      <c r="I103" s="896"/>
      <c r="J103" s="896"/>
      <c r="K103" s="896"/>
      <c r="L103" s="149"/>
    </row>
    <row r="104" spans="1:12" ht="19.7" customHeight="1">
      <c r="C104" s="896"/>
      <c r="D104" s="896"/>
      <c r="E104" s="896"/>
      <c r="F104" s="896"/>
      <c r="G104" s="896"/>
      <c r="H104" s="896"/>
      <c r="I104" s="896"/>
      <c r="J104" s="896"/>
      <c r="K104" s="896"/>
      <c r="L104" s="149"/>
    </row>
    <row r="105" spans="1:12" ht="19.7" customHeight="1">
      <c r="B105" s="897"/>
      <c r="C105" s="898"/>
      <c r="D105" s="898"/>
      <c r="E105" s="898"/>
      <c r="F105" s="898"/>
      <c r="G105" s="898"/>
      <c r="H105" s="898"/>
      <c r="I105" s="898"/>
      <c r="J105" s="898"/>
      <c r="K105" s="898"/>
      <c r="L105" s="149"/>
    </row>
    <row r="106" spans="1:12" ht="19.7" customHeight="1">
      <c r="B106" s="897"/>
      <c r="C106" s="898"/>
      <c r="D106" s="898"/>
      <c r="E106" s="898"/>
      <c r="F106" s="898"/>
      <c r="G106" s="898"/>
      <c r="H106" s="898"/>
      <c r="I106" s="898"/>
      <c r="J106" s="898"/>
      <c r="K106" s="898"/>
    </row>
    <row r="107" spans="1:12" ht="19.7" customHeight="1">
      <c r="B107" s="897"/>
      <c r="C107" s="898"/>
      <c r="D107" s="898"/>
      <c r="E107" s="898"/>
      <c r="F107" s="898"/>
      <c r="G107" s="898"/>
      <c r="H107" s="898"/>
      <c r="I107" s="898"/>
      <c r="J107" s="898"/>
      <c r="K107" s="898"/>
    </row>
    <row r="108" spans="1:12" ht="19.7" customHeight="1">
      <c r="B108" s="897"/>
      <c r="C108" s="898"/>
      <c r="D108" s="898"/>
      <c r="E108" s="898"/>
      <c r="F108" s="898"/>
      <c r="G108" s="898"/>
      <c r="H108" s="898"/>
      <c r="I108" s="898"/>
      <c r="J108" s="898"/>
      <c r="K108" s="898"/>
    </row>
    <row r="109" spans="1:12" ht="19.7" customHeight="1">
      <c r="B109" s="897"/>
      <c r="C109" s="898"/>
      <c r="D109" s="898"/>
      <c r="E109" s="898"/>
      <c r="F109" s="898"/>
      <c r="G109" s="898"/>
      <c r="H109" s="898"/>
      <c r="I109" s="898"/>
      <c r="J109" s="898"/>
      <c r="K109" s="898"/>
    </row>
    <row r="110" spans="1:12" ht="19.7" customHeight="1">
      <c r="B110" s="897"/>
      <c r="C110" s="898"/>
      <c r="D110" s="898"/>
      <c r="E110" s="898"/>
      <c r="F110" s="898"/>
      <c r="G110" s="898"/>
      <c r="H110" s="898"/>
      <c r="I110" s="898"/>
      <c r="J110" s="898"/>
      <c r="K110" s="898"/>
    </row>
  </sheetData>
  <phoneticPr fontId="16"/>
  <printOptions horizontalCentered="1"/>
  <pageMargins left="0.94488188976377963" right="0.59055118110236227" top="0.62992125984251968" bottom="0.59055118110236227" header="0.51181102362204722" footer="0.51181102362204722"/>
  <pageSetup paperSize="8" scale="64" pageOrder="overThenDown" orientation="landscape" r:id="rId1"/>
  <headerFooter alignWithMargins="0"/>
  <rowBreaks count="1" manualBreakCount="1">
    <brk id="57" max="1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3">
    <tabColor rgb="FFFF0000"/>
  </sheetPr>
  <dimension ref="A1:BC102"/>
  <sheetViews>
    <sheetView showGridLines="0" view="pageBreakPreview" zoomScale="55" zoomScaleNormal="100" workbookViewId="0">
      <pane xSplit="2" ySplit="12" topLeftCell="C70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3.5" style="149" bestFit="1" customWidth="1"/>
    <col min="3" max="3" width="18.25" style="149" customWidth="1"/>
    <col min="4" max="4" width="12.5" style="861" customWidth="1"/>
    <col min="5" max="5" width="15.875" style="149" customWidth="1"/>
    <col min="6" max="6" width="12.5" style="861" customWidth="1"/>
    <col min="7" max="7" width="17.75" style="149" customWidth="1"/>
    <col min="8" max="8" width="12.5" style="861" customWidth="1"/>
    <col min="9" max="9" width="18.875" style="149" customWidth="1"/>
    <col min="10" max="10" width="13.375" style="861" customWidth="1"/>
    <col min="11" max="11" width="20.625" style="489" customWidth="1"/>
    <col min="12" max="12" width="19.25" style="489" customWidth="1"/>
    <col min="13" max="13" width="18.625" style="489" customWidth="1"/>
    <col min="14" max="14" width="20.5" style="489" customWidth="1"/>
    <col min="15" max="15" width="5.875" style="151" customWidth="1"/>
    <col min="16" max="16384" width="9" style="149"/>
  </cols>
  <sheetData>
    <row r="1" spans="1:55" ht="26.85" customHeight="1">
      <c r="A1" s="530" t="s">
        <v>1697</v>
      </c>
    </row>
    <row r="2" spans="1:55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31"/>
      <c r="O2" s="813" t="s">
        <v>672</v>
      </c>
    </row>
    <row r="3" spans="1:55" s="442" customFormat="1" ht="19.7" customHeight="1">
      <c r="A3" s="156" t="s">
        <v>138</v>
      </c>
      <c r="B3" s="157"/>
      <c r="C3" s="2883" t="s">
        <v>745</v>
      </c>
      <c r="D3" s="2881"/>
      <c r="E3" s="2881"/>
      <c r="F3" s="2881"/>
      <c r="G3" s="2881"/>
      <c r="H3" s="2881"/>
      <c r="I3" s="2884" t="s">
        <v>746</v>
      </c>
      <c r="J3" s="2884"/>
      <c r="K3" s="2885"/>
      <c r="L3" s="751"/>
      <c r="M3" s="751"/>
      <c r="N3" s="751"/>
      <c r="O3" s="319" t="s">
        <v>138</v>
      </c>
    </row>
    <row r="4" spans="1:55" s="442" customFormat="1" ht="19.7" customHeight="1">
      <c r="A4" s="165" t="s">
        <v>144</v>
      </c>
      <c r="B4" s="166"/>
      <c r="C4" s="755" t="s">
        <v>732</v>
      </c>
      <c r="D4" s="756"/>
      <c r="E4" s="755" t="s">
        <v>733</v>
      </c>
      <c r="F4" s="756"/>
      <c r="G4" s="755" t="s">
        <v>734</v>
      </c>
      <c r="H4" s="756"/>
      <c r="I4" s="755" t="s">
        <v>735</v>
      </c>
      <c r="J4" s="756"/>
      <c r="K4" s="757" t="s">
        <v>126</v>
      </c>
      <c r="L4" s="754"/>
      <c r="N4" s="754" t="s">
        <v>681</v>
      </c>
      <c r="O4" s="321" t="s">
        <v>144</v>
      </c>
    </row>
    <row r="5" spans="1:55" s="442" customFormat="1" ht="19.7" customHeight="1">
      <c r="A5" s="165" t="s">
        <v>151</v>
      </c>
      <c r="B5" s="166" t="s">
        <v>152</v>
      </c>
      <c r="C5" s="759"/>
      <c r="D5" s="760"/>
      <c r="E5" s="759"/>
      <c r="F5" s="760"/>
      <c r="G5" s="759"/>
      <c r="H5" s="760"/>
      <c r="I5" s="759"/>
      <c r="J5" s="760"/>
      <c r="K5" s="759"/>
      <c r="L5" s="754" t="s">
        <v>682</v>
      </c>
      <c r="M5" s="754" t="s">
        <v>683</v>
      </c>
      <c r="N5" s="754"/>
      <c r="O5" s="321" t="s">
        <v>151</v>
      </c>
    </row>
    <row r="6" spans="1:55" s="442" customFormat="1" ht="19.7" customHeight="1">
      <c r="A6" s="165" t="s">
        <v>164</v>
      </c>
      <c r="B6" s="166"/>
      <c r="C6" s="754" t="s">
        <v>688</v>
      </c>
      <c r="D6" s="761" t="s">
        <v>689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54"/>
      <c r="M6" s="754"/>
      <c r="N6" s="754" t="s">
        <v>690</v>
      </c>
      <c r="O6" s="321" t="s">
        <v>164</v>
      </c>
    </row>
    <row r="7" spans="1:55" s="442" customFormat="1" ht="19.7" customHeight="1" thickBot="1">
      <c r="A7" s="183" t="s">
        <v>171</v>
      </c>
      <c r="B7" s="184"/>
      <c r="C7" s="762"/>
      <c r="D7" s="763"/>
      <c r="E7" s="762"/>
      <c r="F7" s="763"/>
      <c r="G7" s="762"/>
      <c r="H7" s="763"/>
      <c r="I7" s="762"/>
      <c r="J7" s="763"/>
      <c r="K7" s="762"/>
      <c r="L7" s="762"/>
      <c r="M7" s="762"/>
      <c r="N7" s="762"/>
      <c r="O7" s="327" t="s">
        <v>171</v>
      </c>
    </row>
    <row r="8" spans="1:55" s="442" customFormat="1" ht="30.75" customHeight="1">
      <c r="A8" s="165"/>
      <c r="B8" s="173" t="s">
        <v>176</v>
      </c>
      <c r="C8" s="767" t="s">
        <v>22</v>
      </c>
      <c r="D8" s="766" t="s">
        <v>22</v>
      </c>
      <c r="E8" s="767" t="s">
        <v>22</v>
      </c>
      <c r="F8" s="766" t="s">
        <v>22</v>
      </c>
      <c r="G8" s="767" t="s">
        <v>22</v>
      </c>
      <c r="H8" s="766" t="s">
        <v>22</v>
      </c>
      <c r="I8" s="767" t="s">
        <v>22</v>
      </c>
      <c r="J8" s="766" t="s">
        <v>22</v>
      </c>
      <c r="K8" s="768" t="s">
        <v>22</v>
      </c>
      <c r="L8" s="768" t="s">
        <v>22</v>
      </c>
      <c r="M8" s="768" t="s">
        <v>22</v>
      </c>
      <c r="N8" s="871" t="s">
        <v>22</v>
      </c>
      <c r="O8" s="17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</row>
    <row r="9" spans="1:55" s="442" customFormat="1" ht="30.75" customHeight="1">
      <c r="A9" s="165"/>
      <c r="B9" s="173" t="s">
        <v>177</v>
      </c>
      <c r="C9" s="774">
        <v>100774837</v>
      </c>
      <c r="D9" s="775">
        <v>64.98</v>
      </c>
      <c r="E9" s="774">
        <v>2600434</v>
      </c>
      <c r="F9" s="775">
        <v>1.68</v>
      </c>
      <c r="G9" s="774">
        <v>32897900</v>
      </c>
      <c r="H9" s="775">
        <v>21.21</v>
      </c>
      <c r="I9" s="774">
        <v>18815937</v>
      </c>
      <c r="J9" s="775">
        <v>12.13</v>
      </c>
      <c r="K9" s="776">
        <v>155089111</v>
      </c>
      <c r="L9" s="776">
        <v>6549819</v>
      </c>
      <c r="M9" s="776">
        <v>57272</v>
      </c>
      <c r="N9" s="865">
        <v>17017233</v>
      </c>
      <c r="O9" s="321"/>
    </row>
    <row r="10" spans="1:55" s="442" customFormat="1" ht="30.75" customHeight="1">
      <c r="A10" s="165"/>
      <c r="B10" s="173" t="s">
        <v>178</v>
      </c>
      <c r="C10" s="774" t="s">
        <v>22</v>
      </c>
      <c r="D10" s="775" t="s">
        <v>22</v>
      </c>
      <c r="E10" s="774" t="s">
        <v>22</v>
      </c>
      <c r="F10" s="775" t="s">
        <v>22</v>
      </c>
      <c r="G10" s="774" t="s">
        <v>22</v>
      </c>
      <c r="H10" s="775" t="s">
        <v>22</v>
      </c>
      <c r="I10" s="774" t="s">
        <v>22</v>
      </c>
      <c r="J10" s="775" t="s">
        <v>22</v>
      </c>
      <c r="K10" s="776" t="s">
        <v>22</v>
      </c>
      <c r="L10" s="776" t="s">
        <v>22</v>
      </c>
      <c r="M10" s="776" t="s">
        <v>22</v>
      </c>
      <c r="N10" s="865" t="s">
        <v>22</v>
      </c>
      <c r="O10" s="321"/>
    </row>
    <row r="11" spans="1:55" s="442" customFormat="1" ht="30.75" customHeight="1">
      <c r="A11" s="165"/>
      <c r="B11" s="173" t="s">
        <v>179</v>
      </c>
      <c r="C11" s="774">
        <v>96059819</v>
      </c>
      <c r="D11" s="775">
        <v>65.62</v>
      </c>
      <c r="E11" s="774">
        <v>2116778</v>
      </c>
      <c r="F11" s="775">
        <v>1.45</v>
      </c>
      <c r="G11" s="774">
        <v>30693668</v>
      </c>
      <c r="H11" s="775">
        <v>20.97</v>
      </c>
      <c r="I11" s="774">
        <v>17511723</v>
      </c>
      <c r="J11" s="775">
        <v>11.96</v>
      </c>
      <c r="K11" s="776">
        <v>146381992</v>
      </c>
      <c r="L11" s="776">
        <v>6032377</v>
      </c>
      <c r="M11" s="776">
        <v>53450</v>
      </c>
      <c r="N11" s="865">
        <v>16367482</v>
      </c>
      <c r="O11" s="321"/>
    </row>
    <row r="12" spans="1:55" s="442" customFormat="1" ht="30.75" customHeight="1">
      <c r="A12" s="445"/>
      <c r="B12" s="651" t="s">
        <v>180</v>
      </c>
      <c r="C12" s="374">
        <v>4715018</v>
      </c>
      <c r="D12" s="779">
        <v>54.15</v>
      </c>
      <c r="E12" s="374">
        <v>483656</v>
      </c>
      <c r="F12" s="779">
        <v>5.55</v>
      </c>
      <c r="G12" s="374">
        <v>2204232</v>
      </c>
      <c r="H12" s="779">
        <v>25.32</v>
      </c>
      <c r="I12" s="374">
        <v>1304214</v>
      </c>
      <c r="J12" s="779">
        <v>14.98</v>
      </c>
      <c r="K12" s="780">
        <v>8707119</v>
      </c>
      <c r="L12" s="780">
        <v>517442</v>
      </c>
      <c r="M12" s="780">
        <v>3822</v>
      </c>
      <c r="N12" s="870">
        <v>649751</v>
      </c>
      <c r="O12" s="448"/>
    </row>
    <row r="13" spans="1:55" ht="18.95" customHeight="1">
      <c r="A13" s="217">
        <v>1</v>
      </c>
      <c r="B13" s="332" t="s">
        <v>181</v>
      </c>
      <c r="C13" s="767">
        <v>12307640</v>
      </c>
      <c r="D13" s="766">
        <v>68.28</v>
      </c>
      <c r="E13" s="767">
        <v>0</v>
      </c>
      <c r="F13" s="766">
        <v>0</v>
      </c>
      <c r="G13" s="767">
        <v>3314480</v>
      </c>
      <c r="H13" s="766">
        <v>18.39</v>
      </c>
      <c r="I13" s="767">
        <v>2403284</v>
      </c>
      <c r="J13" s="766">
        <v>13.33</v>
      </c>
      <c r="K13" s="768">
        <v>18025404</v>
      </c>
      <c r="L13" s="768">
        <v>593336</v>
      </c>
      <c r="M13" s="768">
        <v>24795</v>
      </c>
      <c r="N13" s="871">
        <v>1702357</v>
      </c>
      <c r="O13" s="216">
        <v>1</v>
      </c>
    </row>
    <row r="14" spans="1:55" ht="18.95" customHeight="1">
      <c r="A14" s="217">
        <v>2</v>
      </c>
      <c r="B14" s="332" t="s">
        <v>183</v>
      </c>
      <c r="C14" s="774">
        <v>1168367</v>
      </c>
      <c r="D14" s="775">
        <v>51.83</v>
      </c>
      <c r="E14" s="774">
        <v>134538</v>
      </c>
      <c r="F14" s="775">
        <v>5.97</v>
      </c>
      <c r="G14" s="774">
        <v>614966</v>
      </c>
      <c r="H14" s="775">
        <v>27.28</v>
      </c>
      <c r="I14" s="774">
        <v>336360</v>
      </c>
      <c r="J14" s="775">
        <v>14.92</v>
      </c>
      <c r="K14" s="776">
        <v>2254231</v>
      </c>
      <c r="L14" s="776">
        <v>172708</v>
      </c>
      <c r="M14" s="776">
        <v>395</v>
      </c>
      <c r="N14" s="865">
        <v>203473</v>
      </c>
      <c r="O14" s="205">
        <v>2</v>
      </c>
    </row>
    <row r="15" spans="1:55" ht="18.95" customHeight="1">
      <c r="A15" s="217">
        <v>3</v>
      </c>
      <c r="B15" s="332" t="s">
        <v>185</v>
      </c>
      <c r="C15" s="774">
        <v>9068911</v>
      </c>
      <c r="D15" s="775">
        <v>75.680000000000007</v>
      </c>
      <c r="E15" s="774">
        <v>0</v>
      </c>
      <c r="F15" s="775">
        <v>0</v>
      </c>
      <c r="G15" s="774">
        <v>1467672</v>
      </c>
      <c r="H15" s="775">
        <v>12.25</v>
      </c>
      <c r="I15" s="774">
        <v>1446474</v>
      </c>
      <c r="J15" s="775">
        <v>12.07</v>
      </c>
      <c r="K15" s="776">
        <v>11983057</v>
      </c>
      <c r="L15" s="776">
        <v>357877</v>
      </c>
      <c r="M15" s="776">
        <v>4594</v>
      </c>
      <c r="N15" s="865">
        <v>2191249</v>
      </c>
      <c r="O15" s="205">
        <v>3</v>
      </c>
    </row>
    <row r="16" spans="1:55" ht="18.95" customHeight="1">
      <c r="A16" s="217">
        <v>4</v>
      </c>
      <c r="B16" s="332" t="s">
        <v>187</v>
      </c>
      <c r="C16" s="774">
        <v>9584037</v>
      </c>
      <c r="D16" s="775">
        <v>78.66</v>
      </c>
      <c r="E16" s="774">
        <v>0</v>
      </c>
      <c r="F16" s="775">
        <v>0</v>
      </c>
      <c r="G16" s="774">
        <v>2599885</v>
      </c>
      <c r="H16" s="775">
        <v>21.34</v>
      </c>
      <c r="I16" s="774">
        <v>0</v>
      </c>
      <c r="J16" s="775">
        <v>0</v>
      </c>
      <c r="K16" s="776">
        <v>12183922</v>
      </c>
      <c r="L16" s="776">
        <v>284580</v>
      </c>
      <c r="M16" s="776">
        <v>3895</v>
      </c>
      <c r="N16" s="865">
        <v>1897659</v>
      </c>
      <c r="O16" s="205">
        <v>4</v>
      </c>
    </row>
    <row r="17" spans="1:15" ht="18.95" customHeight="1">
      <c r="A17" s="786">
        <v>5</v>
      </c>
      <c r="B17" s="787" t="s">
        <v>189</v>
      </c>
      <c r="C17" s="374">
        <v>747562</v>
      </c>
      <c r="D17" s="779">
        <v>53.45</v>
      </c>
      <c r="E17" s="374">
        <v>125937</v>
      </c>
      <c r="F17" s="779">
        <v>9</v>
      </c>
      <c r="G17" s="374">
        <v>295236</v>
      </c>
      <c r="H17" s="779">
        <v>21.11</v>
      </c>
      <c r="I17" s="374">
        <v>229928</v>
      </c>
      <c r="J17" s="779">
        <v>16.440000000000001</v>
      </c>
      <c r="K17" s="780">
        <v>1398663</v>
      </c>
      <c r="L17" s="780">
        <v>73156</v>
      </c>
      <c r="M17" s="780">
        <v>307</v>
      </c>
      <c r="N17" s="870">
        <v>83456</v>
      </c>
      <c r="O17" s="574">
        <v>5</v>
      </c>
    </row>
    <row r="18" spans="1:15" ht="18.95" customHeight="1">
      <c r="A18" s="217">
        <v>6</v>
      </c>
      <c r="B18" s="332" t="s">
        <v>191</v>
      </c>
      <c r="C18" s="767">
        <v>2264695</v>
      </c>
      <c r="D18" s="766">
        <v>57.93</v>
      </c>
      <c r="E18" s="767">
        <v>244008</v>
      </c>
      <c r="F18" s="766">
        <v>6.24</v>
      </c>
      <c r="G18" s="767">
        <v>859100</v>
      </c>
      <c r="H18" s="766">
        <v>21.98</v>
      </c>
      <c r="I18" s="767">
        <v>541356</v>
      </c>
      <c r="J18" s="766">
        <v>13.85</v>
      </c>
      <c r="K18" s="768">
        <v>3909159</v>
      </c>
      <c r="L18" s="768">
        <v>151831</v>
      </c>
      <c r="M18" s="768">
        <v>530</v>
      </c>
      <c r="N18" s="871">
        <v>346895</v>
      </c>
      <c r="O18" s="205">
        <v>6</v>
      </c>
    </row>
    <row r="19" spans="1:15" ht="18.95" customHeight="1">
      <c r="A19" s="217">
        <v>7</v>
      </c>
      <c r="B19" s="332" t="s">
        <v>193</v>
      </c>
      <c r="C19" s="774">
        <v>9098270</v>
      </c>
      <c r="D19" s="775">
        <v>70.67</v>
      </c>
      <c r="E19" s="774">
        <v>0</v>
      </c>
      <c r="F19" s="775">
        <v>0</v>
      </c>
      <c r="G19" s="774">
        <v>2473485</v>
      </c>
      <c r="H19" s="775">
        <v>19.21</v>
      </c>
      <c r="I19" s="774">
        <v>1303323</v>
      </c>
      <c r="J19" s="775">
        <v>10.119999999999999</v>
      </c>
      <c r="K19" s="776">
        <v>12875078</v>
      </c>
      <c r="L19" s="776">
        <v>476561</v>
      </c>
      <c r="M19" s="776">
        <v>0</v>
      </c>
      <c r="N19" s="865">
        <v>1854055</v>
      </c>
      <c r="O19" s="205">
        <v>7</v>
      </c>
    </row>
    <row r="20" spans="1:15" ht="18.75" customHeight="1">
      <c r="A20" s="217">
        <v>8</v>
      </c>
      <c r="B20" s="332" t="s">
        <v>195</v>
      </c>
      <c r="C20" s="774">
        <v>2627001</v>
      </c>
      <c r="D20" s="775">
        <v>63.33</v>
      </c>
      <c r="E20" s="774">
        <v>236756</v>
      </c>
      <c r="F20" s="775">
        <v>5.71</v>
      </c>
      <c r="G20" s="774">
        <v>782564</v>
      </c>
      <c r="H20" s="775">
        <v>18.87</v>
      </c>
      <c r="I20" s="774">
        <v>501638</v>
      </c>
      <c r="J20" s="775">
        <v>12.09</v>
      </c>
      <c r="K20" s="776">
        <v>4147959</v>
      </c>
      <c r="L20" s="776">
        <v>145658</v>
      </c>
      <c r="M20" s="776">
        <v>891</v>
      </c>
      <c r="N20" s="865">
        <v>412130</v>
      </c>
      <c r="O20" s="205">
        <v>8</v>
      </c>
    </row>
    <row r="21" spans="1:15" s="266" customFormat="1" ht="18.95" customHeight="1">
      <c r="A21" s="217">
        <v>9</v>
      </c>
      <c r="B21" s="332" t="s">
        <v>197</v>
      </c>
      <c r="C21" s="774">
        <v>1552509</v>
      </c>
      <c r="D21" s="775">
        <v>54.14</v>
      </c>
      <c r="E21" s="774">
        <v>220747</v>
      </c>
      <c r="F21" s="775">
        <v>7.7</v>
      </c>
      <c r="G21" s="774">
        <v>696620</v>
      </c>
      <c r="H21" s="775">
        <v>24.29</v>
      </c>
      <c r="I21" s="774">
        <v>397596</v>
      </c>
      <c r="J21" s="775">
        <v>13.87</v>
      </c>
      <c r="K21" s="776">
        <v>2867473</v>
      </c>
      <c r="L21" s="776">
        <v>144815</v>
      </c>
      <c r="M21" s="776">
        <v>521</v>
      </c>
      <c r="N21" s="865">
        <v>192729</v>
      </c>
      <c r="O21" s="224">
        <v>9</v>
      </c>
    </row>
    <row r="22" spans="1:15" s="266" customFormat="1" ht="18.95" customHeight="1">
      <c r="A22" s="220"/>
      <c r="B22" s="218" t="s">
        <v>694</v>
      </c>
      <c r="C22" s="374">
        <v>426816</v>
      </c>
      <c r="D22" s="779">
        <v>53.2</v>
      </c>
      <c r="E22" s="374">
        <v>60850</v>
      </c>
      <c r="F22" s="779">
        <v>7.58</v>
      </c>
      <c r="G22" s="374">
        <v>199040</v>
      </c>
      <c r="H22" s="779">
        <v>24.8</v>
      </c>
      <c r="I22" s="374">
        <v>115740</v>
      </c>
      <c r="J22" s="779">
        <v>14.42</v>
      </c>
      <c r="K22" s="780">
        <v>802446</v>
      </c>
      <c r="L22" s="780">
        <v>38866</v>
      </c>
      <c r="M22" s="780">
        <v>124</v>
      </c>
      <c r="N22" s="870">
        <v>37557</v>
      </c>
      <c r="O22" s="224"/>
    </row>
    <row r="23" spans="1:15" s="266" customFormat="1" ht="18.95" customHeight="1">
      <c r="A23" s="228"/>
      <c r="B23" s="212" t="s">
        <v>695</v>
      </c>
      <c r="C23" s="767">
        <v>170372</v>
      </c>
      <c r="D23" s="766">
        <v>49.84</v>
      </c>
      <c r="E23" s="767">
        <v>30041</v>
      </c>
      <c r="F23" s="766">
        <v>8.7899999999999991</v>
      </c>
      <c r="G23" s="767">
        <v>92240</v>
      </c>
      <c r="H23" s="766">
        <v>26.99</v>
      </c>
      <c r="I23" s="767">
        <v>49164</v>
      </c>
      <c r="J23" s="766">
        <v>14.38</v>
      </c>
      <c r="K23" s="768">
        <v>341817</v>
      </c>
      <c r="L23" s="768">
        <v>17465</v>
      </c>
      <c r="M23" s="768">
        <v>20</v>
      </c>
      <c r="N23" s="871">
        <v>20506</v>
      </c>
      <c r="O23" s="234"/>
    </row>
    <row r="24" spans="1:15" s="266" customFormat="1" ht="18.95" customHeight="1">
      <c r="A24" s="220"/>
      <c r="B24" s="218" t="s">
        <v>696</v>
      </c>
      <c r="C24" s="774">
        <v>115075</v>
      </c>
      <c r="D24" s="775">
        <v>57.68</v>
      </c>
      <c r="E24" s="774">
        <v>13683</v>
      </c>
      <c r="F24" s="775">
        <v>6.86</v>
      </c>
      <c r="G24" s="774">
        <v>46640</v>
      </c>
      <c r="H24" s="775">
        <v>23.37</v>
      </c>
      <c r="I24" s="774">
        <v>24132</v>
      </c>
      <c r="J24" s="775">
        <v>12.09</v>
      </c>
      <c r="K24" s="776">
        <v>199531</v>
      </c>
      <c r="L24" s="776">
        <v>8632</v>
      </c>
      <c r="M24" s="776">
        <v>0</v>
      </c>
      <c r="N24" s="865">
        <v>21717</v>
      </c>
      <c r="O24" s="224"/>
    </row>
    <row r="25" spans="1:15" s="266" customFormat="1" ht="18.95" customHeight="1">
      <c r="A25" s="220"/>
      <c r="B25" s="218" t="s">
        <v>697</v>
      </c>
      <c r="C25" s="774">
        <v>840246</v>
      </c>
      <c r="D25" s="775">
        <v>55.15</v>
      </c>
      <c r="E25" s="774">
        <v>116173</v>
      </c>
      <c r="F25" s="775">
        <v>7.62</v>
      </c>
      <c r="G25" s="774">
        <v>358700</v>
      </c>
      <c r="H25" s="775">
        <v>23.54</v>
      </c>
      <c r="I25" s="774">
        <v>208560</v>
      </c>
      <c r="J25" s="775">
        <v>13.69</v>
      </c>
      <c r="K25" s="776">
        <v>1523679</v>
      </c>
      <c r="L25" s="776">
        <v>79852</v>
      </c>
      <c r="M25" s="776">
        <v>377</v>
      </c>
      <c r="N25" s="865">
        <v>112949</v>
      </c>
      <c r="O25" s="224"/>
    </row>
    <row r="26" spans="1:15" s="266" customFormat="1" ht="18.95" customHeight="1">
      <c r="A26" s="220">
        <v>10</v>
      </c>
      <c r="B26" s="218" t="s">
        <v>199</v>
      </c>
      <c r="C26" s="774">
        <v>1669865</v>
      </c>
      <c r="D26" s="775">
        <v>61.99</v>
      </c>
      <c r="E26" s="774">
        <v>0</v>
      </c>
      <c r="F26" s="775">
        <v>0</v>
      </c>
      <c r="G26" s="774">
        <v>639618</v>
      </c>
      <c r="H26" s="775">
        <v>23.74</v>
      </c>
      <c r="I26" s="774">
        <v>384480</v>
      </c>
      <c r="J26" s="775">
        <v>14.27</v>
      </c>
      <c r="K26" s="776">
        <v>2693963</v>
      </c>
      <c r="L26" s="776">
        <v>133466</v>
      </c>
      <c r="M26" s="776">
        <v>1068</v>
      </c>
      <c r="N26" s="865">
        <v>253299</v>
      </c>
      <c r="O26" s="224">
        <v>10</v>
      </c>
    </row>
    <row r="27" spans="1:15" s="266" customFormat="1" ht="18.95" customHeight="1">
      <c r="A27" s="243">
        <v>11</v>
      </c>
      <c r="B27" s="244" t="s">
        <v>201</v>
      </c>
      <c r="C27" s="374">
        <v>1714966</v>
      </c>
      <c r="D27" s="779">
        <v>65.98</v>
      </c>
      <c r="E27" s="374">
        <v>0</v>
      </c>
      <c r="F27" s="779">
        <v>0</v>
      </c>
      <c r="G27" s="374">
        <v>618496</v>
      </c>
      <c r="H27" s="779">
        <v>23.79</v>
      </c>
      <c r="I27" s="374">
        <v>265903</v>
      </c>
      <c r="J27" s="779">
        <v>10.23</v>
      </c>
      <c r="K27" s="780">
        <v>2599365</v>
      </c>
      <c r="L27" s="780">
        <v>105557</v>
      </c>
      <c r="M27" s="780">
        <v>686</v>
      </c>
      <c r="N27" s="870">
        <v>230537</v>
      </c>
      <c r="O27" s="249">
        <v>11</v>
      </c>
    </row>
    <row r="28" spans="1:15" s="266" customFormat="1" ht="15.75" customHeight="1">
      <c r="A28" s="220">
        <v>12</v>
      </c>
      <c r="B28" s="218" t="s">
        <v>203</v>
      </c>
      <c r="C28" s="767">
        <v>3238409</v>
      </c>
      <c r="D28" s="766">
        <v>60.27</v>
      </c>
      <c r="E28" s="767">
        <v>0</v>
      </c>
      <c r="F28" s="766">
        <v>0</v>
      </c>
      <c r="G28" s="767">
        <v>1238685</v>
      </c>
      <c r="H28" s="766">
        <v>23.06</v>
      </c>
      <c r="I28" s="767">
        <v>895440</v>
      </c>
      <c r="J28" s="766">
        <v>16.670000000000002</v>
      </c>
      <c r="K28" s="768">
        <v>5372534</v>
      </c>
      <c r="L28" s="768">
        <v>180427</v>
      </c>
      <c r="M28" s="768">
        <v>148</v>
      </c>
      <c r="N28" s="871">
        <v>573655</v>
      </c>
      <c r="O28" s="224">
        <v>12</v>
      </c>
    </row>
    <row r="29" spans="1:15" s="266" customFormat="1" ht="18.95" customHeight="1">
      <c r="A29" s="220">
        <v>13</v>
      </c>
      <c r="B29" s="218" t="s">
        <v>204</v>
      </c>
      <c r="C29" s="774">
        <v>741665</v>
      </c>
      <c r="D29" s="775">
        <v>55.06</v>
      </c>
      <c r="E29" s="774">
        <v>0</v>
      </c>
      <c r="F29" s="775">
        <v>0</v>
      </c>
      <c r="G29" s="774">
        <v>319335</v>
      </c>
      <c r="H29" s="775">
        <v>23.7</v>
      </c>
      <c r="I29" s="774">
        <v>286208</v>
      </c>
      <c r="J29" s="775">
        <v>21.24</v>
      </c>
      <c r="K29" s="776">
        <v>1347208</v>
      </c>
      <c r="L29" s="776">
        <v>120723</v>
      </c>
      <c r="M29" s="776">
        <v>244</v>
      </c>
      <c r="N29" s="865">
        <v>62466</v>
      </c>
      <c r="O29" s="224">
        <v>13</v>
      </c>
    </row>
    <row r="30" spans="1:15" s="266" customFormat="1" ht="18.95" customHeight="1">
      <c r="A30" s="220">
        <v>14</v>
      </c>
      <c r="B30" s="218" t="s">
        <v>206</v>
      </c>
      <c r="C30" s="774">
        <v>606109</v>
      </c>
      <c r="D30" s="775">
        <v>55.8</v>
      </c>
      <c r="E30" s="774">
        <v>170850</v>
      </c>
      <c r="F30" s="775">
        <v>15.73</v>
      </c>
      <c r="G30" s="774">
        <v>162639</v>
      </c>
      <c r="H30" s="775">
        <v>14.97</v>
      </c>
      <c r="I30" s="774">
        <v>146628</v>
      </c>
      <c r="J30" s="775">
        <v>13.5</v>
      </c>
      <c r="K30" s="776">
        <v>1086226</v>
      </c>
      <c r="L30" s="776">
        <v>40464</v>
      </c>
      <c r="M30" s="776">
        <v>1048</v>
      </c>
      <c r="N30" s="865">
        <v>62161</v>
      </c>
      <c r="O30" s="224">
        <v>14</v>
      </c>
    </row>
    <row r="31" spans="1:15" s="266" customFormat="1" ht="18.95" customHeight="1">
      <c r="A31" s="220">
        <v>15</v>
      </c>
      <c r="B31" s="218" t="s">
        <v>208</v>
      </c>
      <c r="C31" s="774">
        <v>1482510</v>
      </c>
      <c r="D31" s="775">
        <v>61.23</v>
      </c>
      <c r="E31" s="774">
        <v>237209</v>
      </c>
      <c r="F31" s="775">
        <v>9.7899999999999991</v>
      </c>
      <c r="G31" s="774">
        <v>390756</v>
      </c>
      <c r="H31" s="775">
        <v>16.13</v>
      </c>
      <c r="I31" s="774">
        <v>311320</v>
      </c>
      <c r="J31" s="775">
        <v>12.85</v>
      </c>
      <c r="K31" s="776">
        <v>2421795</v>
      </c>
      <c r="L31" s="776">
        <v>77684</v>
      </c>
      <c r="M31" s="776">
        <v>76</v>
      </c>
      <c r="N31" s="865">
        <v>268852</v>
      </c>
      <c r="O31" s="224">
        <v>15</v>
      </c>
    </row>
    <row r="32" spans="1:15" s="266" customFormat="1" ht="18.95" customHeight="1">
      <c r="A32" s="243">
        <v>16</v>
      </c>
      <c r="B32" s="244" t="s">
        <v>210</v>
      </c>
      <c r="C32" s="374">
        <v>2495530</v>
      </c>
      <c r="D32" s="779">
        <v>74.89</v>
      </c>
      <c r="E32" s="374">
        <v>0</v>
      </c>
      <c r="F32" s="779">
        <v>0</v>
      </c>
      <c r="G32" s="374">
        <v>559581</v>
      </c>
      <c r="H32" s="779">
        <v>16.79</v>
      </c>
      <c r="I32" s="374">
        <v>277193</v>
      </c>
      <c r="J32" s="779">
        <v>8.32</v>
      </c>
      <c r="K32" s="780">
        <v>3332304</v>
      </c>
      <c r="L32" s="780">
        <v>89396</v>
      </c>
      <c r="M32" s="780">
        <v>2315</v>
      </c>
      <c r="N32" s="870">
        <v>455917</v>
      </c>
      <c r="O32" s="249">
        <v>16</v>
      </c>
    </row>
    <row r="33" spans="1:15" s="266" customFormat="1" ht="18.95" customHeight="1">
      <c r="A33" s="250">
        <v>17</v>
      </c>
      <c r="B33" s="218" t="s">
        <v>212</v>
      </c>
      <c r="C33" s="767">
        <v>4647454</v>
      </c>
      <c r="D33" s="766">
        <v>54.89</v>
      </c>
      <c r="E33" s="767">
        <v>0</v>
      </c>
      <c r="F33" s="766">
        <v>0</v>
      </c>
      <c r="G33" s="767">
        <v>2948568</v>
      </c>
      <c r="H33" s="766">
        <v>34.83</v>
      </c>
      <c r="I33" s="767">
        <v>870090</v>
      </c>
      <c r="J33" s="766">
        <v>10.28</v>
      </c>
      <c r="K33" s="768">
        <v>8466112</v>
      </c>
      <c r="L33" s="768">
        <v>551691</v>
      </c>
      <c r="M33" s="768">
        <v>3257</v>
      </c>
      <c r="N33" s="871">
        <v>649067</v>
      </c>
      <c r="O33" s="251">
        <v>17</v>
      </c>
    </row>
    <row r="34" spans="1:15" s="266" customFormat="1" ht="18.95" customHeight="1">
      <c r="A34" s="220">
        <v>18</v>
      </c>
      <c r="B34" s="218" t="s">
        <v>214</v>
      </c>
      <c r="C34" s="774">
        <v>283785</v>
      </c>
      <c r="D34" s="775">
        <v>47.7</v>
      </c>
      <c r="E34" s="774">
        <v>33013</v>
      </c>
      <c r="F34" s="775">
        <v>5.55</v>
      </c>
      <c r="G34" s="774">
        <v>187498</v>
      </c>
      <c r="H34" s="775">
        <v>31.52</v>
      </c>
      <c r="I34" s="774">
        <v>90574</v>
      </c>
      <c r="J34" s="775">
        <v>15.23</v>
      </c>
      <c r="K34" s="776">
        <v>594870</v>
      </c>
      <c r="L34" s="776">
        <v>56259</v>
      </c>
      <c r="M34" s="776">
        <v>241</v>
      </c>
      <c r="N34" s="865">
        <v>25830</v>
      </c>
      <c r="O34" s="224">
        <v>18</v>
      </c>
    </row>
    <row r="35" spans="1:15" s="266" customFormat="1" ht="18.95" customHeight="1">
      <c r="A35" s="220">
        <v>19</v>
      </c>
      <c r="B35" s="218" t="s">
        <v>216</v>
      </c>
      <c r="C35" s="774">
        <v>4624648</v>
      </c>
      <c r="D35" s="775">
        <v>62.02</v>
      </c>
      <c r="E35" s="774">
        <v>0</v>
      </c>
      <c r="F35" s="775">
        <v>0</v>
      </c>
      <c r="G35" s="774">
        <v>1614566</v>
      </c>
      <c r="H35" s="775">
        <v>21.65</v>
      </c>
      <c r="I35" s="774">
        <v>1217614</v>
      </c>
      <c r="J35" s="775">
        <v>16.329999999999998</v>
      </c>
      <c r="K35" s="776">
        <v>7456828</v>
      </c>
      <c r="L35" s="776">
        <v>255378</v>
      </c>
      <c r="M35" s="776">
        <v>330</v>
      </c>
      <c r="N35" s="865">
        <v>487328</v>
      </c>
      <c r="O35" s="224">
        <v>19</v>
      </c>
    </row>
    <row r="36" spans="1:15" s="266" customFormat="1" ht="18.95" customHeight="1">
      <c r="A36" s="220">
        <v>20</v>
      </c>
      <c r="B36" s="218" t="s">
        <v>218</v>
      </c>
      <c r="C36" s="774">
        <v>3400637</v>
      </c>
      <c r="D36" s="775">
        <v>73.400000000000006</v>
      </c>
      <c r="E36" s="774">
        <v>0</v>
      </c>
      <c r="F36" s="775">
        <v>0</v>
      </c>
      <c r="G36" s="774">
        <v>807553</v>
      </c>
      <c r="H36" s="775">
        <v>17.43</v>
      </c>
      <c r="I36" s="774">
        <v>424811</v>
      </c>
      <c r="J36" s="775">
        <v>9.17</v>
      </c>
      <c r="K36" s="776">
        <v>4633002</v>
      </c>
      <c r="L36" s="776">
        <v>144469</v>
      </c>
      <c r="M36" s="776">
        <v>1176</v>
      </c>
      <c r="N36" s="865">
        <v>689901</v>
      </c>
      <c r="O36" s="224">
        <v>20</v>
      </c>
    </row>
    <row r="37" spans="1:15" s="266" customFormat="1" ht="18.95" customHeight="1">
      <c r="A37" s="243">
        <v>21</v>
      </c>
      <c r="B37" s="244" t="s">
        <v>220</v>
      </c>
      <c r="C37" s="374">
        <v>2969437</v>
      </c>
      <c r="D37" s="779">
        <v>55.22</v>
      </c>
      <c r="E37" s="374">
        <v>0</v>
      </c>
      <c r="F37" s="779">
        <v>0</v>
      </c>
      <c r="G37" s="374">
        <v>1553779</v>
      </c>
      <c r="H37" s="779">
        <v>28.9</v>
      </c>
      <c r="I37" s="374">
        <v>853908</v>
      </c>
      <c r="J37" s="779">
        <v>15.88</v>
      </c>
      <c r="K37" s="780">
        <v>5377125</v>
      </c>
      <c r="L37" s="780">
        <v>352852</v>
      </c>
      <c r="M37" s="780">
        <v>360</v>
      </c>
      <c r="N37" s="870">
        <v>447443</v>
      </c>
      <c r="O37" s="249">
        <v>21</v>
      </c>
    </row>
    <row r="38" spans="1:15" s="266" customFormat="1" ht="18.95" customHeight="1">
      <c r="A38" s="220">
        <v>22</v>
      </c>
      <c r="B38" s="218" t="s">
        <v>222</v>
      </c>
      <c r="C38" s="767">
        <v>2710033</v>
      </c>
      <c r="D38" s="766">
        <v>70.709999999999994</v>
      </c>
      <c r="E38" s="767">
        <v>0</v>
      </c>
      <c r="F38" s="766">
        <v>0</v>
      </c>
      <c r="G38" s="767">
        <v>705240</v>
      </c>
      <c r="H38" s="766">
        <v>18.399999999999999</v>
      </c>
      <c r="I38" s="767">
        <v>417170</v>
      </c>
      <c r="J38" s="766">
        <v>10.89</v>
      </c>
      <c r="K38" s="768">
        <v>3832443</v>
      </c>
      <c r="L38" s="768">
        <v>118892</v>
      </c>
      <c r="M38" s="768">
        <v>1089</v>
      </c>
      <c r="N38" s="871">
        <v>492961</v>
      </c>
      <c r="O38" s="224">
        <v>22</v>
      </c>
    </row>
    <row r="39" spans="1:15" s="266" customFormat="1" ht="18.95" customHeight="1">
      <c r="A39" s="220">
        <v>23</v>
      </c>
      <c r="B39" s="218" t="s">
        <v>223</v>
      </c>
      <c r="C39" s="774">
        <v>466987</v>
      </c>
      <c r="D39" s="775">
        <v>55.79</v>
      </c>
      <c r="E39" s="774">
        <v>0</v>
      </c>
      <c r="F39" s="775">
        <v>0</v>
      </c>
      <c r="G39" s="774">
        <v>198418</v>
      </c>
      <c r="H39" s="775">
        <v>23.7</v>
      </c>
      <c r="I39" s="774">
        <v>171648</v>
      </c>
      <c r="J39" s="775">
        <v>20.51</v>
      </c>
      <c r="K39" s="776">
        <v>837053</v>
      </c>
      <c r="L39" s="776">
        <v>71221</v>
      </c>
      <c r="M39" s="776">
        <v>362</v>
      </c>
      <c r="N39" s="865">
        <v>42398</v>
      </c>
      <c r="O39" s="224">
        <v>23</v>
      </c>
    </row>
    <row r="40" spans="1:15" s="266" customFormat="1" ht="18.95" customHeight="1">
      <c r="A40" s="220">
        <v>24</v>
      </c>
      <c r="B40" s="218" t="s">
        <v>225</v>
      </c>
      <c r="C40" s="774">
        <v>2318052</v>
      </c>
      <c r="D40" s="775">
        <v>69.290000000000006</v>
      </c>
      <c r="E40" s="774">
        <v>0</v>
      </c>
      <c r="F40" s="775">
        <v>0</v>
      </c>
      <c r="G40" s="774">
        <v>587652</v>
      </c>
      <c r="H40" s="775">
        <v>17.57</v>
      </c>
      <c r="I40" s="774">
        <v>439635</v>
      </c>
      <c r="J40" s="775">
        <v>13.14</v>
      </c>
      <c r="K40" s="776">
        <v>3345340</v>
      </c>
      <c r="L40" s="776">
        <v>121174</v>
      </c>
      <c r="M40" s="776">
        <v>853</v>
      </c>
      <c r="N40" s="865">
        <v>421147</v>
      </c>
      <c r="O40" s="224">
        <v>24</v>
      </c>
    </row>
    <row r="41" spans="1:15" s="266" customFormat="1" ht="18.95" customHeight="1">
      <c r="A41" s="220">
        <v>25</v>
      </c>
      <c r="B41" s="218" t="s">
        <v>227</v>
      </c>
      <c r="C41" s="774">
        <v>1493066</v>
      </c>
      <c r="D41" s="775">
        <v>58.94</v>
      </c>
      <c r="E41" s="774">
        <v>234836</v>
      </c>
      <c r="F41" s="775">
        <v>9.27</v>
      </c>
      <c r="G41" s="774">
        <v>451122</v>
      </c>
      <c r="H41" s="775">
        <v>17.809999999999999</v>
      </c>
      <c r="I41" s="774">
        <v>354112</v>
      </c>
      <c r="J41" s="775">
        <v>13.98</v>
      </c>
      <c r="K41" s="776">
        <v>2533136</v>
      </c>
      <c r="L41" s="776">
        <v>96170</v>
      </c>
      <c r="M41" s="776">
        <v>311</v>
      </c>
      <c r="N41" s="865">
        <v>181297</v>
      </c>
      <c r="O41" s="224">
        <v>25</v>
      </c>
    </row>
    <row r="42" spans="1:15" s="266" customFormat="1" ht="18.95" customHeight="1">
      <c r="A42" s="243">
        <v>26</v>
      </c>
      <c r="B42" s="244" t="s">
        <v>229</v>
      </c>
      <c r="C42" s="374">
        <v>963062</v>
      </c>
      <c r="D42" s="779">
        <v>54.14</v>
      </c>
      <c r="E42" s="374">
        <v>82070</v>
      </c>
      <c r="F42" s="779">
        <v>4.6100000000000003</v>
      </c>
      <c r="G42" s="374">
        <v>479607</v>
      </c>
      <c r="H42" s="779">
        <v>26.96</v>
      </c>
      <c r="I42" s="374">
        <v>254158</v>
      </c>
      <c r="J42" s="779">
        <v>14.29</v>
      </c>
      <c r="K42" s="780">
        <v>1778897</v>
      </c>
      <c r="L42" s="780">
        <v>113880</v>
      </c>
      <c r="M42" s="780">
        <v>211</v>
      </c>
      <c r="N42" s="870">
        <v>108705</v>
      </c>
      <c r="O42" s="249">
        <v>26</v>
      </c>
    </row>
    <row r="43" spans="1:15" s="266" customFormat="1" ht="18.95" customHeight="1">
      <c r="A43" s="220">
        <v>27</v>
      </c>
      <c r="B43" s="218" t="s">
        <v>231</v>
      </c>
      <c r="C43" s="767">
        <v>3039930</v>
      </c>
      <c r="D43" s="766">
        <v>82.2</v>
      </c>
      <c r="E43" s="767">
        <v>0</v>
      </c>
      <c r="F43" s="766">
        <v>0</v>
      </c>
      <c r="G43" s="767">
        <v>370742</v>
      </c>
      <c r="H43" s="766">
        <v>10.02</v>
      </c>
      <c r="I43" s="767">
        <v>287574</v>
      </c>
      <c r="J43" s="766">
        <v>7.78</v>
      </c>
      <c r="K43" s="768">
        <v>3698246</v>
      </c>
      <c r="L43" s="768">
        <v>76082</v>
      </c>
      <c r="M43" s="768">
        <v>636</v>
      </c>
      <c r="N43" s="871">
        <v>846138</v>
      </c>
      <c r="O43" s="224">
        <v>27</v>
      </c>
    </row>
    <row r="44" spans="1:15" s="266" customFormat="1" ht="18.95" customHeight="1">
      <c r="A44" s="220">
        <v>30</v>
      </c>
      <c r="B44" s="218" t="s">
        <v>233</v>
      </c>
      <c r="C44" s="774">
        <v>1782038</v>
      </c>
      <c r="D44" s="775">
        <v>69.31</v>
      </c>
      <c r="E44" s="774">
        <v>0</v>
      </c>
      <c r="F44" s="775">
        <v>0</v>
      </c>
      <c r="G44" s="774">
        <v>480084</v>
      </c>
      <c r="H44" s="775">
        <v>18.670000000000002</v>
      </c>
      <c r="I44" s="774">
        <v>309100</v>
      </c>
      <c r="J44" s="775">
        <v>12.02</v>
      </c>
      <c r="K44" s="776">
        <v>2571222</v>
      </c>
      <c r="L44" s="776">
        <v>77769</v>
      </c>
      <c r="M44" s="776">
        <v>497</v>
      </c>
      <c r="N44" s="865">
        <v>230583</v>
      </c>
      <c r="O44" s="224">
        <v>30</v>
      </c>
    </row>
    <row r="45" spans="1:15" s="266" customFormat="1" ht="18.95" customHeight="1">
      <c r="A45" s="220">
        <v>31</v>
      </c>
      <c r="B45" s="218" t="s">
        <v>235</v>
      </c>
      <c r="C45" s="774">
        <v>272993</v>
      </c>
      <c r="D45" s="775">
        <v>47.97</v>
      </c>
      <c r="E45" s="774">
        <v>38795</v>
      </c>
      <c r="F45" s="775">
        <v>6.82</v>
      </c>
      <c r="G45" s="774">
        <v>150236</v>
      </c>
      <c r="H45" s="775">
        <v>26.4</v>
      </c>
      <c r="I45" s="774">
        <v>107031</v>
      </c>
      <c r="J45" s="775">
        <v>18.809999999999999</v>
      </c>
      <c r="K45" s="776">
        <v>569055</v>
      </c>
      <c r="L45" s="776">
        <v>37598</v>
      </c>
      <c r="M45" s="776">
        <v>0</v>
      </c>
      <c r="N45" s="865">
        <v>35451</v>
      </c>
      <c r="O45" s="224">
        <v>31</v>
      </c>
    </row>
    <row r="46" spans="1:15" s="266" customFormat="1" ht="18.95" customHeight="1">
      <c r="A46" s="220">
        <v>32</v>
      </c>
      <c r="B46" s="218" t="s">
        <v>237</v>
      </c>
      <c r="C46" s="774">
        <v>1146676</v>
      </c>
      <c r="D46" s="775">
        <v>49.43</v>
      </c>
      <c r="E46" s="774">
        <v>122100</v>
      </c>
      <c r="F46" s="775">
        <v>5.26</v>
      </c>
      <c r="G46" s="774">
        <v>598862</v>
      </c>
      <c r="H46" s="775">
        <v>25.81</v>
      </c>
      <c r="I46" s="774">
        <v>452270</v>
      </c>
      <c r="J46" s="775">
        <v>19.5</v>
      </c>
      <c r="K46" s="776">
        <v>2319908</v>
      </c>
      <c r="L46" s="776">
        <v>165141</v>
      </c>
      <c r="M46" s="776">
        <v>379</v>
      </c>
      <c r="N46" s="865">
        <v>164038</v>
      </c>
      <c r="O46" s="224">
        <v>32</v>
      </c>
    </row>
    <row r="47" spans="1:15" s="266" customFormat="1" ht="18.95" customHeight="1">
      <c r="A47" s="243">
        <v>33</v>
      </c>
      <c r="B47" s="244" t="s">
        <v>239</v>
      </c>
      <c r="C47" s="374">
        <v>1068000</v>
      </c>
      <c r="D47" s="779">
        <v>59.37</v>
      </c>
      <c r="E47" s="374">
        <v>0</v>
      </c>
      <c r="F47" s="779">
        <v>0</v>
      </c>
      <c r="G47" s="374">
        <v>405700</v>
      </c>
      <c r="H47" s="779">
        <v>22.55</v>
      </c>
      <c r="I47" s="374">
        <v>325313</v>
      </c>
      <c r="J47" s="779">
        <v>18.079999999999998</v>
      </c>
      <c r="K47" s="780">
        <v>1799013</v>
      </c>
      <c r="L47" s="780">
        <v>110523</v>
      </c>
      <c r="M47" s="780">
        <v>853</v>
      </c>
      <c r="N47" s="870">
        <v>192747</v>
      </c>
      <c r="O47" s="249">
        <v>33</v>
      </c>
    </row>
    <row r="48" spans="1:15" s="266" customFormat="1" ht="18.95" customHeight="1">
      <c r="A48" s="220">
        <v>35</v>
      </c>
      <c r="B48" s="218" t="s">
        <v>243</v>
      </c>
      <c r="C48" s="767">
        <v>1040446</v>
      </c>
      <c r="D48" s="766">
        <v>60.27</v>
      </c>
      <c r="E48" s="767">
        <v>0</v>
      </c>
      <c r="F48" s="766">
        <v>0</v>
      </c>
      <c r="G48" s="767">
        <v>410136</v>
      </c>
      <c r="H48" s="766">
        <v>23.75</v>
      </c>
      <c r="I48" s="767">
        <v>275987</v>
      </c>
      <c r="J48" s="766">
        <v>15.98</v>
      </c>
      <c r="K48" s="768">
        <v>1726569</v>
      </c>
      <c r="L48" s="768">
        <v>98492</v>
      </c>
      <c r="M48" s="768">
        <v>518</v>
      </c>
      <c r="N48" s="871">
        <v>210240</v>
      </c>
      <c r="O48" s="224">
        <v>35</v>
      </c>
    </row>
    <row r="49" spans="1:15" s="266" customFormat="1" ht="18.95" customHeight="1">
      <c r="A49" s="220">
        <v>36</v>
      </c>
      <c r="B49" s="218" t="s">
        <v>245</v>
      </c>
      <c r="C49" s="774">
        <v>696752</v>
      </c>
      <c r="D49" s="775">
        <v>56.2</v>
      </c>
      <c r="E49" s="774">
        <v>0</v>
      </c>
      <c r="F49" s="775">
        <v>0</v>
      </c>
      <c r="G49" s="774">
        <v>334445</v>
      </c>
      <c r="H49" s="775">
        <v>26.98</v>
      </c>
      <c r="I49" s="774">
        <v>208449</v>
      </c>
      <c r="J49" s="775">
        <v>16.82</v>
      </c>
      <c r="K49" s="776">
        <v>1239646</v>
      </c>
      <c r="L49" s="776">
        <v>78517</v>
      </c>
      <c r="M49" s="776">
        <v>178</v>
      </c>
      <c r="N49" s="865">
        <v>93889</v>
      </c>
      <c r="O49" s="224">
        <v>36</v>
      </c>
    </row>
    <row r="50" spans="1:15" s="266" customFormat="1" ht="18.95" customHeight="1">
      <c r="A50" s="220"/>
      <c r="B50" s="218" t="s">
        <v>241</v>
      </c>
      <c r="C50" s="774">
        <v>170144</v>
      </c>
      <c r="D50" s="775">
        <v>54.9</v>
      </c>
      <c r="E50" s="774">
        <v>9629</v>
      </c>
      <c r="F50" s="775">
        <v>3.11</v>
      </c>
      <c r="G50" s="774">
        <v>83659</v>
      </c>
      <c r="H50" s="775">
        <v>27</v>
      </c>
      <c r="I50" s="774">
        <v>46468</v>
      </c>
      <c r="J50" s="775">
        <v>14.99</v>
      </c>
      <c r="K50" s="776">
        <v>309900</v>
      </c>
      <c r="L50" s="776">
        <v>16501</v>
      </c>
      <c r="M50" s="776">
        <v>0</v>
      </c>
      <c r="N50" s="865">
        <v>19844</v>
      </c>
      <c r="O50" s="224"/>
    </row>
    <row r="51" spans="1:15" s="266" customFormat="1" ht="18.95" customHeight="1">
      <c r="A51" s="250"/>
      <c r="B51" s="218" t="s">
        <v>247</v>
      </c>
      <c r="C51" s="774">
        <v>120031</v>
      </c>
      <c r="D51" s="775">
        <v>55.89</v>
      </c>
      <c r="E51" s="774">
        <v>14996</v>
      </c>
      <c r="F51" s="775">
        <v>6.98</v>
      </c>
      <c r="G51" s="774">
        <v>45676</v>
      </c>
      <c r="H51" s="775">
        <v>21.27</v>
      </c>
      <c r="I51" s="774">
        <v>34050</v>
      </c>
      <c r="J51" s="775">
        <v>15.86</v>
      </c>
      <c r="K51" s="776">
        <v>214752</v>
      </c>
      <c r="L51" s="776">
        <v>10062</v>
      </c>
      <c r="M51" s="776">
        <v>0</v>
      </c>
      <c r="N51" s="865">
        <v>22130</v>
      </c>
      <c r="O51" s="251"/>
    </row>
    <row r="52" spans="1:15" s="266" customFormat="1" ht="18.95" customHeight="1">
      <c r="A52" s="243">
        <v>38</v>
      </c>
      <c r="B52" s="244" t="s">
        <v>249</v>
      </c>
      <c r="C52" s="374">
        <v>311014</v>
      </c>
      <c r="D52" s="779">
        <v>53.57</v>
      </c>
      <c r="E52" s="374">
        <v>0</v>
      </c>
      <c r="F52" s="779">
        <v>0</v>
      </c>
      <c r="G52" s="374">
        <v>170425</v>
      </c>
      <c r="H52" s="779">
        <v>29.36</v>
      </c>
      <c r="I52" s="374">
        <v>99063</v>
      </c>
      <c r="J52" s="779">
        <v>17.07</v>
      </c>
      <c r="K52" s="780">
        <v>580502</v>
      </c>
      <c r="L52" s="780">
        <v>41655</v>
      </c>
      <c r="M52" s="780">
        <v>0</v>
      </c>
      <c r="N52" s="870">
        <v>33360</v>
      </c>
      <c r="O52" s="249">
        <v>38</v>
      </c>
    </row>
    <row r="53" spans="1:15" s="452" customFormat="1" ht="18.95" customHeight="1">
      <c r="A53" s="220">
        <v>39</v>
      </c>
      <c r="B53" s="218" t="s">
        <v>251</v>
      </c>
      <c r="C53" s="872">
        <v>230894</v>
      </c>
      <c r="D53" s="766">
        <v>54.25</v>
      </c>
      <c r="E53" s="767">
        <v>38461</v>
      </c>
      <c r="F53" s="766">
        <v>9.0299999999999994</v>
      </c>
      <c r="G53" s="767">
        <v>95960</v>
      </c>
      <c r="H53" s="766">
        <v>22.54</v>
      </c>
      <c r="I53" s="767">
        <v>60378</v>
      </c>
      <c r="J53" s="766">
        <v>14.18</v>
      </c>
      <c r="K53" s="768">
        <v>425693</v>
      </c>
      <c r="L53" s="768">
        <v>20343</v>
      </c>
      <c r="M53" s="768">
        <v>0</v>
      </c>
      <c r="N53" s="871">
        <v>33455</v>
      </c>
      <c r="O53" s="224">
        <v>39</v>
      </c>
    </row>
    <row r="54" spans="1:15" s="452" customFormat="1" ht="18.95" customHeight="1">
      <c r="A54" s="220">
        <v>40</v>
      </c>
      <c r="B54" s="218" t="s">
        <v>252</v>
      </c>
      <c r="C54" s="873">
        <v>109425</v>
      </c>
      <c r="D54" s="775">
        <v>50.48</v>
      </c>
      <c r="E54" s="774">
        <v>7440</v>
      </c>
      <c r="F54" s="775">
        <v>3.43</v>
      </c>
      <c r="G54" s="774">
        <v>66432</v>
      </c>
      <c r="H54" s="775">
        <v>30.64</v>
      </c>
      <c r="I54" s="774">
        <v>33492</v>
      </c>
      <c r="J54" s="775">
        <v>15.45</v>
      </c>
      <c r="K54" s="776">
        <v>216789</v>
      </c>
      <c r="L54" s="776">
        <v>19819</v>
      </c>
      <c r="M54" s="776">
        <v>0</v>
      </c>
      <c r="N54" s="865">
        <v>7850</v>
      </c>
      <c r="O54" s="224">
        <v>40</v>
      </c>
    </row>
    <row r="55" spans="1:15" s="452" customFormat="1" ht="18.95" customHeight="1">
      <c r="A55" s="220">
        <v>41</v>
      </c>
      <c r="B55" s="218" t="s">
        <v>254</v>
      </c>
      <c r="C55" s="873">
        <v>237715</v>
      </c>
      <c r="D55" s="775">
        <v>62.89</v>
      </c>
      <c r="E55" s="774">
        <v>0</v>
      </c>
      <c r="F55" s="775">
        <v>0</v>
      </c>
      <c r="G55" s="774">
        <v>93294</v>
      </c>
      <c r="H55" s="775">
        <v>24.68</v>
      </c>
      <c r="I55" s="774">
        <v>46971</v>
      </c>
      <c r="J55" s="775">
        <v>12.43</v>
      </c>
      <c r="K55" s="776">
        <v>377980</v>
      </c>
      <c r="L55" s="776">
        <v>17277</v>
      </c>
      <c r="M55" s="776">
        <v>144</v>
      </c>
      <c r="N55" s="865">
        <v>18662</v>
      </c>
      <c r="O55" s="224">
        <v>41</v>
      </c>
    </row>
    <row r="56" spans="1:15" s="452" customFormat="1" ht="18.95" customHeight="1">
      <c r="A56" s="220">
        <v>42</v>
      </c>
      <c r="B56" s="218" t="s">
        <v>256</v>
      </c>
      <c r="C56" s="873">
        <v>290429</v>
      </c>
      <c r="D56" s="775">
        <v>53.73</v>
      </c>
      <c r="E56" s="774">
        <v>35649</v>
      </c>
      <c r="F56" s="775">
        <v>6.6</v>
      </c>
      <c r="G56" s="774">
        <v>127248</v>
      </c>
      <c r="H56" s="775">
        <v>23.54</v>
      </c>
      <c r="I56" s="774">
        <v>87195</v>
      </c>
      <c r="J56" s="775">
        <v>16.13</v>
      </c>
      <c r="K56" s="776">
        <v>540521</v>
      </c>
      <c r="L56" s="776">
        <v>33761</v>
      </c>
      <c r="M56" s="776">
        <v>0</v>
      </c>
      <c r="N56" s="865">
        <v>45848</v>
      </c>
      <c r="O56" s="224">
        <v>42</v>
      </c>
    </row>
    <row r="57" spans="1:15" s="452" customFormat="1" ht="18.95" customHeight="1" thickBot="1">
      <c r="A57" s="253">
        <v>43</v>
      </c>
      <c r="B57" s="254" t="s">
        <v>258</v>
      </c>
      <c r="C57" s="874">
        <v>135634</v>
      </c>
      <c r="D57" s="875">
        <v>54.51</v>
      </c>
      <c r="E57" s="876">
        <v>18641</v>
      </c>
      <c r="F57" s="875">
        <v>7.49</v>
      </c>
      <c r="G57" s="876">
        <v>62120</v>
      </c>
      <c r="H57" s="875">
        <v>24.96</v>
      </c>
      <c r="I57" s="876">
        <v>32460</v>
      </c>
      <c r="J57" s="875">
        <v>13.04</v>
      </c>
      <c r="K57" s="877">
        <v>248855</v>
      </c>
      <c r="L57" s="877">
        <v>14734</v>
      </c>
      <c r="M57" s="877">
        <v>80</v>
      </c>
      <c r="N57" s="878">
        <v>13390</v>
      </c>
      <c r="O57" s="262">
        <v>43</v>
      </c>
    </row>
    <row r="58" spans="1:15" ht="18.95" customHeight="1">
      <c r="A58" s="217">
        <v>44</v>
      </c>
      <c r="B58" s="332" t="s">
        <v>260</v>
      </c>
      <c r="C58" s="767">
        <v>142157</v>
      </c>
      <c r="D58" s="766">
        <v>55.87</v>
      </c>
      <c r="E58" s="767">
        <v>18217</v>
      </c>
      <c r="F58" s="766">
        <v>7.16</v>
      </c>
      <c r="G58" s="767">
        <v>57744</v>
      </c>
      <c r="H58" s="766">
        <v>22.7</v>
      </c>
      <c r="I58" s="767">
        <v>36312</v>
      </c>
      <c r="J58" s="766">
        <v>14.27</v>
      </c>
      <c r="K58" s="768">
        <v>254430</v>
      </c>
      <c r="L58" s="768">
        <v>16246</v>
      </c>
      <c r="M58" s="768">
        <v>0</v>
      </c>
      <c r="N58" s="871">
        <v>14185</v>
      </c>
      <c r="O58" s="216">
        <v>44</v>
      </c>
    </row>
    <row r="59" spans="1:15" ht="18.95" customHeight="1">
      <c r="A59" s="217">
        <v>45</v>
      </c>
      <c r="B59" s="332" t="s">
        <v>261</v>
      </c>
      <c r="C59" s="774">
        <v>831906</v>
      </c>
      <c r="D59" s="775">
        <v>56.28</v>
      </c>
      <c r="E59" s="774">
        <v>0</v>
      </c>
      <c r="F59" s="775">
        <v>0</v>
      </c>
      <c r="G59" s="774">
        <v>395784</v>
      </c>
      <c r="H59" s="775">
        <v>26.77</v>
      </c>
      <c r="I59" s="774">
        <v>250531</v>
      </c>
      <c r="J59" s="775">
        <v>16.95</v>
      </c>
      <c r="K59" s="776">
        <v>1478221</v>
      </c>
      <c r="L59" s="776">
        <v>72503</v>
      </c>
      <c r="M59" s="776">
        <v>209</v>
      </c>
      <c r="N59" s="865">
        <v>118021</v>
      </c>
      <c r="O59" s="205">
        <v>45</v>
      </c>
    </row>
    <row r="60" spans="1:15" ht="18.95" customHeight="1">
      <c r="A60" s="217">
        <v>46</v>
      </c>
      <c r="B60" s="332" t="s">
        <v>262</v>
      </c>
      <c r="C60" s="774">
        <v>352127</v>
      </c>
      <c r="D60" s="775">
        <v>50.42</v>
      </c>
      <c r="E60" s="774">
        <v>45973</v>
      </c>
      <c r="F60" s="775">
        <v>6.58</v>
      </c>
      <c r="G60" s="774">
        <v>193920</v>
      </c>
      <c r="H60" s="775">
        <v>27.77</v>
      </c>
      <c r="I60" s="774">
        <v>106340</v>
      </c>
      <c r="J60" s="775">
        <v>15.23</v>
      </c>
      <c r="K60" s="776">
        <v>698360</v>
      </c>
      <c r="L60" s="776">
        <v>58416</v>
      </c>
      <c r="M60" s="776">
        <v>328</v>
      </c>
      <c r="N60" s="865">
        <v>45075</v>
      </c>
      <c r="O60" s="205">
        <v>46</v>
      </c>
    </row>
    <row r="61" spans="1:15" ht="18.95" customHeight="1">
      <c r="A61" s="217">
        <v>52</v>
      </c>
      <c r="B61" s="332" t="s">
        <v>263</v>
      </c>
      <c r="C61" s="774">
        <v>176024</v>
      </c>
      <c r="D61" s="775">
        <v>52.08</v>
      </c>
      <c r="E61" s="774">
        <v>21873</v>
      </c>
      <c r="F61" s="775">
        <v>6.47</v>
      </c>
      <c r="G61" s="774">
        <v>93576</v>
      </c>
      <c r="H61" s="775">
        <v>27.68</v>
      </c>
      <c r="I61" s="774">
        <v>46530</v>
      </c>
      <c r="J61" s="775">
        <v>13.77</v>
      </c>
      <c r="K61" s="776">
        <v>338003</v>
      </c>
      <c r="L61" s="776">
        <v>24867</v>
      </c>
      <c r="M61" s="776">
        <v>4</v>
      </c>
      <c r="N61" s="865">
        <v>64051</v>
      </c>
      <c r="O61" s="205">
        <v>52</v>
      </c>
    </row>
    <row r="62" spans="1:15" ht="18.95" customHeight="1">
      <c r="A62" s="786">
        <v>54</v>
      </c>
      <c r="B62" s="787" t="s">
        <v>264</v>
      </c>
      <c r="C62" s="374">
        <v>83878</v>
      </c>
      <c r="D62" s="779">
        <v>55.11</v>
      </c>
      <c r="E62" s="374">
        <v>14933</v>
      </c>
      <c r="F62" s="779">
        <v>9.81</v>
      </c>
      <c r="G62" s="374">
        <v>33446</v>
      </c>
      <c r="H62" s="779">
        <v>21.97</v>
      </c>
      <c r="I62" s="374">
        <v>19950</v>
      </c>
      <c r="J62" s="779">
        <v>13.11</v>
      </c>
      <c r="K62" s="780">
        <v>152207</v>
      </c>
      <c r="L62" s="780">
        <v>6026</v>
      </c>
      <c r="M62" s="780">
        <v>21</v>
      </c>
      <c r="N62" s="870">
        <v>3342</v>
      </c>
      <c r="O62" s="574">
        <v>54</v>
      </c>
    </row>
    <row r="63" spans="1:15" ht="18.95" customHeight="1">
      <c r="A63" s="217">
        <v>59</v>
      </c>
      <c r="B63" s="332" t="s">
        <v>266</v>
      </c>
      <c r="C63" s="767">
        <v>277112</v>
      </c>
      <c r="D63" s="766">
        <v>54.33</v>
      </c>
      <c r="E63" s="767">
        <v>58333</v>
      </c>
      <c r="F63" s="766">
        <v>11.43</v>
      </c>
      <c r="G63" s="767">
        <v>111673</v>
      </c>
      <c r="H63" s="766">
        <v>21.89</v>
      </c>
      <c r="I63" s="767">
        <v>63017</v>
      </c>
      <c r="J63" s="766">
        <v>12.35</v>
      </c>
      <c r="K63" s="768">
        <v>510135</v>
      </c>
      <c r="L63" s="768">
        <v>19948</v>
      </c>
      <c r="M63" s="768">
        <v>40</v>
      </c>
      <c r="N63" s="871">
        <v>35878</v>
      </c>
      <c r="O63" s="205">
        <v>59</v>
      </c>
    </row>
    <row r="64" spans="1:15" ht="18.95" customHeight="1">
      <c r="A64" s="217">
        <v>61</v>
      </c>
      <c r="B64" s="332" t="s">
        <v>268</v>
      </c>
      <c r="C64" s="774">
        <v>344373</v>
      </c>
      <c r="D64" s="775">
        <v>59.2</v>
      </c>
      <c r="E64" s="774">
        <v>65664</v>
      </c>
      <c r="F64" s="775">
        <v>11.29</v>
      </c>
      <c r="G64" s="774">
        <v>102120</v>
      </c>
      <c r="H64" s="775">
        <v>17.559999999999999</v>
      </c>
      <c r="I64" s="774">
        <v>69482</v>
      </c>
      <c r="J64" s="775">
        <v>11.95</v>
      </c>
      <c r="K64" s="776">
        <v>581639</v>
      </c>
      <c r="L64" s="776">
        <v>19757</v>
      </c>
      <c r="M64" s="776">
        <v>51</v>
      </c>
      <c r="N64" s="865">
        <v>51094</v>
      </c>
      <c r="O64" s="205">
        <v>61</v>
      </c>
    </row>
    <row r="65" spans="1:15" ht="18.75" customHeight="1">
      <c r="A65" s="217">
        <v>66</v>
      </c>
      <c r="B65" s="332" t="s">
        <v>270</v>
      </c>
      <c r="C65" s="774">
        <v>973935</v>
      </c>
      <c r="D65" s="775">
        <v>61.53</v>
      </c>
      <c r="E65" s="774">
        <v>52780</v>
      </c>
      <c r="F65" s="775">
        <v>3.33</v>
      </c>
      <c r="G65" s="774">
        <v>320250</v>
      </c>
      <c r="H65" s="775">
        <v>20.23</v>
      </c>
      <c r="I65" s="774">
        <v>236051</v>
      </c>
      <c r="J65" s="775">
        <v>14.91</v>
      </c>
      <c r="K65" s="776">
        <v>1583016</v>
      </c>
      <c r="L65" s="776">
        <v>67099</v>
      </c>
      <c r="M65" s="776">
        <v>149</v>
      </c>
      <c r="N65" s="865">
        <v>95687</v>
      </c>
      <c r="O65" s="205">
        <v>66</v>
      </c>
    </row>
    <row r="66" spans="1:15" s="266" customFormat="1" ht="18.95" customHeight="1">
      <c r="A66" s="217">
        <v>67</v>
      </c>
      <c r="B66" s="332" t="s">
        <v>272</v>
      </c>
      <c r="C66" s="774">
        <v>112513</v>
      </c>
      <c r="D66" s="775">
        <v>45.86</v>
      </c>
      <c r="E66" s="774">
        <v>18747</v>
      </c>
      <c r="F66" s="775">
        <v>7.64</v>
      </c>
      <c r="G66" s="774">
        <v>74340</v>
      </c>
      <c r="H66" s="775">
        <v>30.3</v>
      </c>
      <c r="I66" s="774">
        <v>39754</v>
      </c>
      <c r="J66" s="775">
        <v>16.2</v>
      </c>
      <c r="K66" s="776">
        <v>245354</v>
      </c>
      <c r="L66" s="776">
        <v>24297</v>
      </c>
      <c r="M66" s="776">
        <v>0</v>
      </c>
      <c r="N66" s="865">
        <v>7017</v>
      </c>
      <c r="O66" s="224">
        <v>67</v>
      </c>
    </row>
    <row r="67" spans="1:15" s="266" customFormat="1" ht="18.95" customHeight="1">
      <c r="A67" s="220">
        <v>70</v>
      </c>
      <c r="B67" s="218" t="s">
        <v>274</v>
      </c>
      <c r="C67" s="374">
        <v>132449</v>
      </c>
      <c r="D67" s="779">
        <v>50.81</v>
      </c>
      <c r="E67" s="374">
        <v>20861</v>
      </c>
      <c r="F67" s="779">
        <v>8</v>
      </c>
      <c r="G67" s="374">
        <v>64278</v>
      </c>
      <c r="H67" s="779">
        <v>24.66</v>
      </c>
      <c r="I67" s="374">
        <v>43102</v>
      </c>
      <c r="J67" s="779">
        <v>16.53</v>
      </c>
      <c r="K67" s="780">
        <v>260690</v>
      </c>
      <c r="L67" s="780">
        <v>16821</v>
      </c>
      <c r="M67" s="780">
        <v>74</v>
      </c>
      <c r="N67" s="870">
        <v>13340</v>
      </c>
      <c r="O67" s="224">
        <v>70</v>
      </c>
    </row>
    <row r="68" spans="1:15" s="266" customFormat="1" ht="18.95" customHeight="1">
      <c r="A68" s="228">
        <v>72</v>
      </c>
      <c r="B68" s="212" t="s">
        <v>276</v>
      </c>
      <c r="C68" s="767">
        <v>553997</v>
      </c>
      <c r="D68" s="766">
        <v>51.56</v>
      </c>
      <c r="E68" s="767">
        <v>0</v>
      </c>
      <c r="F68" s="766">
        <v>0</v>
      </c>
      <c r="G68" s="767">
        <v>357196</v>
      </c>
      <c r="H68" s="766">
        <v>33.24</v>
      </c>
      <c r="I68" s="767">
        <v>163295</v>
      </c>
      <c r="J68" s="766">
        <v>15.2</v>
      </c>
      <c r="K68" s="768">
        <v>1074488</v>
      </c>
      <c r="L68" s="768">
        <v>98234</v>
      </c>
      <c r="M68" s="768">
        <v>135</v>
      </c>
      <c r="N68" s="871">
        <v>23191</v>
      </c>
      <c r="O68" s="234">
        <v>72</v>
      </c>
    </row>
    <row r="69" spans="1:15" s="266" customFormat="1" ht="18.95" customHeight="1">
      <c r="A69" s="220">
        <v>74</v>
      </c>
      <c r="B69" s="218" t="s">
        <v>278</v>
      </c>
      <c r="C69" s="774">
        <v>182246</v>
      </c>
      <c r="D69" s="775">
        <v>58.79</v>
      </c>
      <c r="E69" s="774">
        <v>0</v>
      </c>
      <c r="F69" s="775">
        <v>0</v>
      </c>
      <c r="G69" s="774">
        <v>91236</v>
      </c>
      <c r="H69" s="775">
        <v>29.43</v>
      </c>
      <c r="I69" s="774">
        <v>36530</v>
      </c>
      <c r="J69" s="775">
        <v>11.78</v>
      </c>
      <c r="K69" s="776">
        <v>310012</v>
      </c>
      <c r="L69" s="776">
        <v>25850</v>
      </c>
      <c r="M69" s="776">
        <v>2666</v>
      </c>
      <c r="N69" s="865">
        <v>34285</v>
      </c>
      <c r="O69" s="224">
        <v>74</v>
      </c>
    </row>
    <row r="70" spans="1:15" s="266" customFormat="1" ht="18.95" customHeight="1">
      <c r="A70" s="220">
        <v>81</v>
      </c>
      <c r="B70" s="218" t="s">
        <v>280</v>
      </c>
      <c r="C70" s="774">
        <v>541626</v>
      </c>
      <c r="D70" s="775">
        <v>51.35</v>
      </c>
      <c r="E70" s="774">
        <v>68481</v>
      </c>
      <c r="F70" s="775">
        <v>6.49</v>
      </c>
      <c r="G70" s="774">
        <v>286644</v>
      </c>
      <c r="H70" s="775">
        <v>27.17</v>
      </c>
      <c r="I70" s="774">
        <v>158081</v>
      </c>
      <c r="J70" s="775">
        <v>14.99</v>
      </c>
      <c r="K70" s="776">
        <v>1054832</v>
      </c>
      <c r="L70" s="776">
        <v>72809</v>
      </c>
      <c r="M70" s="776">
        <v>251</v>
      </c>
      <c r="N70" s="865">
        <v>43683</v>
      </c>
      <c r="O70" s="224">
        <v>81</v>
      </c>
    </row>
    <row r="71" spans="1:15" s="266" customFormat="1" ht="18.95" customHeight="1">
      <c r="A71" s="220"/>
      <c r="B71" s="218" t="s">
        <v>698</v>
      </c>
      <c r="C71" s="774">
        <v>200776</v>
      </c>
      <c r="D71" s="775">
        <v>51.29</v>
      </c>
      <c r="E71" s="774">
        <v>23709</v>
      </c>
      <c r="F71" s="775">
        <v>6.06</v>
      </c>
      <c r="G71" s="774">
        <v>107346</v>
      </c>
      <c r="H71" s="775">
        <v>27.42</v>
      </c>
      <c r="I71" s="774">
        <v>59632</v>
      </c>
      <c r="J71" s="775">
        <v>15.23</v>
      </c>
      <c r="K71" s="776">
        <v>391463</v>
      </c>
      <c r="L71" s="776">
        <v>26737</v>
      </c>
      <c r="M71" s="776">
        <v>77</v>
      </c>
      <c r="N71" s="865">
        <v>16910</v>
      </c>
      <c r="O71" s="224"/>
    </row>
    <row r="72" spans="1:15" s="266" customFormat="1" ht="18.95" customHeight="1">
      <c r="A72" s="243"/>
      <c r="B72" s="244" t="s">
        <v>699</v>
      </c>
      <c r="C72" s="374">
        <v>70421</v>
      </c>
      <c r="D72" s="779">
        <v>47.81</v>
      </c>
      <c r="E72" s="374">
        <v>9821</v>
      </c>
      <c r="F72" s="779">
        <v>6.67</v>
      </c>
      <c r="G72" s="374">
        <v>42991</v>
      </c>
      <c r="H72" s="779">
        <v>29.19</v>
      </c>
      <c r="I72" s="374">
        <v>24054</v>
      </c>
      <c r="J72" s="779">
        <v>16.329999999999998</v>
      </c>
      <c r="K72" s="780">
        <v>147287</v>
      </c>
      <c r="L72" s="780">
        <v>14323</v>
      </c>
      <c r="M72" s="780">
        <v>16</v>
      </c>
      <c r="N72" s="870">
        <v>5351</v>
      </c>
      <c r="O72" s="249"/>
    </row>
    <row r="73" spans="1:15" s="266" customFormat="1" ht="15.75" customHeight="1">
      <c r="A73" s="220"/>
      <c r="B73" s="218" t="s">
        <v>700</v>
      </c>
      <c r="C73" s="767">
        <v>270429</v>
      </c>
      <c r="D73" s="766">
        <v>52.4</v>
      </c>
      <c r="E73" s="767">
        <v>34951</v>
      </c>
      <c r="F73" s="766">
        <v>6.77</v>
      </c>
      <c r="G73" s="767">
        <v>136307</v>
      </c>
      <c r="H73" s="766">
        <v>26.41</v>
      </c>
      <c r="I73" s="767">
        <v>74395</v>
      </c>
      <c r="J73" s="766">
        <v>14.42</v>
      </c>
      <c r="K73" s="768">
        <v>516082</v>
      </c>
      <c r="L73" s="768">
        <v>31749</v>
      </c>
      <c r="M73" s="768">
        <v>158</v>
      </c>
      <c r="N73" s="871">
        <v>21422</v>
      </c>
      <c r="O73" s="224"/>
    </row>
    <row r="74" spans="1:15" s="266" customFormat="1" ht="18.95" customHeight="1">
      <c r="A74" s="220">
        <v>82</v>
      </c>
      <c r="B74" s="218" t="s">
        <v>282</v>
      </c>
      <c r="C74" s="774">
        <v>971212</v>
      </c>
      <c r="D74" s="775">
        <v>49.51</v>
      </c>
      <c r="E74" s="774">
        <v>153453</v>
      </c>
      <c r="F74" s="775">
        <v>7.82</v>
      </c>
      <c r="G74" s="774">
        <v>562488</v>
      </c>
      <c r="H74" s="775">
        <v>28.67</v>
      </c>
      <c r="I74" s="774">
        <v>274752</v>
      </c>
      <c r="J74" s="775">
        <v>14</v>
      </c>
      <c r="K74" s="776">
        <v>1961905</v>
      </c>
      <c r="L74" s="776">
        <v>157486</v>
      </c>
      <c r="M74" s="776">
        <v>151</v>
      </c>
      <c r="N74" s="865">
        <v>130319</v>
      </c>
      <c r="O74" s="224">
        <v>82</v>
      </c>
    </row>
    <row r="75" spans="1:15" s="266" customFormat="1" ht="18.95" customHeight="1">
      <c r="A75" s="220">
        <v>83</v>
      </c>
      <c r="B75" s="218" t="s">
        <v>283</v>
      </c>
      <c r="C75" s="774">
        <v>492129</v>
      </c>
      <c r="D75" s="775">
        <v>53.57</v>
      </c>
      <c r="E75" s="774">
        <v>80069</v>
      </c>
      <c r="F75" s="775">
        <v>8.7200000000000006</v>
      </c>
      <c r="G75" s="774">
        <v>220400</v>
      </c>
      <c r="H75" s="775">
        <v>23.99</v>
      </c>
      <c r="I75" s="774">
        <v>126076</v>
      </c>
      <c r="J75" s="775">
        <v>13.72</v>
      </c>
      <c r="K75" s="776">
        <v>918673</v>
      </c>
      <c r="L75" s="776">
        <v>47524</v>
      </c>
      <c r="M75" s="776">
        <v>205</v>
      </c>
      <c r="N75" s="865">
        <v>75447</v>
      </c>
      <c r="O75" s="224">
        <v>83</v>
      </c>
    </row>
    <row r="76" spans="1:15" s="266" customFormat="1" ht="18.95" customHeight="1">
      <c r="A76" s="220">
        <v>301</v>
      </c>
      <c r="B76" s="2128" t="s">
        <v>284</v>
      </c>
      <c r="C76" s="774" t="s">
        <v>22</v>
      </c>
      <c r="D76" s="775" t="s">
        <v>22</v>
      </c>
      <c r="E76" s="774" t="s">
        <v>22</v>
      </c>
      <c r="F76" s="775" t="s">
        <v>22</v>
      </c>
      <c r="G76" s="774" t="s">
        <v>22</v>
      </c>
      <c r="H76" s="775" t="s">
        <v>22</v>
      </c>
      <c r="I76" s="774" t="s">
        <v>22</v>
      </c>
      <c r="J76" s="775" t="s">
        <v>22</v>
      </c>
      <c r="K76" s="776" t="s">
        <v>22</v>
      </c>
      <c r="L76" s="776" t="s">
        <v>22</v>
      </c>
      <c r="M76" s="776" t="s">
        <v>22</v>
      </c>
      <c r="N76" s="865" t="s">
        <v>22</v>
      </c>
      <c r="O76" s="224">
        <v>301</v>
      </c>
    </row>
    <row r="77" spans="1:15" s="266" customFormat="1" ht="18.95" customHeight="1">
      <c r="A77" s="243">
        <v>302</v>
      </c>
      <c r="B77" s="2129" t="s">
        <v>286</v>
      </c>
      <c r="C77" s="374" t="s">
        <v>22</v>
      </c>
      <c r="D77" s="779" t="s">
        <v>22</v>
      </c>
      <c r="E77" s="374" t="s">
        <v>22</v>
      </c>
      <c r="F77" s="779" t="s">
        <v>22</v>
      </c>
      <c r="G77" s="374" t="s">
        <v>22</v>
      </c>
      <c r="H77" s="779" t="s">
        <v>22</v>
      </c>
      <c r="I77" s="374" t="s">
        <v>22</v>
      </c>
      <c r="J77" s="779" t="s">
        <v>22</v>
      </c>
      <c r="K77" s="780" t="s">
        <v>22</v>
      </c>
      <c r="L77" s="780" t="s">
        <v>22</v>
      </c>
      <c r="M77" s="780" t="s">
        <v>22</v>
      </c>
      <c r="N77" s="870" t="s">
        <v>22</v>
      </c>
      <c r="O77" s="249">
        <v>302</v>
      </c>
    </row>
    <row r="78" spans="1:15" s="266" customFormat="1" ht="18.95" customHeight="1">
      <c r="A78" s="250">
        <v>303</v>
      </c>
      <c r="B78" s="2128" t="s">
        <v>288</v>
      </c>
      <c r="C78" s="767" t="s">
        <v>22</v>
      </c>
      <c r="D78" s="766" t="s">
        <v>22</v>
      </c>
      <c r="E78" s="767" t="s">
        <v>22</v>
      </c>
      <c r="F78" s="766" t="s">
        <v>22</v>
      </c>
      <c r="G78" s="767" t="s">
        <v>22</v>
      </c>
      <c r="H78" s="766" t="s">
        <v>22</v>
      </c>
      <c r="I78" s="767" t="s">
        <v>22</v>
      </c>
      <c r="J78" s="766" t="s">
        <v>22</v>
      </c>
      <c r="K78" s="768" t="s">
        <v>22</v>
      </c>
      <c r="L78" s="768" t="s">
        <v>22</v>
      </c>
      <c r="M78" s="768" t="s">
        <v>22</v>
      </c>
      <c r="N78" s="871" t="s">
        <v>22</v>
      </c>
      <c r="O78" s="251">
        <v>303</v>
      </c>
    </row>
    <row r="79" spans="1:15" s="266" customFormat="1" ht="18.95" customHeight="1">
      <c r="A79" s="220"/>
      <c r="B79" s="218"/>
      <c r="C79" s="774"/>
      <c r="D79" s="775"/>
      <c r="E79" s="774"/>
      <c r="F79" s="775"/>
      <c r="G79" s="774"/>
      <c r="H79" s="775"/>
      <c r="I79" s="774"/>
      <c r="J79" s="775"/>
      <c r="K79" s="776"/>
      <c r="L79" s="776"/>
      <c r="M79" s="776"/>
      <c r="N79" s="865"/>
      <c r="O79" s="224"/>
    </row>
    <row r="80" spans="1:15" s="266" customFormat="1" ht="18.95" customHeight="1">
      <c r="A80" s="220"/>
      <c r="B80" s="218"/>
      <c r="C80" s="774"/>
      <c r="D80" s="775"/>
      <c r="E80" s="774"/>
      <c r="F80" s="775"/>
      <c r="G80" s="774"/>
      <c r="H80" s="775"/>
      <c r="I80" s="774"/>
      <c r="J80" s="775"/>
      <c r="K80" s="776"/>
      <c r="L80" s="776"/>
      <c r="M80" s="776"/>
      <c r="N80" s="865"/>
      <c r="O80" s="224"/>
    </row>
    <row r="81" spans="1:15" s="266" customFormat="1" ht="18.95" customHeight="1">
      <c r="A81" s="220"/>
      <c r="B81" s="218"/>
      <c r="C81" s="774"/>
      <c r="D81" s="775"/>
      <c r="E81" s="774"/>
      <c r="F81" s="775"/>
      <c r="G81" s="774"/>
      <c r="H81" s="775"/>
      <c r="I81" s="774"/>
      <c r="J81" s="775"/>
      <c r="K81" s="776"/>
      <c r="L81" s="776"/>
      <c r="M81" s="776"/>
      <c r="N81" s="865"/>
      <c r="O81" s="224"/>
    </row>
    <row r="82" spans="1:15" s="266" customFormat="1" ht="18.95" customHeight="1">
      <c r="A82" s="243"/>
      <c r="B82" s="244"/>
      <c r="C82" s="374"/>
      <c r="D82" s="779"/>
      <c r="E82" s="374"/>
      <c r="F82" s="779"/>
      <c r="G82" s="374"/>
      <c r="H82" s="779"/>
      <c r="I82" s="374"/>
      <c r="J82" s="779"/>
      <c r="K82" s="780"/>
      <c r="L82" s="780"/>
      <c r="M82" s="780"/>
      <c r="N82" s="870"/>
      <c r="O82" s="249"/>
    </row>
    <row r="83" spans="1:15" s="266" customFormat="1" ht="18.95" customHeight="1">
      <c r="A83" s="220"/>
      <c r="B83" s="218"/>
      <c r="C83" s="767"/>
      <c r="D83" s="766"/>
      <c r="E83" s="767"/>
      <c r="F83" s="766"/>
      <c r="G83" s="767"/>
      <c r="H83" s="766"/>
      <c r="I83" s="767"/>
      <c r="J83" s="766"/>
      <c r="K83" s="768"/>
      <c r="L83" s="768"/>
      <c r="M83" s="768"/>
      <c r="N83" s="871"/>
      <c r="O83" s="224"/>
    </row>
    <row r="84" spans="1:15" s="266" customFormat="1" ht="18.95" customHeight="1">
      <c r="A84" s="220"/>
      <c r="B84" s="218"/>
      <c r="C84" s="774"/>
      <c r="D84" s="775"/>
      <c r="E84" s="774"/>
      <c r="F84" s="775"/>
      <c r="G84" s="774"/>
      <c r="H84" s="775"/>
      <c r="I84" s="774"/>
      <c r="J84" s="775"/>
      <c r="K84" s="776"/>
      <c r="L84" s="776"/>
      <c r="M84" s="776"/>
      <c r="N84" s="865"/>
      <c r="O84" s="224"/>
    </row>
    <row r="85" spans="1:15" s="266" customFormat="1" ht="18.95" customHeight="1">
      <c r="A85" s="220"/>
      <c r="B85" s="218"/>
      <c r="C85" s="774"/>
      <c r="D85" s="775"/>
      <c r="E85" s="774"/>
      <c r="F85" s="775"/>
      <c r="G85" s="774"/>
      <c r="H85" s="775"/>
      <c r="I85" s="774"/>
      <c r="J85" s="775"/>
      <c r="K85" s="776"/>
      <c r="L85" s="776"/>
      <c r="M85" s="776"/>
      <c r="N85" s="865"/>
      <c r="O85" s="224"/>
    </row>
    <row r="86" spans="1:15" s="266" customFormat="1" ht="18.95" customHeight="1">
      <c r="A86" s="220"/>
      <c r="B86" s="218"/>
      <c r="C86" s="774"/>
      <c r="D86" s="775"/>
      <c r="E86" s="774"/>
      <c r="F86" s="775"/>
      <c r="G86" s="774"/>
      <c r="H86" s="775"/>
      <c r="I86" s="774"/>
      <c r="J86" s="775"/>
      <c r="K86" s="776"/>
      <c r="L86" s="776"/>
      <c r="M86" s="776"/>
      <c r="N86" s="865"/>
      <c r="O86" s="224"/>
    </row>
    <row r="87" spans="1:15" s="266" customFormat="1" ht="18.95" customHeight="1">
      <c r="A87" s="243"/>
      <c r="B87" s="244"/>
      <c r="C87" s="374"/>
      <c r="D87" s="779"/>
      <c r="E87" s="374"/>
      <c r="F87" s="779"/>
      <c r="G87" s="374"/>
      <c r="H87" s="779"/>
      <c r="I87" s="374"/>
      <c r="J87" s="779"/>
      <c r="K87" s="780"/>
      <c r="L87" s="780"/>
      <c r="M87" s="780"/>
      <c r="N87" s="870"/>
      <c r="O87" s="249"/>
    </row>
    <row r="88" spans="1:15" s="266" customFormat="1" ht="18.95" customHeight="1">
      <c r="A88" s="220"/>
      <c r="B88" s="218"/>
      <c r="C88" s="767"/>
      <c r="D88" s="766"/>
      <c r="E88" s="767"/>
      <c r="F88" s="766"/>
      <c r="G88" s="767"/>
      <c r="H88" s="766"/>
      <c r="I88" s="767"/>
      <c r="J88" s="766"/>
      <c r="K88" s="768"/>
      <c r="L88" s="768"/>
      <c r="M88" s="768"/>
      <c r="N88" s="871"/>
      <c r="O88" s="224"/>
    </row>
    <row r="89" spans="1:15" s="266" customFormat="1" ht="18.95" customHeight="1">
      <c r="A89" s="220"/>
      <c r="B89" s="218"/>
      <c r="C89" s="774"/>
      <c r="D89" s="775"/>
      <c r="E89" s="774"/>
      <c r="F89" s="775"/>
      <c r="G89" s="774"/>
      <c r="H89" s="775"/>
      <c r="I89" s="774"/>
      <c r="J89" s="775"/>
      <c r="K89" s="776"/>
      <c r="L89" s="776"/>
      <c r="M89" s="776"/>
      <c r="N89" s="865"/>
      <c r="O89" s="224"/>
    </row>
    <row r="90" spans="1:15" s="266" customFormat="1" ht="18.95" customHeight="1">
      <c r="A90" s="220"/>
      <c r="B90" s="218"/>
      <c r="C90" s="774"/>
      <c r="D90" s="775"/>
      <c r="E90" s="774"/>
      <c r="F90" s="775"/>
      <c r="G90" s="774"/>
      <c r="H90" s="775"/>
      <c r="I90" s="774"/>
      <c r="J90" s="775"/>
      <c r="K90" s="776"/>
      <c r="L90" s="776"/>
      <c r="M90" s="776"/>
      <c r="N90" s="865"/>
      <c r="O90" s="224"/>
    </row>
    <row r="91" spans="1:15" s="266" customFormat="1" ht="18.95" customHeight="1">
      <c r="A91" s="220"/>
      <c r="B91" s="218"/>
      <c r="C91" s="774"/>
      <c r="D91" s="775"/>
      <c r="E91" s="774"/>
      <c r="F91" s="775"/>
      <c r="G91" s="774"/>
      <c r="H91" s="775"/>
      <c r="I91" s="774"/>
      <c r="J91" s="775"/>
      <c r="K91" s="776"/>
      <c r="L91" s="776"/>
      <c r="M91" s="776"/>
      <c r="N91" s="865"/>
      <c r="O91" s="224"/>
    </row>
    <row r="92" spans="1:15" s="266" customFormat="1" ht="18.95" customHeight="1">
      <c r="A92" s="243"/>
      <c r="B92" s="244"/>
      <c r="C92" s="374"/>
      <c r="D92" s="779"/>
      <c r="E92" s="374"/>
      <c r="F92" s="779"/>
      <c r="G92" s="374"/>
      <c r="H92" s="779"/>
      <c r="I92" s="374"/>
      <c r="J92" s="779"/>
      <c r="K92" s="780"/>
      <c r="L92" s="780"/>
      <c r="M92" s="780"/>
      <c r="N92" s="870"/>
      <c r="O92" s="249"/>
    </row>
    <row r="93" spans="1:15" s="266" customFormat="1" ht="18.95" customHeight="1">
      <c r="A93" s="220"/>
      <c r="B93" s="218"/>
      <c r="C93" s="767"/>
      <c r="D93" s="766"/>
      <c r="E93" s="767"/>
      <c r="F93" s="766"/>
      <c r="G93" s="767"/>
      <c r="H93" s="766"/>
      <c r="I93" s="767"/>
      <c r="J93" s="766"/>
      <c r="K93" s="768"/>
      <c r="L93" s="768"/>
      <c r="M93" s="768"/>
      <c r="N93" s="871"/>
      <c r="O93" s="224"/>
    </row>
    <row r="94" spans="1:15" s="266" customFormat="1" ht="18.95" customHeight="1">
      <c r="A94" s="220"/>
      <c r="B94" s="218"/>
      <c r="C94" s="774"/>
      <c r="D94" s="775"/>
      <c r="E94" s="774"/>
      <c r="F94" s="775"/>
      <c r="G94" s="774"/>
      <c r="H94" s="775"/>
      <c r="I94" s="774"/>
      <c r="J94" s="775"/>
      <c r="K94" s="776"/>
      <c r="L94" s="776"/>
      <c r="M94" s="776"/>
      <c r="N94" s="865"/>
      <c r="O94" s="224"/>
    </row>
    <row r="95" spans="1:15" s="266" customFormat="1" ht="18.95" customHeight="1">
      <c r="A95" s="220"/>
      <c r="B95" s="218"/>
      <c r="C95" s="774"/>
      <c r="D95" s="775"/>
      <c r="E95" s="774"/>
      <c r="F95" s="775"/>
      <c r="G95" s="774"/>
      <c r="H95" s="775"/>
      <c r="I95" s="774"/>
      <c r="J95" s="775"/>
      <c r="K95" s="776"/>
      <c r="L95" s="776"/>
      <c r="M95" s="776"/>
      <c r="N95" s="865"/>
      <c r="O95" s="224"/>
    </row>
    <row r="96" spans="1:15" s="266" customFormat="1" ht="18.95" customHeight="1">
      <c r="A96" s="250"/>
      <c r="B96" s="218"/>
      <c r="C96" s="774"/>
      <c r="D96" s="775"/>
      <c r="E96" s="774"/>
      <c r="F96" s="775"/>
      <c r="G96" s="774"/>
      <c r="H96" s="775"/>
      <c r="I96" s="774"/>
      <c r="J96" s="775"/>
      <c r="K96" s="776"/>
      <c r="L96" s="776"/>
      <c r="M96" s="776"/>
      <c r="N96" s="865"/>
      <c r="O96" s="251"/>
    </row>
    <row r="97" spans="1:15" s="266" customFormat="1" ht="18.95" customHeight="1">
      <c r="A97" s="243"/>
      <c r="B97" s="244"/>
      <c r="C97" s="374"/>
      <c r="D97" s="779"/>
      <c r="E97" s="374"/>
      <c r="F97" s="779"/>
      <c r="G97" s="374"/>
      <c r="H97" s="779"/>
      <c r="I97" s="374"/>
      <c r="J97" s="779"/>
      <c r="K97" s="780"/>
      <c r="L97" s="780"/>
      <c r="M97" s="780"/>
      <c r="N97" s="870"/>
      <c r="O97" s="249"/>
    </row>
    <row r="98" spans="1:15" s="452" customFormat="1" ht="18.95" customHeight="1">
      <c r="A98" s="220"/>
      <c r="B98" s="218"/>
      <c r="C98" s="767"/>
      <c r="D98" s="766"/>
      <c r="E98" s="767"/>
      <c r="F98" s="766"/>
      <c r="G98" s="767"/>
      <c r="H98" s="766"/>
      <c r="I98" s="767"/>
      <c r="J98" s="766"/>
      <c r="K98" s="768"/>
      <c r="L98" s="768"/>
      <c r="M98" s="768"/>
      <c r="N98" s="871"/>
      <c r="O98" s="224"/>
    </row>
    <row r="99" spans="1:15" s="452" customFormat="1" ht="18.95" customHeight="1">
      <c r="A99" s="220"/>
      <c r="B99" s="218"/>
      <c r="C99" s="774"/>
      <c r="D99" s="775"/>
      <c r="E99" s="774"/>
      <c r="F99" s="775"/>
      <c r="G99" s="774"/>
      <c r="H99" s="775"/>
      <c r="I99" s="774"/>
      <c r="J99" s="775"/>
      <c r="K99" s="776"/>
      <c r="L99" s="776"/>
      <c r="M99" s="776"/>
      <c r="N99" s="865"/>
      <c r="O99" s="224"/>
    </row>
    <row r="100" spans="1:15" s="452" customFormat="1" ht="18.95" customHeight="1">
      <c r="A100" s="220"/>
      <c r="B100" s="218"/>
      <c r="C100" s="774"/>
      <c r="D100" s="775"/>
      <c r="E100" s="774"/>
      <c r="F100" s="775"/>
      <c r="G100" s="774"/>
      <c r="H100" s="775"/>
      <c r="I100" s="774"/>
      <c r="J100" s="775"/>
      <c r="K100" s="776"/>
      <c r="L100" s="776"/>
      <c r="M100" s="776"/>
      <c r="N100" s="865"/>
      <c r="O100" s="224"/>
    </row>
    <row r="101" spans="1:15" s="452" customFormat="1" ht="18.95" customHeight="1">
      <c r="A101" s="220"/>
      <c r="B101" s="218"/>
      <c r="C101" s="774"/>
      <c r="D101" s="775"/>
      <c r="E101" s="774"/>
      <c r="F101" s="775"/>
      <c r="G101" s="774"/>
      <c r="H101" s="775"/>
      <c r="I101" s="774"/>
      <c r="J101" s="775"/>
      <c r="K101" s="776"/>
      <c r="L101" s="776"/>
      <c r="M101" s="776"/>
      <c r="N101" s="865"/>
      <c r="O101" s="224"/>
    </row>
    <row r="102" spans="1:15" s="452" customFormat="1" ht="18.95" customHeight="1" thickBot="1">
      <c r="A102" s="253"/>
      <c r="B102" s="254"/>
      <c r="C102" s="876"/>
      <c r="D102" s="875"/>
      <c r="E102" s="876"/>
      <c r="F102" s="875"/>
      <c r="G102" s="876"/>
      <c r="H102" s="875"/>
      <c r="I102" s="876"/>
      <c r="J102" s="875"/>
      <c r="K102" s="877"/>
      <c r="L102" s="877"/>
      <c r="M102" s="877"/>
      <c r="N102" s="878"/>
      <c r="O102" s="262"/>
    </row>
  </sheetData>
  <mergeCells count="2">
    <mergeCell ref="C3:H3"/>
    <mergeCell ref="I3:K3"/>
  </mergeCells>
  <phoneticPr fontId="16"/>
  <printOptions horizontalCentered="1"/>
  <pageMargins left="0.86614173228346458" right="0.59055118110236227" top="0.51181102362204722" bottom="0.59055118110236227" header="0.51181102362204722" footer="0.51181102362204722"/>
  <pageSetup paperSize="8" scale="65" pageOrder="overThenDown" orientation="landscape" r:id="rId1"/>
  <headerFooter alignWithMargins="0"/>
  <rowBreaks count="1" manualBreakCount="1">
    <brk id="57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FF0000"/>
  </sheetPr>
  <dimension ref="A1:FN53"/>
  <sheetViews>
    <sheetView view="pageBreakPreview" topLeftCell="Y1" zoomScale="75" zoomScaleNormal="75" workbookViewId="0">
      <selection activeCell="BV1" sqref="BV1"/>
    </sheetView>
  </sheetViews>
  <sheetFormatPr defaultRowHeight="14.25"/>
  <cols>
    <col min="1" max="2" width="9" style="36"/>
    <col min="3" max="20" width="1.25" style="36" customWidth="1"/>
    <col min="21" max="21" width="3.5" style="36" customWidth="1"/>
    <col min="22" max="73" width="1.25" style="36" customWidth="1"/>
    <col min="74" max="74" width="7.875" style="2349" customWidth="1"/>
    <col min="75" max="80" width="1.25" style="36" customWidth="1"/>
    <col min="81" max="81" width="1.875" style="36" customWidth="1"/>
    <col min="82" max="82" width="1.625" style="36" customWidth="1"/>
    <col min="83" max="88" width="1.25" style="36" customWidth="1"/>
    <col min="89" max="89" width="2.5" style="36" customWidth="1"/>
    <col min="90" max="96" width="1.25" style="36" customWidth="1"/>
    <col min="97" max="97" width="2.75" style="36" customWidth="1"/>
    <col min="98" max="98" width="1.25" style="36" customWidth="1"/>
    <col min="99" max="99" width="1.875" style="36" customWidth="1"/>
    <col min="100" max="104" width="1.25" style="36" customWidth="1"/>
    <col min="105" max="107" width="2.5" style="36" customWidth="1"/>
    <col min="108" max="108" width="3.125" style="36" customWidth="1"/>
    <col min="109" max="110" width="1.25" style="36" customWidth="1"/>
    <col min="111" max="112" width="0.625" style="36" customWidth="1"/>
    <col min="113" max="113" width="1.25" style="36" customWidth="1"/>
    <col min="114" max="114" width="5.375" style="36" customWidth="1"/>
    <col min="115" max="143" width="1.25" style="36" customWidth="1"/>
    <col min="144" max="144" width="2.25" style="36" customWidth="1"/>
    <col min="145" max="177" width="1.25" style="36" customWidth="1"/>
    <col min="178" max="16384" width="9" style="36"/>
  </cols>
  <sheetData>
    <row r="1" spans="1:145" ht="21" customHeight="1">
      <c r="A1" s="28"/>
      <c r="B1" s="59" t="s">
        <v>1345</v>
      </c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3"/>
      <c r="BU1" s="34"/>
      <c r="BV1" s="59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64"/>
    </row>
    <row r="2" spans="1:145" ht="21" customHeight="1" thickBot="1">
      <c r="A2" s="28"/>
      <c r="B2" s="37"/>
      <c r="C2" s="38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9"/>
      <c r="BU2" s="34"/>
      <c r="BV2" s="37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2496" t="s">
        <v>59</v>
      </c>
      <c r="EE2" s="2496"/>
      <c r="EF2" s="2496"/>
      <c r="EG2" s="2496"/>
      <c r="EH2" s="2496"/>
      <c r="EI2" s="2496"/>
      <c r="EJ2" s="2496"/>
      <c r="EK2" s="2496"/>
      <c r="EL2" s="2496"/>
      <c r="EM2" s="2496"/>
      <c r="EN2" s="2497"/>
      <c r="EO2" s="40"/>
    </row>
    <row r="3" spans="1:145" s="41" customFormat="1" ht="21" customHeight="1">
      <c r="B3" s="2493" t="s">
        <v>60</v>
      </c>
      <c r="C3" s="2498" t="s">
        <v>61</v>
      </c>
      <c r="D3" s="2499"/>
      <c r="E3" s="2499"/>
      <c r="F3" s="2499"/>
      <c r="G3" s="2499"/>
      <c r="H3" s="2499"/>
      <c r="I3" s="2499"/>
      <c r="J3" s="2499"/>
      <c r="K3" s="2499"/>
      <c r="L3" s="2499"/>
      <c r="M3" s="2499"/>
      <c r="N3" s="2499"/>
      <c r="O3" s="2499"/>
      <c r="P3" s="2499"/>
      <c r="Q3" s="2499"/>
      <c r="R3" s="2499"/>
      <c r="S3" s="2499"/>
      <c r="T3" s="2499"/>
      <c r="U3" s="2499"/>
      <c r="V3" s="2499"/>
      <c r="W3" s="2499"/>
      <c r="X3" s="2499"/>
      <c r="Y3" s="2499"/>
      <c r="Z3" s="2499"/>
      <c r="AA3" s="2499"/>
      <c r="AB3" s="2499"/>
      <c r="AC3" s="2499"/>
      <c r="AD3" s="2499"/>
      <c r="AE3" s="2499"/>
      <c r="AF3" s="2499"/>
      <c r="AG3" s="2499"/>
      <c r="AH3" s="2499"/>
      <c r="AI3" s="2499"/>
      <c r="AJ3" s="2499"/>
      <c r="AK3" s="2499"/>
      <c r="AL3" s="2499"/>
      <c r="AM3" s="2499"/>
      <c r="AN3" s="2499"/>
      <c r="AO3" s="2499"/>
      <c r="AP3" s="2499"/>
      <c r="AQ3" s="2499"/>
      <c r="AR3" s="2499"/>
      <c r="AS3" s="2499"/>
      <c r="AT3" s="2499"/>
      <c r="AU3" s="2499"/>
      <c r="AV3" s="2499"/>
      <c r="AW3" s="2499"/>
      <c r="AX3" s="2499"/>
      <c r="AY3" s="2499"/>
      <c r="AZ3" s="2499"/>
      <c r="BA3" s="2499"/>
      <c r="BB3" s="2499"/>
      <c r="BC3" s="2499"/>
      <c r="BD3" s="2499"/>
      <c r="BE3" s="2499"/>
      <c r="BF3" s="2499"/>
      <c r="BG3" s="2499"/>
      <c r="BH3" s="2499"/>
      <c r="BI3" s="2499"/>
      <c r="BJ3" s="2499"/>
      <c r="BK3" s="2499"/>
      <c r="BL3" s="2499"/>
      <c r="BM3" s="2499"/>
      <c r="BN3" s="2499"/>
      <c r="BO3" s="2499"/>
      <c r="BP3" s="2499"/>
      <c r="BQ3" s="2499"/>
      <c r="BR3" s="2499"/>
      <c r="BS3" s="2499"/>
      <c r="BT3" s="2500"/>
      <c r="BU3" s="42"/>
      <c r="BV3" s="2493" t="s">
        <v>60</v>
      </c>
      <c r="BW3" s="2498" t="s">
        <v>61</v>
      </c>
      <c r="BX3" s="2499"/>
      <c r="BY3" s="2499"/>
      <c r="BZ3" s="2499"/>
      <c r="CA3" s="2499"/>
      <c r="CB3" s="2499"/>
      <c r="CC3" s="2499"/>
      <c r="CD3" s="2499"/>
      <c r="CE3" s="2499"/>
      <c r="CF3" s="2499"/>
      <c r="CG3" s="2499"/>
      <c r="CH3" s="2499"/>
      <c r="CI3" s="2499"/>
      <c r="CJ3" s="2499"/>
      <c r="CK3" s="2499"/>
      <c r="CL3" s="2499"/>
      <c r="CM3" s="2499"/>
      <c r="CN3" s="2499"/>
      <c r="CO3" s="2499"/>
      <c r="CP3" s="2499"/>
      <c r="CQ3" s="2499"/>
      <c r="CR3" s="2499"/>
      <c r="CS3" s="2499"/>
      <c r="CT3" s="2499"/>
      <c r="CU3" s="2499"/>
      <c r="CV3" s="2499"/>
      <c r="CW3" s="2499"/>
      <c r="CX3" s="2499"/>
      <c r="CY3" s="2499"/>
      <c r="CZ3" s="2499"/>
      <c r="DA3" s="2499"/>
      <c r="DB3" s="2499"/>
      <c r="DC3" s="2499"/>
      <c r="DD3" s="2499"/>
      <c r="DE3" s="2499"/>
      <c r="DF3" s="2499"/>
      <c r="DG3" s="2499"/>
      <c r="DH3" s="2499"/>
      <c r="DI3" s="2499"/>
      <c r="DJ3" s="2499"/>
      <c r="DK3" s="2499"/>
      <c r="DL3" s="2499"/>
      <c r="DM3" s="2499"/>
      <c r="DN3" s="2499"/>
      <c r="DO3" s="2499"/>
      <c r="DP3" s="2499"/>
      <c r="DQ3" s="2499"/>
      <c r="DR3" s="2499"/>
      <c r="DS3" s="2499"/>
      <c r="DT3" s="2499"/>
      <c r="DU3" s="2499"/>
      <c r="DV3" s="2499"/>
      <c r="DW3" s="2499"/>
      <c r="DX3" s="2499"/>
      <c r="DY3" s="2499"/>
      <c r="DZ3" s="2499"/>
      <c r="EA3" s="2499"/>
      <c r="EB3" s="2499"/>
      <c r="EC3" s="2499"/>
      <c r="ED3" s="2499"/>
      <c r="EE3" s="2499"/>
      <c r="EF3" s="2499"/>
      <c r="EG3" s="2499"/>
      <c r="EH3" s="2499"/>
      <c r="EI3" s="2499"/>
      <c r="EJ3" s="2499"/>
      <c r="EK3" s="2499"/>
      <c r="EL3" s="2499"/>
      <c r="EM3" s="2499"/>
      <c r="EN3" s="2500"/>
    </row>
    <row r="4" spans="1:145" s="41" customFormat="1" ht="21" customHeight="1">
      <c r="B4" s="2494"/>
      <c r="C4" s="2501" t="s">
        <v>62</v>
      </c>
      <c r="D4" s="2502"/>
      <c r="E4" s="2502"/>
      <c r="F4" s="2502"/>
      <c r="G4" s="2502"/>
      <c r="H4" s="2502"/>
      <c r="I4" s="2502"/>
      <c r="J4" s="2502"/>
      <c r="K4" s="2502"/>
      <c r="L4" s="2502"/>
      <c r="M4" s="2502"/>
      <c r="N4" s="2502"/>
      <c r="O4" s="2502"/>
      <c r="P4" s="2502"/>
      <c r="Q4" s="2502"/>
      <c r="R4" s="2502"/>
      <c r="S4" s="2502"/>
      <c r="T4" s="2502"/>
      <c r="U4" s="2502"/>
      <c r="V4" s="2502"/>
      <c r="W4" s="2502"/>
      <c r="X4" s="2502"/>
      <c r="Y4" s="2502"/>
      <c r="Z4" s="2502"/>
      <c r="AA4" s="2502"/>
      <c r="AB4" s="2502"/>
      <c r="AC4" s="2502"/>
      <c r="AD4" s="2502"/>
      <c r="AE4" s="2502"/>
      <c r="AF4" s="2502"/>
      <c r="AG4" s="2502"/>
      <c r="AH4" s="2502"/>
      <c r="AI4" s="2502"/>
      <c r="AJ4" s="2502"/>
      <c r="AK4" s="2502"/>
      <c r="AL4" s="2502" t="s">
        <v>99</v>
      </c>
      <c r="AM4" s="2502"/>
      <c r="AN4" s="2502"/>
      <c r="AO4" s="2502"/>
      <c r="AP4" s="2502"/>
      <c r="AQ4" s="2502"/>
      <c r="AR4" s="2502"/>
      <c r="AS4" s="2502"/>
      <c r="AT4" s="2502"/>
      <c r="AU4" s="2502"/>
      <c r="AV4" s="2502"/>
      <c r="AW4" s="2502"/>
      <c r="AX4" s="2502"/>
      <c r="AY4" s="2502"/>
      <c r="AZ4" s="2502"/>
      <c r="BA4" s="2502"/>
      <c r="BB4" s="2502"/>
      <c r="BC4" s="2502"/>
      <c r="BD4" s="2502"/>
      <c r="BE4" s="2502"/>
      <c r="BF4" s="2502"/>
      <c r="BG4" s="2502"/>
      <c r="BH4" s="2502"/>
      <c r="BI4" s="2502"/>
      <c r="BJ4" s="2502"/>
      <c r="BK4" s="2502"/>
      <c r="BL4" s="2502"/>
      <c r="BM4" s="2502"/>
      <c r="BN4" s="2502"/>
      <c r="BO4" s="2502"/>
      <c r="BP4" s="2502"/>
      <c r="BQ4" s="2502"/>
      <c r="BR4" s="2502"/>
      <c r="BS4" s="2502"/>
      <c r="BT4" s="2503"/>
      <c r="BU4" s="43"/>
      <c r="BV4" s="2494"/>
      <c r="BW4" s="2501" t="s">
        <v>64</v>
      </c>
      <c r="BX4" s="2502"/>
      <c r="BY4" s="2502"/>
      <c r="BZ4" s="2502"/>
      <c r="CA4" s="2502"/>
      <c r="CB4" s="2502"/>
      <c r="CC4" s="2502"/>
      <c r="CD4" s="2502"/>
      <c r="CE4" s="2502"/>
      <c r="CF4" s="2502"/>
      <c r="CG4" s="2502"/>
      <c r="CH4" s="2502"/>
      <c r="CI4" s="2502"/>
      <c r="CJ4" s="2502"/>
      <c r="CK4" s="2502"/>
      <c r="CL4" s="2502"/>
      <c r="CM4" s="2502"/>
      <c r="CN4" s="2502"/>
      <c r="CO4" s="2502"/>
      <c r="CP4" s="2502"/>
      <c r="CQ4" s="2502"/>
      <c r="CR4" s="2502"/>
      <c r="CS4" s="2502"/>
      <c r="CT4" s="2502"/>
      <c r="CU4" s="2502"/>
      <c r="CV4" s="2502"/>
      <c r="CW4" s="2502"/>
      <c r="CX4" s="2502"/>
      <c r="CY4" s="2502"/>
      <c r="CZ4" s="2502"/>
      <c r="DA4" s="2502"/>
      <c r="DB4" s="2502"/>
      <c r="DC4" s="2502"/>
      <c r="DD4" s="2502"/>
      <c r="DE4" s="2502"/>
      <c r="DF4" s="2502" t="s">
        <v>65</v>
      </c>
      <c r="DG4" s="2502"/>
      <c r="DH4" s="2502"/>
      <c r="DI4" s="2502"/>
      <c r="DJ4" s="2502"/>
      <c r="DK4" s="2502"/>
      <c r="DL4" s="2502"/>
      <c r="DM4" s="2502"/>
      <c r="DN4" s="2502"/>
      <c r="DO4" s="2502"/>
      <c r="DP4" s="2502"/>
      <c r="DQ4" s="2502"/>
      <c r="DR4" s="2502"/>
      <c r="DS4" s="2502"/>
      <c r="DT4" s="2502"/>
      <c r="DU4" s="2502"/>
      <c r="DV4" s="2502"/>
      <c r="DW4" s="2502"/>
      <c r="DX4" s="2502"/>
      <c r="DY4" s="2502"/>
      <c r="DZ4" s="2502"/>
      <c r="EA4" s="2502"/>
      <c r="EB4" s="2502"/>
      <c r="EC4" s="2502"/>
      <c r="ED4" s="2502"/>
      <c r="EE4" s="2502"/>
      <c r="EF4" s="2502"/>
      <c r="EG4" s="2502"/>
      <c r="EH4" s="2502"/>
      <c r="EI4" s="2502"/>
      <c r="EJ4" s="2502"/>
      <c r="EK4" s="2502"/>
      <c r="EL4" s="2502"/>
      <c r="EM4" s="2502"/>
      <c r="EN4" s="2503"/>
    </row>
    <row r="5" spans="1:145" s="41" customFormat="1" ht="21" customHeight="1" thickBot="1">
      <c r="B5" s="2495"/>
      <c r="C5" s="2504" t="s">
        <v>66</v>
      </c>
      <c r="D5" s="2505"/>
      <c r="E5" s="2505"/>
      <c r="F5" s="2505"/>
      <c r="G5" s="2505"/>
      <c r="H5" s="2505"/>
      <c r="I5" s="2505"/>
      <c r="J5" s="2505"/>
      <c r="K5" s="2505"/>
      <c r="L5" s="2505" t="s">
        <v>67</v>
      </c>
      <c r="M5" s="2505"/>
      <c r="N5" s="2505"/>
      <c r="O5" s="2505"/>
      <c r="P5" s="2505"/>
      <c r="Q5" s="2505"/>
      <c r="R5" s="2505"/>
      <c r="S5" s="2505"/>
      <c r="T5" s="2505"/>
      <c r="U5" s="2505"/>
      <c r="V5" s="2505" t="s">
        <v>68</v>
      </c>
      <c r="W5" s="2505"/>
      <c r="X5" s="2505"/>
      <c r="Y5" s="2505"/>
      <c r="Z5" s="2505"/>
      <c r="AA5" s="2505"/>
      <c r="AB5" s="2505"/>
      <c r="AC5" s="2505"/>
      <c r="AD5" s="2505"/>
      <c r="AE5" s="2505"/>
      <c r="AF5" s="2505"/>
      <c r="AG5" s="2505"/>
      <c r="AH5" s="2505"/>
      <c r="AI5" s="2505"/>
      <c r="AJ5" s="2505"/>
      <c r="AK5" s="2505"/>
      <c r="AL5" s="2505" t="s">
        <v>100</v>
      </c>
      <c r="AM5" s="2505"/>
      <c r="AN5" s="2505"/>
      <c r="AO5" s="2505"/>
      <c r="AP5" s="2505"/>
      <c r="AQ5" s="2505"/>
      <c r="AR5" s="2505"/>
      <c r="AS5" s="2505"/>
      <c r="AT5" s="2505"/>
      <c r="AU5" s="2505" t="s">
        <v>101</v>
      </c>
      <c r="AV5" s="2505"/>
      <c r="AW5" s="2505"/>
      <c r="AX5" s="2505"/>
      <c r="AY5" s="2505"/>
      <c r="AZ5" s="2505"/>
      <c r="BA5" s="2505"/>
      <c r="BB5" s="2505"/>
      <c r="BC5" s="2505"/>
      <c r="BD5" s="2505"/>
      <c r="BE5" s="2505" t="s">
        <v>71</v>
      </c>
      <c r="BF5" s="2505"/>
      <c r="BG5" s="2505"/>
      <c r="BH5" s="2505"/>
      <c r="BI5" s="2505"/>
      <c r="BJ5" s="2505"/>
      <c r="BK5" s="2505"/>
      <c r="BL5" s="2505"/>
      <c r="BM5" s="2505"/>
      <c r="BN5" s="2505"/>
      <c r="BO5" s="2505"/>
      <c r="BP5" s="2505"/>
      <c r="BQ5" s="2505"/>
      <c r="BR5" s="2505"/>
      <c r="BS5" s="2505"/>
      <c r="BT5" s="2509"/>
      <c r="BU5" s="43"/>
      <c r="BV5" s="2495"/>
      <c r="BW5" s="2504" t="s">
        <v>66</v>
      </c>
      <c r="BX5" s="2505"/>
      <c r="BY5" s="2505"/>
      <c r="BZ5" s="2505"/>
      <c r="CA5" s="2505"/>
      <c r="CB5" s="2505"/>
      <c r="CC5" s="2505"/>
      <c r="CD5" s="2505"/>
      <c r="CE5" s="2505"/>
      <c r="CF5" s="2505" t="s">
        <v>67</v>
      </c>
      <c r="CG5" s="2505"/>
      <c r="CH5" s="2505"/>
      <c r="CI5" s="2505"/>
      <c r="CJ5" s="2505"/>
      <c r="CK5" s="2505"/>
      <c r="CL5" s="2505"/>
      <c r="CM5" s="2505"/>
      <c r="CN5" s="2505"/>
      <c r="CO5" s="2505"/>
      <c r="CP5" s="2505" t="s">
        <v>68</v>
      </c>
      <c r="CQ5" s="2505"/>
      <c r="CR5" s="2505"/>
      <c r="CS5" s="2505"/>
      <c r="CT5" s="2505"/>
      <c r="CU5" s="2505"/>
      <c r="CV5" s="2505"/>
      <c r="CW5" s="2505"/>
      <c r="CX5" s="2505"/>
      <c r="CY5" s="2505"/>
      <c r="CZ5" s="2505"/>
      <c r="DA5" s="2505"/>
      <c r="DB5" s="2505"/>
      <c r="DC5" s="2505"/>
      <c r="DD5" s="2505"/>
      <c r="DE5" s="2505"/>
      <c r="DF5" s="2505" t="s">
        <v>100</v>
      </c>
      <c r="DG5" s="2505"/>
      <c r="DH5" s="2505"/>
      <c r="DI5" s="2505"/>
      <c r="DJ5" s="2505"/>
      <c r="DK5" s="2505"/>
      <c r="DL5" s="2505"/>
      <c r="DM5" s="2505"/>
      <c r="DN5" s="2505"/>
      <c r="DO5" s="2505" t="s">
        <v>101</v>
      </c>
      <c r="DP5" s="2505"/>
      <c r="DQ5" s="2505"/>
      <c r="DR5" s="2505"/>
      <c r="DS5" s="2505"/>
      <c r="DT5" s="2505"/>
      <c r="DU5" s="2505"/>
      <c r="DV5" s="2505"/>
      <c r="DW5" s="2505"/>
      <c r="DX5" s="2505"/>
      <c r="DY5" s="2505" t="s">
        <v>71</v>
      </c>
      <c r="DZ5" s="2505"/>
      <c r="EA5" s="2505"/>
      <c r="EB5" s="2505"/>
      <c r="EC5" s="2505"/>
      <c r="ED5" s="2505"/>
      <c r="EE5" s="2505"/>
      <c r="EF5" s="2505"/>
      <c r="EG5" s="2505"/>
      <c r="EH5" s="2505"/>
      <c r="EI5" s="2505"/>
      <c r="EJ5" s="2505"/>
      <c r="EK5" s="2505"/>
      <c r="EL5" s="2505"/>
      <c r="EM5" s="2505"/>
      <c r="EN5" s="2509"/>
    </row>
    <row r="6" spans="1:145" s="41" customFormat="1" ht="21" customHeight="1">
      <c r="B6" s="44"/>
      <c r="C6" s="2506"/>
      <c r="D6" s="2507"/>
      <c r="E6" s="2507"/>
      <c r="F6" s="2507"/>
      <c r="G6" s="2507"/>
      <c r="H6" s="2507"/>
      <c r="I6" s="2507"/>
      <c r="J6" s="2507"/>
      <c r="K6" s="2507"/>
      <c r="L6" s="2507"/>
      <c r="M6" s="2507"/>
      <c r="N6" s="2507"/>
      <c r="O6" s="2507"/>
      <c r="P6" s="2507"/>
      <c r="Q6" s="2507"/>
      <c r="R6" s="2507"/>
      <c r="S6" s="2507"/>
      <c r="T6" s="2507"/>
      <c r="U6" s="2507"/>
      <c r="V6" s="2507"/>
      <c r="W6" s="2507"/>
      <c r="X6" s="2507"/>
      <c r="Y6" s="2507"/>
      <c r="Z6" s="2507"/>
      <c r="AA6" s="2507"/>
      <c r="AB6" s="2507"/>
      <c r="AC6" s="2507"/>
      <c r="AD6" s="2507"/>
      <c r="AE6" s="2507"/>
      <c r="AF6" s="2507"/>
      <c r="AG6" s="2507"/>
      <c r="AH6" s="2507"/>
      <c r="AI6" s="2507"/>
      <c r="AJ6" s="2507"/>
      <c r="AK6" s="2507"/>
      <c r="AL6" s="2507"/>
      <c r="AM6" s="2507"/>
      <c r="AN6" s="2507"/>
      <c r="AO6" s="2507"/>
      <c r="AP6" s="2507"/>
      <c r="AQ6" s="2507"/>
      <c r="AR6" s="2507"/>
      <c r="AS6" s="2507"/>
      <c r="AT6" s="2507"/>
      <c r="AU6" s="2507"/>
      <c r="AV6" s="2507"/>
      <c r="AW6" s="2507"/>
      <c r="AX6" s="2507"/>
      <c r="AY6" s="2507"/>
      <c r="AZ6" s="2507"/>
      <c r="BA6" s="2507"/>
      <c r="BB6" s="2507"/>
      <c r="BC6" s="2507"/>
      <c r="BD6" s="2507"/>
      <c r="BE6" s="2507"/>
      <c r="BF6" s="2507"/>
      <c r="BG6" s="2507"/>
      <c r="BH6" s="2507"/>
      <c r="BI6" s="2507"/>
      <c r="BJ6" s="2507"/>
      <c r="BK6" s="2507"/>
      <c r="BL6" s="2507"/>
      <c r="BM6" s="2507"/>
      <c r="BN6" s="2507"/>
      <c r="BO6" s="2507"/>
      <c r="BP6" s="2507"/>
      <c r="BQ6" s="2507"/>
      <c r="BR6" s="2507"/>
      <c r="BS6" s="2507"/>
      <c r="BT6" s="2508"/>
      <c r="BV6" s="44"/>
      <c r="BW6" s="2506"/>
      <c r="BX6" s="2507"/>
      <c r="BY6" s="2507"/>
      <c r="BZ6" s="2507"/>
      <c r="CA6" s="2507"/>
      <c r="CB6" s="2507"/>
      <c r="CC6" s="2507"/>
      <c r="CD6" s="2507"/>
      <c r="CE6" s="2507"/>
      <c r="CF6" s="2507"/>
      <c r="CG6" s="2507"/>
      <c r="CH6" s="2507"/>
      <c r="CI6" s="2507"/>
      <c r="CJ6" s="2507"/>
      <c r="CK6" s="2507"/>
      <c r="CL6" s="2507"/>
      <c r="CM6" s="2507"/>
      <c r="CN6" s="2507"/>
      <c r="CO6" s="2507"/>
      <c r="CP6" s="2507"/>
      <c r="CQ6" s="2507"/>
      <c r="CR6" s="2507"/>
      <c r="CS6" s="2507"/>
      <c r="CT6" s="2507"/>
      <c r="CU6" s="2507"/>
      <c r="CV6" s="2507"/>
      <c r="CW6" s="2507"/>
      <c r="CX6" s="2507"/>
      <c r="CY6" s="2507"/>
      <c r="CZ6" s="2507"/>
      <c r="DA6" s="2507"/>
      <c r="DB6" s="2507"/>
      <c r="DC6" s="2507"/>
      <c r="DD6" s="2507"/>
      <c r="DE6" s="2507"/>
      <c r="DF6" s="2507"/>
      <c r="DG6" s="2507"/>
      <c r="DH6" s="2507"/>
      <c r="DI6" s="2507"/>
      <c r="DJ6" s="2507"/>
      <c r="DK6" s="2507"/>
      <c r="DL6" s="2507"/>
      <c r="DM6" s="2507"/>
      <c r="DN6" s="2507"/>
      <c r="DO6" s="2507"/>
      <c r="DP6" s="2507"/>
      <c r="DQ6" s="2507"/>
      <c r="DR6" s="2507"/>
      <c r="DS6" s="2507"/>
      <c r="DT6" s="2507"/>
      <c r="DU6" s="2507"/>
      <c r="DV6" s="2507"/>
      <c r="DW6" s="2507"/>
      <c r="DX6" s="2507"/>
      <c r="DY6" s="2507"/>
      <c r="DZ6" s="2507"/>
      <c r="EA6" s="2507"/>
      <c r="EB6" s="2507"/>
      <c r="EC6" s="2507"/>
      <c r="ED6" s="2507"/>
      <c r="EE6" s="2507"/>
      <c r="EF6" s="2507"/>
      <c r="EG6" s="2507"/>
      <c r="EH6" s="2507"/>
      <c r="EI6" s="2507"/>
      <c r="EJ6" s="2507"/>
      <c r="EK6" s="2507"/>
      <c r="EL6" s="2507"/>
      <c r="EM6" s="2507"/>
      <c r="EN6" s="2508"/>
    </row>
    <row r="7" spans="1:145" s="41" customFormat="1" ht="21" customHeight="1">
      <c r="B7" s="15" t="s">
        <v>102</v>
      </c>
      <c r="C7" s="2510">
        <v>78605</v>
      </c>
      <c r="D7" s="2511"/>
      <c r="E7" s="2511"/>
      <c r="F7" s="2511"/>
      <c r="G7" s="2511"/>
      <c r="H7" s="2511"/>
      <c r="I7" s="2511"/>
      <c r="J7" s="2511"/>
      <c r="K7" s="2511"/>
      <c r="L7" s="2512">
        <v>1131844</v>
      </c>
      <c r="M7" s="2511"/>
      <c r="N7" s="2511"/>
      <c r="O7" s="2511"/>
      <c r="P7" s="2511"/>
      <c r="Q7" s="2511"/>
      <c r="R7" s="2511"/>
      <c r="S7" s="2511"/>
      <c r="T7" s="2511"/>
      <c r="U7" s="2511"/>
      <c r="V7" s="2512">
        <v>35559378447</v>
      </c>
      <c r="W7" s="2511"/>
      <c r="X7" s="2511"/>
      <c r="Y7" s="2511"/>
      <c r="Z7" s="2511"/>
      <c r="AA7" s="2511"/>
      <c r="AB7" s="2511"/>
      <c r="AC7" s="2511"/>
      <c r="AD7" s="2511"/>
      <c r="AE7" s="2511"/>
      <c r="AF7" s="2511"/>
      <c r="AG7" s="2511"/>
      <c r="AH7" s="2511"/>
      <c r="AI7" s="2511"/>
      <c r="AJ7" s="2511"/>
      <c r="AK7" s="2538"/>
      <c r="AL7" s="2512">
        <v>3560522</v>
      </c>
      <c r="AM7" s="2511"/>
      <c r="AN7" s="2511"/>
      <c r="AO7" s="2511"/>
      <c r="AP7" s="2511"/>
      <c r="AQ7" s="2511"/>
      <c r="AR7" s="2511"/>
      <c r="AS7" s="2511"/>
      <c r="AT7" s="2511"/>
      <c r="AU7" s="2512">
        <v>6569743</v>
      </c>
      <c r="AV7" s="2511"/>
      <c r="AW7" s="2511"/>
      <c r="AX7" s="2511"/>
      <c r="AY7" s="2511"/>
      <c r="AZ7" s="2511"/>
      <c r="BA7" s="2511"/>
      <c r="BB7" s="2511"/>
      <c r="BC7" s="2511"/>
      <c r="BD7" s="2511"/>
      <c r="BE7" s="2512">
        <v>44427808521</v>
      </c>
      <c r="BF7" s="2511"/>
      <c r="BG7" s="2511"/>
      <c r="BH7" s="2511"/>
      <c r="BI7" s="2511"/>
      <c r="BJ7" s="2511"/>
      <c r="BK7" s="2511"/>
      <c r="BL7" s="2511"/>
      <c r="BM7" s="2511"/>
      <c r="BN7" s="2511"/>
      <c r="BO7" s="2511"/>
      <c r="BP7" s="2511"/>
      <c r="BQ7" s="2511"/>
      <c r="BR7" s="2511"/>
      <c r="BS7" s="2511"/>
      <c r="BT7" s="2513"/>
      <c r="BU7" s="45"/>
      <c r="BV7" s="15" t="s">
        <v>102</v>
      </c>
      <c r="BW7" s="2510">
        <v>748008</v>
      </c>
      <c r="BX7" s="2511"/>
      <c r="BY7" s="2511"/>
      <c r="BZ7" s="2511"/>
      <c r="CA7" s="2511"/>
      <c r="CB7" s="2511"/>
      <c r="CC7" s="2511"/>
      <c r="CD7" s="2511"/>
      <c r="CE7" s="2511"/>
      <c r="CF7" s="2512">
        <v>1813427</v>
      </c>
      <c r="CG7" s="2511"/>
      <c r="CH7" s="2511"/>
      <c r="CI7" s="2511"/>
      <c r="CJ7" s="2511"/>
      <c r="CK7" s="2511"/>
      <c r="CL7" s="2511"/>
      <c r="CM7" s="2511"/>
      <c r="CN7" s="2511"/>
      <c r="CO7" s="2511"/>
      <c r="CP7" s="2512">
        <v>10883462173</v>
      </c>
      <c r="CQ7" s="2511"/>
      <c r="CR7" s="2511"/>
      <c r="CS7" s="2511"/>
      <c r="CT7" s="2511"/>
      <c r="CU7" s="2511"/>
      <c r="CV7" s="2511"/>
      <c r="CW7" s="2511"/>
      <c r="CX7" s="2511"/>
      <c r="CY7" s="2511"/>
      <c r="CZ7" s="2511"/>
      <c r="DA7" s="2511"/>
      <c r="DB7" s="2511"/>
      <c r="DC7" s="2511"/>
      <c r="DD7" s="2511"/>
      <c r="DE7" s="2511"/>
      <c r="DF7" s="2512">
        <v>4387135</v>
      </c>
      <c r="DG7" s="2511"/>
      <c r="DH7" s="2511"/>
      <c r="DI7" s="2511"/>
      <c r="DJ7" s="2511"/>
      <c r="DK7" s="2511"/>
      <c r="DL7" s="2511"/>
      <c r="DM7" s="2511"/>
      <c r="DN7" s="2511"/>
      <c r="DO7" s="2512">
        <v>9515014</v>
      </c>
      <c r="DP7" s="2511"/>
      <c r="DQ7" s="2511"/>
      <c r="DR7" s="2511"/>
      <c r="DS7" s="2511"/>
      <c r="DT7" s="2511"/>
      <c r="DU7" s="2511"/>
      <c r="DV7" s="2511"/>
      <c r="DW7" s="2511"/>
      <c r="DX7" s="2511"/>
      <c r="DY7" s="2512">
        <v>90870649141</v>
      </c>
      <c r="DZ7" s="2511"/>
      <c r="EA7" s="2511"/>
      <c r="EB7" s="2511"/>
      <c r="EC7" s="2511"/>
      <c r="ED7" s="2511"/>
      <c r="EE7" s="2511"/>
      <c r="EF7" s="2511"/>
      <c r="EG7" s="2511"/>
      <c r="EH7" s="2511"/>
      <c r="EI7" s="2511"/>
      <c r="EJ7" s="2511"/>
      <c r="EK7" s="2511"/>
      <c r="EL7" s="2511"/>
      <c r="EM7" s="2511"/>
      <c r="EN7" s="2513"/>
    </row>
    <row r="8" spans="1:145" s="41" customFormat="1" ht="21" customHeight="1">
      <c r="B8" s="15" t="s">
        <v>103</v>
      </c>
      <c r="C8" s="2510">
        <v>91202</v>
      </c>
      <c r="D8" s="2511"/>
      <c r="E8" s="2511"/>
      <c r="F8" s="2511"/>
      <c r="G8" s="2511"/>
      <c r="H8" s="2511"/>
      <c r="I8" s="2511"/>
      <c r="J8" s="2511"/>
      <c r="K8" s="2511"/>
      <c r="L8" s="2512">
        <v>1289639</v>
      </c>
      <c r="M8" s="2511"/>
      <c r="N8" s="2511"/>
      <c r="O8" s="2511"/>
      <c r="P8" s="2511"/>
      <c r="Q8" s="2511"/>
      <c r="R8" s="2511"/>
      <c r="S8" s="2511"/>
      <c r="T8" s="2511"/>
      <c r="U8" s="2511"/>
      <c r="V8" s="2512">
        <v>42136527238</v>
      </c>
      <c r="W8" s="2511"/>
      <c r="X8" s="2511"/>
      <c r="Y8" s="2511"/>
      <c r="Z8" s="2511"/>
      <c r="AA8" s="2511"/>
      <c r="AB8" s="2511"/>
      <c r="AC8" s="2511"/>
      <c r="AD8" s="2511"/>
      <c r="AE8" s="2511"/>
      <c r="AF8" s="2511"/>
      <c r="AG8" s="2511"/>
      <c r="AH8" s="2511"/>
      <c r="AI8" s="2511"/>
      <c r="AJ8" s="2511"/>
      <c r="AK8" s="2511"/>
      <c r="AL8" s="2512">
        <v>4101071</v>
      </c>
      <c r="AM8" s="2511"/>
      <c r="AN8" s="2511"/>
      <c r="AO8" s="2511"/>
      <c r="AP8" s="2511"/>
      <c r="AQ8" s="2511"/>
      <c r="AR8" s="2511"/>
      <c r="AS8" s="2511"/>
      <c r="AT8" s="2511"/>
      <c r="AU8" s="2512">
        <v>7390323</v>
      </c>
      <c r="AV8" s="2511"/>
      <c r="AW8" s="2511"/>
      <c r="AX8" s="2511"/>
      <c r="AY8" s="2511"/>
      <c r="AZ8" s="2511"/>
      <c r="BA8" s="2511"/>
      <c r="BB8" s="2511"/>
      <c r="BC8" s="2511"/>
      <c r="BD8" s="2511"/>
      <c r="BE8" s="2512">
        <v>51652587329</v>
      </c>
      <c r="BF8" s="2511"/>
      <c r="BG8" s="2511"/>
      <c r="BH8" s="2511"/>
      <c r="BI8" s="2511"/>
      <c r="BJ8" s="2511"/>
      <c r="BK8" s="2511"/>
      <c r="BL8" s="2511"/>
      <c r="BM8" s="2511"/>
      <c r="BN8" s="2511"/>
      <c r="BO8" s="2511"/>
      <c r="BP8" s="2511"/>
      <c r="BQ8" s="2511"/>
      <c r="BR8" s="2511"/>
      <c r="BS8" s="2511"/>
      <c r="BT8" s="2513"/>
      <c r="BU8" s="46"/>
      <c r="BV8" s="15" t="s">
        <v>12</v>
      </c>
      <c r="BW8" s="2510">
        <v>885577</v>
      </c>
      <c r="BX8" s="2511"/>
      <c r="BY8" s="2511"/>
      <c r="BZ8" s="2511"/>
      <c r="CA8" s="2511"/>
      <c r="CB8" s="2511"/>
      <c r="CC8" s="2511"/>
      <c r="CD8" s="2511"/>
      <c r="CE8" s="2511"/>
      <c r="CF8" s="2512">
        <v>2085544</v>
      </c>
      <c r="CG8" s="2511"/>
      <c r="CH8" s="2511"/>
      <c r="CI8" s="2511"/>
      <c r="CJ8" s="2511"/>
      <c r="CK8" s="2511"/>
      <c r="CL8" s="2511"/>
      <c r="CM8" s="2511"/>
      <c r="CN8" s="2511"/>
      <c r="CO8" s="2511"/>
      <c r="CP8" s="2512">
        <v>12466480423</v>
      </c>
      <c r="CQ8" s="2511"/>
      <c r="CR8" s="2511"/>
      <c r="CS8" s="2511"/>
      <c r="CT8" s="2511"/>
      <c r="CU8" s="2511"/>
      <c r="CV8" s="2511"/>
      <c r="CW8" s="2511"/>
      <c r="CX8" s="2511"/>
      <c r="CY8" s="2511"/>
      <c r="CZ8" s="2511"/>
      <c r="DA8" s="2511"/>
      <c r="DB8" s="2511"/>
      <c r="DC8" s="2511"/>
      <c r="DD8" s="2511"/>
      <c r="DE8" s="2511"/>
      <c r="DF8" s="2512">
        <v>5077850</v>
      </c>
      <c r="DG8" s="2511"/>
      <c r="DH8" s="2511"/>
      <c r="DI8" s="2511"/>
      <c r="DJ8" s="2511"/>
      <c r="DK8" s="2511"/>
      <c r="DL8" s="2511"/>
      <c r="DM8" s="2511"/>
      <c r="DN8" s="2511"/>
      <c r="DO8" s="2512">
        <v>10765506</v>
      </c>
      <c r="DP8" s="2511"/>
      <c r="DQ8" s="2511"/>
      <c r="DR8" s="2511"/>
      <c r="DS8" s="2511"/>
      <c r="DT8" s="2511"/>
      <c r="DU8" s="2511"/>
      <c r="DV8" s="2511"/>
      <c r="DW8" s="2511"/>
      <c r="DX8" s="2511"/>
      <c r="DY8" s="2512">
        <v>106255594990</v>
      </c>
      <c r="DZ8" s="2511"/>
      <c r="EA8" s="2511"/>
      <c r="EB8" s="2511"/>
      <c r="EC8" s="2511"/>
      <c r="ED8" s="2511"/>
      <c r="EE8" s="2511"/>
      <c r="EF8" s="2511"/>
      <c r="EG8" s="2511"/>
      <c r="EH8" s="2511"/>
      <c r="EI8" s="2511"/>
      <c r="EJ8" s="2511"/>
      <c r="EK8" s="2511"/>
      <c r="EL8" s="2511"/>
      <c r="EM8" s="2511"/>
      <c r="EN8" s="2513"/>
    </row>
    <row r="9" spans="1:145" s="41" customFormat="1" ht="21" customHeight="1">
      <c r="B9" s="15" t="s">
        <v>104</v>
      </c>
      <c r="C9" s="2673">
        <v>101438</v>
      </c>
      <c r="D9" s="2674"/>
      <c r="E9" s="2674"/>
      <c r="F9" s="2674"/>
      <c r="G9" s="2674"/>
      <c r="H9" s="2674"/>
      <c r="I9" s="2674"/>
      <c r="J9" s="2674"/>
      <c r="K9" s="2675"/>
      <c r="L9" s="2512">
        <v>1381169</v>
      </c>
      <c r="M9" s="2511"/>
      <c r="N9" s="2511"/>
      <c r="O9" s="2511"/>
      <c r="P9" s="2511"/>
      <c r="Q9" s="2511"/>
      <c r="R9" s="2511"/>
      <c r="S9" s="2511"/>
      <c r="T9" s="2511"/>
      <c r="U9" s="2511"/>
      <c r="V9" s="2512">
        <v>46810999936</v>
      </c>
      <c r="W9" s="2511"/>
      <c r="X9" s="2511"/>
      <c r="Y9" s="2511"/>
      <c r="Z9" s="2511"/>
      <c r="AA9" s="2511"/>
      <c r="AB9" s="2511"/>
      <c r="AC9" s="2511"/>
      <c r="AD9" s="2511"/>
      <c r="AE9" s="2511"/>
      <c r="AF9" s="2511"/>
      <c r="AG9" s="2511"/>
      <c r="AH9" s="2511"/>
      <c r="AI9" s="2511"/>
      <c r="AJ9" s="2511"/>
      <c r="AK9" s="2511"/>
      <c r="AL9" s="2512">
        <v>4614474</v>
      </c>
      <c r="AM9" s="2511"/>
      <c r="AN9" s="2511"/>
      <c r="AO9" s="2511"/>
      <c r="AP9" s="2511"/>
      <c r="AQ9" s="2511"/>
      <c r="AR9" s="2511"/>
      <c r="AS9" s="2511"/>
      <c r="AT9" s="2511"/>
      <c r="AU9" s="2512">
        <v>8132439</v>
      </c>
      <c r="AV9" s="2511"/>
      <c r="AW9" s="2511"/>
      <c r="AX9" s="2511"/>
      <c r="AY9" s="2511"/>
      <c r="AZ9" s="2511"/>
      <c r="BA9" s="2511"/>
      <c r="BB9" s="2511"/>
      <c r="BC9" s="2511"/>
      <c r="BD9" s="2511"/>
      <c r="BE9" s="2512">
        <v>57666820818</v>
      </c>
      <c r="BF9" s="2511"/>
      <c r="BG9" s="2511"/>
      <c r="BH9" s="2511"/>
      <c r="BI9" s="2511"/>
      <c r="BJ9" s="2511"/>
      <c r="BK9" s="2511"/>
      <c r="BL9" s="2511"/>
      <c r="BM9" s="2511"/>
      <c r="BN9" s="2511"/>
      <c r="BO9" s="2511"/>
      <c r="BP9" s="2511"/>
      <c r="BQ9" s="2511"/>
      <c r="BR9" s="2511"/>
      <c r="BS9" s="2511"/>
      <c r="BT9" s="2513"/>
      <c r="BU9" s="46"/>
      <c r="BV9" s="15" t="s">
        <v>13</v>
      </c>
      <c r="BW9" s="2510">
        <v>983132</v>
      </c>
      <c r="BX9" s="2511"/>
      <c r="BY9" s="2511"/>
      <c r="BZ9" s="2511"/>
      <c r="CA9" s="2511"/>
      <c r="CB9" s="2511"/>
      <c r="CC9" s="2511"/>
      <c r="CD9" s="2511"/>
      <c r="CE9" s="2511"/>
      <c r="CF9" s="2512">
        <v>2287213</v>
      </c>
      <c r="CG9" s="2511"/>
      <c r="CH9" s="2511"/>
      <c r="CI9" s="2511"/>
      <c r="CJ9" s="2511"/>
      <c r="CK9" s="2511"/>
      <c r="CL9" s="2511"/>
      <c r="CM9" s="2511"/>
      <c r="CN9" s="2511"/>
      <c r="CO9" s="2511"/>
      <c r="CP9" s="2512">
        <v>13392068861</v>
      </c>
      <c r="CQ9" s="2511"/>
      <c r="CR9" s="2511"/>
      <c r="CS9" s="2511"/>
      <c r="CT9" s="2511"/>
      <c r="CU9" s="2511"/>
      <c r="CV9" s="2511"/>
      <c r="CW9" s="2511"/>
      <c r="CX9" s="2511"/>
      <c r="CY9" s="2511"/>
      <c r="CZ9" s="2511"/>
      <c r="DA9" s="2511"/>
      <c r="DB9" s="2511"/>
      <c r="DC9" s="2511"/>
      <c r="DD9" s="2511"/>
      <c r="DE9" s="2511"/>
      <c r="DF9" s="2512">
        <v>5699044</v>
      </c>
      <c r="DG9" s="2511"/>
      <c r="DH9" s="2511"/>
      <c r="DI9" s="2511"/>
      <c r="DJ9" s="2511"/>
      <c r="DK9" s="2511"/>
      <c r="DL9" s="2511"/>
      <c r="DM9" s="2511"/>
      <c r="DN9" s="2511"/>
      <c r="DO9" s="2512">
        <v>11800821</v>
      </c>
      <c r="DP9" s="2511"/>
      <c r="DQ9" s="2511"/>
      <c r="DR9" s="2511"/>
      <c r="DS9" s="2511"/>
      <c r="DT9" s="2511"/>
      <c r="DU9" s="2511"/>
      <c r="DV9" s="2511"/>
      <c r="DW9" s="2511"/>
      <c r="DX9" s="2511"/>
      <c r="DY9" s="2512">
        <v>117869889615</v>
      </c>
      <c r="DZ9" s="2511"/>
      <c r="EA9" s="2511"/>
      <c r="EB9" s="2511"/>
      <c r="EC9" s="2511"/>
      <c r="ED9" s="2511"/>
      <c r="EE9" s="2511"/>
      <c r="EF9" s="2511"/>
      <c r="EG9" s="2511"/>
      <c r="EH9" s="2511"/>
      <c r="EI9" s="2511"/>
      <c r="EJ9" s="2511"/>
      <c r="EK9" s="2511"/>
      <c r="EL9" s="2511"/>
      <c r="EM9" s="2511"/>
      <c r="EN9" s="2513"/>
    </row>
    <row r="10" spans="1:145" s="41" customFormat="1" ht="21" customHeight="1">
      <c r="B10" s="15" t="s">
        <v>105</v>
      </c>
      <c r="C10" s="2510">
        <v>110124</v>
      </c>
      <c r="D10" s="2511"/>
      <c r="E10" s="2511"/>
      <c r="F10" s="2511"/>
      <c r="G10" s="2511"/>
      <c r="H10" s="2511"/>
      <c r="I10" s="2511"/>
      <c r="J10" s="2511"/>
      <c r="K10" s="2511"/>
      <c r="L10" s="2512">
        <v>1546821</v>
      </c>
      <c r="M10" s="2511"/>
      <c r="N10" s="2511"/>
      <c r="O10" s="2511"/>
      <c r="P10" s="2511"/>
      <c r="Q10" s="2511"/>
      <c r="R10" s="2511"/>
      <c r="S10" s="2511"/>
      <c r="T10" s="2511"/>
      <c r="U10" s="2511"/>
      <c r="V10" s="2512">
        <v>53052437043</v>
      </c>
      <c r="W10" s="2511"/>
      <c r="X10" s="2511"/>
      <c r="Y10" s="2511"/>
      <c r="Z10" s="2511"/>
      <c r="AA10" s="2511"/>
      <c r="AB10" s="2511"/>
      <c r="AC10" s="2511"/>
      <c r="AD10" s="2511"/>
      <c r="AE10" s="2511"/>
      <c r="AF10" s="2511"/>
      <c r="AG10" s="2511"/>
      <c r="AH10" s="2511"/>
      <c r="AI10" s="2511"/>
      <c r="AJ10" s="2511"/>
      <c r="AK10" s="2511"/>
      <c r="AL10" s="2512">
        <v>4987817</v>
      </c>
      <c r="AM10" s="2511"/>
      <c r="AN10" s="2511"/>
      <c r="AO10" s="2511"/>
      <c r="AP10" s="2511"/>
      <c r="AQ10" s="2511"/>
      <c r="AR10" s="2511"/>
      <c r="AS10" s="2511"/>
      <c r="AT10" s="2511"/>
      <c r="AU10" s="2512">
        <v>8730984</v>
      </c>
      <c r="AV10" s="2511"/>
      <c r="AW10" s="2511"/>
      <c r="AX10" s="2511"/>
      <c r="AY10" s="2511"/>
      <c r="AZ10" s="2511"/>
      <c r="BA10" s="2511"/>
      <c r="BB10" s="2511"/>
      <c r="BC10" s="2511"/>
      <c r="BD10" s="2511"/>
      <c r="BE10" s="2512">
        <v>63283513217</v>
      </c>
      <c r="BF10" s="2511"/>
      <c r="BG10" s="2511"/>
      <c r="BH10" s="2511"/>
      <c r="BI10" s="2511"/>
      <c r="BJ10" s="2511"/>
      <c r="BK10" s="2511"/>
      <c r="BL10" s="2511"/>
      <c r="BM10" s="2511"/>
      <c r="BN10" s="2511"/>
      <c r="BO10" s="2511"/>
      <c r="BP10" s="2511"/>
      <c r="BQ10" s="2511"/>
      <c r="BR10" s="2511"/>
      <c r="BS10" s="2511"/>
      <c r="BT10" s="2513"/>
      <c r="BU10" s="46"/>
      <c r="BV10" s="15" t="s">
        <v>14</v>
      </c>
      <c r="BW10" s="2510">
        <v>1039155</v>
      </c>
      <c r="BX10" s="2511"/>
      <c r="BY10" s="2511"/>
      <c r="BZ10" s="2511"/>
      <c r="CA10" s="2511"/>
      <c r="CB10" s="2511"/>
      <c r="CC10" s="2511"/>
      <c r="CD10" s="2511"/>
      <c r="CE10" s="2511"/>
      <c r="CF10" s="2512">
        <v>2371246</v>
      </c>
      <c r="CG10" s="2511"/>
      <c r="CH10" s="2511"/>
      <c r="CI10" s="2511"/>
      <c r="CJ10" s="2511"/>
      <c r="CK10" s="2511"/>
      <c r="CL10" s="2511"/>
      <c r="CM10" s="2511"/>
      <c r="CN10" s="2511"/>
      <c r="CO10" s="2511"/>
      <c r="CP10" s="2512">
        <v>14019980812</v>
      </c>
      <c r="CQ10" s="2511"/>
      <c r="CR10" s="2511"/>
      <c r="CS10" s="2511"/>
      <c r="CT10" s="2511"/>
      <c r="CU10" s="2511"/>
      <c r="CV10" s="2511"/>
      <c r="CW10" s="2511"/>
      <c r="CX10" s="2511"/>
      <c r="CY10" s="2511"/>
      <c r="CZ10" s="2511"/>
      <c r="DA10" s="2511"/>
      <c r="DB10" s="2511"/>
      <c r="DC10" s="2511"/>
      <c r="DD10" s="2511"/>
      <c r="DE10" s="2511"/>
      <c r="DF10" s="2512">
        <v>6137096</v>
      </c>
      <c r="DG10" s="2511"/>
      <c r="DH10" s="2511"/>
      <c r="DI10" s="2511"/>
      <c r="DJ10" s="2511"/>
      <c r="DK10" s="2511"/>
      <c r="DL10" s="2511"/>
      <c r="DM10" s="2511"/>
      <c r="DN10" s="2511"/>
      <c r="DO10" s="2512">
        <v>12649051</v>
      </c>
      <c r="DP10" s="2511"/>
      <c r="DQ10" s="2511"/>
      <c r="DR10" s="2511"/>
      <c r="DS10" s="2511"/>
      <c r="DT10" s="2511"/>
      <c r="DU10" s="2511"/>
      <c r="DV10" s="2511"/>
      <c r="DW10" s="2511"/>
      <c r="DX10" s="2511"/>
      <c r="DY10" s="2512">
        <v>130355931072</v>
      </c>
      <c r="DZ10" s="2511"/>
      <c r="EA10" s="2511"/>
      <c r="EB10" s="2511"/>
      <c r="EC10" s="2511"/>
      <c r="ED10" s="2511"/>
      <c r="EE10" s="2511"/>
      <c r="EF10" s="2511"/>
      <c r="EG10" s="2511"/>
      <c r="EH10" s="2511"/>
      <c r="EI10" s="2511"/>
      <c r="EJ10" s="2511"/>
      <c r="EK10" s="2511"/>
      <c r="EL10" s="2511"/>
      <c r="EM10" s="2511"/>
      <c r="EN10" s="2513"/>
    </row>
    <row r="11" spans="1:145" s="41" customFormat="1" ht="21" customHeight="1" thickBot="1">
      <c r="B11" s="16" t="s">
        <v>106</v>
      </c>
      <c r="C11" s="2514">
        <v>25900</v>
      </c>
      <c r="D11" s="2515"/>
      <c r="E11" s="2515"/>
      <c r="F11" s="2515"/>
      <c r="G11" s="2515"/>
      <c r="H11" s="2515"/>
      <c r="I11" s="2515"/>
      <c r="J11" s="2515"/>
      <c r="K11" s="2515"/>
      <c r="L11" s="2516">
        <v>359629</v>
      </c>
      <c r="M11" s="2515"/>
      <c r="N11" s="2515"/>
      <c r="O11" s="2515"/>
      <c r="P11" s="2515"/>
      <c r="Q11" s="2515"/>
      <c r="R11" s="2515"/>
      <c r="S11" s="2515"/>
      <c r="T11" s="2515"/>
      <c r="U11" s="2515"/>
      <c r="V11" s="2516">
        <v>13043356605</v>
      </c>
      <c r="W11" s="2515"/>
      <c r="X11" s="2515"/>
      <c r="Y11" s="2515"/>
      <c r="Z11" s="2515"/>
      <c r="AA11" s="2515"/>
      <c r="AB11" s="2515"/>
      <c r="AC11" s="2515"/>
      <c r="AD11" s="2515"/>
      <c r="AE11" s="2515"/>
      <c r="AF11" s="2515"/>
      <c r="AG11" s="2515"/>
      <c r="AH11" s="2515"/>
      <c r="AI11" s="2515"/>
      <c r="AJ11" s="2515"/>
      <c r="AK11" s="2515"/>
      <c r="AL11" s="2516">
        <v>1171647</v>
      </c>
      <c r="AM11" s="2515"/>
      <c r="AN11" s="2515"/>
      <c r="AO11" s="2515"/>
      <c r="AP11" s="2515"/>
      <c r="AQ11" s="2515"/>
      <c r="AR11" s="2515"/>
      <c r="AS11" s="2515"/>
      <c r="AT11" s="2515"/>
      <c r="AU11" s="2516">
        <v>1979458</v>
      </c>
      <c r="AV11" s="2515"/>
      <c r="AW11" s="2515"/>
      <c r="AX11" s="2515"/>
      <c r="AY11" s="2515"/>
      <c r="AZ11" s="2515"/>
      <c r="BA11" s="2515"/>
      <c r="BB11" s="2515"/>
      <c r="BC11" s="2515"/>
      <c r="BD11" s="2515"/>
      <c r="BE11" s="2516">
        <v>16030562597</v>
      </c>
      <c r="BF11" s="2515"/>
      <c r="BG11" s="2515"/>
      <c r="BH11" s="2515"/>
      <c r="BI11" s="2515"/>
      <c r="BJ11" s="2515"/>
      <c r="BK11" s="2515"/>
      <c r="BL11" s="2515"/>
      <c r="BM11" s="2515"/>
      <c r="BN11" s="2515"/>
      <c r="BO11" s="2515"/>
      <c r="BP11" s="2515"/>
      <c r="BQ11" s="2515"/>
      <c r="BR11" s="2515"/>
      <c r="BS11" s="2515"/>
      <c r="BT11" s="2517"/>
      <c r="BU11" s="46"/>
      <c r="BV11" s="16" t="s">
        <v>15</v>
      </c>
      <c r="BW11" s="2514">
        <v>271559</v>
      </c>
      <c r="BX11" s="2515"/>
      <c r="BY11" s="2515"/>
      <c r="BZ11" s="2515"/>
      <c r="CA11" s="2515"/>
      <c r="CB11" s="2515"/>
      <c r="CC11" s="2515"/>
      <c r="CD11" s="2515"/>
      <c r="CE11" s="2515"/>
      <c r="CF11" s="2516">
        <v>606076</v>
      </c>
      <c r="CG11" s="2515"/>
      <c r="CH11" s="2515"/>
      <c r="CI11" s="2515"/>
      <c r="CJ11" s="2515"/>
      <c r="CK11" s="2515"/>
      <c r="CL11" s="2515"/>
      <c r="CM11" s="2515"/>
      <c r="CN11" s="2515"/>
      <c r="CO11" s="2515"/>
      <c r="CP11" s="2516">
        <v>3615217645</v>
      </c>
      <c r="CQ11" s="2515"/>
      <c r="CR11" s="2515"/>
      <c r="CS11" s="2515"/>
      <c r="CT11" s="2515"/>
      <c r="CU11" s="2515"/>
      <c r="CV11" s="2515"/>
      <c r="CW11" s="2515"/>
      <c r="CX11" s="2515"/>
      <c r="CY11" s="2515"/>
      <c r="CZ11" s="2515"/>
      <c r="DA11" s="2515"/>
      <c r="DB11" s="2515"/>
      <c r="DC11" s="2515"/>
      <c r="DD11" s="2515"/>
      <c r="DE11" s="2515"/>
      <c r="DF11" s="2516">
        <v>1469106</v>
      </c>
      <c r="DG11" s="2515"/>
      <c r="DH11" s="2515"/>
      <c r="DI11" s="2515"/>
      <c r="DJ11" s="2515"/>
      <c r="DK11" s="2515"/>
      <c r="DL11" s="2515"/>
      <c r="DM11" s="2515"/>
      <c r="DN11" s="2515"/>
      <c r="DO11" s="2516">
        <v>2945163</v>
      </c>
      <c r="DP11" s="2515"/>
      <c r="DQ11" s="2515"/>
      <c r="DR11" s="2515"/>
      <c r="DS11" s="2515"/>
      <c r="DT11" s="2515"/>
      <c r="DU11" s="2515"/>
      <c r="DV11" s="2515"/>
      <c r="DW11" s="2515"/>
      <c r="DX11" s="2515"/>
      <c r="DY11" s="2516">
        <v>32689136847</v>
      </c>
      <c r="DZ11" s="2515"/>
      <c r="EA11" s="2515"/>
      <c r="EB11" s="2515"/>
      <c r="EC11" s="2515"/>
      <c r="ED11" s="2515"/>
      <c r="EE11" s="2515"/>
      <c r="EF11" s="2515"/>
      <c r="EG11" s="2515"/>
      <c r="EH11" s="2515"/>
      <c r="EI11" s="2515"/>
      <c r="EJ11" s="2515"/>
      <c r="EK11" s="2515"/>
      <c r="EL11" s="2515"/>
      <c r="EM11" s="2515"/>
      <c r="EN11" s="2517"/>
    </row>
    <row r="12" spans="1:145" s="41" customFormat="1" ht="15" customHeight="1">
      <c r="B12" s="2676"/>
      <c r="C12" s="2519"/>
      <c r="D12" s="2519"/>
      <c r="E12" s="2519"/>
      <c r="F12" s="2519"/>
      <c r="G12" s="2519"/>
      <c r="H12" s="2519"/>
      <c r="I12" s="2519"/>
      <c r="J12" s="2519"/>
      <c r="K12" s="2519"/>
      <c r="L12" s="2519"/>
      <c r="M12" s="2519"/>
      <c r="N12" s="2519"/>
      <c r="O12" s="2519"/>
      <c r="P12" s="2519"/>
      <c r="Q12" s="2519"/>
      <c r="R12" s="2519"/>
      <c r="S12" s="2519"/>
      <c r="T12" s="2519"/>
      <c r="U12" s="2519"/>
      <c r="V12" s="2519"/>
      <c r="W12" s="2519"/>
      <c r="X12" s="2519"/>
      <c r="Y12" s="2519"/>
      <c r="Z12" s="2519"/>
      <c r="AA12" s="2519"/>
      <c r="AB12" s="2519"/>
      <c r="AC12" s="2519"/>
      <c r="AD12" s="2519"/>
      <c r="AE12" s="2519"/>
      <c r="AF12" s="2519"/>
      <c r="AG12" s="2519"/>
      <c r="AH12" s="2519"/>
      <c r="AI12" s="2519"/>
      <c r="AJ12" s="2519"/>
      <c r="AK12" s="2519"/>
      <c r="AL12" s="2519"/>
      <c r="AM12" s="2519"/>
      <c r="AN12" s="2519"/>
      <c r="AO12" s="2519"/>
      <c r="AP12" s="2519"/>
      <c r="AQ12" s="2519"/>
      <c r="AR12" s="2519"/>
      <c r="AS12" s="2519"/>
      <c r="AT12" s="2519"/>
      <c r="AU12" s="2519"/>
      <c r="AV12" s="2519"/>
      <c r="AW12" s="2519"/>
      <c r="AX12" s="2519"/>
      <c r="AY12" s="2519"/>
      <c r="AZ12" s="2519"/>
      <c r="BA12" s="2519"/>
      <c r="BB12" s="2519"/>
      <c r="BC12" s="2519"/>
      <c r="BD12" s="2519"/>
      <c r="BE12" s="2519"/>
      <c r="BF12" s="2519"/>
      <c r="BG12" s="2519"/>
      <c r="BH12" s="2519"/>
      <c r="BI12" s="2519"/>
      <c r="BJ12" s="2519"/>
      <c r="BK12" s="2519"/>
      <c r="BL12" s="2519"/>
      <c r="BM12" s="2519"/>
      <c r="BN12" s="2519"/>
      <c r="BO12" s="2519"/>
      <c r="BP12" s="2519"/>
      <c r="BQ12" s="2519"/>
      <c r="BR12" s="2519"/>
      <c r="BS12" s="2519"/>
      <c r="BT12" s="2519"/>
      <c r="BV12" s="2348"/>
      <c r="BW12" s="2525"/>
      <c r="BX12" s="2525"/>
      <c r="BY12" s="2525"/>
      <c r="BZ12" s="2525"/>
      <c r="CA12" s="2525"/>
      <c r="CB12" s="2525"/>
      <c r="CC12" s="2525"/>
      <c r="CD12" s="2525"/>
      <c r="CE12" s="2525"/>
      <c r="CF12" s="2525"/>
      <c r="CG12" s="2525"/>
      <c r="CH12" s="2525"/>
      <c r="CI12" s="2525"/>
      <c r="CJ12" s="2525"/>
      <c r="CK12" s="2525"/>
      <c r="CL12" s="2525"/>
      <c r="CM12" s="2525"/>
      <c r="CN12" s="2525"/>
      <c r="CO12" s="2525"/>
      <c r="CP12" s="2525"/>
      <c r="CQ12" s="2525"/>
      <c r="CR12" s="2525"/>
      <c r="CS12" s="2525"/>
      <c r="CT12" s="2525"/>
      <c r="CU12" s="2525"/>
      <c r="CV12" s="2525"/>
      <c r="CW12" s="2525"/>
      <c r="CX12" s="2525"/>
      <c r="CY12" s="2525"/>
      <c r="CZ12" s="2525"/>
      <c r="DA12" s="2525"/>
      <c r="DB12" s="2525"/>
      <c r="DC12" s="2525"/>
      <c r="DD12" s="2525"/>
      <c r="DE12" s="2525"/>
      <c r="DF12" s="2525"/>
      <c r="DG12" s="2525"/>
      <c r="DH12" s="2525"/>
      <c r="DI12" s="2525"/>
      <c r="DJ12" s="2525"/>
      <c r="DK12" s="2525"/>
      <c r="DL12" s="2525"/>
      <c r="DM12" s="2525"/>
      <c r="DN12" s="2525"/>
      <c r="DO12" s="2525"/>
      <c r="DP12" s="2525"/>
      <c r="DQ12" s="2525"/>
      <c r="DR12" s="2525"/>
      <c r="DS12" s="2525"/>
      <c r="DT12" s="2525"/>
      <c r="DU12" s="2525"/>
      <c r="DV12" s="2525"/>
      <c r="DW12" s="2525"/>
      <c r="DX12" s="2525"/>
      <c r="DY12" s="2525"/>
      <c r="DZ12" s="2525"/>
      <c r="EA12" s="2525"/>
      <c r="EB12" s="2525"/>
      <c r="EC12" s="2525"/>
      <c r="ED12" s="2525"/>
      <c r="EE12" s="2525"/>
      <c r="EF12" s="2525"/>
      <c r="EG12" s="2525"/>
      <c r="EH12" s="2525"/>
      <c r="EI12" s="2525"/>
      <c r="EJ12" s="2525"/>
      <c r="EK12" s="2525"/>
      <c r="EL12" s="2525"/>
      <c r="EM12" s="2525"/>
      <c r="EN12" s="2525"/>
    </row>
    <row r="13" spans="1:145" s="41" customFormat="1" ht="15" customHeight="1">
      <c r="B13" s="2519"/>
      <c r="C13" s="2519"/>
      <c r="D13" s="2519"/>
      <c r="E13" s="2519"/>
      <c r="F13" s="2519"/>
      <c r="G13" s="2519"/>
      <c r="H13" s="2519"/>
      <c r="I13" s="2519"/>
      <c r="J13" s="2519"/>
      <c r="K13" s="2519"/>
      <c r="L13" s="2519"/>
      <c r="M13" s="2519"/>
      <c r="N13" s="2519"/>
      <c r="O13" s="2519"/>
      <c r="P13" s="2519"/>
      <c r="Q13" s="2519"/>
      <c r="R13" s="2519"/>
      <c r="S13" s="2519"/>
      <c r="T13" s="2519"/>
      <c r="U13" s="2519"/>
      <c r="V13" s="2519"/>
      <c r="W13" s="2519"/>
      <c r="X13" s="2519"/>
      <c r="Y13" s="2519"/>
      <c r="Z13" s="2519"/>
      <c r="AA13" s="2519"/>
      <c r="AB13" s="2519"/>
      <c r="AC13" s="2519"/>
      <c r="AD13" s="2519"/>
      <c r="AE13" s="2519"/>
      <c r="AF13" s="2519"/>
      <c r="AG13" s="2519"/>
      <c r="AH13" s="2519"/>
      <c r="AI13" s="2519"/>
      <c r="AJ13" s="2519"/>
      <c r="AK13" s="2519"/>
      <c r="AL13" s="2519"/>
      <c r="AM13" s="2519"/>
      <c r="AN13" s="2519"/>
      <c r="AO13" s="2519"/>
      <c r="AP13" s="2519"/>
      <c r="AQ13" s="2519"/>
      <c r="AR13" s="2519"/>
      <c r="AS13" s="2519"/>
      <c r="AT13" s="2519"/>
      <c r="AU13" s="2519"/>
      <c r="AV13" s="2519"/>
      <c r="AW13" s="2519"/>
      <c r="AX13" s="2519"/>
      <c r="AY13" s="2519"/>
      <c r="AZ13" s="2519"/>
      <c r="BA13" s="2519"/>
      <c r="BB13" s="2519"/>
      <c r="BC13" s="2519"/>
      <c r="BD13" s="2519"/>
      <c r="BE13" s="2519"/>
      <c r="BF13" s="2519"/>
      <c r="BG13" s="2519"/>
      <c r="BH13" s="2519"/>
      <c r="BI13" s="2519"/>
      <c r="BJ13" s="2519"/>
      <c r="BK13" s="2519"/>
      <c r="BL13" s="2519"/>
      <c r="BM13" s="2519"/>
      <c r="BN13" s="2519"/>
      <c r="BO13" s="2519"/>
      <c r="BP13" s="2519"/>
      <c r="BQ13" s="2519"/>
      <c r="BR13" s="2519"/>
      <c r="BS13" s="2519"/>
      <c r="BT13" s="2519"/>
      <c r="BV13" s="2348"/>
      <c r="BW13" s="2526"/>
      <c r="BX13" s="2526"/>
      <c r="BY13" s="2526"/>
      <c r="BZ13" s="2526"/>
      <c r="CA13" s="2526"/>
      <c r="CB13" s="2526"/>
      <c r="CC13" s="2526"/>
      <c r="CD13" s="2526"/>
      <c r="CE13" s="2526"/>
      <c r="CF13" s="2526"/>
      <c r="CG13" s="2526"/>
      <c r="CH13" s="2526"/>
      <c r="CI13" s="2526"/>
      <c r="CJ13" s="2526"/>
      <c r="CK13" s="2526"/>
      <c r="CL13" s="2526"/>
      <c r="CM13" s="2526"/>
      <c r="CN13" s="2526"/>
      <c r="CO13" s="2526"/>
      <c r="CP13" s="2526"/>
      <c r="CQ13" s="2526"/>
      <c r="CR13" s="2526"/>
      <c r="CS13" s="2526"/>
      <c r="CT13" s="2526"/>
      <c r="CU13" s="2526"/>
      <c r="CV13" s="2526"/>
      <c r="CW13" s="2526"/>
      <c r="CX13" s="2526"/>
      <c r="CY13" s="2526"/>
      <c r="CZ13" s="2526"/>
      <c r="DA13" s="2526"/>
      <c r="DB13" s="2526"/>
      <c r="DC13" s="2526"/>
      <c r="DD13" s="2526"/>
      <c r="DE13" s="2526"/>
      <c r="DF13" s="2526"/>
      <c r="DG13" s="2526"/>
      <c r="DH13" s="2526"/>
      <c r="DI13" s="2526"/>
      <c r="DJ13" s="2526"/>
      <c r="DK13" s="2526"/>
      <c r="DL13" s="2526"/>
      <c r="DM13" s="2526"/>
      <c r="DN13" s="2526"/>
      <c r="DO13" s="2526"/>
      <c r="DP13" s="2526"/>
      <c r="DQ13" s="2526"/>
      <c r="DR13" s="2526"/>
      <c r="DS13" s="2526"/>
      <c r="DT13" s="2526"/>
      <c r="DU13" s="2526"/>
      <c r="DV13" s="2526"/>
      <c r="DW13" s="2526"/>
      <c r="DX13" s="2526"/>
      <c r="DY13" s="2526"/>
      <c r="DZ13" s="2526"/>
      <c r="EA13" s="2526"/>
      <c r="EB13" s="2526"/>
      <c r="EC13" s="2526"/>
      <c r="ED13" s="2526"/>
      <c r="EE13" s="2526"/>
      <c r="EF13" s="2526"/>
      <c r="EG13" s="2526"/>
      <c r="EH13" s="2526"/>
      <c r="EI13" s="2526"/>
      <c r="EJ13" s="2526"/>
      <c r="EK13" s="2526"/>
      <c r="EL13" s="2526"/>
      <c r="EM13" s="2526"/>
      <c r="EN13" s="2526"/>
    </row>
    <row r="14" spans="1:145" s="41" customFormat="1" ht="15" customHeight="1" thickBot="1">
      <c r="B14" s="2523"/>
      <c r="C14" s="2523"/>
      <c r="D14" s="2523"/>
      <c r="E14" s="2523"/>
      <c r="F14" s="2523"/>
      <c r="G14" s="2523"/>
      <c r="H14" s="2523"/>
      <c r="I14" s="2523"/>
      <c r="J14" s="2523"/>
      <c r="K14" s="2523"/>
      <c r="L14" s="2523"/>
      <c r="M14" s="2523"/>
      <c r="N14" s="2523"/>
      <c r="O14" s="2523"/>
      <c r="P14" s="2523"/>
      <c r="Q14" s="2523"/>
      <c r="R14" s="2523"/>
      <c r="S14" s="2523"/>
      <c r="T14" s="2523"/>
      <c r="U14" s="2523"/>
      <c r="V14" s="2523"/>
      <c r="W14" s="2523"/>
      <c r="X14" s="2523"/>
      <c r="Y14" s="2523"/>
      <c r="Z14" s="2523"/>
      <c r="AA14" s="2523"/>
      <c r="AB14" s="2523"/>
      <c r="AC14" s="2523"/>
      <c r="AD14" s="2523"/>
      <c r="AE14" s="2523"/>
      <c r="AF14" s="2523"/>
      <c r="AG14" s="2523"/>
      <c r="AH14" s="2523"/>
      <c r="AI14" s="2523"/>
      <c r="AJ14" s="2523"/>
      <c r="AK14" s="2523"/>
      <c r="AL14" s="2523"/>
      <c r="AM14" s="2523"/>
      <c r="AN14" s="2523"/>
      <c r="AO14" s="2523"/>
      <c r="AP14" s="2523"/>
      <c r="AQ14" s="2523"/>
      <c r="AR14" s="2523"/>
      <c r="AS14" s="2523"/>
      <c r="AT14" s="2523"/>
      <c r="AU14" s="2523"/>
      <c r="AV14" s="2523"/>
      <c r="AW14" s="2523"/>
      <c r="AX14" s="2523"/>
      <c r="AY14" s="2523"/>
      <c r="AZ14" s="2523"/>
      <c r="BA14" s="2523"/>
      <c r="BB14" s="2523"/>
      <c r="BC14" s="2523"/>
      <c r="BD14" s="2523"/>
      <c r="BE14" s="2523"/>
      <c r="BF14" s="2523"/>
      <c r="BG14" s="2523"/>
      <c r="BH14" s="2523"/>
      <c r="BI14" s="2523"/>
      <c r="BJ14" s="2523"/>
      <c r="BK14" s="2523"/>
      <c r="BL14" s="2523"/>
      <c r="BM14" s="2523"/>
      <c r="BN14" s="2523"/>
      <c r="BO14" s="2523"/>
      <c r="BP14" s="2523"/>
      <c r="BQ14" s="2523"/>
      <c r="BR14" s="2523"/>
      <c r="BS14" s="2523"/>
      <c r="BT14" s="2523"/>
      <c r="BV14" s="2348"/>
      <c r="BW14" s="2527"/>
      <c r="BX14" s="2527"/>
      <c r="BY14" s="2527"/>
      <c r="BZ14" s="2527"/>
      <c r="CA14" s="2527"/>
      <c r="CB14" s="2527"/>
      <c r="CC14" s="2527"/>
      <c r="CD14" s="2527"/>
      <c r="CE14" s="2527"/>
      <c r="CF14" s="2527"/>
      <c r="CG14" s="2527"/>
      <c r="CH14" s="2527"/>
      <c r="CI14" s="2527"/>
      <c r="CJ14" s="2527"/>
      <c r="CK14" s="2527"/>
      <c r="CL14" s="2527"/>
      <c r="CM14" s="2527"/>
      <c r="CN14" s="2527"/>
      <c r="CO14" s="2527"/>
      <c r="CP14" s="2527"/>
      <c r="CQ14" s="2527"/>
      <c r="CR14" s="2527"/>
      <c r="CS14" s="2527"/>
      <c r="CT14" s="2527"/>
      <c r="CU14" s="2527"/>
      <c r="CV14" s="2527"/>
      <c r="CW14" s="2527"/>
      <c r="CX14" s="2527"/>
      <c r="CY14" s="2527"/>
      <c r="CZ14" s="2527"/>
      <c r="DA14" s="2527"/>
      <c r="DB14" s="2527"/>
      <c r="DC14" s="2527"/>
      <c r="DD14" s="2527"/>
      <c r="DE14" s="2527"/>
      <c r="DF14" s="2527"/>
      <c r="DG14" s="2527"/>
      <c r="DH14" s="2527"/>
      <c r="DI14" s="2527"/>
      <c r="DJ14" s="2527"/>
      <c r="DK14" s="2527"/>
      <c r="DL14" s="2527"/>
      <c r="DM14" s="2527"/>
      <c r="DN14" s="2527"/>
      <c r="DO14" s="2527"/>
      <c r="DP14" s="2527"/>
      <c r="DQ14" s="2527"/>
      <c r="DR14" s="2527"/>
      <c r="DS14" s="2527"/>
      <c r="DT14" s="2527"/>
      <c r="DU14" s="2527"/>
      <c r="DV14" s="2527"/>
      <c r="DW14" s="2527"/>
      <c r="DX14" s="2527"/>
      <c r="DY14" s="2527"/>
      <c r="DZ14" s="2527"/>
      <c r="EA14" s="2527"/>
      <c r="EB14" s="2527"/>
      <c r="EC14" s="2527"/>
      <c r="ED14" s="2527"/>
      <c r="EE14" s="2527"/>
      <c r="EF14" s="2527"/>
      <c r="EG14" s="2527"/>
      <c r="EH14" s="2527"/>
      <c r="EI14" s="2527"/>
      <c r="EJ14" s="2527"/>
      <c r="EK14" s="2527"/>
      <c r="EL14" s="2527"/>
      <c r="EM14" s="2527"/>
      <c r="EN14" s="2527"/>
    </row>
    <row r="15" spans="1:145" s="41" customFormat="1" ht="21" customHeight="1">
      <c r="B15" s="2493" t="s">
        <v>60</v>
      </c>
      <c r="C15" s="2498" t="s">
        <v>61</v>
      </c>
      <c r="D15" s="2499"/>
      <c r="E15" s="2499"/>
      <c r="F15" s="2499"/>
      <c r="G15" s="2499"/>
      <c r="H15" s="2499"/>
      <c r="I15" s="2499"/>
      <c r="J15" s="2499"/>
      <c r="K15" s="2499"/>
      <c r="L15" s="2499"/>
      <c r="M15" s="2499"/>
      <c r="N15" s="2499"/>
      <c r="O15" s="2499"/>
      <c r="P15" s="2499"/>
      <c r="Q15" s="2499"/>
      <c r="R15" s="2499"/>
      <c r="S15" s="2499"/>
      <c r="T15" s="2499"/>
      <c r="U15" s="2499"/>
      <c r="V15" s="2499"/>
      <c r="W15" s="2499"/>
      <c r="X15" s="2499"/>
      <c r="Y15" s="2499"/>
      <c r="Z15" s="2499"/>
      <c r="AA15" s="2499"/>
      <c r="AB15" s="2499"/>
      <c r="AC15" s="2499"/>
      <c r="AD15" s="2499"/>
      <c r="AE15" s="2499"/>
      <c r="AF15" s="2499"/>
      <c r="AG15" s="2499"/>
      <c r="AH15" s="2499"/>
      <c r="AI15" s="2499"/>
      <c r="AJ15" s="2499"/>
      <c r="AK15" s="2499"/>
      <c r="AL15" s="2499"/>
      <c r="AM15" s="2499"/>
      <c r="AN15" s="2499"/>
      <c r="AO15" s="2499"/>
      <c r="AP15" s="2499"/>
      <c r="AQ15" s="2499"/>
      <c r="AR15" s="2499"/>
      <c r="AS15" s="2499"/>
      <c r="AT15" s="2499"/>
      <c r="AU15" s="2499"/>
      <c r="AV15" s="2499"/>
      <c r="AW15" s="2499"/>
      <c r="AX15" s="2499"/>
      <c r="AY15" s="2499"/>
      <c r="AZ15" s="2499"/>
      <c r="BA15" s="2499"/>
      <c r="BB15" s="2499"/>
      <c r="BC15" s="2499"/>
      <c r="BD15" s="2499"/>
      <c r="BE15" s="2499"/>
      <c r="BF15" s="2499"/>
      <c r="BG15" s="2499"/>
      <c r="BH15" s="2499"/>
      <c r="BI15" s="2499"/>
      <c r="BJ15" s="2499"/>
      <c r="BK15" s="2499"/>
      <c r="BL15" s="2499"/>
      <c r="BM15" s="2499"/>
      <c r="BN15" s="2499"/>
      <c r="BO15" s="2499"/>
      <c r="BP15" s="2499"/>
      <c r="BQ15" s="2499"/>
      <c r="BR15" s="2499"/>
      <c r="BS15" s="2499"/>
      <c r="BT15" s="2500"/>
      <c r="BU15" s="43"/>
      <c r="BV15" s="2493" t="s">
        <v>60</v>
      </c>
      <c r="BW15" s="2498" t="s">
        <v>72</v>
      </c>
      <c r="BX15" s="2499"/>
      <c r="BY15" s="2499"/>
      <c r="BZ15" s="2499"/>
      <c r="CA15" s="2499"/>
      <c r="CB15" s="2499"/>
      <c r="CC15" s="2499"/>
      <c r="CD15" s="2499"/>
      <c r="CE15" s="2499"/>
      <c r="CF15" s="2499"/>
      <c r="CG15" s="2499"/>
      <c r="CH15" s="2499"/>
      <c r="CI15" s="2499"/>
      <c r="CJ15" s="2499"/>
      <c r="CK15" s="2499"/>
      <c r="CL15" s="2499"/>
      <c r="CM15" s="2499"/>
      <c r="CN15" s="2499"/>
      <c r="CO15" s="2499"/>
      <c r="CP15" s="2499"/>
      <c r="CQ15" s="2499"/>
      <c r="CR15" s="2499"/>
      <c r="CS15" s="2499"/>
      <c r="CT15" s="2499"/>
      <c r="CU15" s="2499"/>
      <c r="CV15" s="2499"/>
      <c r="CW15" s="2499"/>
      <c r="CX15" s="2499"/>
      <c r="CY15" s="2499"/>
      <c r="CZ15" s="2499"/>
      <c r="DA15" s="2499"/>
      <c r="DB15" s="2499"/>
      <c r="DC15" s="2499"/>
      <c r="DD15" s="2499"/>
      <c r="DE15" s="2499"/>
      <c r="DF15" s="2499"/>
      <c r="DG15" s="2499" t="s">
        <v>73</v>
      </c>
      <c r="DH15" s="2499"/>
      <c r="DI15" s="2499"/>
      <c r="DJ15" s="2499"/>
      <c r="DK15" s="2499"/>
      <c r="DL15" s="2499"/>
      <c r="DM15" s="2499"/>
      <c r="DN15" s="2499"/>
      <c r="DO15" s="2499"/>
      <c r="DP15" s="2499"/>
      <c r="DQ15" s="2499"/>
      <c r="DR15" s="2499"/>
      <c r="DS15" s="2499"/>
      <c r="DT15" s="2499"/>
      <c r="DU15" s="2499"/>
      <c r="DV15" s="2499"/>
      <c r="DW15" s="2499"/>
      <c r="DX15" s="2499"/>
      <c r="DY15" s="2499"/>
      <c r="DZ15" s="2499"/>
      <c r="EA15" s="2499"/>
      <c r="EB15" s="2499"/>
      <c r="EC15" s="2499"/>
      <c r="ED15" s="2499"/>
      <c r="EE15" s="2499"/>
      <c r="EF15" s="2499"/>
      <c r="EG15" s="2499"/>
      <c r="EH15" s="2499"/>
      <c r="EI15" s="2499"/>
      <c r="EJ15" s="2499"/>
      <c r="EK15" s="2499"/>
      <c r="EL15" s="2499"/>
      <c r="EM15" s="2499"/>
      <c r="EN15" s="2500"/>
    </row>
    <row r="16" spans="1:145" s="41" customFormat="1" ht="21" customHeight="1">
      <c r="B16" s="2494"/>
      <c r="C16" s="2501" t="s">
        <v>74</v>
      </c>
      <c r="D16" s="2502"/>
      <c r="E16" s="2502"/>
      <c r="F16" s="2502"/>
      <c r="G16" s="2502"/>
      <c r="H16" s="2502"/>
      <c r="I16" s="2502"/>
      <c r="J16" s="2502"/>
      <c r="K16" s="2502"/>
      <c r="L16" s="2502"/>
      <c r="M16" s="2502"/>
      <c r="N16" s="2502"/>
      <c r="O16" s="2502"/>
      <c r="P16" s="2502"/>
      <c r="Q16" s="2502"/>
      <c r="R16" s="2502"/>
      <c r="S16" s="2502"/>
      <c r="T16" s="2502"/>
      <c r="U16" s="2502"/>
      <c r="V16" s="2502"/>
      <c r="W16" s="2502"/>
      <c r="X16" s="2502"/>
      <c r="Y16" s="2502"/>
      <c r="Z16" s="2502"/>
      <c r="AA16" s="2502"/>
      <c r="AB16" s="2502"/>
      <c r="AC16" s="2502"/>
      <c r="AD16" s="2502"/>
      <c r="AE16" s="2502"/>
      <c r="AF16" s="2502"/>
      <c r="AG16" s="2502"/>
      <c r="AH16" s="2502"/>
      <c r="AI16" s="2502"/>
      <c r="AJ16" s="2502"/>
      <c r="AK16" s="2502"/>
      <c r="AL16" s="2502" t="s">
        <v>75</v>
      </c>
      <c r="AM16" s="2502"/>
      <c r="AN16" s="2502"/>
      <c r="AO16" s="2502"/>
      <c r="AP16" s="2502"/>
      <c r="AQ16" s="2502"/>
      <c r="AR16" s="2502"/>
      <c r="AS16" s="2502"/>
      <c r="AT16" s="2502"/>
      <c r="AU16" s="2502"/>
      <c r="AV16" s="2502"/>
      <c r="AW16" s="2502"/>
      <c r="AX16" s="2502"/>
      <c r="AY16" s="2502"/>
      <c r="AZ16" s="2502"/>
      <c r="BA16" s="2502"/>
      <c r="BB16" s="2502"/>
      <c r="BC16" s="2502"/>
      <c r="BD16" s="2502"/>
      <c r="BE16" s="2502"/>
      <c r="BF16" s="2502"/>
      <c r="BG16" s="2502"/>
      <c r="BH16" s="2502"/>
      <c r="BI16" s="2502"/>
      <c r="BJ16" s="2502"/>
      <c r="BK16" s="2502"/>
      <c r="BL16" s="2502"/>
      <c r="BM16" s="2502"/>
      <c r="BN16" s="2502"/>
      <c r="BO16" s="2502"/>
      <c r="BP16" s="2502"/>
      <c r="BQ16" s="2502"/>
      <c r="BR16" s="2502"/>
      <c r="BS16" s="2502"/>
      <c r="BT16" s="2503"/>
      <c r="BU16" s="43"/>
      <c r="BV16" s="2494"/>
      <c r="BW16" s="2501" t="s">
        <v>76</v>
      </c>
      <c r="BX16" s="2502"/>
      <c r="BY16" s="2502"/>
      <c r="BZ16" s="2502"/>
      <c r="CA16" s="2502"/>
      <c r="CB16" s="2502"/>
      <c r="CC16" s="2502"/>
      <c r="CD16" s="2502"/>
      <c r="CE16" s="2502"/>
      <c r="CF16" s="2502"/>
      <c r="CG16" s="2502"/>
      <c r="CH16" s="2502"/>
      <c r="CI16" s="2502"/>
      <c r="CJ16" s="2502"/>
      <c r="CK16" s="2502"/>
      <c r="CL16" s="2502"/>
      <c r="CM16" s="2502"/>
      <c r="CN16" s="2502"/>
      <c r="CO16" s="2502"/>
      <c r="CP16" s="2502" t="s">
        <v>6</v>
      </c>
      <c r="CQ16" s="2502"/>
      <c r="CR16" s="2502"/>
      <c r="CS16" s="2502"/>
      <c r="CT16" s="2502"/>
      <c r="CU16" s="2502"/>
      <c r="CV16" s="2502"/>
      <c r="CW16" s="2502"/>
      <c r="CX16" s="2502"/>
      <c r="CY16" s="2502"/>
      <c r="CZ16" s="2502"/>
      <c r="DA16" s="2502"/>
      <c r="DB16" s="2502"/>
      <c r="DC16" s="2502"/>
      <c r="DD16" s="2502"/>
      <c r="DE16" s="2502"/>
      <c r="DF16" s="2502"/>
      <c r="DG16" s="2502" t="s">
        <v>77</v>
      </c>
      <c r="DH16" s="2502"/>
      <c r="DI16" s="2502"/>
      <c r="DJ16" s="2502"/>
      <c r="DK16" s="2502"/>
      <c r="DL16" s="2502"/>
      <c r="DM16" s="2502"/>
      <c r="DN16" s="2502"/>
      <c r="DO16" s="2502"/>
      <c r="DP16" s="2502"/>
      <c r="DQ16" s="2502"/>
      <c r="DR16" s="2502"/>
      <c r="DS16" s="2502"/>
      <c r="DT16" s="2502"/>
      <c r="DU16" s="2502"/>
      <c r="DV16" s="2528" t="s">
        <v>78</v>
      </c>
      <c r="DW16" s="2528"/>
      <c r="DX16" s="2528"/>
      <c r="DY16" s="2528"/>
      <c r="DZ16" s="2528"/>
      <c r="EA16" s="2528"/>
      <c r="EB16" s="2528"/>
      <c r="EC16" s="2528"/>
      <c r="ED16" s="2528"/>
      <c r="EE16" s="2528"/>
      <c r="EF16" s="2528"/>
      <c r="EG16" s="2528"/>
      <c r="EH16" s="2528"/>
      <c r="EI16" s="2528"/>
      <c r="EJ16" s="2528"/>
      <c r="EK16" s="2528"/>
      <c r="EL16" s="2528"/>
      <c r="EM16" s="2528"/>
      <c r="EN16" s="2529"/>
    </row>
    <row r="17" spans="2:170" s="41" customFormat="1" ht="21" customHeight="1" thickBot="1">
      <c r="B17" s="2495"/>
      <c r="C17" s="2504" t="s">
        <v>66</v>
      </c>
      <c r="D17" s="2505"/>
      <c r="E17" s="2505"/>
      <c r="F17" s="2505"/>
      <c r="G17" s="2505"/>
      <c r="H17" s="2505"/>
      <c r="I17" s="2505"/>
      <c r="J17" s="2505"/>
      <c r="K17" s="2505"/>
      <c r="L17" s="2505" t="s">
        <v>79</v>
      </c>
      <c r="M17" s="2505"/>
      <c r="N17" s="2505"/>
      <c r="O17" s="2505"/>
      <c r="P17" s="2505"/>
      <c r="Q17" s="2505"/>
      <c r="R17" s="2505"/>
      <c r="S17" s="2505"/>
      <c r="T17" s="2505"/>
      <c r="U17" s="2505"/>
      <c r="V17" s="2505" t="s">
        <v>68</v>
      </c>
      <c r="W17" s="2505"/>
      <c r="X17" s="2505"/>
      <c r="Y17" s="2505"/>
      <c r="Z17" s="2505"/>
      <c r="AA17" s="2505"/>
      <c r="AB17" s="2505"/>
      <c r="AC17" s="2505"/>
      <c r="AD17" s="2505"/>
      <c r="AE17" s="2505"/>
      <c r="AF17" s="2505"/>
      <c r="AG17" s="2505"/>
      <c r="AH17" s="2505"/>
      <c r="AI17" s="2505"/>
      <c r="AJ17" s="2505"/>
      <c r="AK17" s="2505"/>
      <c r="AL17" s="2505" t="s">
        <v>80</v>
      </c>
      <c r="AM17" s="2505"/>
      <c r="AN17" s="2505"/>
      <c r="AO17" s="2505"/>
      <c r="AP17" s="2505"/>
      <c r="AQ17" s="2505"/>
      <c r="AR17" s="2505"/>
      <c r="AS17" s="2505"/>
      <c r="AT17" s="2505"/>
      <c r="AU17" s="2505" t="s">
        <v>81</v>
      </c>
      <c r="AV17" s="2505"/>
      <c r="AW17" s="2505"/>
      <c r="AX17" s="2505"/>
      <c r="AY17" s="2505"/>
      <c r="AZ17" s="2505"/>
      <c r="BA17" s="2505"/>
      <c r="BB17" s="2505"/>
      <c r="BC17" s="2505"/>
      <c r="BD17" s="2505"/>
      <c r="BE17" s="2505" t="s">
        <v>71</v>
      </c>
      <c r="BF17" s="2505"/>
      <c r="BG17" s="2505"/>
      <c r="BH17" s="2505"/>
      <c r="BI17" s="2505"/>
      <c r="BJ17" s="2505"/>
      <c r="BK17" s="2505"/>
      <c r="BL17" s="2505"/>
      <c r="BM17" s="2505"/>
      <c r="BN17" s="2505"/>
      <c r="BO17" s="2505"/>
      <c r="BP17" s="2505"/>
      <c r="BQ17" s="2505"/>
      <c r="BR17" s="2505"/>
      <c r="BS17" s="2505"/>
      <c r="BT17" s="2509"/>
      <c r="BU17" s="43"/>
      <c r="BV17" s="2495"/>
      <c r="BW17" s="2504" t="s">
        <v>66</v>
      </c>
      <c r="BX17" s="2505"/>
      <c r="BY17" s="2505"/>
      <c r="BZ17" s="2505"/>
      <c r="CA17" s="2505"/>
      <c r="CB17" s="2505" t="s">
        <v>67</v>
      </c>
      <c r="CC17" s="2505"/>
      <c r="CD17" s="2505"/>
      <c r="CE17" s="2505"/>
      <c r="CF17" s="2505"/>
      <c r="CG17" s="2505" t="s">
        <v>68</v>
      </c>
      <c r="CH17" s="2505"/>
      <c r="CI17" s="2505"/>
      <c r="CJ17" s="2505"/>
      <c r="CK17" s="2505"/>
      <c r="CL17" s="2505"/>
      <c r="CM17" s="2505"/>
      <c r="CN17" s="2505"/>
      <c r="CO17" s="2505"/>
      <c r="CP17" s="2505" t="s">
        <v>66</v>
      </c>
      <c r="CQ17" s="2505"/>
      <c r="CR17" s="2505"/>
      <c r="CS17" s="2505"/>
      <c r="CT17" s="2505"/>
      <c r="CU17" s="2505"/>
      <c r="CV17" s="2505"/>
      <c r="CW17" s="2505"/>
      <c r="CX17" s="2505" t="s">
        <v>68</v>
      </c>
      <c r="CY17" s="2505"/>
      <c r="CZ17" s="2505"/>
      <c r="DA17" s="2505"/>
      <c r="DB17" s="2505"/>
      <c r="DC17" s="2505"/>
      <c r="DD17" s="2505"/>
      <c r="DE17" s="2505"/>
      <c r="DF17" s="2505"/>
      <c r="DG17" s="2505" t="s">
        <v>66</v>
      </c>
      <c r="DH17" s="2505"/>
      <c r="DI17" s="2505"/>
      <c r="DJ17" s="2505"/>
      <c r="DK17" s="2505"/>
      <c r="DL17" s="2505" t="s">
        <v>68</v>
      </c>
      <c r="DM17" s="2505"/>
      <c r="DN17" s="2505"/>
      <c r="DO17" s="2505"/>
      <c r="DP17" s="2505"/>
      <c r="DQ17" s="2505"/>
      <c r="DR17" s="2505"/>
      <c r="DS17" s="2505"/>
      <c r="DT17" s="2505"/>
      <c r="DU17" s="2505"/>
      <c r="DV17" s="2505" t="s">
        <v>66</v>
      </c>
      <c r="DW17" s="2505"/>
      <c r="DX17" s="2505"/>
      <c r="DY17" s="2505"/>
      <c r="DZ17" s="2505"/>
      <c r="EA17" s="2505"/>
      <c r="EB17" s="2505"/>
      <c r="EC17" s="2505" t="s">
        <v>68</v>
      </c>
      <c r="ED17" s="2505"/>
      <c r="EE17" s="2505"/>
      <c r="EF17" s="2505"/>
      <c r="EG17" s="2505"/>
      <c r="EH17" s="2505"/>
      <c r="EI17" s="2505"/>
      <c r="EJ17" s="2505"/>
      <c r="EK17" s="2505"/>
      <c r="EL17" s="2505"/>
      <c r="EM17" s="2505"/>
      <c r="EN17" s="2509"/>
    </row>
    <row r="18" spans="2:170" s="41" customFormat="1" ht="21" customHeight="1">
      <c r="B18" s="47"/>
      <c r="C18" s="2506"/>
      <c r="D18" s="2507"/>
      <c r="E18" s="2507"/>
      <c r="F18" s="2507"/>
      <c r="G18" s="2507"/>
      <c r="H18" s="2507"/>
      <c r="I18" s="2507"/>
      <c r="J18" s="2507"/>
      <c r="K18" s="2507"/>
      <c r="L18" s="2507"/>
      <c r="M18" s="2507"/>
      <c r="N18" s="2507"/>
      <c r="O18" s="2507"/>
      <c r="P18" s="2507"/>
      <c r="Q18" s="2507"/>
      <c r="R18" s="2507"/>
      <c r="S18" s="2507"/>
      <c r="T18" s="2507"/>
      <c r="U18" s="2507"/>
      <c r="V18" s="2507"/>
      <c r="W18" s="2507"/>
      <c r="X18" s="2507"/>
      <c r="Y18" s="2507"/>
      <c r="Z18" s="2507"/>
      <c r="AA18" s="2507"/>
      <c r="AB18" s="2507"/>
      <c r="AC18" s="2507"/>
      <c r="AD18" s="2507"/>
      <c r="AE18" s="2507"/>
      <c r="AF18" s="2507"/>
      <c r="AG18" s="2507"/>
      <c r="AH18" s="2507"/>
      <c r="AI18" s="2507"/>
      <c r="AJ18" s="2507"/>
      <c r="AK18" s="2507"/>
      <c r="AL18" s="2507"/>
      <c r="AM18" s="2507"/>
      <c r="AN18" s="2507"/>
      <c r="AO18" s="2507"/>
      <c r="AP18" s="2507"/>
      <c r="AQ18" s="2507"/>
      <c r="AR18" s="2507"/>
      <c r="AS18" s="2507"/>
      <c r="AT18" s="2507"/>
      <c r="AU18" s="2507"/>
      <c r="AV18" s="2507"/>
      <c r="AW18" s="2507"/>
      <c r="AX18" s="2507"/>
      <c r="AY18" s="2507"/>
      <c r="AZ18" s="2507"/>
      <c r="BA18" s="2507"/>
      <c r="BB18" s="2507"/>
      <c r="BC18" s="2507"/>
      <c r="BD18" s="2507"/>
      <c r="BE18" s="2507"/>
      <c r="BF18" s="2507"/>
      <c r="BG18" s="2507"/>
      <c r="BH18" s="2507"/>
      <c r="BI18" s="2507"/>
      <c r="BJ18" s="2507"/>
      <c r="BK18" s="2507"/>
      <c r="BL18" s="2507"/>
      <c r="BM18" s="2507"/>
      <c r="BN18" s="2507"/>
      <c r="BO18" s="2507"/>
      <c r="BP18" s="2507"/>
      <c r="BQ18" s="2507"/>
      <c r="BR18" s="2507"/>
      <c r="BS18" s="2507"/>
      <c r="BT18" s="2508"/>
      <c r="BV18" s="47"/>
      <c r="BW18" s="2530"/>
      <c r="BX18" s="2531"/>
      <c r="BY18" s="2531"/>
      <c r="BZ18" s="2531"/>
      <c r="CA18" s="2531"/>
      <c r="CB18" s="2531"/>
      <c r="CC18" s="2531"/>
      <c r="CD18" s="2531"/>
      <c r="CE18" s="2531"/>
      <c r="CF18" s="2531"/>
      <c r="CG18" s="2531"/>
      <c r="CH18" s="2531"/>
      <c r="CI18" s="2531"/>
      <c r="CJ18" s="2531"/>
      <c r="CK18" s="2531"/>
      <c r="CL18" s="2531"/>
      <c r="CM18" s="2531"/>
      <c r="CN18" s="2531"/>
      <c r="CO18" s="2531"/>
      <c r="CP18" s="2531"/>
      <c r="CQ18" s="2531"/>
      <c r="CR18" s="2531"/>
      <c r="CS18" s="2531"/>
      <c r="CT18" s="2531"/>
      <c r="CU18" s="2531"/>
      <c r="CV18" s="2531"/>
      <c r="CW18" s="2531"/>
      <c r="CX18" s="2531"/>
      <c r="CY18" s="2531"/>
      <c r="CZ18" s="2531"/>
      <c r="DA18" s="2531"/>
      <c r="DB18" s="2531"/>
      <c r="DC18" s="2531"/>
      <c r="DD18" s="2531"/>
      <c r="DE18" s="2531"/>
      <c r="DF18" s="2531"/>
      <c r="DG18" s="2531"/>
      <c r="DH18" s="2531"/>
      <c r="DI18" s="2531"/>
      <c r="DJ18" s="2531"/>
      <c r="DK18" s="2531"/>
      <c r="DL18" s="2531"/>
      <c r="DM18" s="2531"/>
      <c r="DN18" s="2531"/>
      <c r="DO18" s="2531"/>
      <c r="DP18" s="2531"/>
      <c r="DQ18" s="2531"/>
      <c r="DR18" s="2531"/>
      <c r="DS18" s="2531"/>
      <c r="DT18" s="2531"/>
      <c r="DU18" s="2531"/>
      <c r="DV18" s="2507"/>
      <c r="DW18" s="2507"/>
      <c r="DX18" s="2507"/>
      <c r="DY18" s="2507"/>
      <c r="DZ18" s="2507"/>
      <c r="EA18" s="2507"/>
      <c r="EB18" s="2507"/>
      <c r="EC18" s="2507"/>
      <c r="ED18" s="2507"/>
      <c r="EE18" s="2507"/>
      <c r="EF18" s="2507"/>
      <c r="EG18" s="2507"/>
      <c r="EH18" s="2507"/>
      <c r="EI18" s="2507"/>
      <c r="EJ18" s="2507"/>
      <c r="EK18" s="2507"/>
      <c r="EL18" s="2507"/>
      <c r="EM18" s="2507"/>
      <c r="EN18" s="2508"/>
    </row>
    <row r="19" spans="2:170" s="41" customFormat="1" ht="21" customHeight="1">
      <c r="B19" s="15" t="s">
        <v>27</v>
      </c>
      <c r="C19" s="2510">
        <v>1879010</v>
      </c>
      <c r="D19" s="2511"/>
      <c r="E19" s="2511"/>
      <c r="F19" s="2511"/>
      <c r="G19" s="2511"/>
      <c r="H19" s="2511"/>
      <c r="I19" s="2511"/>
      <c r="J19" s="2511"/>
      <c r="K19" s="2511"/>
      <c r="L19" s="2512">
        <v>2557266</v>
      </c>
      <c r="M19" s="2511"/>
      <c r="N19" s="2511"/>
      <c r="O19" s="2511"/>
      <c r="P19" s="2511"/>
      <c r="Q19" s="2511"/>
      <c r="R19" s="2511"/>
      <c r="S19" s="2511"/>
      <c r="T19" s="2511"/>
      <c r="U19" s="2511"/>
      <c r="V19" s="2512">
        <v>19298416834</v>
      </c>
      <c r="W19" s="2511"/>
      <c r="X19" s="2511"/>
      <c r="Y19" s="2511"/>
      <c r="Z19" s="2511"/>
      <c r="AA19" s="2511"/>
      <c r="AB19" s="2511"/>
      <c r="AC19" s="2511"/>
      <c r="AD19" s="2511"/>
      <c r="AE19" s="2511"/>
      <c r="AF19" s="2511"/>
      <c r="AG19" s="2511"/>
      <c r="AH19" s="2511"/>
      <c r="AI19" s="2511"/>
      <c r="AJ19" s="2511"/>
      <c r="AK19" s="2538"/>
      <c r="AL19" s="2512">
        <v>73337</v>
      </c>
      <c r="AM19" s="2511"/>
      <c r="AN19" s="2511"/>
      <c r="AO19" s="2511"/>
      <c r="AP19" s="2511"/>
      <c r="AQ19" s="2511"/>
      <c r="AR19" s="2511"/>
      <c r="AS19" s="2511"/>
      <c r="AT19" s="2511"/>
      <c r="AU19" s="2512">
        <v>992064</v>
      </c>
      <c r="AV19" s="2511"/>
      <c r="AW19" s="2511"/>
      <c r="AX19" s="2511"/>
      <c r="AY19" s="2511"/>
      <c r="AZ19" s="2511"/>
      <c r="BA19" s="2511"/>
      <c r="BB19" s="2511"/>
      <c r="BC19" s="2511"/>
      <c r="BD19" s="2511"/>
      <c r="BE19" s="2512">
        <v>2231624331</v>
      </c>
      <c r="BF19" s="2511"/>
      <c r="BG19" s="2511"/>
      <c r="BH19" s="2511"/>
      <c r="BI19" s="2511"/>
      <c r="BJ19" s="2511"/>
      <c r="BK19" s="2511"/>
      <c r="BL19" s="2511"/>
      <c r="BM19" s="2511"/>
      <c r="BN19" s="2511"/>
      <c r="BO19" s="2511"/>
      <c r="BP19" s="2511"/>
      <c r="BQ19" s="2511"/>
      <c r="BR19" s="2511"/>
      <c r="BS19" s="2511"/>
      <c r="BT19" s="2513"/>
      <c r="BU19" s="45"/>
      <c r="BV19" s="15" t="s">
        <v>11</v>
      </c>
      <c r="BW19" s="2535">
        <v>1548</v>
      </c>
      <c r="BX19" s="2536"/>
      <c r="BY19" s="2536"/>
      <c r="BZ19" s="2536"/>
      <c r="CA19" s="2537"/>
      <c r="CB19" s="2512">
        <v>10375</v>
      </c>
      <c r="CC19" s="2511"/>
      <c r="CD19" s="2511"/>
      <c r="CE19" s="2511"/>
      <c r="CF19" s="2511"/>
      <c r="CG19" s="2578">
        <v>105098110</v>
      </c>
      <c r="CH19" s="2536"/>
      <c r="CI19" s="2536"/>
      <c r="CJ19" s="2536"/>
      <c r="CK19" s="2536"/>
      <c r="CL19" s="2536"/>
      <c r="CM19" s="2536"/>
      <c r="CN19" s="2536"/>
      <c r="CO19" s="2537"/>
      <c r="CP19" s="2512">
        <v>6267693</v>
      </c>
      <c r="CQ19" s="2511"/>
      <c r="CR19" s="2511"/>
      <c r="CS19" s="2511"/>
      <c r="CT19" s="2511"/>
      <c r="CU19" s="2511"/>
      <c r="CV19" s="2511"/>
      <c r="CW19" s="2511"/>
      <c r="CX19" s="2512">
        <v>112505788416</v>
      </c>
      <c r="CY19" s="2511"/>
      <c r="CZ19" s="2511"/>
      <c r="DA19" s="2511"/>
      <c r="DB19" s="2511"/>
      <c r="DC19" s="2511"/>
      <c r="DD19" s="2511"/>
      <c r="DE19" s="2511"/>
      <c r="DF19" s="2511"/>
      <c r="DG19" s="2512">
        <v>1276</v>
      </c>
      <c r="DH19" s="2511"/>
      <c r="DI19" s="2511"/>
      <c r="DJ19" s="2511"/>
      <c r="DK19" s="2511"/>
      <c r="DL19" s="2512">
        <v>30569389</v>
      </c>
      <c r="DM19" s="2511"/>
      <c r="DN19" s="2511"/>
      <c r="DO19" s="2511"/>
      <c r="DP19" s="2511"/>
      <c r="DQ19" s="2511"/>
      <c r="DR19" s="2511"/>
      <c r="DS19" s="2511"/>
      <c r="DT19" s="2511"/>
      <c r="DU19" s="2511"/>
      <c r="DV19" s="2532" t="s">
        <v>32</v>
      </c>
      <c r="DW19" s="2533"/>
      <c r="DX19" s="2533"/>
      <c r="DY19" s="2533"/>
      <c r="DZ19" s="2533"/>
      <c r="EA19" s="2533"/>
      <c r="EB19" s="2533"/>
      <c r="EC19" s="2532" t="s">
        <v>32</v>
      </c>
      <c r="ED19" s="2533"/>
      <c r="EE19" s="2533"/>
      <c r="EF19" s="2533"/>
      <c r="EG19" s="2533"/>
      <c r="EH19" s="2533"/>
      <c r="EI19" s="2533"/>
      <c r="EJ19" s="2533"/>
      <c r="EK19" s="2533"/>
      <c r="EL19" s="2533"/>
      <c r="EM19" s="2533"/>
      <c r="EN19" s="2534"/>
    </row>
    <row r="20" spans="2:170" s="41" customFormat="1" ht="21" customHeight="1">
      <c r="B20" s="15" t="s">
        <v>28</v>
      </c>
      <c r="C20" s="2510">
        <v>2224581</v>
      </c>
      <c r="D20" s="2511"/>
      <c r="E20" s="2511"/>
      <c r="F20" s="2511"/>
      <c r="G20" s="2511"/>
      <c r="H20" s="2511"/>
      <c r="I20" s="2511"/>
      <c r="J20" s="2511"/>
      <c r="K20" s="2511"/>
      <c r="L20" s="2512">
        <v>2973249</v>
      </c>
      <c r="M20" s="2511"/>
      <c r="N20" s="2511"/>
      <c r="O20" s="2511"/>
      <c r="P20" s="2511"/>
      <c r="Q20" s="2511"/>
      <c r="R20" s="2511"/>
      <c r="S20" s="2511"/>
      <c r="T20" s="2511"/>
      <c r="U20" s="2511"/>
      <c r="V20" s="2512">
        <v>24092463385</v>
      </c>
      <c r="W20" s="2511"/>
      <c r="X20" s="2511"/>
      <c r="Y20" s="2511"/>
      <c r="Z20" s="2511"/>
      <c r="AA20" s="2511"/>
      <c r="AB20" s="2511"/>
      <c r="AC20" s="2511"/>
      <c r="AD20" s="2511"/>
      <c r="AE20" s="2511"/>
      <c r="AF20" s="2511"/>
      <c r="AG20" s="2511"/>
      <c r="AH20" s="2511"/>
      <c r="AI20" s="2511"/>
      <c r="AJ20" s="2511"/>
      <c r="AK20" s="2511"/>
      <c r="AL20" s="2512">
        <v>86309</v>
      </c>
      <c r="AM20" s="2511"/>
      <c r="AN20" s="2511"/>
      <c r="AO20" s="2511"/>
      <c r="AP20" s="2511"/>
      <c r="AQ20" s="2511"/>
      <c r="AR20" s="2511"/>
      <c r="AS20" s="2511"/>
      <c r="AT20" s="2511"/>
      <c r="AU20" s="2512">
        <v>1137959</v>
      </c>
      <c r="AV20" s="2511"/>
      <c r="AW20" s="2511"/>
      <c r="AX20" s="2511"/>
      <c r="AY20" s="2511"/>
      <c r="AZ20" s="2511"/>
      <c r="BA20" s="2511"/>
      <c r="BB20" s="2511"/>
      <c r="BC20" s="2511"/>
      <c r="BD20" s="2511"/>
      <c r="BE20" s="2512">
        <v>2588227975</v>
      </c>
      <c r="BF20" s="2511"/>
      <c r="BG20" s="2511"/>
      <c r="BH20" s="2511"/>
      <c r="BI20" s="2511"/>
      <c r="BJ20" s="2511"/>
      <c r="BK20" s="2511"/>
      <c r="BL20" s="2511"/>
      <c r="BM20" s="2511"/>
      <c r="BN20" s="2511"/>
      <c r="BO20" s="2511"/>
      <c r="BP20" s="2511"/>
      <c r="BQ20" s="2511"/>
      <c r="BR20" s="2511"/>
      <c r="BS20" s="2511"/>
      <c r="BT20" s="2513"/>
      <c r="BU20" s="46"/>
      <c r="BV20" s="15" t="s">
        <v>12</v>
      </c>
      <c r="BW20" s="2510">
        <v>1737</v>
      </c>
      <c r="BX20" s="2511"/>
      <c r="BY20" s="2511"/>
      <c r="BZ20" s="2511"/>
      <c r="CA20" s="2511"/>
      <c r="CB20" s="2512">
        <v>11614</v>
      </c>
      <c r="CC20" s="2511"/>
      <c r="CD20" s="2511"/>
      <c r="CE20" s="2511"/>
      <c r="CF20" s="2511"/>
      <c r="CG20" s="2512">
        <v>114898980</v>
      </c>
      <c r="CH20" s="2511"/>
      <c r="CI20" s="2511"/>
      <c r="CJ20" s="2511"/>
      <c r="CK20" s="2511"/>
      <c r="CL20" s="2511"/>
      <c r="CM20" s="2511"/>
      <c r="CN20" s="2511"/>
      <c r="CO20" s="2511"/>
      <c r="CP20" s="2512">
        <v>7304168</v>
      </c>
      <c r="CQ20" s="2511"/>
      <c r="CR20" s="2511"/>
      <c r="CS20" s="2511"/>
      <c r="CT20" s="2511"/>
      <c r="CU20" s="2511"/>
      <c r="CV20" s="2511"/>
      <c r="CW20" s="2511"/>
      <c r="CX20" s="2512">
        <v>133051185330</v>
      </c>
      <c r="CY20" s="2511"/>
      <c r="CZ20" s="2511"/>
      <c r="DA20" s="2511"/>
      <c r="DB20" s="2511"/>
      <c r="DC20" s="2511"/>
      <c r="DD20" s="2511"/>
      <c r="DE20" s="2511"/>
      <c r="DF20" s="2511"/>
      <c r="DG20" s="2512">
        <v>1852</v>
      </c>
      <c r="DH20" s="2511"/>
      <c r="DI20" s="2511"/>
      <c r="DJ20" s="2511"/>
      <c r="DK20" s="2511"/>
      <c r="DL20" s="2512">
        <v>34826724</v>
      </c>
      <c r="DM20" s="2511"/>
      <c r="DN20" s="2511"/>
      <c r="DO20" s="2511"/>
      <c r="DP20" s="2511"/>
      <c r="DQ20" s="2511"/>
      <c r="DR20" s="2511"/>
      <c r="DS20" s="2511"/>
      <c r="DT20" s="2511"/>
      <c r="DU20" s="2511"/>
      <c r="DV20" s="2532" t="s">
        <v>32</v>
      </c>
      <c r="DW20" s="2533"/>
      <c r="DX20" s="2533"/>
      <c r="DY20" s="2533"/>
      <c r="DZ20" s="2533"/>
      <c r="EA20" s="2533"/>
      <c r="EB20" s="2533"/>
      <c r="EC20" s="2532" t="s">
        <v>32</v>
      </c>
      <c r="ED20" s="2533"/>
      <c r="EE20" s="2533"/>
      <c r="EF20" s="2533"/>
      <c r="EG20" s="2533"/>
      <c r="EH20" s="2533"/>
      <c r="EI20" s="2533"/>
      <c r="EJ20" s="2533"/>
      <c r="EK20" s="2533"/>
      <c r="EL20" s="2533"/>
      <c r="EM20" s="2533"/>
      <c r="EN20" s="2534"/>
    </row>
    <row r="21" spans="2:170" s="41" customFormat="1" ht="21" customHeight="1">
      <c r="B21" s="15" t="s">
        <v>29</v>
      </c>
      <c r="C21" s="2510">
        <v>2564319</v>
      </c>
      <c r="D21" s="2511"/>
      <c r="E21" s="2511"/>
      <c r="F21" s="2511"/>
      <c r="G21" s="2511"/>
      <c r="H21" s="2511"/>
      <c r="I21" s="2511"/>
      <c r="J21" s="2511"/>
      <c r="K21" s="2511"/>
      <c r="L21" s="2512">
        <v>3461912</v>
      </c>
      <c r="M21" s="2511"/>
      <c r="N21" s="2511"/>
      <c r="O21" s="2511"/>
      <c r="P21" s="2511"/>
      <c r="Q21" s="2511"/>
      <c r="R21" s="2511"/>
      <c r="S21" s="2511"/>
      <c r="T21" s="2511"/>
      <c r="U21" s="2511"/>
      <c r="V21" s="2512">
        <v>27302586763</v>
      </c>
      <c r="W21" s="2511"/>
      <c r="X21" s="2511"/>
      <c r="Y21" s="2511"/>
      <c r="Z21" s="2511"/>
      <c r="AA21" s="2511"/>
      <c r="AB21" s="2511"/>
      <c r="AC21" s="2511"/>
      <c r="AD21" s="2511"/>
      <c r="AE21" s="2511"/>
      <c r="AF21" s="2511"/>
      <c r="AG21" s="2511"/>
      <c r="AH21" s="2511"/>
      <c r="AI21" s="2511"/>
      <c r="AJ21" s="2511"/>
      <c r="AK21" s="2511"/>
      <c r="AL21" s="2512">
        <v>96000</v>
      </c>
      <c r="AM21" s="2511"/>
      <c r="AN21" s="2511"/>
      <c r="AO21" s="2511"/>
      <c r="AP21" s="2511"/>
      <c r="AQ21" s="2511"/>
      <c r="AR21" s="2511"/>
      <c r="AS21" s="2511"/>
      <c r="AT21" s="2511"/>
      <c r="AU21" s="2512">
        <v>3206409</v>
      </c>
      <c r="AV21" s="2511"/>
      <c r="AW21" s="2511"/>
      <c r="AX21" s="2511"/>
      <c r="AY21" s="2511"/>
      <c r="AZ21" s="2511"/>
      <c r="BA21" s="2511"/>
      <c r="BB21" s="2511"/>
      <c r="BC21" s="2511"/>
      <c r="BD21" s="2511"/>
      <c r="BE21" s="2512">
        <v>2307408123</v>
      </c>
      <c r="BF21" s="2511"/>
      <c r="BG21" s="2511"/>
      <c r="BH21" s="2511"/>
      <c r="BI21" s="2511"/>
      <c r="BJ21" s="2511"/>
      <c r="BK21" s="2511"/>
      <c r="BL21" s="2511"/>
      <c r="BM21" s="2511"/>
      <c r="BN21" s="2511"/>
      <c r="BO21" s="2511"/>
      <c r="BP21" s="2511"/>
      <c r="BQ21" s="2511"/>
      <c r="BR21" s="2511"/>
      <c r="BS21" s="2511"/>
      <c r="BT21" s="2513"/>
      <c r="BU21" s="46"/>
      <c r="BV21" s="15" t="s">
        <v>13</v>
      </c>
      <c r="BW21" s="2510">
        <v>2262</v>
      </c>
      <c r="BX21" s="2511"/>
      <c r="BY21" s="2511"/>
      <c r="BZ21" s="2511"/>
      <c r="CA21" s="2511"/>
      <c r="CB21" s="2512">
        <v>14090</v>
      </c>
      <c r="CC21" s="2511"/>
      <c r="CD21" s="2511"/>
      <c r="CE21" s="2511"/>
      <c r="CF21" s="2511"/>
      <c r="CG21" s="2512">
        <v>142560922</v>
      </c>
      <c r="CH21" s="2511"/>
      <c r="CI21" s="2511"/>
      <c r="CJ21" s="2511"/>
      <c r="CK21" s="2511"/>
      <c r="CL21" s="2511"/>
      <c r="CM21" s="2511"/>
      <c r="CN21" s="2511"/>
      <c r="CO21" s="2511"/>
      <c r="CP21" s="2512">
        <v>8265625</v>
      </c>
      <c r="CQ21" s="2511"/>
      <c r="CR21" s="2511"/>
      <c r="CS21" s="2511"/>
      <c r="CT21" s="2511"/>
      <c r="CU21" s="2511"/>
      <c r="CV21" s="2511"/>
      <c r="CW21" s="2511"/>
      <c r="CX21" s="2512">
        <v>147622445423</v>
      </c>
      <c r="CY21" s="2511"/>
      <c r="CZ21" s="2511"/>
      <c r="DA21" s="2511"/>
      <c r="DB21" s="2511"/>
      <c r="DC21" s="2511"/>
      <c r="DD21" s="2511"/>
      <c r="DE21" s="2511"/>
      <c r="DF21" s="2511"/>
      <c r="DG21" s="2512">
        <v>1425</v>
      </c>
      <c r="DH21" s="2511"/>
      <c r="DI21" s="2511"/>
      <c r="DJ21" s="2511"/>
      <c r="DK21" s="2511"/>
      <c r="DL21" s="2512">
        <v>38500828</v>
      </c>
      <c r="DM21" s="2511"/>
      <c r="DN21" s="2511"/>
      <c r="DO21" s="2511"/>
      <c r="DP21" s="2511"/>
      <c r="DQ21" s="2511"/>
      <c r="DR21" s="2511"/>
      <c r="DS21" s="2511"/>
      <c r="DT21" s="2511"/>
      <c r="DU21" s="2511"/>
      <c r="DV21" s="2532" t="s">
        <v>32</v>
      </c>
      <c r="DW21" s="2533"/>
      <c r="DX21" s="2533"/>
      <c r="DY21" s="2533"/>
      <c r="DZ21" s="2533"/>
      <c r="EA21" s="2533"/>
      <c r="EB21" s="2533"/>
      <c r="EC21" s="2532" t="s">
        <v>32</v>
      </c>
      <c r="ED21" s="2533"/>
      <c r="EE21" s="2533"/>
      <c r="EF21" s="2533"/>
      <c r="EG21" s="2533"/>
      <c r="EH21" s="2533"/>
      <c r="EI21" s="2533"/>
      <c r="EJ21" s="2533"/>
      <c r="EK21" s="2533"/>
      <c r="EL21" s="2533"/>
      <c r="EM21" s="2533"/>
      <c r="EN21" s="2534"/>
    </row>
    <row r="22" spans="2:170" s="41" customFormat="1" ht="21" customHeight="1">
      <c r="B22" s="15" t="s">
        <v>30</v>
      </c>
      <c r="C22" s="2510">
        <v>2867275</v>
      </c>
      <c r="D22" s="2511"/>
      <c r="E22" s="2511"/>
      <c r="F22" s="2511"/>
      <c r="G22" s="2511"/>
      <c r="H22" s="2511"/>
      <c r="I22" s="2511"/>
      <c r="J22" s="2511"/>
      <c r="K22" s="2511"/>
      <c r="L22" s="2512">
        <v>3729773</v>
      </c>
      <c r="M22" s="2511"/>
      <c r="N22" s="2511"/>
      <c r="O22" s="2511"/>
      <c r="P22" s="2511"/>
      <c r="Q22" s="2511"/>
      <c r="R22" s="2511"/>
      <c r="S22" s="2511"/>
      <c r="T22" s="2511"/>
      <c r="U22" s="2511"/>
      <c r="V22" s="2512">
        <v>31839946081</v>
      </c>
      <c r="W22" s="2511"/>
      <c r="X22" s="2511"/>
      <c r="Y22" s="2511"/>
      <c r="Z22" s="2511"/>
      <c r="AA22" s="2511"/>
      <c r="AB22" s="2511"/>
      <c r="AC22" s="2511"/>
      <c r="AD22" s="2511"/>
      <c r="AE22" s="2511"/>
      <c r="AF22" s="2511"/>
      <c r="AG22" s="2511"/>
      <c r="AH22" s="2511"/>
      <c r="AI22" s="2511"/>
      <c r="AJ22" s="2511"/>
      <c r="AK22" s="2511"/>
      <c r="AL22" s="2512">
        <v>104132</v>
      </c>
      <c r="AM22" s="2511"/>
      <c r="AN22" s="2511"/>
      <c r="AO22" s="2511"/>
      <c r="AP22" s="2511"/>
      <c r="AQ22" s="2511"/>
      <c r="AR22" s="2511"/>
      <c r="AS22" s="2511"/>
      <c r="AT22" s="2511"/>
      <c r="AU22" s="2512">
        <v>3627169</v>
      </c>
      <c r="AV22" s="2511"/>
      <c r="AW22" s="2511"/>
      <c r="AX22" s="2511"/>
      <c r="AY22" s="2511"/>
      <c r="AZ22" s="2511"/>
      <c r="BA22" s="2511"/>
      <c r="BB22" s="2511"/>
      <c r="BC22" s="2511"/>
      <c r="BD22" s="2511"/>
      <c r="BE22" s="2512">
        <v>2453846218</v>
      </c>
      <c r="BF22" s="2511"/>
      <c r="BG22" s="2511"/>
      <c r="BH22" s="2511"/>
      <c r="BI22" s="2511"/>
      <c r="BJ22" s="2511"/>
      <c r="BK22" s="2511"/>
      <c r="BL22" s="2511"/>
      <c r="BM22" s="2511"/>
      <c r="BN22" s="2511"/>
      <c r="BO22" s="2511"/>
      <c r="BP22" s="2511"/>
      <c r="BQ22" s="2511"/>
      <c r="BR22" s="2511"/>
      <c r="BS22" s="2511"/>
      <c r="BT22" s="2513"/>
      <c r="BU22" s="46"/>
      <c r="BV22" s="15" t="s">
        <v>14</v>
      </c>
      <c r="BW22" s="2510">
        <v>2466</v>
      </c>
      <c r="BX22" s="2511"/>
      <c r="BY22" s="2511"/>
      <c r="BZ22" s="2511"/>
      <c r="CA22" s="2511"/>
      <c r="CB22" s="2512">
        <v>15785</v>
      </c>
      <c r="CC22" s="2511"/>
      <c r="CD22" s="2511"/>
      <c r="CE22" s="2511"/>
      <c r="CF22" s="2511"/>
      <c r="CG22" s="2512">
        <v>155123425</v>
      </c>
      <c r="CH22" s="2511"/>
      <c r="CI22" s="2511"/>
      <c r="CJ22" s="2511"/>
      <c r="CK22" s="2511"/>
      <c r="CL22" s="2511"/>
      <c r="CM22" s="2511"/>
      <c r="CN22" s="2511"/>
      <c r="CO22" s="2511"/>
      <c r="CP22" s="2512">
        <v>9006837</v>
      </c>
      <c r="CQ22" s="2511"/>
      <c r="CR22" s="2511"/>
      <c r="CS22" s="2511"/>
      <c r="CT22" s="2511"/>
      <c r="CU22" s="2511"/>
      <c r="CV22" s="2511"/>
      <c r="CW22" s="2511"/>
      <c r="CX22" s="2512">
        <v>164804846796</v>
      </c>
      <c r="CY22" s="2511"/>
      <c r="CZ22" s="2511"/>
      <c r="DA22" s="2511"/>
      <c r="DB22" s="2511"/>
      <c r="DC22" s="2511"/>
      <c r="DD22" s="2511"/>
      <c r="DE22" s="2511"/>
      <c r="DF22" s="2511"/>
      <c r="DG22" s="2512">
        <v>1513</v>
      </c>
      <c r="DH22" s="2511"/>
      <c r="DI22" s="2511"/>
      <c r="DJ22" s="2511"/>
      <c r="DK22" s="2511"/>
      <c r="DL22" s="2512">
        <v>57468189</v>
      </c>
      <c r="DM22" s="2511"/>
      <c r="DN22" s="2511"/>
      <c r="DO22" s="2511"/>
      <c r="DP22" s="2511"/>
      <c r="DQ22" s="2511"/>
      <c r="DR22" s="2511"/>
      <c r="DS22" s="2511"/>
      <c r="DT22" s="2511"/>
      <c r="DU22" s="2511"/>
      <c r="DV22" s="2532" t="s">
        <v>32</v>
      </c>
      <c r="DW22" s="2533"/>
      <c r="DX22" s="2533"/>
      <c r="DY22" s="2533"/>
      <c r="DZ22" s="2533"/>
      <c r="EA22" s="2533"/>
      <c r="EB22" s="2533"/>
      <c r="EC22" s="2532" t="s">
        <v>32</v>
      </c>
      <c r="ED22" s="2533"/>
      <c r="EE22" s="2533"/>
      <c r="EF22" s="2533"/>
      <c r="EG22" s="2533"/>
      <c r="EH22" s="2533"/>
      <c r="EI22" s="2533"/>
      <c r="EJ22" s="2533"/>
      <c r="EK22" s="2533"/>
      <c r="EL22" s="2533"/>
      <c r="EM22" s="2533"/>
      <c r="EN22" s="2534"/>
    </row>
    <row r="23" spans="2:170" s="41" customFormat="1" ht="21" customHeight="1" thickBot="1">
      <c r="B23" s="16" t="s">
        <v>31</v>
      </c>
      <c r="C23" s="2514">
        <v>678896</v>
      </c>
      <c r="D23" s="2515"/>
      <c r="E23" s="2515"/>
      <c r="F23" s="2515"/>
      <c r="G23" s="2515"/>
      <c r="H23" s="2515"/>
      <c r="I23" s="2515"/>
      <c r="J23" s="2515"/>
      <c r="K23" s="2515"/>
      <c r="L23" s="2516">
        <v>859126</v>
      </c>
      <c r="M23" s="2515"/>
      <c r="N23" s="2515"/>
      <c r="O23" s="2515"/>
      <c r="P23" s="2515"/>
      <c r="Q23" s="2515"/>
      <c r="R23" s="2515"/>
      <c r="S23" s="2515"/>
      <c r="T23" s="2515"/>
      <c r="U23" s="2515"/>
      <c r="V23" s="2516">
        <v>7529110264</v>
      </c>
      <c r="W23" s="2515"/>
      <c r="X23" s="2515"/>
      <c r="Y23" s="2515"/>
      <c r="Z23" s="2515"/>
      <c r="AA23" s="2515"/>
      <c r="AB23" s="2515"/>
      <c r="AC23" s="2515"/>
      <c r="AD23" s="2515"/>
      <c r="AE23" s="2515"/>
      <c r="AF23" s="2515"/>
      <c r="AG23" s="2515"/>
      <c r="AH23" s="2515"/>
      <c r="AI23" s="2515"/>
      <c r="AJ23" s="2515"/>
      <c r="AK23" s="2515"/>
      <c r="AL23" s="2516">
        <v>24232</v>
      </c>
      <c r="AM23" s="2515"/>
      <c r="AN23" s="2515"/>
      <c r="AO23" s="2515"/>
      <c r="AP23" s="2515"/>
      <c r="AQ23" s="2515"/>
      <c r="AR23" s="2515"/>
      <c r="AS23" s="2515"/>
      <c r="AT23" s="2515"/>
      <c r="AU23" s="2516">
        <v>851472</v>
      </c>
      <c r="AV23" s="2515"/>
      <c r="AW23" s="2515"/>
      <c r="AX23" s="2515"/>
      <c r="AY23" s="2515"/>
      <c r="AZ23" s="2515"/>
      <c r="BA23" s="2515"/>
      <c r="BB23" s="2515"/>
      <c r="BC23" s="2515"/>
      <c r="BD23" s="2515"/>
      <c r="BE23" s="2516">
        <v>573992953</v>
      </c>
      <c r="BF23" s="2515"/>
      <c r="BG23" s="2515"/>
      <c r="BH23" s="2515"/>
      <c r="BI23" s="2515"/>
      <c r="BJ23" s="2515"/>
      <c r="BK23" s="2515"/>
      <c r="BL23" s="2515"/>
      <c r="BM23" s="2515"/>
      <c r="BN23" s="2515"/>
      <c r="BO23" s="2515"/>
      <c r="BP23" s="2515"/>
      <c r="BQ23" s="2515"/>
      <c r="BR23" s="2515"/>
      <c r="BS23" s="2515"/>
      <c r="BT23" s="2517"/>
      <c r="BU23" s="46"/>
      <c r="BV23" s="16" t="s">
        <v>15</v>
      </c>
      <c r="BW23" s="2514">
        <v>891</v>
      </c>
      <c r="BX23" s="2515"/>
      <c r="BY23" s="2515"/>
      <c r="BZ23" s="2515"/>
      <c r="CA23" s="2515"/>
      <c r="CB23" s="2516">
        <v>5865</v>
      </c>
      <c r="CC23" s="2515"/>
      <c r="CD23" s="2515"/>
      <c r="CE23" s="2515"/>
      <c r="CF23" s="2515"/>
      <c r="CG23" s="2516">
        <v>59696380</v>
      </c>
      <c r="CH23" s="2515"/>
      <c r="CI23" s="2515"/>
      <c r="CJ23" s="2515"/>
      <c r="CK23" s="2515"/>
      <c r="CL23" s="2515"/>
      <c r="CM23" s="2515"/>
      <c r="CN23" s="2515"/>
      <c r="CO23" s="2515"/>
      <c r="CP23" s="2516">
        <v>2148893</v>
      </c>
      <c r="CQ23" s="2515"/>
      <c r="CR23" s="2515"/>
      <c r="CS23" s="2515"/>
      <c r="CT23" s="2515"/>
      <c r="CU23" s="2515"/>
      <c r="CV23" s="2515"/>
      <c r="CW23" s="2515"/>
      <c r="CX23" s="2516">
        <v>40851936444</v>
      </c>
      <c r="CY23" s="2515"/>
      <c r="CZ23" s="2515"/>
      <c r="DA23" s="2515"/>
      <c r="DB23" s="2515"/>
      <c r="DC23" s="2515"/>
      <c r="DD23" s="2515"/>
      <c r="DE23" s="2515"/>
      <c r="DF23" s="2515"/>
      <c r="DG23" s="2516">
        <v>1138</v>
      </c>
      <c r="DH23" s="2515"/>
      <c r="DI23" s="2515"/>
      <c r="DJ23" s="2515"/>
      <c r="DK23" s="2515"/>
      <c r="DL23" s="2516">
        <v>28759663</v>
      </c>
      <c r="DM23" s="2515"/>
      <c r="DN23" s="2515"/>
      <c r="DO23" s="2515"/>
      <c r="DP23" s="2515"/>
      <c r="DQ23" s="2515"/>
      <c r="DR23" s="2515"/>
      <c r="DS23" s="2515"/>
      <c r="DT23" s="2515"/>
      <c r="DU23" s="2515"/>
      <c r="DV23" s="2516">
        <v>1374</v>
      </c>
      <c r="DW23" s="2515"/>
      <c r="DX23" s="2515"/>
      <c r="DY23" s="2515"/>
      <c r="DZ23" s="2515"/>
      <c r="EA23" s="2515"/>
      <c r="EB23" s="2515"/>
      <c r="EC23" s="2516">
        <v>42101021</v>
      </c>
      <c r="ED23" s="2515"/>
      <c r="EE23" s="2515"/>
      <c r="EF23" s="2515"/>
      <c r="EG23" s="2515"/>
      <c r="EH23" s="2515"/>
      <c r="EI23" s="2515"/>
      <c r="EJ23" s="2515"/>
      <c r="EK23" s="2515"/>
      <c r="EL23" s="2515"/>
      <c r="EM23" s="2515"/>
      <c r="EN23" s="2517"/>
    </row>
    <row r="24" spans="2:170" s="41" customFormat="1" ht="15" customHeight="1">
      <c r="B24" s="2676"/>
      <c r="C24" s="2519"/>
      <c r="D24" s="2519"/>
      <c r="E24" s="2519"/>
      <c r="F24" s="2519"/>
      <c r="G24" s="2519"/>
      <c r="H24" s="2519"/>
      <c r="I24" s="2519"/>
      <c r="J24" s="2519"/>
      <c r="K24" s="2519"/>
      <c r="L24" s="2519"/>
      <c r="M24" s="2519"/>
      <c r="N24" s="2519"/>
      <c r="O24" s="2519"/>
      <c r="P24" s="2519"/>
      <c r="Q24" s="2519"/>
      <c r="R24" s="2519"/>
      <c r="S24" s="2519"/>
      <c r="T24" s="2519"/>
      <c r="U24" s="2519"/>
      <c r="V24" s="2519"/>
      <c r="W24" s="2519"/>
      <c r="X24" s="2519"/>
      <c r="Y24" s="2519"/>
      <c r="Z24" s="2519"/>
      <c r="AA24" s="2519"/>
      <c r="AB24" s="2519"/>
      <c r="AC24" s="2519"/>
      <c r="AD24" s="2519"/>
      <c r="AE24" s="2519"/>
      <c r="AF24" s="2519"/>
      <c r="AG24" s="2519"/>
      <c r="AH24" s="2519"/>
      <c r="AI24" s="2519"/>
      <c r="AJ24" s="2519"/>
      <c r="AK24" s="2519"/>
      <c r="AL24" s="2519"/>
      <c r="AM24" s="2519"/>
      <c r="AN24" s="2519"/>
      <c r="AO24" s="2519"/>
      <c r="AP24" s="2519"/>
      <c r="AQ24" s="2519"/>
      <c r="AR24" s="2519"/>
      <c r="AS24" s="2519"/>
      <c r="AT24" s="2519"/>
      <c r="AU24" s="2541" t="s">
        <v>82</v>
      </c>
      <c r="AV24" s="2542"/>
      <c r="AW24" s="2542"/>
      <c r="AX24" s="2542"/>
      <c r="AY24" s="2542"/>
      <c r="AZ24" s="2542"/>
      <c r="BA24" s="2542"/>
      <c r="BB24" s="2542"/>
      <c r="BC24" s="2542"/>
      <c r="BD24" s="2542"/>
      <c r="BE24" s="2543"/>
      <c r="BF24" s="2543"/>
      <c r="BG24" s="2543"/>
      <c r="BH24" s="2543"/>
      <c r="BI24" s="2543"/>
      <c r="BJ24" s="2543"/>
      <c r="BK24" s="2543"/>
      <c r="BL24" s="2543"/>
      <c r="BM24" s="2543"/>
      <c r="BN24" s="2543"/>
      <c r="BO24" s="2543"/>
      <c r="BP24" s="2543"/>
      <c r="BQ24" s="2543"/>
      <c r="BR24" s="2543"/>
      <c r="BS24" s="2543"/>
      <c r="BT24" s="2543"/>
      <c r="BV24" s="2348"/>
      <c r="BW24" s="2525"/>
      <c r="BX24" s="2525"/>
      <c r="BY24" s="2525"/>
      <c r="BZ24" s="2525"/>
      <c r="CA24" s="2525"/>
      <c r="CB24" s="2525"/>
      <c r="CC24" s="2525"/>
      <c r="CD24" s="2525"/>
      <c r="CE24" s="2525"/>
      <c r="CF24" s="2525"/>
      <c r="CG24" s="2525"/>
      <c r="CH24" s="2525"/>
      <c r="CI24" s="2525"/>
      <c r="CJ24" s="2525"/>
      <c r="CK24" s="2525"/>
      <c r="CL24" s="2525"/>
      <c r="CM24" s="2525"/>
      <c r="CN24" s="2525"/>
      <c r="CO24" s="2525"/>
      <c r="CP24" s="2525"/>
      <c r="CQ24" s="2525"/>
      <c r="CR24" s="2525"/>
      <c r="CS24" s="2525"/>
      <c r="CT24" s="2525"/>
      <c r="CU24" s="2525"/>
      <c r="CV24" s="2525"/>
      <c r="CW24" s="2525"/>
      <c r="CX24" s="2525"/>
      <c r="CY24" s="2525"/>
      <c r="CZ24" s="2525"/>
      <c r="DA24" s="2525"/>
      <c r="DB24" s="2525"/>
      <c r="DC24" s="2525"/>
      <c r="DD24" s="2525"/>
      <c r="DE24" s="2525"/>
      <c r="DF24" s="2525"/>
      <c r="DG24" s="2525"/>
      <c r="DH24" s="2525"/>
      <c r="DI24" s="2525"/>
      <c r="DJ24" s="2525"/>
      <c r="DK24" s="2525"/>
      <c r="DL24" s="2525"/>
      <c r="DM24" s="2525"/>
      <c r="DN24" s="2525"/>
      <c r="DO24" s="2525"/>
      <c r="DP24" s="2525"/>
      <c r="DQ24" s="2525"/>
      <c r="DR24" s="2525"/>
      <c r="DS24" s="2525"/>
      <c r="DT24" s="2525"/>
      <c r="DU24" s="2525"/>
      <c r="DV24" s="2525"/>
      <c r="DW24" s="2525"/>
      <c r="DX24" s="2525"/>
      <c r="DY24" s="2525"/>
      <c r="DZ24" s="2525"/>
      <c r="EA24" s="2525"/>
      <c r="EB24" s="2525"/>
      <c r="EC24" s="2525"/>
      <c r="ED24" s="2525"/>
      <c r="EE24" s="2525"/>
      <c r="EF24" s="2525"/>
      <c r="EG24" s="2525"/>
      <c r="EH24" s="2525"/>
      <c r="EI24" s="2525"/>
      <c r="EJ24" s="2525"/>
      <c r="EK24" s="2525"/>
      <c r="EL24" s="2525"/>
      <c r="EM24" s="2525"/>
      <c r="EN24" s="2525"/>
    </row>
    <row r="25" spans="2:170" s="41" customFormat="1" ht="15" customHeight="1">
      <c r="B25" s="2519"/>
      <c r="C25" s="2519"/>
      <c r="D25" s="2519"/>
      <c r="E25" s="2519"/>
      <c r="F25" s="2519"/>
      <c r="G25" s="2519"/>
      <c r="H25" s="2519"/>
      <c r="I25" s="2519"/>
      <c r="J25" s="2519"/>
      <c r="K25" s="2519"/>
      <c r="L25" s="2519"/>
      <c r="M25" s="2519"/>
      <c r="N25" s="2519"/>
      <c r="O25" s="2519"/>
      <c r="P25" s="2519"/>
      <c r="Q25" s="2519"/>
      <c r="R25" s="2519"/>
      <c r="S25" s="2519"/>
      <c r="T25" s="2519"/>
      <c r="U25" s="2519"/>
      <c r="V25" s="2519"/>
      <c r="W25" s="2519"/>
      <c r="X25" s="2519"/>
      <c r="Y25" s="2519"/>
      <c r="Z25" s="2519"/>
      <c r="AA25" s="2519"/>
      <c r="AB25" s="2519"/>
      <c r="AC25" s="2519"/>
      <c r="AD25" s="2519"/>
      <c r="AE25" s="2519"/>
      <c r="AF25" s="2519"/>
      <c r="AG25" s="2519"/>
      <c r="AH25" s="2519"/>
      <c r="AI25" s="2519"/>
      <c r="AJ25" s="2519"/>
      <c r="AK25" s="2519"/>
      <c r="AL25" s="2519"/>
      <c r="AM25" s="2519"/>
      <c r="AN25" s="2519"/>
      <c r="AO25" s="2519"/>
      <c r="AP25" s="2519"/>
      <c r="AQ25" s="2519"/>
      <c r="AR25" s="2519"/>
      <c r="AS25" s="2519"/>
      <c r="AT25" s="2519"/>
      <c r="AU25" s="2545"/>
      <c r="AV25" s="2546"/>
      <c r="AW25" s="2546"/>
      <c r="AX25" s="2546"/>
      <c r="AY25" s="2546"/>
      <c r="AZ25" s="2546"/>
      <c r="BA25" s="2546"/>
      <c r="BB25" s="2546"/>
      <c r="BC25" s="2546"/>
      <c r="BD25" s="2546"/>
      <c r="BE25" s="2677"/>
      <c r="BF25" s="2677"/>
      <c r="BG25" s="2677"/>
      <c r="BH25" s="2677"/>
      <c r="BI25" s="2677"/>
      <c r="BJ25" s="2677"/>
      <c r="BK25" s="2677"/>
      <c r="BL25" s="2677"/>
      <c r="BM25" s="2677"/>
      <c r="BN25" s="2677"/>
      <c r="BO25" s="2677"/>
      <c r="BP25" s="2677"/>
      <c r="BQ25" s="2677"/>
      <c r="BR25" s="2677"/>
      <c r="BS25" s="2677"/>
      <c r="BT25" s="2677"/>
      <c r="BV25" s="2348"/>
      <c r="BW25" s="2526"/>
      <c r="BX25" s="2526"/>
      <c r="BY25" s="2526"/>
      <c r="BZ25" s="2526"/>
      <c r="CA25" s="2526"/>
      <c r="CB25" s="2526"/>
      <c r="CC25" s="2526"/>
      <c r="CD25" s="2526"/>
      <c r="CE25" s="2526"/>
      <c r="CF25" s="2526"/>
      <c r="CG25" s="2526"/>
      <c r="CH25" s="2526"/>
      <c r="CI25" s="2526"/>
      <c r="CJ25" s="2526"/>
      <c r="CK25" s="2526"/>
      <c r="CL25" s="2526"/>
      <c r="CM25" s="2526"/>
      <c r="CN25" s="2526"/>
      <c r="CO25" s="2526"/>
      <c r="CP25" s="2526"/>
      <c r="CQ25" s="2526"/>
      <c r="CR25" s="2526"/>
      <c r="CS25" s="2526"/>
      <c r="CT25" s="2526"/>
      <c r="CU25" s="2526"/>
      <c r="CV25" s="2526"/>
      <c r="CW25" s="2526"/>
      <c r="CX25" s="2526"/>
      <c r="CY25" s="2526"/>
      <c r="CZ25" s="2526"/>
      <c r="DA25" s="2526"/>
      <c r="DB25" s="2526"/>
      <c r="DC25" s="2526"/>
      <c r="DD25" s="2526"/>
      <c r="DE25" s="2526"/>
      <c r="DF25" s="2526"/>
      <c r="DG25" s="2526"/>
      <c r="DH25" s="2526"/>
      <c r="DI25" s="2526"/>
      <c r="DJ25" s="2526"/>
      <c r="DK25" s="2526"/>
      <c r="DL25" s="2526"/>
      <c r="DM25" s="2526"/>
      <c r="DN25" s="2526"/>
      <c r="DO25" s="2526"/>
      <c r="DP25" s="2526"/>
      <c r="DQ25" s="2526"/>
      <c r="DR25" s="2526"/>
      <c r="DS25" s="2526"/>
      <c r="DT25" s="2526"/>
      <c r="DU25" s="2526"/>
      <c r="DV25" s="2526"/>
      <c r="DW25" s="2526"/>
      <c r="DX25" s="2526"/>
      <c r="DY25" s="2526"/>
      <c r="DZ25" s="2526"/>
      <c r="EA25" s="2526"/>
      <c r="EB25" s="2526"/>
      <c r="EC25" s="2526"/>
      <c r="ED25" s="2526"/>
      <c r="EE25" s="2526"/>
      <c r="EF25" s="2526"/>
      <c r="EG25" s="2526"/>
      <c r="EH25" s="2526"/>
      <c r="EI25" s="2526"/>
      <c r="EJ25" s="2526"/>
      <c r="EK25" s="2526"/>
      <c r="EL25" s="2526"/>
      <c r="EM25" s="2526"/>
      <c r="EN25" s="2526"/>
    </row>
    <row r="26" spans="2:170" s="41" customFormat="1" ht="15" customHeight="1" thickBot="1">
      <c r="B26" s="2523"/>
      <c r="C26" s="2523"/>
      <c r="D26" s="2523"/>
      <c r="E26" s="2523"/>
      <c r="F26" s="2523"/>
      <c r="G26" s="2523"/>
      <c r="H26" s="2523"/>
      <c r="I26" s="2523"/>
      <c r="J26" s="2523"/>
      <c r="K26" s="2523"/>
      <c r="L26" s="2523"/>
      <c r="M26" s="2523"/>
      <c r="N26" s="2523"/>
      <c r="O26" s="2523"/>
      <c r="P26" s="2523"/>
      <c r="Q26" s="2523"/>
      <c r="R26" s="2523"/>
      <c r="S26" s="2523"/>
      <c r="T26" s="2523"/>
      <c r="U26" s="2523"/>
      <c r="V26" s="2523"/>
      <c r="W26" s="2523"/>
      <c r="X26" s="2523"/>
      <c r="Y26" s="2523"/>
      <c r="Z26" s="2523"/>
      <c r="AA26" s="2523"/>
      <c r="AB26" s="2523"/>
      <c r="AC26" s="2523"/>
      <c r="AD26" s="2523"/>
      <c r="AE26" s="2523"/>
      <c r="AF26" s="2523"/>
      <c r="AG26" s="2523"/>
      <c r="AH26" s="2523"/>
      <c r="AI26" s="2523"/>
      <c r="AJ26" s="2523"/>
      <c r="AK26" s="2523"/>
      <c r="AL26" s="2523"/>
      <c r="AM26" s="2523"/>
      <c r="AN26" s="2523"/>
      <c r="AO26" s="2523"/>
      <c r="AP26" s="2523"/>
      <c r="AQ26" s="2523"/>
      <c r="AR26" s="2523"/>
      <c r="AS26" s="2523"/>
      <c r="AT26" s="2523"/>
      <c r="AU26" s="2549"/>
      <c r="AV26" s="2550"/>
      <c r="AW26" s="2550"/>
      <c r="AX26" s="2550"/>
      <c r="AY26" s="2550"/>
      <c r="AZ26" s="2550"/>
      <c r="BA26" s="2550"/>
      <c r="BB26" s="2550"/>
      <c r="BC26" s="2550"/>
      <c r="BD26" s="2550"/>
      <c r="BE26" s="2550"/>
      <c r="BF26" s="2550"/>
      <c r="BG26" s="2550"/>
      <c r="BH26" s="2550"/>
      <c r="BI26" s="2550"/>
      <c r="BJ26" s="2550"/>
      <c r="BK26" s="2550"/>
      <c r="BL26" s="2550"/>
      <c r="BM26" s="2550"/>
      <c r="BN26" s="2550"/>
      <c r="BO26" s="2550"/>
      <c r="BP26" s="2550"/>
      <c r="BQ26" s="2550"/>
      <c r="BR26" s="2550"/>
      <c r="BS26" s="2550"/>
      <c r="BT26" s="2550"/>
      <c r="BV26" s="2348"/>
      <c r="BW26" s="2527"/>
      <c r="BX26" s="2527"/>
      <c r="BY26" s="2527"/>
      <c r="BZ26" s="2527"/>
      <c r="CA26" s="2527"/>
      <c r="CB26" s="2527"/>
      <c r="CC26" s="2527"/>
      <c r="CD26" s="2527"/>
      <c r="CE26" s="2527"/>
      <c r="CF26" s="2527"/>
      <c r="CG26" s="2527"/>
      <c r="CH26" s="2527"/>
      <c r="CI26" s="2527"/>
      <c r="CJ26" s="2527"/>
      <c r="CK26" s="2527"/>
      <c r="CL26" s="2527"/>
      <c r="CM26" s="2527"/>
      <c r="CN26" s="2527"/>
      <c r="CO26" s="2527"/>
      <c r="CP26" s="2527"/>
      <c r="CQ26" s="2527"/>
      <c r="CR26" s="2527"/>
      <c r="CS26" s="2527"/>
      <c r="CT26" s="2527"/>
      <c r="CU26" s="2527"/>
      <c r="CV26" s="2527"/>
      <c r="CW26" s="2527"/>
      <c r="CX26" s="2527"/>
      <c r="CY26" s="2527"/>
      <c r="CZ26" s="2527"/>
      <c r="DA26" s="2527"/>
      <c r="DB26" s="2527"/>
      <c r="DC26" s="2527"/>
      <c r="DD26" s="2527"/>
      <c r="DE26" s="2527"/>
      <c r="DF26" s="2527"/>
      <c r="DG26" s="2527"/>
      <c r="DH26" s="2527"/>
      <c r="DI26" s="2527"/>
      <c r="DJ26" s="2527"/>
      <c r="DK26" s="2527"/>
      <c r="DL26" s="2527"/>
      <c r="DM26" s="2527"/>
      <c r="DN26" s="2527"/>
      <c r="DO26" s="2527"/>
      <c r="DP26" s="2527"/>
      <c r="DQ26" s="2527"/>
      <c r="DR26" s="2527"/>
      <c r="DS26" s="2527"/>
      <c r="DT26" s="2527"/>
      <c r="DU26" s="2527"/>
      <c r="DV26" s="2527"/>
      <c r="DW26" s="2527"/>
      <c r="DX26" s="2527"/>
      <c r="DY26" s="2527"/>
      <c r="DZ26" s="2527"/>
      <c r="EA26" s="2527"/>
      <c r="EB26" s="2527"/>
      <c r="EC26" s="2527"/>
      <c r="ED26" s="2527"/>
      <c r="EE26" s="2527"/>
      <c r="EF26" s="2527"/>
      <c r="EG26" s="2527"/>
      <c r="EH26" s="2527"/>
      <c r="EI26" s="2527"/>
      <c r="EJ26" s="2527"/>
      <c r="EK26" s="2527"/>
      <c r="EL26" s="2527"/>
      <c r="EM26" s="2527"/>
      <c r="EN26" s="2527"/>
    </row>
    <row r="27" spans="2:170" s="41" customFormat="1" ht="21" customHeight="1">
      <c r="B27" s="2493" t="s">
        <v>60</v>
      </c>
      <c r="C27" s="2553" t="s">
        <v>73</v>
      </c>
      <c r="D27" s="2554"/>
      <c r="E27" s="2554"/>
      <c r="F27" s="2554"/>
      <c r="G27" s="2554"/>
      <c r="H27" s="2554"/>
      <c r="I27" s="2554"/>
      <c r="J27" s="2554"/>
      <c r="K27" s="2554"/>
      <c r="L27" s="2554"/>
      <c r="M27" s="2554"/>
      <c r="N27" s="2554"/>
      <c r="O27" s="2554"/>
      <c r="P27" s="2554"/>
      <c r="Q27" s="2554"/>
      <c r="R27" s="2554"/>
      <c r="S27" s="2554"/>
      <c r="T27" s="2554"/>
      <c r="U27" s="2554"/>
      <c r="V27" s="2554"/>
      <c r="W27" s="2554"/>
      <c r="X27" s="2554"/>
      <c r="Y27" s="2554"/>
      <c r="Z27" s="2554"/>
      <c r="AA27" s="2554"/>
      <c r="AB27" s="2554"/>
      <c r="AC27" s="2554"/>
      <c r="AD27" s="2554"/>
      <c r="AE27" s="2554"/>
      <c r="AF27" s="2554"/>
      <c r="AG27" s="2554"/>
      <c r="AH27" s="2554"/>
      <c r="AI27" s="2554"/>
      <c r="AJ27" s="2554"/>
      <c r="AK27" s="2554"/>
      <c r="AL27" s="2554"/>
      <c r="AM27" s="2554"/>
      <c r="AN27" s="2554"/>
      <c r="AO27" s="2554"/>
      <c r="AP27" s="2554"/>
      <c r="AQ27" s="2554"/>
      <c r="AR27" s="2554"/>
      <c r="AS27" s="2554"/>
      <c r="AT27" s="2554"/>
      <c r="AU27" s="2554"/>
      <c r="AV27" s="2554"/>
      <c r="AW27" s="2554"/>
      <c r="AX27" s="2554"/>
      <c r="AY27" s="2554"/>
      <c r="AZ27" s="2554"/>
      <c r="BA27" s="2554"/>
      <c r="BB27" s="2554"/>
      <c r="BC27" s="2554"/>
      <c r="BD27" s="2554"/>
      <c r="BE27" s="2554"/>
      <c r="BF27" s="2554"/>
      <c r="BG27" s="2554"/>
      <c r="BH27" s="2554"/>
      <c r="BI27" s="2554"/>
      <c r="BJ27" s="2554"/>
      <c r="BK27" s="2554"/>
      <c r="BL27" s="2554"/>
      <c r="BM27" s="2554"/>
      <c r="BN27" s="2554"/>
      <c r="BO27" s="2554"/>
      <c r="BP27" s="2554"/>
      <c r="BQ27" s="2554"/>
      <c r="BR27" s="2554"/>
      <c r="BS27" s="2554"/>
      <c r="BT27" s="2555"/>
      <c r="BU27" s="43"/>
      <c r="BV27" s="2493" t="s">
        <v>60</v>
      </c>
      <c r="BW27" s="2553" t="s">
        <v>73</v>
      </c>
      <c r="BX27" s="2554"/>
      <c r="BY27" s="2554"/>
      <c r="BZ27" s="2554"/>
      <c r="CA27" s="2554"/>
      <c r="CB27" s="2554"/>
      <c r="CC27" s="2554"/>
      <c r="CD27" s="2554"/>
      <c r="CE27" s="2554"/>
      <c r="CF27" s="2554"/>
      <c r="CG27" s="2554"/>
      <c r="CH27" s="2554"/>
      <c r="CI27" s="2554"/>
      <c r="CJ27" s="2554"/>
      <c r="CK27" s="2554"/>
      <c r="CL27" s="2554"/>
      <c r="CM27" s="2554"/>
      <c r="CN27" s="2554"/>
      <c r="CO27" s="2554"/>
      <c r="CP27" s="2554"/>
      <c r="CQ27" s="2554"/>
      <c r="CR27" s="2554"/>
      <c r="CS27" s="2554"/>
      <c r="CT27" s="2554"/>
      <c r="CU27" s="2554"/>
      <c r="CV27" s="2554"/>
      <c r="CW27" s="2554"/>
      <c r="CX27" s="2554"/>
      <c r="CY27" s="2554"/>
      <c r="CZ27" s="2554"/>
      <c r="DA27" s="2554"/>
      <c r="DB27" s="2554"/>
      <c r="DC27" s="2554"/>
      <c r="DD27" s="2554"/>
      <c r="DE27" s="2554"/>
      <c r="DF27" s="2554"/>
      <c r="DG27" s="2554"/>
      <c r="DH27" s="2554"/>
      <c r="DI27" s="2554"/>
      <c r="DJ27" s="2554"/>
      <c r="DK27" s="2556" t="s">
        <v>83</v>
      </c>
      <c r="DL27" s="2554"/>
      <c r="DM27" s="2554"/>
      <c r="DN27" s="2554"/>
      <c r="DO27" s="2554"/>
      <c r="DP27" s="2554"/>
      <c r="DQ27" s="2554"/>
      <c r="DR27" s="2554"/>
      <c r="DS27" s="2554"/>
      <c r="DT27" s="2554"/>
      <c r="DU27" s="2554"/>
      <c r="DV27" s="2554"/>
      <c r="DW27" s="2554"/>
      <c r="DX27" s="2554"/>
      <c r="DY27" s="2554"/>
      <c r="DZ27" s="2554"/>
      <c r="EA27" s="2554"/>
      <c r="EB27" s="2554"/>
      <c r="EC27" s="2554"/>
      <c r="ED27" s="2554"/>
      <c r="EE27" s="2554"/>
      <c r="EF27" s="2554"/>
      <c r="EG27" s="2554"/>
      <c r="EH27" s="2554"/>
      <c r="EI27" s="2554"/>
      <c r="EJ27" s="2554"/>
      <c r="EK27" s="2554"/>
      <c r="EL27" s="2554"/>
      <c r="EM27" s="2554"/>
      <c r="EN27" s="2555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</row>
    <row r="28" spans="2:170" s="41" customFormat="1" ht="21" customHeight="1">
      <c r="B28" s="2494"/>
      <c r="C28" s="2557" t="s">
        <v>84</v>
      </c>
      <c r="D28" s="2558"/>
      <c r="E28" s="2558"/>
      <c r="F28" s="2558"/>
      <c r="G28" s="2558"/>
      <c r="H28" s="2558"/>
      <c r="I28" s="2558"/>
      <c r="J28" s="2558"/>
      <c r="K28" s="2558"/>
      <c r="L28" s="2558"/>
      <c r="M28" s="2558"/>
      <c r="N28" s="2558"/>
      <c r="O28" s="2558"/>
      <c r="P28" s="2558"/>
      <c r="Q28" s="2558"/>
      <c r="R28" s="2559"/>
      <c r="S28" s="2528" t="s">
        <v>107</v>
      </c>
      <c r="T28" s="2528"/>
      <c r="U28" s="2528"/>
      <c r="V28" s="2528"/>
      <c r="W28" s="2528"/>
      <c r="X28" s="2528"/>
      <c r="Y28" s="2528"/>
      <c r="Z28" s="2528"/>
      <c r="AA28" s="2528"/>
      <c r="AB28" s="2528"/>
      <c r="AC28" s="2528"/>
      <c r="AD28" s="2528"/>
      <c r="AE28" s="2528"/>
      <c r="AF28" s="2528"/>
      <c r="AG28" s="2528"/>
      <c r="AH28" s="2528"/>
      <c r="AI28" s="2528"/>
      <c r="AJ28" s="2528"/>
      <c r="AK28" s="2560"/>
      <c r="AL28" s="2560" t="s">
        <v>108</v>
      </c>
      <c r="AM28" s="2558"/>
      <c r="AN28" s="2558"/>
      <c r="AO28" s="2558"/>
      <c r="AP28" s="2558"/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9"/>
      <c r="BB28" s="2528" t="s">
        <v>87</v>
      </c>
      <c r="BC28" s="2528"/>
      <c r="BD28" s="2528"/>
      <c r="BE28" s="2528"/>
      <c r="BF28" s="2528"/>
      <c r="BG28" s="2528"/>
      <c r="BH28" s="2528"/>
      <c r="BI28" s="2528"/>
      <c r="BJ28" s="2528"/>
      <c r="BK28" s="2528"/>
      <c r="BL28" s="2528"/>
      <c r="BM28" s="2528"/>
      <c r="BN28" s="2528"/>
      <c r="BO28" s="2528"/>
      <c r="BP28" s="2528"/>
      <c r="BQ28" s="2528"/>
      <c r="BR28" s="2528"/>
      <c r="BS28" s="2528"/>
      <c r="BT28" s="2529"/>
      <c r="BU28" s="43"/>
      <c r="BV28" s="2494"/>
      <c r="BW28" s="2561" t="s">
        <v>6</v>
      </c>
      <c r="BX28" s="2562"/>
      <c r="BY28" s="2562"/>
      <c r="BZ28" s="2562"/>
      <c r="CA28" s="2562"/>
      <c r="CB28" s="2562"/>
      <c r="CC28" s="2562"/>
      <c r="CD28" s="2562"/>
      <c r="CE28" s="2562"/>
      <c r="CF28" s="2562"/>
      <c r="CG28" s="2562"/>
      <c r="CH28" s="2562"/>
      <c r="CI28" s="2562"/>
      <c r="CJ28" s="2562"/>
      <c r="CK28" s="2562"/>
      <c r="CL28" s="2562"/>
      <c r="CM28" s="2562"/>
      <c r="CN28" s="2562"/>
      <c r="CO28" s="2562"/>
      <c r="CP28" s="2562"/>
      <c r="CQ28" s="2562"/>
      <c r="CR28" s="2562"/>
      <c r="CS28" s="2562"/>
      <c r="CT28" s="2562"/>
      <c r="CU28" s="2528" t="s">
        <v>109</v>
      </c>
      <c r="CV28" s="2563"/>
      <c r="CW28" s="2563"/>
      <c r="CX28" s="2563"/>
      <c r="CY28" s="2563"/>
      <c r="CZ28" s="2563"/>
      <c r="DA28" s="2563"/>
      <c r="DB28" s="2563"/>
      <c r="DC28" s="2563"/>
      <c r="DD28" s="2563"/>
      <c r="DE28" s="2563"/>
      <c r="DF28" s="2563"/>
      <c r="DG28" s="2563"/>
      <c r="DH28" s="2563"/>
      <c r="DI28" s="2563"/>
      <c r="DJ28" s="2563"/>
      <c r="DK28" s="2564" t="s">
        <v>66</v>
      </c>
      <c r="DL28" s="2565"/>
      <c r="DM28" s="2565"/>
      <c r="DN28" s="2565"/>
      <c r="DO28" s="2565"/>
      <c r="DP28" s="2565"/>
      <c r="DQ28" s="2565"/>
      <c r="DR28" s="2565"/>
      <c r="DS28" s="2565"/>
      <c r="DT28" s="2565"/>
      <c r="DU28" s="2566"/>
      <c r="DV28" s="2564" t="s">
        <v>68</v>
      </c>
      <c r="DW28" s="2569"/>
      <c r="DX28" s="2569"/>
      <c r="DY28" s="2569"/>
      <c r="DZ28" s="2569"/>
      <c r="EA28" s="2569"/>
      <c r="EB28" s="2569"/>
      <c r="EC28" s="2569"/>
      <c r="ED28" s="2569"/>
      <c r="EE28" s="2569"/>
      <c r="EF28" s="2569"/>
      <c r="EG28" s="2569"/>
      <c r="EH28" s="2569"/>
      <c r="EI28" s="2569"/>
      <c r="EJ28" s="2569"/>
      <c r="EK28" s="2569"/>
      <c r="EL28" s="2569"/>
      <c r="EM28" s="2569"/>
      <c r="EN28" s="2570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</row>
    <row r="29" spans="2:170" s="41" customFormat="1" ht="21" customHeight="1" thickBot="1">
      <c r="B29" s="2495"/>
      <c r="C29" s="2574" t="s">
        <v>66</v>
      </c>
      <c r="D29" s="2575"/>
      <c r="E29" s="2575"/>
      <c r="F29" s="2575"/>
      <c r="G29" s="2575"/>
      <c r="H29" s="2576"/>
      <c r="I29" s="2505" t="s">
        <v>68</v>
      </c>
      <c r="J29" s="2505"/>
      <c r="K29" s="2505"/>
      <c r="L29" s="2505"/>
      <c r="M29" s="2505"/>
      <c r="N29" s="2505"/>
      <c r="O29" s="2505"/>
      <c r="P29" s="2505"/>
      <c r="Q29" s="2505"/>
      <c r="R29" s="2505"/>
      <c r="S29" s="2505" t="s">
        <v>66</v>
      </c>
      <c r="T29" s="2505"/>
      <c r="U29" s="2505"/>
      <c r="V29" s="2505"/>
      <c r="W29" s="2505"/>
      <c r="X29" s="2505"/>
      <c r="Y29" s="2505"/>
      <c r="Z29" s="2505" t="s">
        <v>68</v>
      </c>
      <c r="AA29" s="2505"/>
      <c r="AB29" s="2505"/>
      <c r="AC29" s="2505"/>
      <c r="AD29" s="2505"/>
      <c r="AE29" s="2505"/>
      <c r="AF29" s="2505"/>
      <c r="AG29" s="2505"/>
      <c r="AH29" s="2505"/>
      <c r="AI29" s="2505"/>
      <c r="AJ29" s="2505"/>
      <c r="AK29" s="2577"/>
      <c r="AL29" s="2577" t="s">
        <v>66</v>
      </c>
      <c r="AM29" s="2575"/>
      <c r="AN29" s="2575"/>
      <c r="AO29" s="2575"/>
      <c r="AP29" s="2575"/>
      <c r="AQ29" s="2576"/>
      <c r="AR29" s="2505" t="s">
        <v>68</v>
      </c>
      <c r="AS29" s="2505"/>
      <c r="AT29" s="2505"/>
      <c r="AU29" s="2505"/>
      <c r="AV29" s="2505"/>
      <c r="AW29" s="2505"/>
      <c r="AX29" s="2505"/>
      <c r="AY29" s="2505"/>
      <c r="AZ29" s="2505"/>
      <c r="BA29" s="2505"/>
      <c r="BB29" s="2505" t="s">
        <v>66</v>
      </c>
      <c r="BC29" s="2505"/>
      <c r="BD29" s="2505"/>
      <c r="BE29" s="2505"/>
      <c r="BF29" s="2505"/>
      <c r="BG29" s="2505"/>
      <c r="BH29" s="2505"/>
      <c r="BI29" s="2505" t="s">
        <v>68</v>
      </c>
      <c r="BJ29" s="2505"/>
      <c r="BK29" s="2505"/>
      <c r="BL29" s="2505"/>
      <c r="BM29" s="2505"/>
      <c r="BN29" s="2505"/>
      <c r="BO29" s="2505"/>
      <c r="BP29" s="2505"/>
      <c r="BQ29" s="2505"/>
      <c r="BR29" s="2505"/>
      <c r="BS29" s="2505"/>
      <c r="BT29" s="2509"/>
      <c r="BU29" s="43"/>
      <c r="BV29" s="2495"/>
      <c r="BW29" s="2504" t="s">
        <v>66</v>
      </c>
      <c r="BX29" s="2505"/>
      <c r="BY29" s="2505"/>
      <c r="BZ29" s="2505"/>
      <c r="CA29" s="2505"/>
      <c r="CB29" s="2505"/>
      <c r="CC29" s="2505"/>
      <c r="CD29" s="2505"/>
      <c r="CE29" s="2505"/>
      <c r="CF29" s="2505"/>
      <c r="CG29" s="2505" t="s">
        <v>68</v>
      </c>
      <c r="CH29" s="2505"/>
      <c r="CI29" s="2505"/>
      <c r="CJ29" s="2505"/>
      <c r="CK29" s="2505"/>
      <c r="CL29" s="2505"/>
      <c r="CM29" s="2505"/>
      <c r="CN29" s="2505"/>
      <c r="CO29" s="2505"/>
      <c r="CP29" s="2505"/>
      <c r="CQ29" s="2505"/>
      <c r="CR29" s="2505"/>
      <c r="CS29" s="2505"/>
      <c r="CT29" s="2505"/>
      <c r="CU29" s="2505" t="s">
        <v>66</v>
      </c>
      <c r="CV29" s="2539"/>
      <c r="CW29" s="2539"/>
      <c r="CX29" s="2539"/>
      <c r="CY29" s="2539"/>
      <c r="CZ29" s="2539"/>
      <c r="DA29" s="2539"/>
      <c r="DB29" s="2505" t="s">
        <v>110</v>
      </c>
      <c r="DC29" s="2540"/>
      <c r="DD29" s="2540"/>
      <c r="DE29" s="2540"/>
      <c r="DF29" s="2540"/>
      <c r="DG29" s="2540"/>
      <c r="DH29" s="2540"/>
      <c r="DI29" s="2540"/>
      <c r="DJ29" s="2540"/>
      <c r="DK29" s="2567"/>
      <c r="DL29" s="2523"/>
      <c r="DM29" s="2523"/>
      <c r="DN29" s="2523"/>
      <c r="DO29" s="2523"/>
      <c r="DP29" s="2523"/>
      <c r="DQ29" s="2523"/>
      <c r="DR29" s="2523"/>
      <c r="DS29" s="2523"/>
      <c r="DT29" s="2523"/>
      <c r="DU29" s="2568"/>
      <c r="DV29" s="2571"/>
      <c r="DW29" s="2572"/>
      <c r="DX29" s="2572"/>
      <c r="DY29" s="2572"/>
      <c r="DZ29" s="2572"/>
      <c r="EA29" s="2572"/>
      <c r="EB29" s="2572"/>
      <c r="EC29" s="2572"/>
      <c r="ED29" s="2572"/>
      <c r="EE29" s="2572"/>
      <c r="EF29" s="2572"/>
      <c r="EG29" s="2572"/>
      <c r="EH29" s="2572"/>
      <c r="EI29" s="2572"/>
      <c r="EJ29" s="2572"/>
      <c r="EK29" s="2572"/>
      <c r="EL29" s="2572"/>
      <c r="EM29" s="2572"/>
      <c r="EN29" s="2573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</row>
    <row r="30" spans="2:170" s="41" customFormat="1" ht="21" customHeight="1">
      <c r="B30" s="47"/>
      <c r="C30" s="2594"/>
      <c r="D30" s="2586"/>
      <c r="E30" s="2586"/>
      <c r="F30" s="2586"/>
      <c r="G30" s="2586"/>
      <c r="H30" s="2595"/>
      <c r="I30" s="2507"/>
      <c r="J30" s="2507"/>
      <c r="K30" s="2507"/>
      <c r="L30" s="2507"/>
      <c r="M30" s="2507"/>
      <c r="N30" s="2507"/>
      <c r="O30" s="2507"/>
      <c r="P30" s="2507"/>
      <c r="Q30" s="2507"/>
      <c r="R30" s="2507"/>
      <c r="S30" s="2507"/>
      <c r="T30" s="2507"/>
      <c r="U30" s="2507"/>
      <c r="V30" s="2507"/>
      <c r="W30" s="2507"/>
      <c r="X30" s="2507"/>
      <c r="Y30" s="2507"/>
      <c r="Z30" s="2507"/>
      <c r="AA30" s="2507"/>
      <c r="AB30" s="2507"/>
      <c r="AC30" s="2507"/>
      <c r="AD30" s="2507"/>
      <c r="AE30" s="2507"/>
      <c r="AF30" s="2507"/>
      <c r="AG30" s="2507"/>
      <c r="AH30" s="2507"/>
      <c r="AI30" s="2507"/>
      <c r="AJ30" s="2507"/>
      <c r="AK30" s="2585"/>
      <c r="AL30" s="2585"/>
      <c r="AM30" s="2586"/>
      <c r="AN30" s="2586"/>
      <c r="AO30" s="2586"/>
      <c r="AP30" s="2586"/>
      <c r="AQ30" s="2595"/>
      <c r="AR30" s="2507"/>
      <c r="AS30" s="2507"/>
      <c r="AT30" s="2507"/>
      <c r="AU30" s="2507"/>
      <c r="AV30" s="2507"/>
      <c r="AW30" s="2507"/>
      <c r="AX30" s="2507"/>
      <c r="AY30" s="2507"/>
      <c r="AZ30" s="2507"/>
      <c r="BA30" s="2507"/>
      <c r="BB30" s="2507"/>
      <c r="BC30" s="2507"/>
      <c r="BD30" s="2507"/>
      <c r="BE30" s="2507"/>
      <c r="BF30" s="2507"/>
      <c r="BG30" s="2507"/>
      <c r="BH30" s="2507"/>
      <c r="BI30" s="2507"/>
      <c r="BJ30" s="2507"/>
      <c r="BK30" s="2507"/>
      <c r="BL30" s="2507"/>
      <c r="BM30" s="2507"/>
      <c r="BN30" s="2507"/>
      <c r="BO30" s="2507"/>
      <c r="BP30" s="2507"/>
      <c r="BQ30" s="2507"/>
      <c r="BR30" s="2507"/>
      <c r="BS30" s="2507"/>
      <c r="BT30" s="2508"/>
      <c r="BV30" s="47"/>
      <c r="BW30" s="2506"/>
      <c r="BX30" s="2507"/>
      <c r="BY30" s="2507"/>
      <c r="BZ30" s="2507"/>
      <c r="CA30" s="2507"/>
      <c r="CB30" s="2507"/>
      <c r="CC30" s="2507"/>
      <c r="CD30" s="2507"/>
      <c r="CE30" s="2507"/>
      <c r="CF30" s="2507"/>
      <c r="CG30" s="2507"/>
      <c r="CH30" s="2507"/>
      <c r="CI30" s="2507"/>
      <c r="CJ30" s="2507"/>
      <c r="CK30" s="2507"/>
      <c r="CL30" s="2507"/>
      <c r="CM30" s="2507"/>
      <c r="CN30" s="2507"/>
      <c r="CO30" s="2507"/>
      <c r="CP30" s="2507"/>
      <c r="CQ30" s="2507"/>
      <c r="CR30" s="2507"/>
      <c r="CS30" s="2507"/>
      <c r="CT30" s="2507"/>
      <c r="CU30" s="2507"/>
      <c r="CV30" s="2593"/>
      <c r="CW30" s="2593"/>
      <c r="CX30" s="2593"/>
      <c r="CY30" s="2593"/>
      <c r="CZ30" s="2593"/>
      <c r="DA30" s="2593"/>
      <c r="DB30" s="2531"/>
      <c r="DC30" s="2531"/>
      <c r="DD30" s="2531"/>
      <c r="DE30" s="2531"/>
      <c r="DF30" s="2531"/>
      <c r="DG30" s="2531"/>
      <c r="DH30" s="2531"/>
      <c r="DI30" s="2531"/>
      <c r="DJ30" s="2531"/>
      <c r="DK30" s="2582"/>
      <c r="DL30" s="2583"/>
      <c r="DM30" s="2583"/>
      <c r="DN30" s="2583"/>
      <c r="DO30" s="2583"/>
      <c r="DP30" s="2583"/>
      <c r="DQ30" s="2583"/>
      <c r="DR30" s="2583"/>
      <c r="DS30" s="2583"/>
      <c r="DT30" s="2583"/>
      <c r="DU30" s="2584"/>
      <c r="DV30" s="2585"/>
      <c r="DW30" s="2586"/>
      <c r="DX30" s="2586"/>
      <c r="DY30" s="2586"/>
      <c r="DZ30" s="2586"/>
      <c r="EA30" s="2586"/>
      <c r="EB30" s="2586"/>
      <c r="EC30" s="2586"/>
      <c r="ED30" s="2586"/>
      <c r="EE30" s="2586"/>
      <c r="EF30" s="2586"/>
      <c r="EG30" s="2586"/>
      <c r="EH30" s="2586"/>
      <c r="EI30" s="2586"/>
      <c r="EJ30" s="2586"/>
      <c r="EK30" s="2586"/>
      <c r="EL30" s="2586"/>
      <c r="EM30" s="2586"/>
      <c r="EN30" s="2587"/>
    </row>
    <row r="31" spans="2:170" s="41" customFormat="1" ht="21" customHeight="1">
      <c r="B31" s="15" t="s">
        <v>27</v>
      </c>
      <c r="C31" s="2588" t="s">
        <v>22</v>
      </c>
      <c r="D31" s="2589"/>
      <c r="E31" s="2589"/>
      <c r="F31" s="2589"/>
      <c r="G31" s="2589"/>
      <c r="H31" s="2590"/>
      <c r="I31" s="2591" t="s">
        <v>22</v>
      </c>
      <c r="J31" s="2533"/>
      <c r="K31" s="2533"/>
      <c r="L31" s="2533"/>
      <c r="M31" s="2533"/>
      <c r="N31" s="2533"/>
      <c r="O31" s="2533"/>
      <c r="P31" s="2533"/>
      <c r="Q31" s="2533"/>
      <c r="R31" s="2533"/>
      <c r="S31" s="2532" t="s">
        <v>22</v>
      </c>
      <c r="T31" s="2533"/>
      <c r="U31" s="2533"/>
      <c r="V31" s="2533"/>
      <c r="W31" s="2533"/>
      <c r="X31" s="2533"/>
      <c r="Y31" s="2533"/>
      <c r="Z31" s="2532" t="s">
        <v>22</v>
      </c>
      <c r="AA31" s="2533"/>
      <c r="AB31" s="2533"/>
      <c r="AC31" s="2533"/>
      <c r="AD31" s="2533"/>
      <c r="AE31" s="2533"/>
      <c r="AF31" s="2533"/>
      <c r="AG31" s="2533"/>
      <c r="AH31" s="2533"/>
      <c r="AI31" s="2533"/>
      <c r="AJ31" s="2533"/>
      <c r="AK31" s="2592"/>
      <c r="AL31" s="2588" t="s">
        <v>22</v>
      </c>
      <c r="AM31" s="2589"/>
      <c r="AN31" s="2589"/>
      <c r="AO31" s="2589"/>
      <c r="AP31" s="2589"/>
      <c r="AQ31" s="2590"/>
      <c r="AR31" s="2591" t="s">
        <v>22</v>
      </c>
      <c r="AS31" s="2533"/>
      <c r="AT31" s="2533"/>
      <c r="AU31" s="2533"/>
      <c r="AV31" s="2533"/>
      <c r="AW31" s="2533"/>
      <c r="AX31" s="2533"/>
      <c r="AY31" s="2533"/>
      <c r="AZ31" s="2533"/>
      <c r="BA31" s="2533"/>
      <c r="BB31" s="2512">
        <v>119758</v>
      </c>
      <c r="BC31" s="2511"/>
      <c r="BD31" s="2511"/>
      <c r="BE31" s="2511"/>
      <c r="BF31" s="2511"/>
      <c r="BG31" s="2511"/>
      <c r="BH31" s="2511"/>
      <c r="BI31" s="2512">
        <v>1386981953</v>
      </c>
      <c r="BJ31" s="2511"/>
      <c r="BK31" s="2511"/>
      <c r="BL31" s="2511"/>
      <c r="BM31" s="2511"/>
      <c r="BN31" s="2511"/>
      <c r="BO31" s="2511"/>
      <c r="BP31" s="2511"/>
      <c r="BQ31" s="2511"/>
      <c r="BR31" s="2511"/>
      <c r="BS31" s="2511"/>
      <c r="BT31" s="2513"/>
      <c r="BU31" s="52"/>
      <c r="BV31" s="15" t="s">
        <v>11</v>
      </c>
      <c r="BW31" s="2510">
        <v>121034</v>
      </c>
      <c r="BX31" s="2511"/>
      <c r="BY31" s="2511"/>
      <c r="BZ31" s="2511"/>
      <c r="CA31" s="2511"/>
      <c r="CB31" s="2511"/>
      <c r="CC31" s="2511"/>
      <c r="CD31" s="2511"/>
      <c r="CE31" s="2511"/>
      <c r="CF31" s="2511"/>
      <c r="CG31" s="2512">
        <v>1417551342</v>
      </c>
      <c r="CH31" s="2511"/>
      <c r="CI31" s="2511"/>
      <c r="CJ31" s="2511"/>
      <c r="CK31" s="2511"/>
      <c r="CL31" s="2511"/>
      <c r="CM31" s="2511"/>
      <c r="CN31" s="2511"/>
      <c r="CO31" s="2511"/>
      <c r="CP31" s="2511"/>
      <c r="CQ31" s="2511"/>
      <c r="CR31" s="2511"/>
      <c r="CS31" s="2511"/>
      <c r="CT31" s="2511"/>
      <c r="CU31" s="2511">
        <v>4</v>
      </c>
      <c r="CV31" s="2552"/>
      <c r="CW31" s="2552"/>
      <c r="CX31" s="2552"/>
      <c r="CY31" s="2552"/>
      <c r="CZ31" s="2552"/>
      <c r="DA31" s="2552"/>
      <c r="DB31" s="2512">
        <v>973510</v>
      </c>
      <c r="DC31" s="2511"/>
      <c r="DD31" s="2511"/>
      <c r="DE31" s="2511"/>
      <c r="DF31" s="2511"/>
      <c r="DG31" s="2511"/>
      <c r="DH31" s="2511"/>
      <c r="DI31" s="2511"/>
      <c r="DJ31" s="2511"/>
      <c r="DK31" s="2578">
        <v>6388832</v>
      </c>
      <c r="DL31" s="2579"/>
      <c r="DM31" s="2579"/>
      <c r="DN31" s="2579"/>
      <c r="DO31" s="2579"/>
      <c r="DP31" s="2579"/>
      <c r="DQ31" s="2579"/>
      <c r="DR31" s="2579"/>
      <c r="DS31" s="2579"/>
      <c r="DT31" s="2579"/>
      <c r="DU31" s="2580"/>
      <c r="DV31" s="2578">
        <v>113924313268</v>
      </c>
      <c r="DW31" s="2579"/>
      <c r="DX31" s="2579"/>
      <c r="DY31" s="2579"/>
      <c r="DZ31" s="2579"/>
      <c r="EA31" s="2579"/>
      <c r="EB31" s="2579"/>
      <c r="EC31" s="2579"/>
      <c r="ED31" s="2579"/>
      <c r="EE31" s="2579"/>
      <c r="EF31" s="2579"/>
      <c r="EG31" s="2579"/>
      <c r="EH31" s="2579"/>
      <c r="EI31" s="2579"/>
      <c r="EJ31" s="2579"/>
      <c r="EK31" s="2579"/>
      <c r="EL31" s="2579"/>
      <c r="EM31" s="2579"/>
      <c r="EN31" s="2581"/>
    </row>
    <row r="32" spans="2:170" s="41" customFormat="1" ht="21" customHeight="1">
      <c r="B32" s="15" t="s">
        <v>28</v>
      </c>
      <c r="C32" s="2588" t="s">
        <v>22</v>
      </c>
      <c r="D32" s="2589"/>
      <c r="E32" s="2589"/>
      <c r="F32" s="2589"/>
      <c r="G32" s="2589"/>
      <c r="H32" s="2590"/>
      <c r="I32" s="2591" t="s">
        <v>22</v>
      </c>
      <c r="J32" s="2533"/>
      <c r="K32" s="2533"/>
      <c r="L32" s="2533"/>
      <c r="M32" s="2533"/>
      <c r="N32" s="2533"/>
      <c r="O32" s="2533"/>
      <c r="P32" s="2533"/>
      <c r="Q32" s="2533"/>
      <c r="R32" s="2533"/>
      <c r="S32" s="2532" t="s">
        <v>22</v>
      </c>
      <c r="T32" s="2533"/>
      <c r="U32" s="2533"/>
      <c r="V32" s="2533"/>
      <c r="W32" s="2533"/>
      <c r="X32" s="2533"/>
      <c r="Y32" s="2533"/>
      <c r="Z32" s="2532" t="s">
        <v>22</v>
      </c>
      <c r="AA32" s="2533"/>
      <c r="AB32" s="2533"/>
      <c r="AC32" s="2533"/>
      <c r="AD32" s="2533"/>
      <c r="AE32" s="2533"/>
      <c r="AF32" s="2533"/>
      <c r="AG32" s="2533"/>
      <c r="AH32" s="2533"/>
      <c r="AI32" s="2533"/>
      <c r="AJ32" s="2533"/>
      <c r="AK32" s="2592"/>
      <c r="AL32" s="2588" t="s">
        <v>22</v>
      </c>
      <c r="AM32" s="2589"/>
      <c r="AN32" s="2589"/>
      <c r="AO32" s="2589"/>
      <c r="AP32" s="2589"/>
      <c r="AQ32" s="2590"/>
      <c r="AR32" s="2591" t="s">
        <v>22</v>
      </c>
      <c r="AS32" s="2533"/>
      <c r="AT32" s="2533"/>
      <c r="AU32" s="2533"/>
      <c r="AV32" s="2533"/>
      <c r="AW32" s="2533"/>
      <c r="AX32" s="2533"/>
      <c r="AY32" s="2533"/>
      <c r="AZ32" s="2533"/>
      <c r="BA32" s="2533"/>
      <c r="BB32" s="2596">
        <v>142920</v>
      </c>
      <c r="BC32" s="2511"/>
      <c r="BD32" s="2511"/>
      <c r="BE32" s="2511"/>
      <c r="BF32" s="2511"/>
      <c r="BG32" s="2511"/>
      <c r="BH32" s="2511"/>
      <c r="BI32" s="2596">
        <v>1680733987</v>
      </c>
      <c r="BJ32" s="2511"/>
      <c r="BK32" s="2511"/>
      <c r="BL32" s="2511"/>
      <c r="BM32" s="2511"/>
      <c r="BN32" s="2511"/>
      <c r="BO32" s="2511"/>
      <c r="BP32" s="2511"/>
      <c r="BQ32" s="2511"/>
      <c r="BR32" s="2511"/>
      <c r="BS32" s="2511"/>
      <c r="BT32" s="2513"/>
      <c r="BU32" s="45"/>
      <c r="BV32" s="15" t="s">
        <v>12</v>
      </c>
      <c r="BW32" s="2510">
        <v>144772</v>
      </c>
      <c r="BX32" s="2511"/>
      <c r="BY32" s="2511"/>
      <c r="BZ32" s="2511"/>
      <c r="CA32" s="2511"/>
      <c r="CB32" s="2511"/>
      <c r="CC32" s="2511"/>
      <c r="CD32" s="2511"/>
      <c r="CE32" s="2511"/>
      <c r="CF32" s="2511"/>
      <c r="CG32" s="2512">
        <v>1715560711</v>
      </c>
      <c r="CH32" s="2511"/>
      <c r="CI32" s="2511"/>
      <c r="CJ32" s="2511"/>
      <c r="CK32" s="2511"/>
      <c r="CL32" s="2511"/>
      <c r="CM32" s="2511"/>
      <c r="CN32" s="2511"/>
      <c r="CO32" s="2511"/>
      <c r="CP32" s="2511"/>
      <c r="CQ32" s="2511"/>
      <c r="CR32" s="2511"/>
      <c r="CS32" s="2511"/>
      <c r="CT32" s="2511"/>
      <c r="CU32" s="2511">
        <v>1</v>
      </c>
      <c r="CV32" s="2552"/>
      <c r="CW32" s="2552"/>
      <c r="CX32" s="2552"/>
      <c r="CY32" s="2552"/>
      <c r="CZ32" s="2552"/>
      <c r="DA32" s="2552"/>
      <c r="DB32" s="2512">
        <v>50400</v>
      </c>
      <c r="DC32" s="2511"/>
      <c r="DD32" s="2511"/>
      <c r="DE32" s="2511"/>
      <c r="DF32" s="2511"/>
      <c r="DG32" s="2511"/>
      <c r="DH32" s="2511"/>
      <c r="DI32" s="2511"/>
      <c r="DJ32" s="2511"/>
      <c r="DK32" s="2578">
        <v>7449020</v>
      </c>
      <c r="DL32" s="2579"/>
      <c r="DM32" s="2579"/>
      <c r="DN32" s="2579"/>
      <c r="DO32" s="2579"/>
      <c r="DP32" s="2579"/>
      <c r="DQ32" s="2579"/>
      <c r="DR32" s="2579"/>
      <c r="DS32" s="2579"/>
      <c r="DT32" s="2579"/>
      <c r="DU32" s="2580"/>
      <c r="DV32" s="2578">
        <v>134766796441</v>
      </c>
      <c r="DW32" s="2579"/>
      <c r="DX32" s="2579"/>
      <c r="DY32" s="2579"/>
      <c r="DZ32" s="2579"/>
      <c r="EA32" s="2579"/>
      <c r="EB32" s="2579"/>
      <c r="EC32" s="2579"/>
      <c r="ED32" s="2579"/>
      <c r="EE32" s="2579"/>
      <c r="EF32" s="2579"/>
      <c r="EG32" s="2579"/>
      <c r="EH32" s="2579"/>
      <c r="EI32" s="2579"/>
      <c r="EJ32" s="2579"/>
      <c r="EK32" s="2579"/>
      <c r="EL32" s="2579"/>
      <c r="EM32" s="2579"/>
      <c r="EN32" s="2581"/>
    </row>
    <row r="33" spans="2:145" s="41" customFormat="1" ht="21" customHeight="1">
      <c r="B33" s="15" t="s">
        <v>29</v>
      </c>
      <c r="C33" s="2588" t="s">
        <v>22</v>
      </c>
      <c r="D33" s="2589"/>
      <c r="E33" s="2589"/>
      <c r="F33" s="2589"/>
      <c r="G33" s="2589"/>
      <c r="H33" s="2590"/>
      <c r="I33" s="2591" t="s">
        <v>22</v>
      </c>
      <c r="J33" s="2533"/>
      <c r="K33" s="2533"/>
      <c r="L33" s="2533"/>
      <c r="M33" s="2533"/>
      <c r="N33" s="2533"/>
      <c r="O33" s="2533"/>
      <c r="P33" s="2533"/>
      <c r="Q33" s="2533"/>
      <c r="R33" s="2533"/>
      <c r="S33" s="2532" t="s">
        <v>22</v>
      </c>
      <c r="T33" s="2533"/>
      <c r="U33" s="2533"/>
      <c r="V33" s="2533"/>
      <c r="W33" s="2533"/>
      <c r="X33" s="2533"/>
      <c r="Y33" s="2533"/>
      <c r="Z33" s="2532" t="s">
        <v>22</v>
      </c>
      <c r="AA33" s="2533"/>
      <c r="AB33" s="2533"/>
      <c r="AC33" s="2533"/>
      <c r="AD33" s="2533"/>
      <c r="AE33" s="2533"/>
      <c r="AF33" s="2533"/>
      <c r="AG33" s="2533"/>
      <c r="AH33" s="2533"/>
      <c r="AI33" s="2533"/>
      <c r="AJ33" s="2533"/>
      <c r="AK33" s="2592"/>
      <c r="AL33" s="2588" t="s">
        <v>22</v>
      </c>
      <c r="AM33" s="2589"/>
      <c r="AN33" s="2589"/>
      <c r="AO33" s="2589"/>
      <c r="AP33" s="2589"/>
      <c r="AQ33" s="2590"/>
      <c r="AR33" s="2591" t="s">
        <v>22</v>
      </c>
      <c r="AS33" s="2533"/>
      <c r="AT33" s="2533"/>
      <c r="AU33" s="2533"/>
      <c r="AV33" s="2533"/>
      <c r="AW33" s="2533"/>
      <c r="AX33" s="2533"/>
      <c r="AY33" s="2533"/>
      <c r="AZ33" s="2533"/>
      <c r="BA33" s="2533"/>
      <c r="BB33" s="2596">
        <v>170773</v>
      </c>
      <c r="BC33" s="2511"/>
      <c r="BD33" s="2511"/>
      <c r="BE33" s="2511"/>
      <c r="BF33" s="2511"/>
      <c r="BG33" s="2511"/>
      <c r="BH33" s="2511"/>
      <c r="BI33" s="2596">
        <v>1986177259</v>
      </c>
      <c r="BJ33" s="2511"/>
      <c r="BK33" s="2511"/>
      <c r="BL33" s="2511"/>
      <c r="BM33" s="2511"/>
      <c r="BN33" s="2511"/>
      <c r="BO33" s="2511"/>
      <c r="BP33" s="2511"/>
      <c r="BQ33" s="2511"/>
      <c r="BR33" s="2511"/>
      <c r="BS33" s="2511"/>
      <c r="BT33" s="2513"/>
      <c r="BU33" s="45"/>
      <c r="BV33" s="15" t="s">
        <v>13</v>
      </c>
      <c r="BW33" s="2510">
        <v>172198</v>
      </c>
      <c r="BX33" s="2511"/>
      <c r="BY33" s="2511"/>
      <c r="BZ33" s="2511"/>
      <c r="CA33" s="2511"/>
      <c r="CB33" s="2511"/>
      <c r="CC33" s="2511"/>
      <c r="CD33" s="2511"/>
      <c r="CE33" s="2511"/>
      <c r="CF33" s="2511"/>
      <c r="CG33" s="2512">
        <v>2024678087</v>
      </c>
      <c r="CH33" s="2511"/>
      <c r="CI33" s="2511"/>
      <c r="CJ33" s="2511"/>
      <c r="CK33" s="2511"/>
      <c r="CL33" s="2511"/>
      <c r="CM33" s="2511"/>
      <c r="CN33" s="2511"/>
      <c r="CO33" s="2511"/>
      <c r="CP33" s="2511"/>
      <c r="CQ33" s="2511"/>
      <c r="CR33" s="2511"/>
      <c r="CS33" s="2511"/>
      <c r="CT33" s="2511"/>
      <c r="CU33" s="2511">
        <v>3</v>
      </c>
      <c r="CV33" s="2552"/>
      <c r="CW33" s="2552"/>
      <c r="CX33" s="2552"/>
      <c r="CY33" s="2552"/>
      <c r="CZ33" s="2552"/>
      <c r="DA33" s="2552"/>
      <c r="DB33" s="2512">
        <v>1216053</v>
      </c>
      <c r="DC33" s="2511"/>
      <c r="DD33" s="2511"/>
      <c r="DE33" s="2511"/>
      <c r="DF33" s="2511"/>
      <c r="DG33" s="2511"/>
      <c r="DH33" s="2511"/>
      <c r="DI33" s="2511"/>
      <c r="DJ33" s="2511"/>
      <c r="DK33" s="2578">
        <v>8437892</v>
      </c>
      <c r="DL33" s="2579"/>
      <c r="DM33" s="2579"/>
      <c r="DN33" s="2579"/>
      <c r="DO33" s="2579"/>
      <c r="DP33" s="2579"/>
      <c r="DQ33" s="2579"/>
      <c r="DR33" s="2579"/>
      <c r="DS33" s="2579"/>
      <c r="DT33" s="2579"/>
      <c r="DU33" s="2580"/>
      <c r="DV33" s="2578">
        <v>149648339563</v>
      </c>
      <c r="DW33" s="2579"/>
      <c r="DX33" s="2579"/>
      <c r="DY33" s="2579"/>
      <c r="DZ33" s="2579"/>
      <c r="EA33" s="2579"/>
      <c r="EB33" s="2579"/>
      <c r="EC33" s="2579"/>
      <c r="ED33" s="2579"/>
      <c r="EE33" s="2579"/>
      <c r="EF33" s="2579"/>
      <c r="EG33" s="2579"/>
      <c r="EH33" s="2579"/>
      <c r="EI33" s="2579"/>
      <c r="EJ33" s="2579"/>
      <c r="EK33" s="2579"/>
      <c r="EL33" s="2579"/>
      <c r="EM33" s="2579"/>
      <c r="EN33" s="2581"/>
    </row>
    <row r="34" spans="2:145" s="41" customFormat="1" ht="21" customHeight="1">
      <c r="B34" s="15" t="s">
        <v>30</v>
      </c>
      <c r="C34" s="2588" t="s">
        <v>22</v>
      </c>
      <c r="D34" s="2589"/>
      <c r="E34" s="2589"/>
      <c r="F34" s="2589"/>
      <c r="G34" s="2589"/>
      <c r="H34" s="2590"/>
      <c r="I34" s="2591" t="s">
        <v>22</v>
      </c>
      <c r="J34" s="2533"/>
      <c r="K34" s="2533"/>
      <c r="L34" s="2533"/>
      <c r="M34" s="2533"/>
      <c r="N34" s="2533"/>
      <c r="O34" s="2533"/>
      <c r="P34" s="2533"/>
      <c r="Q34" s="2533"/>
      <c r="R34" s="2533"/>
      <c r="S34" s="2532" t="s">
        <v>22</v>
      </c>
      <c r="T34" s="2533"/>
      <c r="U34" s="2533"/>
      <c r="V34" s="2533"/>
      <c r="W34" s="2533"/>
      <c r="X34" s="2533"/>
      <c r="Y34" s="2533"/>
      <c r="Z34" s="2532" t="s">
        <v>22</v>
      </c>
      <c r="AA34" s="2533"/>
      <c r="AB34" s="2533"/>
      <c r="AC34" s="2533"/>
      <c r="AD34" s="2533"/>
      <c r="AE34" s="2533"/>
      <c r="AF34" s="2533"/>
      <c r="AG34" s="2533"/>
      <c r="AH34" s="2533"/>
      <c r="AI34" s="2533"/>
      <c r="AJ34" s="2533"/>
      <c r="AK34" s="2592"/>
      <c r="AL34" s="2588" t="s">
        <v>22</v>
      </c>
      <c r="AM34" s="2589"/>
      <c r="AN34" s="2589"/>
      <c r="AO34" s="2589"/>
      <c r="AP34" s="2589"/>
      <c r="AQ34" s="2590"/>
      <c r="AR34" s="2591" t="s">
        <v>22</v>
      </c>
      <c r="AS34" s="2533"/>
      <c r="AT34" s="2533"/>
      <c r="AU34" s="2533"/>
      <c r="AV34" s="2533"/>
      <c r="AW34" s="2533"/>
      <c r="AX34" s="2533"/>
      <c r="AY34" s="2533"/>
      <c r="AZ34" s="2533"/>
      <c r="BA34" s="2533"/>
      <c r="BB34" s="2596">
        <v>196936</v>
      </c>
      <c r="BC34" s="2511"/>
      <c r="BD34" s="2511"/>
      <c r="BE34" s="2511"/>
      <c r="BF34" s="2511"/>
      <c r="BG34" s="2511"/>
      <c r="BH34" s="2511"/>
      <c r="BI34" s="2596">
        <v>2249216784</v>
      </c>
      <c r="BJ34" s="2511"/>
      <c r="BK34" s="2511"/>
      <c r="BL34" s="2511"/>
      <c r="BM34" s="2511"/>
      <c r="BN34" s="2511"/>
      <c r="BO34" s="2511"/>
      <c r="BP34" s="2511"/>
      <c r="BQ34" s="2511"/>
      <c r="BR34" s="2511"/>
      <c r="BS34" s="2511"/>
      <c r="BT34" s="2513"/>
      <c r="BU34" s="45"/>
      <c r="BV34" s="15" t="s">
        <v>14</v>
      </c>
      <c r="BW34" s="2510">
        <v>198449</v>
      </c>
      <c r="BX34" s="2511"/>
      <c r="BY34" s="2511"/>
      <c r="BZ34" s="2511"/>
      <c r="CA34" s="2511"/>
      <c r="CB34" s="2511"/>
      <c r="CC34" s="2511"/>
      <c r="CD34" s="2511"/>
      <c r="CE34" s="2511"/>
      <c r="CF34" s="2511"/>
      <c r="CG34" s="2512">
        <v>2306684973</v>
      </c>
      <c r="CH34" s="2511"/>
      <c r="CI34" s="2511"/>
      <c r="CJ34" s="2511"/>
      <c r="CK34" s="2511"/>
      <c r="CL34" s="2511"/>
      <c r="CM34" s="2511"/>
      <c r="CN34" s="2511"/>
      <c r="CO34" s="2511"/>
      <c r="CP34" s="2511"/>
      <c r="CQ34" s="2511"/>
      <c r="CR34" s="2511"/>
      <c r="CS34" s="2511"/>
      <c r="CT34" s="2511"/>
      <c r="CU34" s="2511">
        <v>5</v>
      </c>
      <c r="CV34" s="2552"/>
      <c r="CW34" s="2552"/>
      <c r="CX34" s="2552"/>
      <c r="CY34" s="2552"/>
      <c r="CZ34" s="2552"/>
      <c r="DA34" s="2552"/>
      <c r="DB34" s="2512">
        <v>284530</v>
      </c>
      <c r="DC34" s="2511"/>
      <c r="DD34" s="2511"/>
      <c r="DE34" s="2511"/>
      <c r="DF34" s="2511"/>
      <c r="DG34" s="2511"/>
      <c r="DH34" s="2511"/>
      <c r="DI34" s="2511"/>
      <c r="DJ34" s="2511"/>
      <c r="DK34" s="2578">
        <v>9205316</v>
      </c>
      <c r="DL34" s="2579"/>
      <c r="DM34" s="2579"/>
      <c r="DN34" s="2579"/>
      <c r="DO34" s="2579"/>
      <c r="DP34" s="2579"/>
      <c r="DQ34" s="2579"/>
      <c r="DR34" s="2579"/>
      <c r="DS34" s="2579"/>
      <c r="DT34" s="2579"/>
      <c r="DU34" s="2580"/>
      <c r="DV34" s="2578">
        <v>167111816299</v>
      </c>
      <c r="DW34" s="2579"/>
      <c r="DX34" s="2579"/>
      <c r="DY34" s="2579"/>
      <c r="DZ34" s="2579"/>
      <c r="EA34" s="2579"/>
      <c r="EB34" s="2579"/>
      <c r="EC34" s="2579"/>
      <c r="ED34" s="2579"/>
      <c r="EE34" s="2579"/>
      <c r="EF34" s="2579"/>
      <c r="EG34" s="2579"/>
      <c r="EH34" s="2579"/>
      <c r="EI34" s="2579"/>
      <c r="EJ34" s="2579"/>
      <c r="EK34" s="2579"/>
      <c r="EL34" s="2579"/>
      <c r="EM34" s="2579"/>
      <c r="EN34" s="2581"/>
    </row>
    <row r="35" spans="2:145" s="41" customFormat="1" ht="21" customHeight="1" thickBot="1">
      <c r="B35" s="16" t="s">
        <v>31</v>
      </c>
      <c r="C35" s="2602">
        <v>67480</v>
      </c>
      <c r="D35" s="2603"/>
      <c r="E35" s="2603"/>
      <c r="F35" s="2603"/>
      <c r="G35" s="2603"/>
      <c r="H35" s="2604"/>
      <c r="I35" s="2598">
        <v>711394302</v>
      </c>
      <c r="J35" s="2605"/>
      <c r="K35" s="2605"/>
      <c r="L35" s="2605"/>
      <c r="M35" s="2605"/>
      <c r="N35" s="2605"/>
      <c r="O35" s="2605"/>
      <c r="P35" s="2605"/>
      <c r="Q35" s="2605"/>
      <c r="R35" s="2606"/>
      <c r="S35" s="2516">
        <v>1690</v>
      </c>
      <c r="T35" s="2515"/>
      <c r="U35" s="2515"/>
      <c r="V35" s="2515"/>
      <c r="W35" s="2515"/>
      <c r="X35" s="2515"/>
      <c r="Y35" s="2515"/>
      <c r="Z35" s="2516">
        <v>43237213</v>
      </c>
      <c r="AA35" s="2515"/>
      <c r="AB35" s="2515"/>
      <c r="AC35" s="2515"/>
      <c r="AD35" s="2515"/>
      <c r="AE35" s="2515"/>
      <c r="AF35" s="2515"/>
      <c r="AG35" s="2515"/>
      <c r="AH35" s="2515"/>
      <c r="AI35" s="2515"/>
      <c r="AJ35" s="2515"/>
      <c r="AK35" s="2607"/>
      <c r="AL35" s="2608">
        <v>2646</v>
      </c>
      <c r="AM35" s="2603"/>
      <c r="AN35" s="2603"/>
      <c r="AO35" s="2603"/>
      <c r="AP35" s="2603"/>
      <c r="AQ35" s="2604"/>
      <c r="AR35" s="2598">
        <v>35279796</v>
      </c>
      <c r="AS35" s="2605"/>
      <c r="AT35" s="2605"/>
      <c r="AU35" s="2605"/>
      <c r="AV35" s="2605"/>
      <c r="AW35" s="2605"/>
      <c r="AX35" s="2605"/>
      <c r="AY35" s="2605"/>
      <c r="AZ35" s="2605"/>
      <c r="BA35" s="2606"/>
      <c r="BB35" s="2516">
        <v>92</v>
      </c>
      <c r="BC35" s="2515"/>
      <c r="BD35" s="2515"/>
      <c r="BE35" s="2515"/>
      <c r="BF35" s="2515"/>
      <c r="BG35" s="2515"/>
      <c r="BH35" s="2515"/>
      <c r="BI35" s="2516">
        <v>961410</v>
      </c>
      <c r="BJ35" s="2515"/>
      <c r="BK35" s="2515"/>
      <c r="BL35" s="2515"/>
      <c r="BM35" s="2515"/>
      <c r="BN35" s="2515"/>
      <c r="BO35" s="2515"/>
      <c r="BP35" s="2515"/>
      <c r="BQ35" s="2515"/>
      <c r="BR35" s="2515"/>
      <c r="BS35" s="2515"/>
      <c r="BT35" s="2517"/>
      <c r="BU35" s="45"/>
      <c r="BV35" s="16" t="s">
        <v>15</v>
      </c>
      <c r="BW35" s="2514">
        <v>74420</v>
      </c>
      <c r="BX35" s="2515"/>
      <c r="BY35" s="2515"/>
      <c r="BZ35" s="2515"/>
      <c r="CA35" s="2515"/>
      <c r="CB35" s="2515"/>
      <c r="CC35" s="2515"/>
      <c r="CD35" s="2515"/>
      <c r="CE35" s="2515"/>
      <c r="CF35" s="2515"/>
      <c r="CG35" s="2516">
        <v>861733405</v>
      </c>
      <c r="CH35" s="2515"/>
      <c r="CI35" s="2515"/>
      <c r="CJ35" s="2515"/>
      <c r="CK35" s="2515"/>
      <c r="CL35" s="2515"/>
      <c r="CM35" s="2515"/>
      <c r="CN35" s="2515"/>
      <c r="CO35" s="2515"/>
      <c r="CP35" s="2515"/>
      <c r="CQ35" s="2515"/>
      <c r="CR35" s="2515"/>
      <c r="CS35" s="2515"/>
      <c r="CT35" s="2515"/>
      <c r="CU35" s="2515">
        <v>4</v>
      </c>
      <c r="CV35" s="2597"/>
      <c r="CW35" s="2597"/>
      <c r="CX35" s="2597"/>
      <c r="CY35" s="2597"/>
      <c r="CZ35" s="2597"/>
      <c r="DA35" s="2597"/>
      <c r="DB35" s="2516">
        <v>299815</v>
      </c>
      <c r="DC35" s="2515"/>
      <c r="DD35" s="2515"/>
      <c r="DE35" s="2515"/>
      <c r="DF35" s="2515"/>
      <c r="DG35" s="2515"/>
      <c r="DH35" s="2515"/>
      <c r="DI35" s="2515"/>
      <c r="DJ35" s="2515"/>
      <c r="DK35" s="2598">
        <v>2223342</v>
      </c>
      <c r="DL35" s="2599"/>
      <c r="DM35" s="2599"/>
      <c r="DN35" s="2599"/>
      <c r="DO35" s="2599"/>
      <c r="DP35" s="2599"/>
      <c r="DQ35" s="2599"/>
      <c r="DR35" s="2599"/>
      <c r="DS35" s="2599"/>
      <c r="DT35" s="2599"/>
      <c r="DU35" s="2600"/>
      <c r="DV35" s="2598">
        <v>41713969664</v>
      </c>
      <c r="DW35" s="2599"/>
      <c r="DX35" s="2599"/>
      <c r="DY35" s="2599"/>
      <c r="DZ35" s="2599"/>
      <c r="EA35" s="2599"/>
      <c r="EB35" s="2599"/>
      <c r="EC35" s="2599"/>
      <c r="ED35" s="2599"/>
      <c r="EE35" s="2599"/>
      <c r="EF35" s="2599"/>
      <c r="EG35" s="2599"/>
      <c r="EH35" s="2599"/>
      <c r="EI35" s="2599"/>
      <c r="EJ35" s="2599"/>
      <c r="EK35" s="2599"/>
      <c r="EL35" s="2599"/>
      <c r="EM35" s="2599"/>
      <c r="EN35" s="2601"/>
    </row>
    <row r="36" spans="2:145" s="41" customFormat="1" ht="15" customHeight="1">
      <c r="B36" s="2676"/>
      <c r="C36" s="2519"/>
      <c r="D36" s="2519"/>
      <c r="E36" s="2519"/>
      <c r="F36" s="2519"/>
      <c r="G36" s="2519"/>
      <c r="H36" s="2519"/>
      <c r="I36" s="2519"/>
      <c r="J36" s="2519"/>
      <c r="K36" s="2519"/>
      <c r="L36" s="2519"/>
      <c r="M36" s="2519"/>
      <c r="N36" s="2519"/>
      <c r="O36" s="2519"/>
      <c r="P36" s="2519"/>
      <c r="Q36" s="2519"/>
      <c r="R36" s="2519"/>
      <c r="S36" s="2519"/>
      <c r="T36" s="2519"/>
      <c r="U36" s="2519"/>
      <c r="V36" s="2519"/>
      <c r="W36" s="2519"/>
      <c r="X36" s="2519"/>
      <c r="Y36" s="2519"/>
      <c r="Z36" s="2519"/>
      <c r="AA36" s="2519"/>
      <c r="AB36" s="2519"/>
      <c r="AC36" s="2519"/>
      <c r="AD36" s="2519"/>
      <c r="AE36" s="2519"/>
      <c r="AF36" s="2519"/>
      <c r="AG36" s="2519"/>
      <c r="AH36" s="2519"/>
      <c r="AI36" s="2519"/>
      <c r="AJ36" s="2519"/>
      <c r="AK36" s="2519"/>
      <c r="AL36" s="2519"/>
      <c r="AM36" s="2519"/>
      <c r="AN36" s="2519"/>
      <c r="AO36" s="2519"/>
      <c r="AP36" s="2519"/>
      <c r="AQ36" s="2519"/>
      <c r="AR36" s="2519"/>
      <c r="AS36" s="2519"/>
      <c r="AT36" s="2519"/>
      <c r="AU36" s="2519"/>
      <c r="AV36" s="2519"/>
      <c r="AW36" s="2519"/>
      <c r="AX36" s="2519"/>
      <c r="AY36" s="2519"/>
      <c r="AZ36" s="2519"/>
      <c r="BA36" s="2519"/>
      <c r="BB36" s="2519"/>
      <c r="BC36" s="2519"/>
      <c r="BD36" s="2519"/>
      <c r="BE36" s="2519"/>
      <c r="BF36" s="2519"/>
      <c r="BG36" s="2519"/>
      <c r="BH36" s="2519"/>
      <c r="BI36" s="2519"/>
      <c r="BJ36" s="2519"/>
      <c r="BK36" s="2519"/>
      <c r="BL36" s="2519"/>
      <c r="BM36" s="2519"/>
      <c r="BN36" s="2519"/>
      <c r="BO36" s="2519"/>
      <c r="BP36" s="2519"/>
      <c r="BQ36" s="2519"/>
      <c r="BR36" s="2519"/>
      <c r="BS36" s="2519"/>
      <c r="BT36" s="2519"/>
      <c r="BV36" s="2348"/>
      <c r="BW36" s="2525"/>
      <c r="BX36" s="2583"/>
      <c r="BY36" s="2583"/>
      <c r="BZ36" s="2583"/>
      <c r="CA36" s="2583"/>
      <c r="CB36" s="2583"/>
      <c r="CC36" s="2583"/>
      <c r="CD36" s="2583"/>
      <c r="CE36" s="2583"/>
      <c r="CF36" s="2583"/>
      <c r="CG36" s="2583"/>
      <c r="CH36" s="2583"/>
      <c r="CI36" s="2583"/>
      <c r="CJ36" s="2583"/>
      <c r="CK36" s="2583"/>
      <c r="CL36" s="2583"/>
      <c r="CM36" s="2583"/>
      <c r="CN36" s="2583"/>
      <c r="CO36" s="2583"/>
      <c r="CP36" s="2583"/>
      <c r="CQ36" s="2583"/>
      <c r="CR36" s="2583"/>
      <c r="CS36" s="2583"/>
      <c r="CT36" s="2583"/>
      <c r="CU36" s="2583"/>
      <c r="CV36" s="2583"/>
      <c r="CW36" s="2583"/>
      <c r="CX36" s="2583"/>
      <c r="CY36" s="2583"/>
      <c r="CZ36" s="2583"/>
      <c r="DA36" s="2583"/>
      <c r="DB36" s="2583"/>
      <c r="DC36" s="2583"/>
      <c r="DD36" s="2583"/>
      <c r="DE36" s="2583"/>
      <c r="DF36" s="2583"/>
      <c r="DG36" s="2583"/>
      <c r="DH36" s="2583"/>
      <c r="DI36" s="2583"/>
      <c r="DJ36" s="2583"/>
      <c r="DK36" s="2583"/>
      <c r="DL36" s="2583"/>
      <c r="DM36" s="2583"/>
      <c r="DN36" s="2583"/>
      <c r="DO36" s="2583"/>
      <c r="DP36" s="2583"/>
      <c r="DQ36" s="2583"/>
      <c r="DR36" s="2583"/>
      <c r="DS36" s="2583"/>
      <c r="DT36" s="2583"/>
      <c r="DU36" s="2583"/>
      <c r="DV36" s="2583"/>
      <c r="DW36" s="2583"/>
      <c r="DX36" s="2583"/>
      <c r="DY36" s="2583"/>
      <c r="DZ36" s="2583"/>
      <c r="EA36" s="2583"/>
      <c r="EB36" s="2583"/>
      <c r="EC36" s="2583"/>
      <c r="ED36" s="2583"/>
      <c r="EE36" s="2583"/>
      <c r="EF36" s="2583"/>
      <c r="EG36" s="2583"/>
      <c r="EH36" s="2583"/>
      <c r="EI36" s="2583"/>
      <c r="EJ36" s="2583"/>
      <c r="EK36" s="2583"/>
      <c r="EL36" s="2583"/>
      <c r="EM36" s="2583"/>
      <c r="EN36" s="2583"/>
    </row>
    <row r="37" spans="2:145" s="41" customFormat="1" ht="15" customHeight="1">
      <c r="B37" s="2519"/>
      <c r="C37" s="2519"/>
      <c r="D37" s="2519"/>
      <c r="E37" s="2519"/>
      <c r="F37" s="2519"/>
      <c r="G37" s="2519"/>
      <c r="H37" s="2519"/>
      <c r="I37" s="2519"/>
      <c r="J37" s="2519"/>
      <c r="K37" s="2519"/>
      <c r="L37" s="2519"/>
      <c r="M37" s="2519"/>
      <c r="N37" s="2519"/>
      <c r="O37" s="2519"/>
      <c r="P37" s="2519"/>
      <c r="Q37" s="2519"/>
      <c r="R37" s="2519"/>
      <c r="S37" s="2519"/>
      <c r="T37" s="2519"/>
      <c r="U37" s="2519"/>
      <c r="V37" s="2519"/>
      <c r="W37" s="2519"/>
      <c r="X37" s="2519"/>
      <c r="Y37" s="2519"/>
      <c r="Z37" s="2519"/>
      <c r="AA37" s="2519"/>
      <c r="AB37" s="2519"/>
      <c r="AC37" s="2519"/>
      <c r="AD37" s="2519"/>
      <c r="AE37" s="2519"/>
      <c r="AF37" s="2519"/>
      <c r="AG37" s="2519"/>
      <c r="AH37" s="2519"/>
      <c r="AI37" s="2519"/>
      <c r="AJ37" s="2519"/>
      <c r="AK37" s="2519"/>
      <c r="AL37" s="2519"/>
      <c r="AM37" s="2519"/>
      <c r="AN37" s="2519"/>
      <c r="AO37" s="2519"/>
      <c r="AP37" s="2519"/>
      <c r="AQ37" s="2519"/>
      <c r="AR37" s="2519"/>
      <c r="AS37" s="2519"/>
      <c r="AT37" s="2519"/>
      <c r="AU37" s="2519"/>
      <c r="AV37" s="2519"/>
      <c r="AW37" s="2519"/>
      <c r="AX37" s="2519"/>
      <c r="AY37" s="2519"/>
      <c r="AZ37" s="2519"/>
      <c r="BA37" s="2519"/>
      <c r="BB37" s="2519"/>
      <c r="BC37" s="2519"/>
      <c r="BD37" s="2519"/>
      <c r="BE37" s="2519"/>
      <c r="BF37" s="2519"/>
      <c r="BG37" s="2519"/>
      <c r="BH37" s="2519"/>
      <c r="BI37" s="2519"/>
      <c r="BJ37" s="2519"/>
      <c r="BK37" s="2519"/>
      <c r="BL37" s="2519"/>
      <c r="BM37" s="2519"/>
      <c r="BN37" s="2519"/>
      <c r="BO37" s="2519"/>
      <c r="BP37" s="2519"/>
      <c r="BQ37" s="2519"/>
      <c r="BR37" s="2519"/>
      <c r="BS37" s="2519"/>
      <c r="BT37" s="2519"/>
      <c r="BV37" s="2348"/>
      <c r="BW37" s="2519"/>
      <c r="BX37" s="2519"/>
      <c r="BY37" s="2519"/>
      <c r="BZ37" s="2519"/>
      <c r="CA37" s="2519"/>
      <c r="CB37" s="2519"/>
      <c r="CC37" s="2519"/>
      <c r="CD37" s="2519"/>
      <c r="CE37" s="2519"/>
      <c r="CF37" s="2519"/>
      <c r="CG37" s="2519"/>
      <c r="CH37" s="2519"/>
      <c r="CI37" s="2519"/>
      <c r="CJ37" s="2519"/>
      <c r="CK37" s="2519"/>
      <c r="CL37" s="2519"/>
      <c r="CM37" s="2519"/>
      <c r="CN37" s="2519"/>
      <c r="CO37" s="2519"/>
      <c r="CP37" s="2519"/>
      <c r="CQ37" s="2519"/>
      <c r="CR37" s="2519"/>
      <c r="CS37" s="2519"/>
      <c r="CT37" s="2519"/>
      <c r="CU37" s="2519"/>
      <c r="CV37" s="2519"/>
      <c r="CW37" s="2519"/>
      <c r="CX37" s="2519"/>
      <c r="CY37" s="2519"/>
      <c r="CZ37" s="2519"/>
      <c r="DA37" s="2519"/>
      <c r="DB37" s="2519"/>
      <c r="DC37" s="2519"/>
      <c r="DD37" s="2519"/>
      <c r="DE37" s="2519"/>
      <c r="DF37" s="2519"/>
      <c r="DG37" s="2519"/>
      <c r="DH37" s="2519"/>
      <c r="DI37" s="2519"/>
      <c r="DJ37" s="2519"/>
      <c r="DK37" s="2519"/>
      <c r="DL37" s="2519"/>
      <c r="DM37" s="2519"/>
      <c r="DN37" s="2519"/>
      <c r="DO37" s="2519"/>
      <c r="DP37" s="2519"/>
      <c r="DQ37" s="2519"/>
      <c r="DR37" s="2519"/>
      <c r="DS37" s="2519"/>
      <c r="DT37" s="2519"/>
      <c r="DU37" s="2519"/>
      <c r="DV37" s="2519"/>
      <c r="DW37" s="2519"/>
      <c r="DX37" s="2519"/>
      <c r="DY37" s="2519"/>
      <c r="DZ37" s="2519"/>
      <c r="EA37" s="2519"/>
      <c r="EB37" s="2519"/>
      <c r="EC37" s="2519"/>
      <c r="ED37" s="2519"/>
      <c r="EE37" s="2519"/>
      <c r="EF37" s="2519"/>
      <c r="EG37" s="2519"/>
      <c r="EH37" s="2519"/>
      <c r="EI37" s="2519"/>
      <c r="EJ37" s="2519"/>
      <c r="EK37" s="2519"/>
      <c r="EL37" s="2519"/>
      <c r="EM37" s="2519"/>
      <c r="EN37" s="2519"/>
    </row>
    <row r="38" spans="2:145" s="41" customFormat="1" ht="15" customHeight="1" thickBot="1">
      <c r="B38" s="2523"/>
      <c r="C38" s="2523"/>
      <c r="D38" s="2523"/>
      <c r="E38" s="2523"/>
      <c r="F38" s="2523"/>
      <c r="G38" s="2523"/>
      <c r="H38" s="2523"/>
      <c r="I38" s="2523"/>
      <c r="J38" s="2523"/>
      <c r="K38" s="2523"/>
      <c r="L38" s="2523"/>
      <c r="M38" s="2523"/>
      <c r="N38" s="2523"/>
      <c r="O38" s="2523"/>
      <c r="P38" s="2523"/>
      <c r="Q38" s="2523"/>
      <c r="R38" s="2523"/>
      <c r="S38" s="2523"/>
      <c r="T38" s="2523"/>
      <c r="U38" s="2523"/>
      <c r="V38" s="2523"/>
      <c r="W38" s="2523"/>
      <c r="X38" s="2523"/>
      <c r="Y38" s="2523"/>
      <c r="Z38" s="2523"/>
      <c r="AA38" s="2523"/>
      <c r="AB38" s="2523"/>
      <c r="AC38" s="2523"/>
      <c r="AD38" s="2523"/>
      <c r="AE38" s="2523"/>
      <c r="AF38" s="2523"/>
      <c r="AG38" s="2523"/>
      <c r="AH38" s="2523"/>
      <c r="AI38" s="2523"/>
      <c r="AJ38" s="2523"/>
      <c r="AK38" s="2523"/>
      <c r="AL38" s="2523"/>
      <c r="AM38" s="2523"/>
      <c r="AN38" s="2523"/>
      <c r="AO38" s="2523"/>
      <c r="AP38" s="2523"/>
      <c r="AQ38" s="2523"/>
      <c r="AR38" s="2523"/>
      <c r="AS38" s="2523"/>
      <c r="AT38" s="2523"/>
      <c r="AU38" s="2523"/>
      <c r="AV38" s="2523"/>
      <c r="AW38" s="2523"/>
      <c r="AX38" s="2523"/>
      <c r="AY38" s="2523"/>
      <c r="AZ38" s="2523"/>
      <c r="BA38" s="2523"/>
      <c r="BB38" s="2523"/>
      <c r="BC38" s="2523"/>
      <c r="BD38" s="2523"/>
      <c r="BE38" s="2523"/>
      <c r="BF38" s="2523"/>
      <c r="BG38" s="2523"/>
      <c r="BH38" s="2523"/>
      <c r="BI38" s="2523"/>
      <c r="BJ38" s="2523"/>
      <c r="BK38" s="2523"/>
      <c r="BL38" s="2523"/>
      <c r="BM38" s="2523"/>
      <c r="BN38" s="2523"/>
      <c r="BO38" s="2523"/>
      <c r="BP38" s="2523"/>
      <c r="BQ38" s="2523"/>
      <c r="BR38" s="2523"/>
      <c r="BS38" s="2523"/>
      <c r="BT38" s="2523"/>
      <c r="BU38" s="65"/>
      <c r="BV38" s="65"/>
      <c r="BW38" s="2523"/>
      <c r="BX38" s="2523"/>
      <c r="BY38" s="2523"/>
      <c r="BZ38" s="2523"/>
      <c r="CA38" s="2523"/>
      <c r="CB38" s="2523"/>
      <c r="CC38" s="2523"/>
      <c r="CD38" s="2523"/>
      <c r="CE38" s="2523"/>
      <c r="CF38" s="2523"/>
      <c r="CG38" s="2523"/>
      <c r="CH38" s="2523"/>
      <c r="CI38" s="2523"/>
      <c r="CJ38" s="2523"/>
      <c r="CK38" s="2523"/>
      <c r="CL38" s="2523"/>
      <c r="CM38" s="2523"/>
      <c r="CN38" s="2523"/>
      <c r="CO38" s="2523"/>
      <c r="CP38" s="2523"/>
      <c r="CQ38" s="2523"/>
      <c r="CR38" s="2523"/>
      <c r="CS38" s="2523"/>
      <c r="CT38" s="2523"/>
      <c r="CU38" s="2523"/>
      <c r="CV38" s="2523"/>
      <c r="CW38" s="2523"/>
      <c r="CX38" s="2523"/>
      <c r="CY38" s="2523"/>
      <c r="CZ38" s="2523"/>
      <c r="DA38" s="2523"/>
      <c r="DB38" s="2523"/>
      <c r="DC38" s="2523"/>
      <c r="DD38" s="2523"/>
      <c r="DE38" s="2523"/>
      <c r="DF38" s="2523"/>
      <c r="DG38" s="2523"/>
      <c r="DH38" s="2523"/>
      <c r="DI38" s="2523"/>
      <c r="DJ38" s="2523"/>
      <c r="DK38" s="2523"/>
      <c r="DL38" s="2523"/>
      <c r="DM38" s="2523"/>
      <c r="DN38" s="2523"/>
      <c r="DO38" s="2523"/>
      <c r="DP38" s="2523"/>
      <c r="DQ38" s="2523"/>
      <c r="DR38" s="2523"/>
      <c r="DS38" s="2523"/>
      <c r="DT38" s="2523"/>
      <c r="DU38" s="2523"/>
      <c r="DV38" s="2523"/>
      <c r="DW38" s="2523"/>
      <c r="DX38" s="2523"/>
      <c r="DY38" s="2523"/>
      <c r="DZ38" s="2523"/>
      <c r="EA38" s="2523"/>
      <c r="EB38" s="2523"/>
      <c r="EC38" s="2523"/>
      <c r="ED38" s="2523"/>
      <c r="EE38" s="2523"/>
      <c r="EF38" s="2523"/>
      <c r="EG38" s="2523"/>
      <c r="EH38" s="2523"/>
      <c r="EI38" s="2523"/>
      <c r="EJ38" s="2523"/>
      <c r="EK38" s="2523"/>
      <c r="EL38" s="2523"/>
      <c r="EM38" s="2523"/>
      <c r="EN38" s="2523"/>
      <c r="EO38" s="65"/>
    </row>
    <row r="39" spans="2:145" s="41" customFormat="1" ht="21" customHeight="1">
      <c r="B39" s="2493" t="s">
        <v>60</v>
      </c>
      <c r="C39" s="2553" t="s">
        <v>90</v>
      </c>
      <c r="D39" s="2554"/>
      <c r="E39" s="2554"/>
      <c r="F39" s="2554"/>
      <c r="G39" s="2554"/>
      <c r="H39" s="2554"/>
      <c r="I39" s="2554"/>
      <c r="J39" s="2554"/>
      <c r="K39" s="2554"/>
      <c r="L39" s="2554"/>
      <c r="M39" s="2554"/>
      <c r="N39" s="2554"/>
      <c r="O39" s="2554"/>
      <c r="P39" s="2554"/>
      <c r="Q39" s="2554"/>
      <c r="R39" s="2554"/>
      <c r="S39" s="2554"/>
      <c r="T39" s="2554"/>
      <c r="U39" s="2554"/>
      <c r="V39" s="2554"/>
      <c r="W39" s="2554"/>
      <c r="X39" s="2554"/>
      <c r="Y39" s="2554"/>
      <c r="Z39" s="2554"/>
      <c r="AA39" s="2554"/>
      <c r="AB39" s="2554"/>
      <c r="AC39" s="2554"/>
      <c r="AD39" s="2554"/>
      <c r="AE39" s="2554"/>
      <c r="AF39" s="2554"/>
      <c r="AG39" s="2554"/>
      <c r="AH39" s="2554"/>
      <c r="AI39" s="2554"/>
      <c r="AJ39" s="2554"/>
      <c r="AK39" s="2554"/>
      <c r="AL39" s="2554"/>
      <c r="AM39" s="2554"/>
      <c r="AN39" s="2554"/>
      <c r="AO39" s="2554"/>
      <c r="AP39" s="2554"/>
      <c r="AQ39" s="2554"/>
      <c r="AR39" s="2554"/>
      <c r="AS39" s="2554"/>
      <c r="AT39" s="2554"/>
      <c r="AU39" s="2554"/>
      <c r="AV39" s="2554"/>
      <c r="AW39" s="2554"/>
      <c r="AX39" s="2554"/>
      <c r="AY39" s="2554"/>
      <c r="AZ39" s="2554"/>
      <c r="BA39" s="2554"/>
      <c r="BB39" s="2554"/>
      <c r="BC39" s="2554"/>
      <c r="BD39" s="2554"/>
      <c r="BE39" s="2554"/>
      <c r="BF39" s="2554"/>
      <c r="BG39" s="2554"/>
      <c r="BH39" s="2554"/>
      <c r="BI39" s="2554"/>
      <c r="BJ39" s="2554"/>
      <c r="BK39" s="2554"/>
      <c r="BL39" s="2554"/>
      <c r="BM39" s="2554"/>
      <c r="BN39" s="2554"/>
      <c r="BO39" s="2554"/>
      <c r="BP39" s="2554"/>
      <c r="BQ39" s="2554"/>
      <c r="BR39" s="2554"/>
      <c r="BS39" s="2554"/>
      <c r="BT39" s="2555"/>
      <c r="BU39" s="65"/>
      <c r="BV39" s="2493" t="s">
        <v>60</v>
      </c>
      <c r="BW39" s="2498" t="s">
        <v>91</v>
      </c>
      <c r="BX39" s="2499"/>
      <c r="BY39" s="2499"/>
      <c r="BZ39" s="2499"/>
      <c r="CA39" s="2499"/>
      <c r="CB39" s="2499"/>
      <c r="CC39" s="2499"/>
      <c r="CD39" s="2499"/>
      <c r="CE39" s="2499"/>
      <c r="CF39" s="2499"/>
      <c r="CG39" s="2499"/>
      <c r="CH39" s="2499"/>
      <c r="CI39" s="2499"/>
      <c r="CJ39" s="2499"/>
      <c r="CK39" s="2499"/>
      <c r="CL39" s="2499"/>
      <c r="CM39" s="2499"/>
      <c r="CN39" s="2499"/>
      <c r="CO39" s="2499"/>
      <c r="CP39" s="2499"/>
      <c r="CQ39" s="2499"/>
      <c r="CR39" s="2499"/>
      <c r="CS39" s="2499"/>
      <c r="CT39" s="2499"/>
      <c r="CU39" s="2499"/>
      <c r="CV39" s="2499"/>
      <c r="CW39" s="2499"/>
      <c r="CX39" s="2499"/>
      <c r="CY39" s="2499"/>
      <c r="CZ39" s="2499"/>
      <c r="DA39" s="2499"/>
      <c r="DB39" s="2499"/>
      <c r="DC39" s="2499"/>
      <c r="DD39" s="2499"/>
      <c r="DE39" s="2499"/>
      <c r="DF39" s="2499"/>
      <c r="DG39" s="2499"/>
      <c r="DH39" s="2614" t="s">
        <v>92</v>
      </c>
      <c r="DI39" s="2615"/>
      <c r="DJ39" s="2615"/>
      <c r="DK39" s="2615"/>
      <c r="DL39" s="2615"/>
      <c r="DM39" s="2615"/>
      <c r="DN39" s="2615"/>
      <c r="DO39" s="2615"/>
      <c r="DP39" s="2615"/>
      <c r="DQ39" s="2615"/>
      <c r="DR39" s="2615"/>
      <c r="DS39" s="2615"/>
      <c r="DT39" s="2615"/>
      <c r="DU39" s="2615"/>
      <c r="DV39" s="2615"/>
      <c r="DW39" s="2615"/>
      <c r="DX39" s="2615"/>
      <c r="DY39" s="2615"/>
      <c r="DZ39" s="2615"/>
      <c r="EA39" s="2615"/>
      <c r="EB39" s="2615"/>
      <c r="EC39" s="2615"/>
      <c r="ED39" s="2615"/>
      <c r="EE39" s="2615"/>
      <c r="EF39" s="2615"/>
      <c r="EG39" s="2615"/>
      <c r="EH39" s="2615"/>
      <c r="EI39" s="2615"/>
      <c r="EJ39" s="2615"/>
      <c r="EK39" s="2615"/>
      <c r="EL39" s="2615"/>
      <c r="EM39" s="2615"/>
      <c r="EN39" s="2616"/>
      <c r="EO39" s="65"/>
    </row>
    <row r="40" spans="2:145" s="41" customFormat="1" ht="21" customHeight="1">
      <c r="B40" s="2494"/>
      <c r="C40" s="2678" t="s">
        <v>111</v>
      </c>
      <c r="D40" s="2569"/>
      <c r="E40" s="2569"/>
      <c r="F40" s="2569"/>
      <c r="G40" s="2569"/>
      <c r="H40" s="2569"/>
      <c r="I40" s="2569"/>
      <c r="J40" s="2569"/>
      <c r="K40" s="2569"/>
      <c r="L40" s="2569"/>
      <c r="M40" s="2569"/>
      <c r="N40" s="2569"/>
      <c r="O40" s="2569"/>
      <c r="P40" s="2569"/>
      <c r="Q40" s="2569"/>
      <c r="R40" s="2569"/>
      <c r="S40" s="2569"/>
      <c r="T40" s="2569"/>
      <c r="U40" s="2569"/>
      <c r="V40" s="2569"/>
      <c r="W40" s="2569"/>
      <c r="X40" s="2569"/>
      <c r="Y40" s="2569"/>
      <c r="Z40" s="2679"/>
      <c r="AA40" s="2623" t="s">
        <v>94</v>
      </c>
      <c r="AB40" s="2624"/>
      <c r="AC40" s="2624"/>
      <c r="AD40" s="2624"/>
      <c r="AE40" s="2624"/>
      <c r="AF40" s="2624"/>
      <c r="AG40" s="2624"/>
      <c r="AH40" s="2624"/>
      <c r="AI40" s="2624"/>
      <c r="AJ40" s="2625"/>
      <c r="AK40" s="2624"/>
      <c r="AL40" s="2624"/>
      <c r="AM40" s="2624"/>
      <c r="AN40" s="2624"/>
      <c r="AO40" s="2624"/>
      <c r="AP40" s="2624"/>
      <c r="AQ40" s="2624"/>
      <c r="AR40" s="2624"/>
      <c r="AS40" s="2624"/>
      <c r="AT40" s="2624"/>
      <c r="AU40" s="2624"/>
      <c r="AV40" s="2624"/>
      <c r="AW40" s="2624"/>
      <c r="AX40" s="2626"/>
      <c r="AY40" s="2623" t="s">
        <v>95</v>
      </c>
      <c r="AZ40" s="2618"/>
      <c r="BA40" s="2618"/>
      <c r="BB40" s="2618"/>
      <c r="BC40" s="2618"/>
      <c r="BD40" s="2618"/>
      <c r="BE40" s="2618"/>
      <c r="BF40" s="2618"/>
      <c r="BG40" s="2618"/>
      <c r="BH40" s="2618"/>
      <c r="BI40" s="2618"/>
      <c r="BJ40" s="2618"/>
      <c r="BK40" s="2618"/>
      <c r="BL40" s="2618"/>
      <c r="BM40" s="2618"/>
      <c r="BN40" s="2618"/>
      <c r="BO40" s="2618"/>
      <c r="BP40" s="2618"/>
      <c r="BQ40" s="2618"/>
      <c r="BR40" s="2618"/>
      <c r="BS40" s="2618"/>
      <c r="BT40" s="2628"/>
      <c r="BU40" s="65"/>
      <c r="BV40" s="2494"/>
      <c r="BW40" s="2501" t="s">
        <v>66</v>
      </c>
      <c r="BX40" s="2502"/>
      <c r="BY40" s="2502"/>
      <c r="BZ40" s="2502"/>
      <c r="CA40" s="2502"/>
      <c r="CB40" s="2502"/>
      <c r="CC40" s="2502"/>
      <c r="CD40" s="2502"/>
      <c r="CE40" s="2502"/>
      <c r="CF40" s="2502"/>
      <c r="CG40" s="2502"/>
      <c r="CH40" s="2502"/>
      <c r="CI40" s="2502"/>
      <c r="CJ40" s="2502"/>
      <c r="CK40" s="2502"/>
      <c r="CL40" s="2502"/>
      <c r="CM40" s="2502"/>
      <c r="CN40" s="2502" t="s">
        <v>96</v>
      </c>
      <c r="CO40" s="2502"/>
      <c r="CP40" s="2502"/>
      <c r="CQ40" s="2502"/>
      <c r="CR40" s="2502"/>
      <c r="CS40" s="2502"/>
      <c r="CT40" s="2502"/>
      <c r="CU40" s="2502"/>
      <c r="CV40" s="2502"/>
      <c r="CW40" s="2502"/>
      <c r="CX40" s="2502"/>
      <c r="CY40" s="2502"/>
      <c r="CZ40" s="2502"/>
      <c r="DA40" s="2502"/>
      <c r="DB40" s="2502"/>
      <c r="DC40" s="2502"/>
      <c r="DD40" s="2502"/>
      <c r="DE40" s="2502"/>
      <c r="DF40" s="2502"/>
      <c r="DG40" s="2502"/>
      <c r="DH40" s="2633" t="s">
        <v>112</v>
      </c>
      <c r="DI40" s="2634"/>
      <c r="DJ40" s="2634"/>
      <c r="DK40" s="2634"/>
      <c r="DL40" s="2634"/>
      <c r="DM40" s="2634"/>
      <c r="DN40" s="2634"/>
      <c r="DO40" s="2634"/>
      <c r="DP40" s="2634"/>
      <c r="DQ40" s="2634"/>
      <c r="DR40" s="2634"/>
      <c r="DS40" s="2634"/>
      <c r="DT40" s="2634"/>
      <c r="DU40" s="2633" t="s">
        <v>113</v>
      </c>
      <c r="DV40" s="2634"/>
      <c r="DW40" s="2634"/>
      <c r="DX40" s="2634"/>
      <c r="DY40" s="2634"/>
      <c r="DZ40" s="2634"/>
      <c r="EA40" s="2634"/>
      <c r="EB40" s="2634"/>
      <c r="EC40" s="2634"/>
      <c r="ED40" s="2634"/>
      <c r="EE40" s="2634"/>
      <c r="EF40" s="2634"/>
      <c r="EG40" s="2634"/>
      <c r="EH40" s="2634"/>
      <c r="EI40" s="2634"/>
      <c r="EJ40" s="2634"/>
      <c r="EK40" s="2634"/>
      <c r="EL40" s="2634"/>
      <c r="EM40" s="2634"/>
      <c r="EN40" s="2636"/>
      <c r="EO40" s="65"/>
    </row>
    <row r="41" spans="2:145" s="41" customFormat="1" ht="21" customHeight="1" thickBot="1">
      <c r="B41" s="2495"/>
      <c r="C41" s="2680"/>
      <c r="D41" s="2572"/>
      <c r="E41" s="2572"/>
      <c r="F41" s="2572"/>
      <c r="G41" s="2572"/>
      <c r="H41" s="2572"/>
      <c r="I41" s="2572"/>
      <c r="J41" s="2572"/>
      <c r="K41" s="2572"/>
      <c r="L41" s="2572"/>
      <c r="M41" s="2572"/>
      <c r="N41" s="2572"/>
      <c r="O41" s="2572"/>
      <c r="P41" s="2572"/>
      <c r="Q41" s="2572"/>
      <c r="R41" s="2572"/>
      <c r="S41" s="2572"/>
      <c r="T41" s="2572"/>
      <c r="U41" s="2572"/>
      <c r="V41" s="2572"/>
      <c r="W41" s="2572"/>
      <c r="X41" s="2572"/>
      <c r="Y41" s="2572"/>
      <c r="Z41" s="2681"/>
      <c r="AA41" s="2627"/>
      <c r="AB41" s="2621"/>
      <c r="AC41" s="2621"/>
      <c r="AD41" s="2621"/>
      <c r="AE41" s="2621"/>
      <c r="AF41" s="2621"/>
      <c r="AG41" s="2621"/>
      <c r="AH41" s="2621"/>
      <c r="AI41" s="2621"/>
      <c r="AJ41" s="2621"/>
      <c r="AK41" s="2621"/>
      <c r="AL41" s="2621"/>
      <c r="AM41" s="2621"/>
      <c r="AN41" s="2621"/>
      <c r="AO41" s="2621"/>
      <c r="AP41" s="2621"/>
      <c r="AQ41" s="2621"/>
      <c r="AR41" s="2621"/>
      <c r="AS41" s="2621"/>
      <c r="AT41" s="2621"/>
      <c r="AU41" s="2621"/>
      <c r="AV41" s="2621"/>
      <c r="AW41" s="2621"/>
      <c r="AX41" s="2622"/>
      <c r="AY41" s="2627"/>
      <c r="AZ41" s="2621"/>
      <c r="BA41" s="2621"/>
      <c r="BB41" s="2621"/>
      <c r="BC41" s="2621"/>
      <c r="BD41" s="2621"/>
      <c r="BE41" s="2621"/>
      <c r="BF41" s="2621"/>
      <c r="BG41" s="2621"/>
      <c r="BH41" s="2621"/>
      <c r="BI41" s="2621"/>
      <c r="BJ41" s="2621"/>
      <c r="BK41" s="2621"/>
      <c r="BL41" s="2621"/>
      <c r="BM41" s="2621"/>
      <c r="BN41" s="2621"/>
      <c r="BO41" s="2621"/>
      <c r="BP41" s="2621"/>
      <c r="BQ41" s="2621"/>
      <c r="BR41" s="2621"/>
      <c r="BS41" s="2621"/>
      <c r="BT41" s="2629"/>
      <c r="BV41" s="2495"/>
      <c r="BW41" s="2504"/>
      <c r="BX41" s="2505"/>
      <c r="BY41" s="2505"/>
      <c r="BZ41" s="2505"/>
      <c r="CA41" s="2505"/>
      <c r="CB41" s="2505"/>
      <c r="CC41" s="2505"/>
      <c r="CD41" s="2505"/>
      <c r="CE41" s="2505"/>
      <c r="CF41" s="2505"/>
      <c r="CG41" s="2505"/>
      <c r="CH41" s="2505"/>
      <c r="CI41" s="2505"/>
      <c r="CJ41" s="2505"/>
      <c r="CK41" s="2505"/>
      <c r="CL41" s="2505"/>
      <c r="CM41" s="2505"/>
      <c r="CN41" s="2505"/>
      <c r="CO41" s="2505"/>
      <c r="CP41" s="2505"/>
      <c r="CQ41" s="2505"/>
      <c r="CR41" s="2505"/>
      <c r="CS41" s="2505"/>
      <c r="CT41" s="2505"/>
      <c r="CU41" s="2505"/>
      <c r="CV41" s="2505"/>
      <c r="CW41" s="2505"/>
      <c r="CX41" s="2505"/>
      <c r="CY41" s="2505"/>
      <c r="CZ41" s="2505"/>
      <c r="DA41" s="2505"/>
      <c r="DB41" s="2505"/>
      <c r="DC41" s="2505"/>
      <c r="DD41" s="2505"/>
      <c r="DE41" s="2505"/>
      <c r="DF41" s="2505"/>
      <c r="DG41" s="2505"/>
      <c r="DH41" s="2635"/>
      <c r="DI41" s="2635"/>
      <c r="DJ41" s="2635"/>
      <c r="DK41" s="2635"/>
      <c r="DL41" s="2635"/>
      <c r="DM41" s="2635"/>
      <c r="DN41" s="2635"/>
      <c r="DO41" s="2635"/>
      <c r="DP41" s="2635"/>
      <c r="DQ41" s="2635"/>
      <c r="DR41" s="2635"/>
      <c r="DS41" s="2635"/>
      <c r="DT41" s="2635"/>
      <c r="DU41" s="2635"/>
      <c r="DV41" s="2635"/>
      <c r="DW41" s="2635"/>
      <c r="DX41" s="2635"/>
      <c r="DY41" s="2635"/>
      <c r="DZ41" s="2635"/>
      <c r="EA41" s="2635"/>
      <c r="EB41" s="2635"/>
      <c r="EC41" s="2635"/>
      <c r="ED41" s="2635"/>
      <c r="EE41" s="2635"/>
      <c r="EF41" s="2635"/>
      <c r="EG41" s="2635"/>
      <c r="EH41" s="2635"/>
      <c r="EI41" s="2635"/>
      <c r="EJ41" s="2635"/>
      <c r="EK41" s="2635"/>
      <c r="EL41" s="2635"/>
      <c r="EM41" s="2635"/>
      <c r="EN41" s="2637"/>
    </row>
    <row r="42" spans="2:145" s="41" customFormat="1" ht="21" customHeight="1">
      <c r="B42" s="47"/>
      <c r="C42" s="2682"/>
      <c r="D42" s="2683"/>
      <c r="E42" s="2683"/>
      <c r="F42" s="2683"/>
      <c r="G42" s="2683"/>
      <c r="H42" s="2683"/>
      <c r="I42" s="2683"/>
      <c r="J42" s="2683"/>
      <c r="K42" s="2683"/>
      <c r="L42" s="2683"/>
      <c r="M42" s="2683"/>
      <c r="N42" s="2683"/>
      <c r="O42" s="2683"/>
      <c r="P42" s="2683"/>
      <c r="Q42" s="2683"/>
      <c r="R42" s="2683"/>
      <c r="S42" s="2683"/>
      <c r="T42" s="2683"/>
      <c r="U42" s="2683"/>
      <c r="V42" s="2683"/>
      <c r="W42" s="2683"/>
      <c r="X42" s="2683"/>
      <c r="Y42" s="2683"/>
      <c r="Z42" s="2684"/>
      <c r="AA42" s="2685"/>
      <c r="AB42" s="2686"/>
      <c r="AC42" s="2686"/>
      <c r="AD42" s="2686"/>
      <c r="AE42" s="2686"/>
      <c r="AF42" s="2686"/>
      <c r="AG42" s="2686"/>
      <c r="AH42" s="2686"/>
      <c r="AI42" s="2686"/>
      <c r="AJ42" s="2686"/>
      <c r="AK42" s="2686"/>
      <c r="AL42" s="2686"/>
      <c r="AM42" s="2686"/>
      <c r="AN42" s="2686"/>
      <c r="AO42" s="2686"/>
      <c r="AP42" s="2686"/>
      <c r="AQ42" s="2686"/>
      <c r="AR42" s="2686"/>
      <c r="AS42" s="2686"/>
      <c r="AT42" s="2686"/>
      <c r="AU42" s="2686"/>
      <c r="AV42" s="2686"/>
      <c r="AW42" s="2686"/>
      <c r="AX42" s="2687"/>
      <c r="AY42" s="2685"/>
      <c r="AZ42" s="2683"/>
      <c r="BA42" s="2683"/>
      <c r="BB42" s="2683"/>
      <c r="BC42" s="2683"/>
      <c r="BD42" s="2683"/>
      <c r="BE42" s="2683"/>
      <c r="BF42" s="2683"/>
      <c r="BG42" s="2683"/>
      <c r="BH42" s="2683"/>
      <c r="BI42" s="2683"/>
      <c r="BJ42" s="2683"/>
      <c r="BK42" s="2683"/>
      <c r="BL42" s="2683"/>
      <c r="BM42" s="2683"/>
      <c r="BN42" s="2683"/>
      <c r="BO42" s="2683"/>
      <c r="BP42" s="2683"/>
      <c r="BQ42" s="2683"/>
      <c r="BR42" s="2683"/>
      <c r="BS42" s="2683"/>
      <c r="BT42" s="2688"/>
      <c r="BU42" s="56"/>
      <c r="BV42" s="47"/>
      <c r="BW42" s="2689"/>
      <c r="BX42" s="2690"/>
      <c r="BY42" s="2690"/>
      <c r="BZ42" s="2690"/>
      <c r="CA42" s="2690"/>
      <c r="CB42" s="2690"/>
      <c r="CC42" s="2690"/>
      <c r="CD42" s="2690"/>
      <c r="CE42" s="2690"/>
      <c r="CF42" s="2690"/>
      <c r="CG42" s="2690"/>
      <c r="CH42" s="2690"/>
      <c r="CI42" s="2690"/>
      <c r="CJ42" s="2690"/>
      <c r="CK42" s="2690"/>
      <c r="CL42" s="2690"/>
      <c r="CM42" s="2690"/>
      <c r="CN42" s="2690"/>
      <c r="CO42" s="2690"/>
      <c r="CP42" s="2690"/>
      <c r="CQ42" s="2690"/>
      <c r="CR42" s="2690"/>
      <c r="CS42" s="2690"/>
      <c r="CT42" s="2690"/>
      <c r="CU42" s="2690"/>
      <c r="CV42" s="2690"/>
      <c r="CW42" s="2690"/>
      <c r="CX42" s="2690"/>
      <c r="CY42" s="2690"/>
      <c r="CZ42" s="2690"/>
      <c r="DA42" s="2690"/>
      <c r="DB42" s="2690"/>
      <c r="DC42" s="2690"/>
      <c r="DD42" s="2690"/>
      <c r="DE42" s="2690"/>
      <c r="DF42" s="2690"/>
      <c r="DG42" s="2690"/>
      <c r="DH42" s="2691"/>
      <c r="DI42" s="2691"/>
      <c r="DJ42" s="2691"/>
      <c r="DK42" s="2691"/>
      <c r="DL42" s="2691"/>
      <c r="DM42" s="2691"/>
      <c r="DN42" s="2691"/>
      <c r="DO42" s="2691"/>
      <c r="DP42" s="2691"/>
      <c r="DQ42" s="2691"/>
      <c r="DR42" s="2691"/>
      <c r="DS42" s="2691"/>
      <c r="DT42" s="2691"/>
      <c r="DU42" s="2691"/>
      <c r="DV42" s="2691"/>
      <c r="DW42" s="2691"/>
      <c r="DX42" s="2691"/>
      <c r="DY42" s="2691"/>
      <c r="DZ42" s="2691"/>
      <c r="EA42" s="2691"/>
      <c r="EB42" s="2691"/>
      <c r="EC42" s="2691"/>
      <c r="ED42" s="2691"/>
      <c r="EE42" s="2691"/>
      <c r="EF42" s="2691"/>
      <c r="EG42" s="2691"/>
      <c r="EH42" s="2691"/>
      <c r="EI42" s="2691"/>
      <c r="EJ42" s="2691"/>
      <c r="EK42" s="2691"/>
      <c r="EL42" s="2691"/>
      <c r="EM42" s="2691"/>
      <c r="EN42" s="2692"/>
    </row>
    <row r="43" spans="2:145" s="41" customFormat="1" ht="21" customHeight="1">
      <c r="B43" s="15" t="s">
        <v>27</v>
      </c>
      <c r="C43" s="2648">
        <v>83178750749</v>
      </c>
      <c r="D43" s="2649"/>
      <c r="E43" s="2649"/>
      <c r="F43" s="2649"/>
      <c r="G43" s="2649"/>
      <c r="H43" s="2649"/>
      <c r="I43" s="2649"/>
      <c r="J43" s="2649"/>
      <c r="K43" s="2649"/>
      <c r="L43" s="2649"/>
      <c r="M43" s="2649"/>
      <c r="N43" s="2649"/>
      <c r="O43" s="2649"/>
      <c r="P43" s="2649"/>
      <c r="Q43" s="2649"/>
      <c r="R43" s="2649"/>
      <c r="S43" s="2649"/>
      <c r="T43" s="2649"/>
      <c r="U43" s="2649"/>
      <c r="V43" s="2649"/>
      <c r="W43" s="2649"/>
      <c r="X43" s="2649"/>
      <c r="Y43" s="2649"/>
      <c r="Z43" s="2650"/>
      <c r="AA43" s="2651">
        <v>29434525045</v>
      </c>
      <c r="AB43" s="2652"/>
      <c r="AC43" s="2652"/>
      <c r="AD43" s="2652"/>
      <c r="AE43" s="2652"/>
      <c r="AF43" s="2652"/>
      <c r="AG43" s="2652"/>
      <c r="AH43" s="2652"/>
      <c r="AI43" s="2652"/>
      <c r="AJ43" s="2652"/>
      <c r="AK43" s="2652"/>
      <c r="AL43" s="2652"/>
      <c r="AM43" s="2652"/>
      <c r="AN43" s="2652"/>
      <c r="AO43" s="2652"/>
      <c r="AP43" s="2652"/>
      <c r="AQ43" s="2652"/>
      <c r="AR43" s="2652"/>
      <c r="AS43" s="2652"/>
      <c r="AT43" s="2652"/>
      <c r="AU43" s="2652"/>
      <c r="AV43" s="2652"/>
      <c r="AW43" s="2652"/>
      <c r="AX43" s="2653"/>
      <c r="AY43" s="2651">
        <v>1311037474</v>
      </c>
      <c r="AZ43" s="2649"/>
      <c r="BA43" s="2649"/>
      <c r="BB43" s="2649"/>
      <c r="BC43" s="2649"/>
      <c r="BD43" s="2649"/>
      <c r="BE43" s="2649"/>
      <c r="BF43" s="2649"/>
      <c r="BG43" s="2649"/>
      <c r="BH43" s="2649"/>
      <c r="BI43" s="2649"/>
      <c r="BJ43" s="2649"/>
      <c r="BK43" s="2649"/>
      <c r="BL43" s="2649"/>
      <c r="BM43" s="2649"/>
      <c r="BN43" s="2649"/>
      <c r="BO43" s="2649"/>
      <c r="BP43" s="2649"/>
      <c r="BQ43" s="2649"/>
      <c r="BR43" s="2649"/>
      <c r="BS43" s="2649"/>
      <c r="BT43" s="2654"/>
      <c r="BU43" s="56"/>
      <c r="BV43" s="15" t="s">
        <v>11</v>
      </c>
      <c r="BW43" s="2655">
        <v>75980</v>
      </c>
      <c r="BX43" s="2656"/>
      <c r="BY43" s="2656"/>
      <c r="BZ43" s="2656"/>
      <c r="CA43" s="2656"/>
      <c r="CB43" s="2656"/>
      <c r="CC43" s="2656"/>
      <c r="CD43" s="2656"/>
      <c r="CE43" s="2656"/>
      <c r="CF43" s="2656"/>
      <c r="CG43" s="2656"/>
      <c r="CH43" s="2656"/>
      <c r="CI43" s="2656"/>
      <c r="CJ43" s="2656"/>
      <c r="CK43" s="2656"/>
      <c r="CL43" s="2656"/>
      <c r="CM43" s="2656"/>
      <c r="CN43" s="2656">
        <v>7005549299</v>
      </c>
      <c r="CO43" s="2656"/>
      <c r="CP43" s="2656"/>
      <c r="CQ43" s="2656"/>
      <c r="CR43" s="2656"/>
      <c r="CS43" s="2656"/>
      <c r="CT43" s="2656"/>
      <c r="CU43" s="2656"/>
      <c r="CV43" s="2656"/>
      <c r="CW43" s="2656"/>
      <c r="CX43" s="2656"/>
      <c r="CY43" s="2656"/>
      <c r="CZ43" s="2656"/>
      <c r="DA43" s="2656"/>
      <c r="DB43" s="2656"/>
      <c r="DC43" s="2656"/>
      <c r="DD43" s="2656"/>
      <c r="DE43" s="2656"/>
      <c r="DF43" s="2656"/>
      <c r="DG43" s="2656"/>
      <c r="DH43" s="2693" t="s">
        <v>22</v>
      </c>
      <c r="DI43" s="2693"/>
      <c r="DJ43" s="2693"/>
      <c r="DK43" s="2693"/>
      <c r="DL43" s="2693"/>
      <c r="DM43" s="2693"/>
      <c r="DN43" s="2693"/>
      <c r="DO43" s="2693"/>
      <c r="DP43" s="2693"/>
      <c r="DQ43" s="2693"/>
      <c r="DR43" s="2693"/>
      <c r="DS43" s="2693"/>
      <c r="DT43" s="2693"/>
      <c r="DU43" s="2693" t="s">
        <v>22</v>
      </c>
      <c r="DV43" s="2693"/>
      <c r="DW43" s="2693"/>
      <c r="DX43" s="2693"/>
      <c r="DY43" s="2693"/>
      <c r="DZ43" s="2693"/>
      <c r="EA43" s="2693"/>
      <c r="EB43" s="2693"/>
      <c r="EC43" s="2693"/>
      <c r="ED43" s="2693"/>
      <c r="EE43" s="2693"/>
      <c r="EF43" s="2693"/>
      <c r="EG43" s="2693"/>
      <c r="EH43" s="2693"/>
      <c r="EI43" s="2693"/>
      <c r="EJ43" s="2693"/>
      <c r="EK43" s="2693"/>
      <c r="EL43" s="2693"/>
      <c r="EM43" s="2693"/>
      <c r="EN43" s="2694"/>
    </row>
    <row r="44" spans="2:145" s="41" customFormat="1" ht="21" customHeight="1">
      <c r="B44" s="15" t="s">
        <v>28</v>
      </c>
      <c r="C44" s="2648">
        <v>100042107055</v>
      </c>
      <c r="D44" s="2649"/>
      <c r="E44" s="2649"/>
      <c r="F44" s="2649"/>
      <c r="G44" s="2649"/>
      <c r="H44" s="2649"/>
      <c r="I44" s="2649"/>
      <c r="J44" s="2649"/>
      <c r="K44" s="2649"/>
      <c r="L44" s="2649"/>
      <c r="M44" s="2649"/>
      <c r="N44" s="2649"/>
      <c r="O44" s="2649"/>
      <c r="P44" s="2649"/>
      <c r="Q44" s="2649"/>
      <c r="R44" s="2649"/>
      <c r="S44" s="2649"/>
      <c r="T44" s="2649"/>
      <c r="U44" s="2649"/>
      <c r="V44" s="2649"/>
      <c r="W44" s="2649"/>
      <c r="X44" s="2649"/>
      <c r="Y44" s="2649"/>
      <c r="Z44" s="2650"/>
      <c r="AA44" s="2651">
        <v>33342875392</v>
      </c>
      <c r="AB44" s="2652"/>
      <c r="AC44" s="2652"/>
      <c r="AD44" s="2652"/>
      <c r="AE44" s="2652"/>
      <c r="AF44" s="2652"/>
      <c r="AG44" s="2652"/>
      <c r="AH44" s="2652"/>
      <c r="AI44" s="2652"/>
      <c r="AJ44" s="2652"/>
      <c r="AK44" s="2652"/>
      <c r="AL44" s="2652"/>
      <c r="AM44" s="2652"/>
      <c r="AN44" s="2652"/>
      <c r="AO44" s="2652"/>
      <c r="AP44" s="2652"/>
      <c r="AQ44" s="2652"/>
      <c r="AR44" s="2652"/>
      <c r="AS44" s="2652"/>
      <c r="AT44" s="2652"/>
      <c r="AU44" s="2652"/>
      <c r="AV44" s="2652"/>
      <c r="AW44" s="2652"/>
      <c r="AX44" s="2653"/>
      <c r="AY44" s="2651">
        <v>1381813994</v>
      </c>
      <c r="AZ44" s="2649"/>
      <c r="BA44" s="2649"/>
      <c r="BB44" s="2649"/>
      <c r="BC44" s="2649"/>
      <c r="BD44" s="2649"/>
      <c r="BE44" s="2649"/>
      <c r="BF44" s="2649"/>
      <c r="BG44" s="2649"/>
      <c r="BH44" s="2649"/>
      <c r="BI44" s="2649"/>
      <c r="BJ44" s="2649"/>
      <c r="BK44" s="2649"/>
      <c r="BL44" s="2649"/>
      <c r="BM44" s="2649"/>
      <c r="BN44" s="2649"/>
      <c r="BO44" s="2649"/>
      <c r="BP44" s="2649"/>
      <c r="BQ44" s="2649"/>
      <c r="BR44" s="2649"/>
      <c r="BS44" s="2649"/>
      <c r="BT44" s="2654"/>
      <c r="BU44" s="56"/>
      <c r="BV44" s="15" t="s">
        <v>12</v>
      </c>
      <c r="BW44" s="2655">
        <v>96116</v>
      </c>
      <c r="BX44" s="2656"/>
      <c r="BY44" s="2656"/>
      <c r="BZ44" s="2656"/>
      <c r="CA44" s="2656"/>
      <c r="CB44" s="2656"/>
      <c r="CC44" s="2656"/>
      <c r="CD44" s="2656"/>
      <c r="CE44" s="2656"/>
      <c r="CF44" s="2656"/>
      <c r="CG44" s="2656"/>
      <c r="CH44" s="2656"/>
      <c r="CI44" s="2656"/>
      <c r="CJ44" s="2656"/>
      <c r="CK44" s="2656"/>
      <c r="CL44" s="2656"/>
      <c r="CM44" s="2656"/>
      <c r="CN44" s="2656">
        <v>7869560035</v>
      </c>
      <c r="CO44" s="2656"/>
      <c r="CP44" s="2656"/>
      <c r="CQ44" s="2656"/>
      <c r="CR44" s="2656"/>
      <c r="CS44" s="2656"/>
      <c r="CT44" s="2656"/>
      <c r="CU44" s="2656"/>
      <c r="CV44" s="2656"/>
      <c r="CW44" s="2656"/>
      <c r="CX44" s="2656"/>
      <c r="CY44" s="2656"/>
      <c r="CZ44" s="2656"/>
      <c r="DA44" s="2656"/>
      <c r="DB44" s="2656"/>
      <c r="DC44" s="2656"/>
      <c r="DD44" s="2656"/>
      <c r="DE44" s="2656"/>
      <c r="DF44" s="2656"/>
      <c r="DG44" s="2656"/>
      <c r="DH44" s="2693" t="s">
        <v>22</v>
      </c>
      <c r="DI44" s="2693"/>
      <c r="DJ44" s="2693"/>
      <c r="DK44" s="2693"/>
      <c r="DL44" s="2693"/>
      <c r="DM44" s="2693"/>
      <c r="DN44" s="2693"/>
      <c r="DO44" s="2693"/>
      <c r="DP44" s="2693"/>
      <c r="DQ44" s="2693"/>
      <c r="DR44" s="2693"/>
      <c r="DS44" s="2693"/>
      <c r="DT44" s="2693"/>
      <c r="DU44" s="2693" t="s">
        <v>22</v>
      </c>
      <c r="DV44" s="2693"/>
      <c r="DW44" s="2693"/>
      <c r="DX44" s="2693"/>
      <c r="DY44" s="2693"/>
      <c r="DZ44" s="2693"/>
      <c r="EA44" s="2693"/>
      <c r="EB44" s="2693"/>
      <c r="EC44" s="2693"/>
      <c r="ED44" s="2693"/>
      <c r="EE44" s="2693"/>
      <c r="EF44" s="2693"/>
      <c r="EG44" s="2693"/>
      <c r="EH44" s="2693"/>
      <c r="EI44" s="2693"/>
      <c r="EJ44" s="2693"/>
      <c r="EK44" s="2693"/>
      <c r="EL44" s="2693"/>
      <c r="EM44" s="2693"/>
      <c r="EN44" s="2694"/>
    </row>
    <row r="45" spans="2:145" s="41" customFormat="1" ht="21" customHeight="1">
      <c r="B45" s="15" t="s">
        <v>29</v>
      </c>
      <c r="C45" s="2648">
        <v>112568222556</v>
      </c>
      <c r="D45" s="2649"/>
      <c r="E45" s="2649"/>
      <c r="F45" s="2649"/>
      <c r="G45" s="2649"/>
      <c r="H45" s="2649"/>
      <c r="I45" s="2649"/>
      <c r="J45" s="2649"/>
      <c r="K45" s="2649"/>
      <c r="L45" s="2649"/>
      <c r="M45" s="2649"/>
      <c r="N45" s="2649"/>
      <c r="O45" s="2649"/>
      <c r="P45" s="2649"/>
      <c r="Q45" s="2649"/>
      <c r="R45" s="2649"/>
      <c r="S45" s="2649"/>
      <c r="T45" s="2649"/>
      <c r="U45" s="2649"/>
      <c r="V45" s="2649"/>
      <c r="W45" s="2649"/>
      <c r="X45" s="2649"/>
      <c r="Y45" s="2649"/>
      <c r="Z45" s="2650"/>
      <c r="AA45" s="2651">
        <v>35799411882</v>
      </c>
      <c r="AB45" s="2652"/>
      <c r="AC45" s="2652"/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3"/>
      <c r="AY45" s="2651">
        <v>1280705125</v>
      </c>
      <c r="AZ45" s="2649"/>
      <c r="BA45" s="2649"/>
      <c r="BB45" s="2649"/>
      <c r="BC45" s="2649"/>
      <c r="BD45" s="2649"/>
      <c r="BE45" s="2649"/>
      <c r="BF45" s="2649"/>
      <c r="BG45" s="2649"/>
      <c r="BH45" s="2649"/>
      <c r="BI45" s="2649"/>
      <c r="BJ45" s="2649"/>
      <c r="BK45" s="2649"/>
      <c r="BL45" s="2649"/>
      <c r="BM45" s="2649"/>
      <c r="BN45" s="2649"/>
      <c r="BO45" s="2649"/>
      <c r="BP45" s="2649"/>
      <c r="BQ45" s="2649"/>
      <c r="BR45" s="2649"/>
      <c r="BS45" s="2649"/>
      <c r="BT45" s="2654"/>
      <c r="BU45" s="56"/>
      <c r="BV45" s="15" t="s">
        <v>13</v>
      </c>
      <c r="BW45" s="2655">
        <v>116708</v>
      </c>
      <c r="BX45" s="2656"/>
      <c r="BY45" s="2656"/>
      <c r="BZ45" s="2656"/>
      <c r="CA45" s="2656"/>
      <c r="CB45" s="2656"/>
      <c r="CC45" s="2656"/>
      <c r="CD45" s="2656"/>
      <c r="CE45" s="2656"/>
      <c r="CF45" s="2656"/>
      <c r="CG45" s="2656"/>
      <c r="CH45" s="2656"/>
      <c r="CI45" s="2656"/>
      <c r="CJ45" s="2656"/>
      <c r="CK45" s="2656"/>
      <c r="CL45" s="2656"/>
      <c r="CM45" s="2656"/>
      <c r="CN45" s="2656">
        <v>8350041699</v>
      </c>
      <c r="CO45" s="2656"/>
      <c r="CP45" s="2656"/>
      <c r="CQ45" s="2656"/>
      <c r="CR45" s="2656"/>
      <c r="CS45" s="2656"/>
      <c r="CT45" s="2656"/>
      <c r="CU45" s="2656"/>
      <c r="CV45" s="2656"/>
      <c r="CW45" s="2656"/>
      <c r="CX45" s="2656"/>
      <c r="CY45" s="2656"/>
      <c r="CZ45" s="2656"/>
      <c r="DA45" s="2656"/>
      <c r="DB45" s="2656"/>
      <c r="DC45" s="2656"/>
      <c r="DD45" s="2656"/>
      <c r="DE45" s="2656"/>
      <c r="DF45" s="2656"/>
      <c r="DG45" s="2656"/>
      <c r="DH45" s="2693" t="s">
        <v>22</v>
      </c>
      <c r="DI45" s="2693"/>
      <c r="DJ45" s="2693"/>
      <c r="DK45" s="2693"/>
      <c r="DL45" s="2693"/>
      <c r="DM45" s="2693"/>
      <c r="DN45" s="2693"/>
      <c r="DO45" s="2693"/>
      <c r="DP45" s="2693"/>
      <c r="DQ45" s="2693"/>
      <c r="DR45" s="2693"/>
      <c r="DS45" s="2693"/>
      <c r="DT45" s="2693"/>
      <c r="DU45" s="2693" t="s">
        <v>22</v>
      </c>
      <c r="DV45" s="2693"/>
      <c r="DW45" s="2693"/>
      <c r="DX45" s="2693"/>
      <c r="DY45" s="2693"/>
      <c r="DZ45" s="2693"/>
      <c r="EA45" s="2693"/>
      <c r="EB45" s="2693"/>
      <c r="EC45" s="2693"/>
      <c r="ED45" s="2693"/>
      <c r="EE45" s="2693"/>
      <c r="EF45" s="2693"/>
      <c r="EG45" s="2693"/>
      <c r="EH45" s="2693"/>
      <c r="EI45" s="2693"/>
      <c r="EJ45" s="2693"/>
      <c r="EK45" s="2693"/>
      <c r="EL45" s="2693"/>
      <c r="EM45" s="2693"/>
      <c r="EN45" s="2694"/>
    </row>
    <row r="46" spans="2:145" s="41" customFormat="1" ht="21" customHeight="1">
      <c r="B46" s="15" t="s">
        <v>30</v>
      </c>
      <c r="C46" s="2648">
        <v>126906931297</v>
      </c>
      <c r="D46" s="2649"/>
      <c r="E46" s="2649"/>
      <c r="F46" s="2649"/>
      <c r="G46" s="2649"/>
      <c r="H46" s="2649"/>
      <c r="I46" s="2649"/>
      <c r="J46" s="2649"/>
      <c r="K46" s="2649"/>
      <c r="L46" s="2649"/>
      <c r="M46" s="2649"/>
      <c r="N46" s="2649"/>
      <c r="O46" s="2649"/>
      <c r="P46" s="2649"/>
      <c r="Q46" s="2649"/>
      <c r="R46" s="2649"/>
      <c r="S46" s="2649"/>
      <c r="T46" s="2649"/>
      <c r="U46" s="2649"/>
      <c r="V46" s="2649"/>
      <c r="W46" s="2649"/>
      <c r="X46" s="2649"/>
      <c r="Y46" s="2649"/>
      <c r="Z46" s="2650"/>
      <c r="AA46" s="2651">
        <v>38879845591</v>
      </c>
      <c r="AB46" s="2652"/>
      <c r="AC46" s="2652"/>
      <c r="AD46" s="2652"/>
      <c r="AE46" s="2652"/>
      <c r="AF46" s="2652"/>
      <c r="AG46" s="2652"/>
      <c r="AH46" s="2652"/>
      <c r="AI46" s="2652"/>
      <c r="AJ46" s="2652"/>
      <c r="AK46" s="2652"/>
      <c r="AL46" s="2652"/>
      <c r="AM46" s="2652"/>
      <c r="AN46" s="2652"/>
      <c r="AO46" s="2652"/>
      <c r="AP46" s="2652"/>
      <c r="AQ46" s="2652"/>
      <c r="AR46" s="2652"/>
      <c r="AS46" s="2652"/>
      <c r="AT46" s="2652"/>
      <c r="AU46" s="2652"/>
      <c r="AV46" s="2652"/>
      <c r="AW46" s="2652"/>
      <c r="AX46" s="2653"/>
      <c r="AY46" s="2651">
        <v>1325039411</v>
      </c>
      <c r="AZ46" s="2649"/>
      <c r="BA46" s="2649"/>
      <c r="BB46" s="2649"/>
      <c r="BC46" s="2649"/>
      <c r="BD46" s="2649"/>
      <c r="BE46" s="2649"/>
      <c r="BF46" s="2649"/>
      <c r="BG46" s="2649"/>
      <c r="BH46" s="2649"/>
      <c r="BI46" s="2649"/>
      <c r="BJ46" s="2649"/>
      <c r="BK46" s="2649"/>
      <c r="BL46" s="2649"/>
      <c r="BM46" s="2649"/>
      <c r="BN46" s="2649"/>
      <c r="BO46" s="2649"/>
      <c r="BP46" s="2649"/>
      <c r="BQ46" s="2649"/>
      <c r="BR46" s="2649"/>
      <c r="BS46" s="2649"/>
      <c r="BT46" s="2654"/>
      <c r="BU46" s="56"/>
      <c r="BV46" s="15" t="s">
        <v>14</v>
      </c>
      <c r="BW46" s="2655">
        <v>150870</v>
      </c>
      <c r="BX46" s="2656"/>
      <c r="BY46" s="2656"/>
      <c r="BZ46" s="2656"/>
      <c r="CA46" s="2656"/>
      <c r="CB46" s="2656"/>
      <c r="CC46" s="2656"/>
      <c r="CD46" s="2656"/>
      <c r="CE46" s="2656"/>
      <c r="CF46" s="2656"/>
      <c r="CG46" s="2656"/>
      <c r="CH46" s="2656"/>
      <c r="CI46" s="2656"/>
      <c r="CJ46" s="2656"/>
      <c r="CK46" s="2656"/>
      <c r="CL46" s="2656"/>
      <c r="CM46" s="2656"/>
      <c r="CN46" s="2656">
        <v>9427341394</v>
      </c>
      <c r="CO46" s="2656"/>
      <c r="CP46" s="2656"/>
      <c r="CQ46" s="2656"/>
      <c r="CR46" s="2656"/>
      <c r="CS46" s="2656"/>
      <c r="CT46" s="2656"/>
      <c r="CU46" s="2656"/>
      <c r="CV46" s="2656"/>
      <c r="CW46" s="2656"/>
      <c r="CX46" s="2656"/>
      <c r="CY46" s="2656"/>
      <c r="CZ46" s="2656"/>
      <c r="DA46" s="2656"/>
      <c r="DB46" s="2656"/>
      <c r="DC46" s="2656"/>
      <c r="DD46" s="2656"/>
      <c r="DE46" s="2656"/>
      <c r="DF46" s="2656"/>
      <c r="DG46" s="2656"/>
      <c r="DH46" s="2693" t="s">
        <v>22</v>
      </c>
      <c r="DI46" s="2693"/>
      <c r="DJ46" s="2693"/>
      <c r="DK46" s="2693"/>
      <c r="DL46" s="2693"/>
      <c r="DM46" s="2693"/>
      <c r="DN46" s="2693"/>
      <c r="DO46" s="2693"/>
      <c r="DP46" s="2693"/>
      <c r="DQ46" s="2693"/>
      <c r="DR46" s="2693"/>
      <c r="DS46" s="2693"/>
      <c r="DT46" s="2693"/>
      <c r="DU46" s="2693" t="s">
        <v>22</v>
      </c>
      <c r="DV46" s="2693"/>
      <c r="DW46" s="2693"/>
      <c r="DX46" s="2693"/>
      <c r="DY46" s="2693"/>
      <c r="DZ46" s="2693"/>
      <c r="EA46" s="2693"/>
      <c r="EB46" s="2693"/>
      <c r="EC46" s="2693"/>
      <c r="ED46" s="2693"/>
      <c r="EE46" s="2693"/>
      <c r="EF46" s="2693"/>
      <c r="EG46" s="2693"/>
      <c r="EH46" s="2693"/>
      <c r="EI46" s="2693"/>
      <c r="EJ46" s="2693"/>
      <c r="EK46" s="2693"/>
      <c r="EL46" s="2693"/>
      <c r="EM46" s="2693"/>
      <c r="EN46" s="2694"/>
    </row>
    <row r="47" spans="2:145" s="41" customFormat="1" ht="21" customHeight="1" thickBot="1">
      <c r="B47" s="16" t="s">
        <v>31</v>
      </c>
      <c r="C47" s="2662">
        <v>30146538133</v>
      </c>
      <c r="D47" s="2663"/>
      <c r="E47" s="2663"/>
      <c r="F47" s="2663"/>
      <c r="G47" s="2663"/>
      <c r="H47" s="2663"/>
      <c r="I47" s="2663"/>
      <c r="J47" s="2663"/>
      <c r="K47" s="2663"/>
      <c r="L47" s="2663"/>
      <c r="M47" s="2663"/>
      <c r="N47" s="2663"/>
      <c r="O47" s="2663"/>
      <c r="P47" s="2663"/>
      <c r="Q47" s="2663"/>
      <c r="R47" s="2663"/>
      <c r="S47" s="2663"/>
      <c r="T47" s="2663"/>
      <c r="U47" s="2663"/>
      <c r="V47" s="2663"/>
      <c r="W47" s="2663"/>
      <c r="X47" s="2663"/>
      <c r="Y47" s="2663"/>
      <c r="Z47" s="2664"/>
      <c r="AA47" s="2665">
        <v>11228356853</v>
      </c>
      <c r="AB47" s="2666"/>
      <c r="AC47" s="2666"/>
      <c r="AD47" s="2666"/>
      <c r="AE47" s="2666"/>
      <c r="AF47" s="2666"/>
      <c r="AG47" s="2666"/>
      <c r="AH47" s="2666"/>
      <c r="AI47" s="2666"/>
      <c r="AJ47" s="2666"/>
      <c r="AK47" s="2666"/>
      <c r="AL47" s="2666"/>
      <c r="AM47" s="2666"/>
      <c r="AN47" s="2666"/>
      <c r="AO47" s="2666"/>
      <c r="AP47" s="2666"/>
      <c r="AQ47" s="2666"/>
      <c r="AR47" s="2666"/>
      <c r="AS47" s="2666"/>
      <c r="AT47" s="2666"/>
      <c r="AU47" s="2666"/>
      <c r="AV47" s="2666"/>
      <c r="AW47" s="2666"/>
      <c r="AX47" s="2667"/>
      <c r="AY47" s="2668">
        <v>339074678</v>
      </c>
      <c r="AZ47" s="2669"/>
      <c r="BA47" s="2669"/>
      <c r="BB47" s="2669"/>
      <c r="BC47" s="2669"/>
      <c r="BD47" s="2669"/>
      <c r="BE47" s="2669"/>
      <c r="BF47" s="2669"/>
      <c r="BG47" s="2669"/>
      <c r="BH47" s="2669"/>
      <c r="BI47" s="2669"/>
      <c r="BJ47" s="2669"/>
      <c r="BK47" s="2669"/>
      <c r="BL47" s="2669"/>
      <c r="BM47" s="2669"/>
      <c r="BN47" s="2669"/>
      <c r="BO47" s="2669"/>
      <c r="BP47" s="2669"/>
      <c r="BQ47" s="2669"/>
      <c r="BR47" s="2669"/>
      <c r="BS47" s="2669"/>
      <c r="BT47" s="2670"/>
      <c r="BU47" s="56"/>
      <c r="BV47" s="16" t="s">
        <v>15</v>
      </c>
      <c r="BW47" s="2696">
        <v>58196</v>
      </c>
      <c r="BX47" s="2697"/>
      <c r="BY47" s="2697"/>
      <c r="BZ47" s="2697"/>
      <c r="CA47" s="2697"/>
      <c r="CB47" s="2697"/>
      <c r="CC47" s="2697"/>
      <c r="CD47" s="2697"/>
      <c r="CE47" s="2697"/>
      <c r="CF47" s="2697"/>
      <c r="CG47" s="2697"/>
      <c r="CH47" s="2697"/>
      <c r="CI47" s="2697"/>
      <c r="CJ47" s="2697"/>
      <c r="CK47" s="2697"/>
      <c r="CL47" s="2697"/>
      <c r="CM47" s="2697"/>
      <c r="CN47" s="2697">
        <v>3934519292</v>
      </c>
      <c r="CO47" s="2697"/>
      <c r="CP47" s="2697"/>
      <c r="CQ47" s="2697"/>
      <c r="CR47" s="2697"/>
      <c r="CS47" s="2697"/>
      <c r="CT47" s="2697"/>
      <c r="CU47" s="2697"/>
      <c r="CV47" s="2697"/>
      <c r="CW47" s="2697"/>
      <c r="CX47" s="2697"/>
      <c r="CY47" s="2697"/>
      <c r="CZ47" s="2697"/>
      <c r="DA47" s="2697"/>
      <c r="DB47" s="2697"/>
      <c r="DC47" s="2697"/>
      <c r="DD47" s="2697"/>
      <c r="DE47" s="2697"/>
      <c r="DF47" s="2697"/>
      <c r="DG47" s="2697"/>
      <c r="DH47" s="2657">
        <v>0</v>
      </c>
      <c r="DI47" s="2657"/>
      <c r="DJ47" s="2657"/>
      <c r="DK47" s="2657"/>
      <c r="DL47" s="2657"/>
      <c r="DM47" s="2657"/>
      <c r="DN47" s="2657"/>
      <c r="DO47" s="2657"/>
      <c r="DP47" s="2657"/>
      <c r="DQ47" s="2657"/>
      <c r="DR47" s="2657"/>
      <c r="DS47" s="2657"/>
      <c r="DT47" s="2657"/>
      <c r="DU47" s="2657">
        <v>0</v>
      </c>
      <c r="DV47" s="2657"/>
      <c r="DW47" s="2657"/>
      <c r="DX47" s="2657"/>
      <c r="DY47" s="2657"/>
      <c r="DZ47" s="2657"/>
      <c r="EA47" s="2657"/>
      <c r="EB47" s="2657"/>
      <c r="EC47" s="2657"/>
      <c r="ED47" s="2657"/>
      <c r="EE47" s="2657"/>
      <c r="EF47" s="2657"/>
      <c r="EG47" s="2657"/>
      <c r="EH47" s="2657"/>
      <c r="EI47" s="2657"/>
      <c r="EJ47" s="2657"/>
      <c r="EK47" s="2657"/>
      <c r="EL47" s="2657"/>
      <c r="EM47" s="2657"/>
      <c r="EN47" s="2658"/>
    </row>
    <row r="48" spans="2:145" ht="21" customHeight="1">
      <c r="B48" s="2695"/>
      <c r="C48" s="2519"/>
      <c r="D48" s="2519"/>
      <c r="E48" s="2519"/>
      <c r="F48" s="2519"/>
      <c r="G48" s="2519"/>
      <c r="H48" s="2519"/>
      <c r="I48" s="2519"/>
      <c r="J48" s="2519"/>
      <c r="K48" s="2519"/>
      <c r="L48" s="2519"/>
      <c r="M48" s="2519"/>
      <c r="N48" s="2519"/>
      <c r="O48" s="2519"/>
      <c r="P48" s="2519"/>
      <c r="Q48" s="2519"/>
      <c r="R48" s="2519"/>
      <c r="S48" s="2519"/>
      <c r="T48" s="2519"/>
      <c r="U48" s="2519"/>
      <c r="V48" s="2519"/>
      <c r="W48" s="2519"/>
      <c r="X48" s="2519"/>
      <c r="Y48" s="2519"/>
      <c r="Z48" s="2519"/>
      <c r="AA48" s="2519"/>
      <c r="AB48" s="2519"/>
      <c r="AC48" s="2519"/>
      <c r="AD48" s="2519"/>
      <c r="AE48" s="2519"/>
      <c r="AF48" s="2519"/>
      <c r="AG48" s="2519"/>
      <c r="AH48" s="2519"/>
      <c r="AI48" s="2519"/>
      <c r="AJ48" s="2519"/>
      <c r="AK48" s="2519"/>
      <c r="AL48" s="2519"/>
      <c r="AM48" s="2519"/>
      <c r="AN48" s="2519"/>
      <c r="AO48" s="2519"/>
      <c r="AP48" s="2519"/>
      <c r="AQ48" s="2519"/>
      <c r="AR48" s="2519"/>
      <c r="AS48" s="2519"/>
      <c r="AT48" s="2519"/>
      <c r="AU48" s="2519"/>
      <c r="AV48" s="2519"/>
      <c r="AW48" s="2519"/>
      <c r="AX48" s="2519"/>
      <c r="AY48" s="2519"/>
      <c r="AZ48" s="2519"/>
      <c r="BA48" s="2519"/>
      <c r="BB48" s="2519"/>
      <c r="BC48" s="2519"/>
      <c r="BD48" s="2519"/>
      <c r="BE48" s="2519"/>
      <c r="BF48" s="2519"/>
      <c r="BG48" s="2519"/>
      <c r="BH48" s="2519"/>
      <c r="BI48" s="2519"/>
      <c r="BJ48" s="2519"/>
      <c r="BK48" s="2519"/>
      <c r="BL48" s="2519"/>
      <c r="BM48" s="2519"/>
      <c r="BN48" s="2519"/>
      <c r="BO48" s="2519"/>
      <c r="BP48" s="2519"/>
      <c r="BQ48" s="2519"/>
      <c r="BR48" s="2519"/>
      <c r="BS48" s="2519"/>
      <c r="BT48" s="2519"/>
      <c r="BX48" s="58"/>
      <c r="BY48" s="2525" t="s">
        <v>114</v>
      </c>
      <c r="BZ48" s="2583"/>
      <c r="CA48" s="2583"/>
      <c r="CB48" s="2583"/>
      <c r="CC48" s="2583"/>
      <c r="CD48" s="2583"/>
      <c r="CE48" s="2583"/>
      <c r="CF48" s="2583"/>
      <c r="CG48" s="2583"/>
      <c r="CH48" s="2583"/>
      <c r="CI48" s="2583"/>
      <c r="CJ48" s="2583"/>
      <c r="CK48" s="2583"/>
      <c r="CL48" s="2583"/>
      <c r="CM48" s="2583"/>
      <c r="CN48" s="2583"/>
      <c r="CO48" s="2583"/>
      <c r="CP48" s="2583"/>
      <c r="CQ48" s="2583"/>
      <c r="CR48" s="2583"/>
      <c r="CS48" s="2583"/>
      <c r="CT48" s="2583"/>
      <c r="CU48" s="2583"/>
      <c r="CV48" s="2583"/>
      <c r="CW48" s="2583"/>
      <c r="CX48" s="2583"/>
      <c r="CY48" s="2583"/>
      <c r="CZ48" s="2583"/>
      <c r="DA48" s="2583"/>
      <c r="DB48" s="2583"/>
      <c r="DC48" s="2583"/>
      <c r="DD48" s="2583"/>
      <c r="DE48" s="2583"/>
      <c r="DF48" s="2583"/>
      <c r="DG48" s="2583"/>
      <c r="DH48" s="2583"/>
      <c r="DI48" s="2583"/>
      <c r="DJ48" s="2583"/>
      <c r="DK48" s="2583"/>
      <c r="DL48" s="2583"/>
      <c r="DM48" s="2583"/>
      <c r="DN48" s="2583"/>
      <c r="DO48" s="2583"/>
      <c r="DP48" s="2583"/>
      <c r="DQ48" s="2583"/>
      <c r="DR48" s="2583"/>
      <c r="DS48" s="2583"/>
      <c r="DT48" s="2583"/>
      <c r="DU48" s="2583"/>
      <c r="DV48" s="2583"/>
      <c r="DW48" s="2583"/>
      <c r="DX48" s="2583"/>
      <c r="DY48" s="2583"/>
      <c r="DZ48" s="2583"/>
      <c r="EA48" s="2583"/>
      <c r="EB48" s="2583"/>
      <c r="EC48" s="2583"/>
      <c r="ED48" s="2583"/>
      <c r="EE48" s="2583"/>
      <c r="EF48" s="2583"/>
      <c r="EG48" s="2583"/>
      <c r="EH48" s="2583"/>
      <c r="EI48" s="2583"/>
      <c r="EJ48" s="2583"/>
      <c r="EK48" s="2583"/>
      <c r="EL48" s="2583"/>
      <c r="EM48" s="2583"/>
      <c r="EN48" s="2583"/>
    </row>
    <row r="49" ht="21" customHeight="1"/>
    <row r="50" ht="21" customHeight="1"/>
    <row r="51" ht="21" customHeight="1"/>
    <row r="52" ht="21" customHeight="1"/>
    <row r="53" ht="21" customHeight="1"/>
  </sheetData>
  <mergeCells count="381">
    <mergeCell ref="DU47:EN47"/>
    <mergeCell ref="B48:BT48"/>
    <mergeCell ref="BY48:EN48"/>
    <mergeCell ref="C47:Z47"/>
    <mergeCell ref="AA47:AX47"/>
    <mergeCell ref="AY47:BT47"/>
    <mergeCell ref="BW47:CM47"/>
    <mergeCell ref="CN47:DG47"/>
    <mergeCell ref="DH47:DT47"/>
    <mergeCell ref="DU45:EN45"/>
    <mergeCell ref="C46:Z46"/>
    <mergeCell ref="AA46:AX46"/>
    <mergeCell ref="AY46:BT46"/>
    <mergeCell ref="BW46:CM46"/>
    <mergeCell ref="CN46:DG46"/>
    <mergeCell ref="DH46:DT46"/>
    <mergeCell ref="DU46:EN46"/>
    <mergeCell ref="C45:Z45"/>
    <mergeCell ref="AA45:AX45"/>
    <mergeCell ref="AY45:BT45"/>
    <mergeCell ref="BW45:CM45"/>
    <mergeCell ref="CN45:DG45"/>
    <mergeCell ref="DH45:DT45"/>
    <mergeCell ref="C42:Z42"/>
    <mergeCell ref="AA42:AX42"/>
    <mergeCell ref="AY42:BT42"/>
    <mergeCell ref="BW42:CM42"/>
    <mergeCell ref="CN42:DG42"/>
    <mergeCell ref="DH42:DT42"/>
    <mergeCell ref="DU42:EN42"/>
    <mergeCell ref="DU43:EN43"/>
    <mergeCell ref="C44:Z44"/>
    <mergeCell ref="AA44:AX44"/>
    <mergeCell ref="AY44:BT44"/>
    <mergeCell ref="BW44:CM44"/>
    <mergeCell ref="CN44:DG44"/>
    <mergeCell ref="DH44:DT44"/>
    <mergeCell ref="DU44:EN44"/>
    <mergeCell ref="C43:Z43"/>
    <mergeCell ref="AA43:AX43"/>
    <mergeCell ref="AY43:BT43"/>
    <mergeCell ref="BW43:CM43"/>
    <mergeCell ref="CN43:DG43"/>
    <mergeCell ref="DH43:DT43"/>
    <mergeCell ref="B36:BT38"/>
    <mergeCell ref="BW36:EN38"/>
    <mergeCell ref="B39:B41"/>
    <mergeCell ref="C39:BT39"/>
    <mergeCell ref="BW39:DG39"/>
    <mergeCell ref="DH39:EN39"/>
    <mergeCell ref="C40:Z41"/>
    <mergeCell ref="AA40:AX41"/>
    <mergeCell ref="AY40:BT41"/>
    <mergeCell ref="BW40:CM41"/>
    <mergeCell ref="CN40:DG41"/>
    <mergeCell ref="DH40:DT41"/>
    <mergeCell ref="DU40:EN41"/>
    <mergeCell ref="BW35:CF35"/>
    <mergeCell ref="CG35:CT35"/>
    <mergeCell ref="CU35:DA35"/>
    <mergeCell ref="DB35:DJ35"/>
    <mergeCell ref="DK35:DU35"/>
    <mergeCell ref="DV35:EN35"/>
    <mergeCell ref="DK34:DU34"/>
    <mergeCell ref="DV34:EN34"/>
    <mergeCell ref="C35:H35"/>
    <mergeCell ref="I35:R35"/>
    <mergeCell ref="S35:Y35"/>
    <mergeCell ref="Z35:AK35"/>
    <mergeCell ref="AL35:AQ35"/>
    <mergeCell ref="AR35:BA35"/>
    <mergeCell ref="BB35:BH35"/>
    <mergeCell ref="BI35:BT35"/>
    <mergeCell ref="BB34:BH34"/>
    <mergeCell ref="BI34:BT34"/>
    <mergeCell ref="BW34:CF34"/>
    <mergeCell ref="CG34:CT34"/>
    <mergeCell ref="CU34:DA34"/>
    <mergeCell ref="DB34:DJ34"/>
    <mergeCell ref="C34:H34"/>
    <mergeCell ref="I34:R34"/>
    <mergeCell ref="S34:Y34"/>
    <mergeCell ref="Z34:AK34"/>
    <mergeCell ref="AL34:AQ34"/>
    <mergeCell ref="AR34:BA34"/>
    <mergeCell ref="BW33:CF33"/>
    <mergeCell ref="CG33:CT33"/>
    <mergeCell ref="CU33:DA33"/>
    <mergeCell ref="DB33:DJ33"/>
    <mergeCell ref="DK33:DU33"/>
    <mergeCell ref="DV33:EN33"/>
    <mergeCell ref="DK32:DU32"/>
    <mergeCell ref="DV32:EN32"/>
    <mergeCell ref="C33:H33"/>
    <mergeCell ref="I33:R33"/>
    <mergeCell ref="S33:Y33"/>
    <mergeCell ref="Z33:AK33"/>
    <mergeCell ref="AL33:AQ33"/>
    <mergeCell ref="AR33:BA33"/>
    <mergeCell ref="BB33:BH33"/>
    <mergeCell ref="BI33:BT33"/>
    <mergeCell ref="BB32:BH32"/>
    <mergeCell ref="BI32:BT32"/>
    <mergeCell ref="BW32:CF32"/>
    <mergeCell ref="CG32:CT32"/>
    <mergeCell ref="CU32:DA32"/>
    <mergeCell ref="DB32:DJ32"/>
    <mergeCell ref="C32:H32"/>
    <mergeCell ref="I32:R32"/>
    <mergeCell ref="S32:Y32"/>
    <mergeCell ref="Z32:AK32"/>
    <mergeCell ref="AL32:AQ32"/>
    <mergeCell ref="AR32:BA32"/>
    <mergeCell ref="DB31:DJ31"/>
    <mergeCell ref="DK31:DU31"/>
    <mergeCell ref="DV31:EN31"/>
    <mergeCell ref="DK30:DU30"/>
    <mergeCell ref="DV30:EN30"/>
    <mergeCell ref="C31:H31"/>
    <mergeCell ref="I31:R31"/>
    <mergeCell ref="S31:Y31"/>
    <mergeCell ref="Z31:AK31"/>
    <mergeCell ref="AL31:AQ31"/>
    <mergeCell ref="AR31:BA31"/>
    <mergeCell ref="BB31:BH31"/>
    <mergeCell ref="BI31:BT31"/>
    <mergeCell ref="BB30:BH30"/>
    <mergeCell ref="BI30:BT30"/>
    <mergeCell ref="BW30:CF30"/>
    <mergeCell ref="CG30:CT30"/>
    <mergeCell ref="CU30:DA30"/>
    <mergeCell ref="DB30:DJ30"/>
    <mergeCell ref="C30:H30"/>
    <mergeCell ref="I30:R30"/>
    <mergeCell ref="S30:Y30"/>
    <mergeCell ref="Z30:AK30"/>
    <mergeCell ref="AL30:AQ30"/>
    <mergeCell ref="AR30:BA30"/>
    <mergeCell ref="BW31:CF31"/>
    <mergeCell ref="CG31:CT31"/>
    <mergeCell ref="CU31:DA31"/>
    <mergeCell ref="B27:B29"/>
    <mergeCell ref="C27:BT27"/>
    <mergeCell ref="BW27:DJ27"/>
    <mergeCell ref="DK27:EN27"/>
    <mergeCell ref="C28:R28"/>
    <mergeCell ref="S28:AK28"/>
    <mergeCell ref="AL28:BA28"/>
    <mergeCell ref="BB28:BT28"/>
    <mergeCell ref="BW28:CT28"/>
    <mergeCell ref="CU28:DJ28"/>
    <mergeCell ref="DK28:DU29"/>
    <mergeCell ref="DV28:EN29"/>
    <mergeCell ref="C29:H29"/>
    <mergeCell ref="I29:R29"/>
    <mergeCell ref="S29:Y29"/>
    <mergeCell ref="Z29:AK29"/>
    <mergeCell ref="AL29:AQ29"/>
    <mergeCell ref="AR29:BA29"/>
    <mergeCell ref="BB29:BH29"/>
    <mergeCell ref="BI29:BT29"/>
    <mergeCell ref="EC23:EN23"/>
    <mergeCell ref="B24:AT26"/>
    <mergeCell ref="AU24:BT26"/>
    <mergeCell ref="BW24:EN26"/>
    <mergeCell ref="BW23:CA23"/>
    <mergeCell ref="CB23:CF23"/>
    <mergeCell ref="CG23:CO23"/>
    <mergeCell ref="CP23:CW23"/>
    <mergeCell ref="CX23:DF23"/>
    <mergeCell ref="DG23:DK23"/>
    <mergeCell ref="C23:K23"/>
    <mergeCell ref="L23:U23"/>
    <mergeCell ref="V23:AK23"/>
    <mergeCell ref="AL23:AT23"/>
    <mergeCell ref="AU23:BD23"/>
    <mergeCell ref="BE23:BT23"/>
    <mergeCell ref="CG29:CT29"/>
    <mergeCell ref="CU29:DA29"/>
    <mergeCell ref="DB29:DJ29"/>
    <mergeCell ref="DL23:DU23"/>
    <mergeCell ref="CP22:CW22"/>
    <mergeCell ref="CX22:DF22"/>
    <mergeCell ref="DG22:DK22"/>
    <mergeCell ref="DL22:DU22"/>
    <mergeCell ref="DV23:EB23"/>
    <mergeCell ref="C21:K21"/>
    <mergeCell ref="L21:U21"/>
    <mergeCell ref="BW21:CA21"/>
    <mergeCell ref="CB21:CF21"/>
    <mergeCell ref="V21:AK21"/>
    <mergeCell ref="AL21:AT21"/>
    <mergeCell ref="AU21:BD21"/>
    <mergeCell ref="BE21:BT21"/>
    <mergeCell ref="BW29:CF29"/>
    <mergeCell ref="DG19:DK19"/>
    <mergeCell ref="C19:K19"/>
    <mergeCell ref="L19:U19"/>
    <mergeCell ref="V19:AK19"/>
    <mergeCell ref="AL19:AT19"/>
    <mergeCell ref="AU19:BD19"/>
    <mergeCell ref="DV22:EB22"/>
    <mergeCell ref="EC22:EN22"/>
    <mergeCell ref="EC21:EN21"/>
    <mergeCell ref="C22:K22"/>
    <mergeCell ref="L22:U22"/>
    <mergeCell ref="V22:AK22"/>
    <mergeCell ref="AL22:AT22"/>
    <mergeCell ref="AU22:BD22"/>
    <mergeCell ref="BE22:BT22"/>
    <mergeCell ref="BW22:CA22"/>
    <mergeCell ref="CB22:CF22"/>
    <mergeCell ref="CG22:CO22"/>
    <mergeCell ref="CG21:CO21"/>
    <mergeCell ref="CP21:CW21"/>
    <mergeCell ref="CX21:DF21"/>
    <mergeCell ref="DG21:DK21"/>
    <mergeCell ref="DL21:DU21"/>
    <mergeCell ref="DV21:EB21"/>
    <mergeCell ref="C20:K20"/>
    <mergeCell ref="L20:U20"/>
    <mergeCell ref="V20:AK20"/>
    <mergeCell ref="AL20:AT20"/>
    <mergeCell ref="AU20:BD20"/>
    <mergeCell ref="BE20:BT20"/>
    <mergeCell ref="BW20:CA20"/>
    <mergeCell ref="BW19:CA19"/>
    <mergeCell ref="CB19:CF19"/>
    <mergeCell ref="DG17:DK17"/>
    <mergeCell ref="DL17:DU17"/>
    <mergeCell ref="DV17:EB17"/>
    <mergeCell ref="BE19:BT19"/>
    <mergeCell ref="DV20:EB20"/>
    <mergeCell ref="EC20:EN20"/>
    <mergeCell ref="CP18:CW18"/>
    <mergeCell ref="CX18:DF18"/>
    <mergeCell ref="DG18:DK18"/>
    <mergeCell ref="DL18:DU18"/>
    <mergeCell ref="DV18:EB18"/>
    <mergeCell ref="EC18:EN18"/>
    <mergeCell ref="CG20:CO20"/>
    <mergeCell ref="CP20:CW20"/>
    <mergeCell ref="CX20:DF20"/>
    <mergeCell ref="DG20:DK20"/>
    <mergeCell ref="DL20:DU20"/>
    <mergeCell ref="CB20:CF20"/>
    <mergeCell ref="DL19:DU19"/>
    <mergeCell ref="DV19:EB19"/>
    <mergeCell ref="EC19:EN19"/>
    <mergeCell ref="CG19:CO19"/>
    <mergeCell ref="CP19:CW19"/>
    <mergeCell ref="CX19:DF19"/>
    <mergeCell ref="C18:K18"/>
    <mergeCell ref="L18:U18"/>
    <mergeCell ref="V18:AK18"/>
    <mergeCell ref="AL18:AT18"/>
    <mergeCell ref="AU18:BD18"/>
    <mergeCell ref="BE18:BT18"/>
    <mergeCell ref="BW18:CA18"/>
    <mergeCell ref="CB18:CF18"/>
    <mergeCell ref="CG18:CO18"/>
    <mergeCell ref="B12:BT14"/>
    <mergeCell ref="BW12:EN14"/>
    <mergeCell ref="B15:B17"/>
    <mergeCell ref="C15:BT15"/>
    <mergeCell ref="BW15:DF15"/>
    <mergeCell ref="DG15:EN15"/>
    <mergeCell ref="C16:AK16"/>
    <mergeCell ref="AL16:BT16"/>
    <mergeCell ref="BW16:CO16"/>
    <mergeCell ref="CP16:DF16"/>
    <mergeCell ref="DG16:DU16"/>
    <mergeCell ref="DV16:EN16"/>
    <mergeCell ref="C17:K17"/>
    <mergeCell ref="L17:U17"/>
    <mergeCell ref="V17:AK17"/>
    <mergeCell ref="AL17:AT17"/>
    <mergeCell ref="AU17:BD17"/>
    <mergeCell ref="BE17:BT17"/>
    <mergeCell ref="BW17:CA17"/>
    <mergeCell ref="CB17:CF17"/>
    <mergeCell ref="EC17:EN17"/>
    <mergeCell ref="CG17:CO17"/>
    <mergeCell ref="CP17:CW17"/>
    <mergeCell ref="CX17:DF17"/>
    <mergeCell ref="BW11:CE11"/>
    <mergeCell ref="CF11:CO11"/>
    <mergeCell ref="CP11:DE11"/>
    <mergeCell ref="DF11:DN11"/>
    <mergeCell ref="DO11:DX11"/>
    <mergeCell ref="DY11:EN11"/>
    <mergeCell ref="C11:K11"/>
    <mergeCell ref="L11:U11"/>
    <mergeCell ref="V11:AK11"/>
    <mergeCell ref="AL11:AT11"/>
    <mergeCell ref="AU11:BD11"/>
    <mergeCell ref="BE11:BT11"/>
    <mergeCell ref="BW10:CE10"/>
    <mergeCell ref="CF10:CO10"/>
    <mergeCell ref="CP10:DE10"/>
    <mergeCell ref="DF10:DN10"/>
    <mergeCell ref="DO10:DX10"/>
    <mergeCell ref="DY10:EN10"/>
    <mergeCell ref="C10:K10"/>
    <mergeCell ref="L10:U10"/>
    <mergeCell ref="V10:AK10"/>
    <mergeCell ref="AL10:AT10"/>
    <mergeCell ref="AU10:BD10"/>
    <mergeCell ref="BE10:BT10"/>
    <mergeCell ref="BW9:CE9"/>
    <mergeCell ref="CF9:CO9"/>
    <mergeCell ref="CP9:DE9"/>
    <mergeCell ref="DF9:DN9"/>
    <mergeCell ref="DO9:DX9"/>
    <mergeCell ref="DY9:EN9"/>
    <mergeCell ref="C9:K9"/>
    <mergeCell ref="L9:U9"/>
    <mergeCell ref="V9:AK9"/>
    <mergeCell ref="AL9:AT9"/>
    <mergeCell ref="AU9:BD9"/>
    <mergeCell ref="BE9:BT9"/>
    <mergeCell ref="BW8:CE8"/>
    <mergeCell ref="CF8:CO8"/>
    <mergeCell ref="CP8:DE8"/>
    <mergeCell ref="DF8:DN8"/>
    <mergeCell ref="DO8:DX8"/>
    <mergeCell ref="DY8:EN8"/>
    <mergeCell ref="C8:K8"/>
    <mergeCell ref="L8:U8"/>
    <mergeCell ref="V8:AK8"/>
    <mergeCell ref="AL8:AT8"/>
    <mergeCell ref="AU8:BD8"/>
    <mergeCell ref="BE8:BT8"/>
    <mergeCell ref="BW7:CE7"/>
    <mergeCell ref="CF7:CO7"/>
    <mergeCell ref="CP7:DE7"/>
    <mergeCell ref="DF7:DN7"/>
    <mergeCell ref="DO7:DX7"/>
    <mergeCell ref="DY7:EN7"/>
    <mergeCell ref="C7:K7"/>
    <mergeCell ref="L7:U7"/>
    <mergeCell ref="V7:AK7"/>
    <mergeCell ref="AL7:AT7"/>
    <mergeCell ref="AU7:BD7"/>
    <mergeCell ref="BE7:BT7"/>
    <mergeCell ref="BW6:CE6"/>
    <mergeCell ref="CF6:CO6"/>
    <mergeCell ref="CP6:DE6"/>
    <mergeCell ref="DF6:DN6"/>
    <mergeCell ref="DO6:DX6"/>
    <mergeCell ref="DY6:EN6"/>
    <mergeCell ref="CP5:DE5"/>
    <mergeCell ref="DF5:DN5"/>
    <mergeCell ref="DO5:DX5"/>
    <mergeCell ref="DY5:EN5"/>
    <mergeCell ref="BW5:CE5"/>
    <mergeCell ref="CF5:CO5"/>
    <mergeCell ref="BV15:BV17"/>
    <mergeCell ref="BV27:BV29"/>
    <mergeCell ref="BV39:BV41"/>
    <mergeCell ref="ED2:EN2"/>
    <mergeCell ref="B3:B5"/>
    <mergeCell ref="C3:BT3"/>
    <mergeCell ref="BW3:EN3"/>
    <mergeCell ref="C4:AK4"/>
    <mergeCell ref="AL4:BT4"/>
    <mergeCell ref="BW4:DE4"/>
    <mergeCell ref="DF4:EN4"/>
    <mergeCell ref="C5:K5"/>
    <mergeCell ref="L5:U5"/>
    <mergeCell ref="BV3:BV5"/>
    <mergeCell ref="C6:K6"/>
    <mergeCell ref="L6:U6"/>
    <mergeCell ref="V6:AK6"/>
    <mergeCell ref="AL6:AT6"/>
    <mergeCell ref="AU6:BD6"/>
    <mergeCell ref="BE6:BT6"/>
    <mergeCell ref="V5:AK5"/>
    <mergeCell ref="AL5:AT5"/>
    <mergeCell ref="AU5:BD5"/>
    <mergeCell ref="BE5:BT5"/>
  </mergeCells>
  <phoneticPr fontId="16"/>
  <pageMargins left="0.86614173228346458" right="0.78740157480314965" top="0.98425196850393704" bottom="0.98425196850393704" header="0.51181102362204722" footer="0.51181102362204722"/>
  <pageSetup paperSize="9" scale="7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4">
    <tabColor rgb="FFFF0000"/>
  </sheetPr>
  <dimension ref="A1:BE110"/>
  <sheetViews>
    <sheetView showGridLines="0" view="pageBreakPreview" zoomScale="55" zoomScaleNormal="100" workbookViewId="0">
      <pane xSplit="2" ySplit="12" topLeftCell="C51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3.5" style="149" bestFit="1" customWidth="1"/>
    <col min="3" max="4" width="22.25" style="489" customWidth="1"/>
    <col min="5" max="7" width="22.25" style="149" customWidth="1"/>
    <col min="8" max="8" width="21.5" style="149" customWidth="1"/>
    <col min="9" max="9" width="21.25" style="149" customWidth="1"/>
    <col min="10" max="10" width="22.875" style="149" customWidth="1"/>
    <col min="11" max="11" width="22.875" style="489" customWidth="1"/>
    <col min="12" max="12" width="4.875" style="666" customWidth="1"/>
    <col min="13" max="16384" width="9" style="149"/>
  </cols>
  <sheetData>
    <row r="1" spans="1:57" ht="26.85" customHeight="1">
      <c r="A1" s="530" t="s">
        <v>1698</v>
      </c>
      <c r="L1" s="879"/>
    </row>
    <row r="2" spans="1:57" s="311" customFormat="1" ht="19.7" customHeight="1" thickBot="1">
      <c r="C2" s="531"/>
      <c r="D2" s="531"/>
      <c r="E2" s="531"/>
      <c r="F2" s="531"/>
      <c r="G2" s="531"/>
      <c r="H2" s="531"/>
      <c r="I2" s="531"/>
      <c r="J2" s="531"/>
      <c r="K2" s="312"/>
      <c r="L2" s="813" t="s">
        <v>747</v>
      </c>
    </row>
    <row r="3" spans="1:57" s="442" customFormat="1" ht="19.7" customHeight="1">
      <c r="A3" s="156" t="s">
        <v>138</v>
      </c>
      <c r="B3" s="157"/>
      <c r="C3" s="751"/>
      <c r="D3" s="751"/>
      <c r="E3" s="852" t="s">
        <v>703</v>
      </c>
      <c r="F3" s="854"/>
      <c r="G3" s="751"/>
      <c r="H3" s="751"/>
      <c r="I3" s="751"/>
      <c r="J3" s="751"/>
      <c r="K3" s="880"/>
      <c r="L3" s="319" t="s">
        <v>138</v>
      </c>
    </row>
    <row r="4" spans="1:57" s="442" customFormat="1" ht="19.7" customHeight="1">
      <c r="A4" s="165" t="s">
        <v>144</v>
      </c>
      <c r="B4" s="166"/>
      <c r="C4" s="754"/>
      <c r="D4" s="754"/>
      <c r="E4" s="759"/>
      <c r="F4" s="759"/>
      <c r="G4" s="754" t="s">
        <v>704</v>
      </c>
      <c r="H4" s="754" t="s">
        <v>705</v>
      </c>
      <c r="I4" s="754" t="s">
        <v>706</v>
      </c>
      <c r="J4" s="754" t="s">
        <v>740</v>
      </c>
      <c r="K4" s="881" t="s">
        <v>704</v>
      </c>
      <c r="L4" s="321" t="s">
        <v>144</v>
      </c>
    </row>
    <row r="5" spans="1:57" s="442" customFormat="1" ht="19.7" customHeight="1">
      <c r="A5" s="165" t="s">
        <v>151</v>
      </c>
      <c r="B5" s="166" t="s">
        <v>152</v>
      </c>
      <c r="C5" s="754" t="s">
        <v>684</v>
      </c>
      <c r="D5" s="754" t="s">
        <v>685</v>
      </c>
      <c r="E5" s="754" t="s">
        <v>710</v>
      </c>
      <c r="F5" s="754" t="s">
        <v>711</v>
      </c>
      <c r="G5" s="754"/>
      <c r="H5" s="754"/>
      <c r="I5" s="754"/>
      <c r="J5" s="754" t="s">
        <v>744</v>
      </c>
      <c r="K5" s="881"/>
      <c r="L5" s="321" t="s">
        <v>151</v>
      </c>
    </row>
    <row r="6" spans="1:57" s="442" customFormat="1" ht="19.7" customHeight="1">
      <c r="A6" s="165" t="s">
        <v>164</v>
      </c>
      <c r="B6" s="166"/>
      <c r="C6" s="754"/>
      <c r="D6" s="754"/>
      <c r="E6" s="754"/>
      <c r="F6" s="754"/>
      <c r="G6" s="754" t="s">
        <v>165</v>
      </c>
      <c r="H6" s="754" t="s">
        <v>165</v>
      </c>
      <c r="I6" s="754" t="s">
        <v>165</v>
      </c>
      <c r="J6" s="754" t="s">
        <v>165</v>
      </c>
      <c r="K6" s="881" t="s">
        <v>719</v>
      </c>
      <c r="L6" s="321" t="s">
        <v>164</v>
      </c>
    </row>
    <row r="7" spans="1:57" s="442" customFormat="1" ht="19.7" customHeight="1" thickBot="1">
      <c r="A7" s="183" t="s">
        <v>171</v>
      </c>
      <c r="B7" s="184"/>
      <c r="C7" s="762"/>
      <c r="D7" s="762"/>
      <c r="E7" s="762"/>
      <c r="F7" s="762"/>
      <c r="G7" s="762"/>
      <c r="H7" s="762"/>
      <c r="I7" s="762"/>
      <c r="J7" s="762"/>
      <c r="K7" s="882"/>
      <c r="L7" s="327" t="s">
        <v>171</v>
      </c>
    </row>
    <row r="8" spans="1:57" s="442" customFormat="1" ht="30.75" customHeight="1">
      <c r="A8" s="165"/>
      <c r="B8" s="173" t="s">
        <v>667</v>
      </c>
      <c r="C8" s="889" t="s">
        <v>22</v>
      </c>
      <c r="D8" s="769" t="s">
        <v>22</v>
      </c>
      <c r="E8" s="767" t="s">
        <v>22</v>
      </c>
      <c r="F8" s="767" t="s">
        <v>22</v>
      </c>
      <c r="G8" s="767" t="s">
        <v>22</v>
      </c>
      <c r="H8" s="767" t="s">
        <v>22</v>
      </c>
      <c r="I8" s="767" t="s">
        <v>22</v>
      </c>
      <c r="J8" s="767" t="s">
        <v>22</v>
      </c>
      <c r="K8" s="890" t="s">
        <v>22</v>
      </c>
      <c r="L8" s="251"/>
      <c r="M8" s="452"/>
      <c r="N8" s="452"/>
      <c r="O8" s="45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  <c r="BD8" s="452"/>
      <c r="BE8" s="452"/>
    </row>
    <row r="9" spans="1:57" s="442" customFormat="1" ht="30.75" customHeight="1">
      <c r="A9" s="165"/>
      <c r="B9" s="173" t="s">
        <v>668</v>
      </c>
      <c r="C9" s="891">
        <v>-5756277</v>
      </c>
      <c r="D9" s="777">
        <v>125708510</v>
      </c>
      <c r="E9" s="774">
        <v>1623680417</v>
      </c>
      <c r="F9" s="774">
        <v>10994138</v>
      </c>
      <c r="G9" s="774">
        <v>1081935</v>
      </c>
      <c r="H9" s="774">
        <v>262451</v>
      </c>
      <c r="I9" s="774">
        <v>2649</v>
      </c>
      <c r="J9" s="774">
        <v>40758</v>
      </c>
      <c r="K9" s="885">
        <v>1921760</v>
      </c>
      <c r="L9" s="205"/>
    </row>
    <row r="10" spans="1:57" s="442" customFormat="1" ht="30.75" customHeight="1">
      <c r="A10" s="165"/>
      <c r="B10" s="173" t="s">
        <v>669</v>
      </c>
      <c r="C10" s="891" t="s">
        <v>22</v>
      </c>
      <c r="D10" s="777" t="s">
        <v>22</v>
      </c>
      <c r="E10" s="774" t="s">
        <v>22</v>
      </c>
      <c r="F10" s="774" t="s">
        <v>22</v>
      </c>
      <c r="G10" s="774" t="s">
        <v>22</v>
      </c>
      <c r="H10" s="774" t="s">
        <v>22</v>
      </c>
      <c r="I10" s="774" t="s">
        <v>22</v>
      </c>
      <c r="J10" s="774" t="s">
        <v>22</v>
      </c>
      <c r="K10" s="885" t="s">
        <v>22</v>
      </c>
      <c r="L10" s="205"/>
    </row>
    <row r="11" spans="1:57" s="442" customFormat="1" ht="30.75" customHeight="1">
      <c r="A11" s="165"/>
      <c r="B11" s="173" t="s">
        <v>670</v>
      </c>
      <c r="C11" s="891">
        <v>-5501723</v>
      </c>
      <c r="D11" s="777">
        <v>118426960</v>
      </c>
      <c r="E11" s="774">
        <v>1553943347</v>
      </c>
      <c r="F11" s="774">
        <v>9259023</v>
      </c>
      <c r="G11" s="774">
        <v>1027361</v>
      </c>
      <c r="H11" s="774">
        <v>246399</v>
      </c>
      <c r="I11" s="774">
        <v>2323</v>
      </c>
      <c r="J11" s="774">
        <v>38904</v>
      </c>
      <c r="K11" s="885">
        <v>1817459</v>
      </c>
      <c r="L11" s="205"/>
    </row>
    <row r="12" spans="1:57" s="442" customFormat="1" ht="30.75" customHeight="1">
      <c r="A12" s="445"/>
      <c r="B12" s="651" t="s">
        <v>671</v>
      </c>
      <c r="C12" s="892">
        <v>-254554</v>
      </c>
      <c r="D12" s="781">
        <v>7281550</v>
      </c>
      <c r="E12" s="374">
        <v>69737070</v>
      </c>
      <c r="F12" s="374">
        <v>1735115</v>
      </c>
      <c r="G12" s="374">
        <v>54574</v>
      </c>
      <c r="H12" s="374">
        <v>16052</v>
      </c>
      <c r="I12" s="374">
        <v>326</v>
      </c>
      <c r="J12" s="374">
        <v>1854</v>
      </c>
      <c r="K12" s="888">
        <v>104301</v>
      </c>
      <c r="L12" s="574"/>
    </row>
    <row r="13" spans="1:57" ht="18.95" customHeight="1">
      <c r="A13" s="217">
        <v>1</v>
      </c>
      <c r="B13" s="332" t="s">
        <v>181</v>
      </c>
      <c r="C13" s="889">
        <v>7871</v>
      </c>
      <c r="D13" s="769">
        <v>15712787</v>
      </c>
      <c r="E13" s="767">
        <v>229192547</v>
      </c>
      <c r="F13" s="767">
        <v>0</v>
      </c>
      <c r="G13" s="767">
        <v>152689</v>
      </c>
      <c r="H13" s="767">
        <v>30850</v>
      </c>
      <c r="I13" s="767">
        <v>857</v>
      </c>
      <c r="J13" s="767">
        <v>2959</v>
      </c>
      <c r="K13" s="890">
        <v>263054</v>
      </c>
      <c r="L13" s="216">
        <v>1</v>
      </c>
    </row>
    <row r="14" spans="1:57" ht="18.95" customHeight="1">
      <c r="A14" s="217">
        <v>2</v>
      </c>
      <c r="B14" s="332" t="s">
        <v>183</v>
      </c>
      <c r="C14" s="891">
        <v>20279</v>
      </c>
      <c r="D14" s="777">
        <v>1897934</v>
      </c>
      <c r="E14" s="774">
        <v>18545667</v>
      </c>
      <c r="F14" s="774">
        <v>672719</v>
      </c>
      <c r="G14" s="774">
        <v>14275</v>
      </c>
      <c r="H14" s="774">
        <v>5535</v>
      </c>
      <c r="I14" s="774">
        <v>17</v>
      </c>
      <c r="J14" s="774">
        <v>702</v>
      </c>
      <c r="K14" s="885">
        <v>27953</v>
      </c>
      <c r="L14" s="205">
        <v>2</v>
      </c>
    </row>
    <row r="15" spans="1:57" ht="18.95" customHeight="1">
      <c r="A15" s="217">
        <v>3</v>
      </c>
      <c r="B15" s="332" t="s">
        <v>185</v>
      </c>
      <c r="C15" s="891">
        <v>356545</v>
      </c>
      <c r="D15" s="777">
        <v>9785882</v>
      </c>
      <c r="E15" s="774">
        <v>124231971</v>
      </c>
      <c r="F15" s="774">
        <v>0</v>
      </c>
      <c r="G15" s="774">
        <v>74382</v>
      </c>
      <c r="H15" s="774">
        <v>16689</v>
      </c>
      <c r="I15" s="774">
        <v>161</v>
      </c>
      <c r="J15" s="774">
        <v>3574</v>
      </c>
      <c r="K15" s="885">
        <v>122306</v>
      </c>
      <c r="L15" s="205">
        <v>3</v>
      </c>
    </row>
    <row r="16" spans="1:57" ht="18.95" customHeight="1">
      <c r="A16" s="217">
        <v>4</v>
      </c>
      <c r="B16" s="332" t="s">
        <v>187</v>
      </c>
      <c r="C16" s="891">
        <v>99999</v>
      </c>
      <c r="D16" s="777">
        <v>10097787</v>
      </c>
      <c r="E16" s="774">
        <v>147446734</v>
      </c>
      <c r="F16" s="774">
        <v>0</v>
      </c>
      <c r="G16" s="774">
        <v>96400</v>
      </c>
      <c r="H16" s="774">
        <v>21395</v>
      </c>
      <c r="I16" s="774">
        <v>325</v>
      </c>
      <c r="J16" s="774">
        <v>3177</v>
      </c>
      <c r="K16" s="885">
        <v>161584</v>
      </c>
      <c r="L16" s="205">
        <v>4</v>
      </c>
    </row>
    <row r="17" spans="1:12" ht="18.95" customHeight="1">
      <c r="A17" s="786">
        <v>5</v>
      </c>
      <c r="B17" s="787" t="s">
        <v>189</v>
      </c>
      <c r="C17" s="892">
        <v>35766</v>
      </c>
      <c r="D17" s="781">
        <v>1277510</v>
      </c>
      <c r="E17" s="374">
        <v>12225028</v>
      </c>
      <c r="F17" s="374">
        <v>427500</v>
      </c>
      <c r="G17" s="374">
        <v>10610</v>
      </c>
      <c r="H17" s="374">
        <v>2917</v>
      </c>
      <c r="I17" s="374">
        <v>10</v>
      </c>
      <c r="J17" s="374">
        <v>263</v>
      </c>
      <c r="K17" s="888">
        <v>18477</v>
      </c>
      <c r="L17" s="574">
        <v>5</v>
      </c>
    </row>
    <row r="18" spans="1:12" ht="18.95" customHeight="1">
      <c r="A18" s="217">
        <v>6</v>
      </c>
      <c r="B18" s="332" t="s">
        <v>191</v>
      </c>
      <c r="C18" s="889">
        <v>35173</v>
      </c>
      <c r="D18" s="769">
        <v>3445076</v>
      </c>
      <c r="E18" s="767">
        <v>32352795</v>
      </c>
      <c r="F18" s="767">
        <v>1016708</v>
      </c>
      <c r="G18" s="767">
        <v>23413</v>
      </c>
      <c r="H18" s="767">
        <v>5086</v>
      </c>
      <c r="I18" s="767">
        <v>30</v>
      </c>
      <c r="J18" s="767">
        <v>907</v>
      </c>
      <c r="K18" s="890">
        <v>42864</v>
      </c>
      <c r="L18" s="205">
        <v>6</v>
      </c>
    </row>
    <row r="19" spans="1:12" ht="18.95" customHeight="1">
      <c r="A19" s="217">
        <v>7</v>
      </c>
      <c r="B19" s="332" t="s">
        <v>193</v>
      </c>
      <c r="C19" s="891">
        <v>107596</v>
      </c>
      <c r="D19" s="777">
        <v>10652058</v>
      </c>
      <c r="E19" s="774">
        <v>124293631</v>
      </c>
      <c r="F19" s="774">
        <v>0</v>
      </c>
      <c r="G19" s="774">
        <v>84126</v>
      </c>
      <c r="H19" s="774">
        <v>20204</v>
      </c>
      <c r="I19" s="774">
        <v>0</v>
      </c>
      <c r="J19" s="774">
        <v>3575</v>
      </c>
      <c r="K19" s="885">
        <v>141342</v>
      </c>
      <c r="L19" s="205">
        <v>7</v>
      </c>
    </row>
    <row r="20" spans="1:12" ht="18.75" customHeight="1">
      <c r="A20" s="217">
        <v>8</v>
      </c>
      <c r="B20" s="332" t="s">
        <v>195</v>
      </c>
      <c r="C20" s="891">
        <v>49487</v>
      </c>
      <c r="D20" s="777">
        <v>3638767</v>
      </c>
      <c r="E20" s="774">
        <v>40728823</v>
      </c>
      <c r="F20" s="774">
        <v>1578378</v>
      </c>
      <c r="G20" s="774">
        <v>26402</v>
      </c>
      <c r="H20" s="774">
        <v>5855</v>
      </c>
      <c r="I20" s="774">
        <v>51</v>
      </c>
      <c r="J20" s="774">
        <v>895</v>
      </c>
      <c r="K20" s="885">
        <v>50488</v>
      </c>
      <c r="L20" s="205">
        <v>8</v>
      </c>
    </row>
    <row r="21" spans="1:12" s="266" customFormat="1" ht="18.95" customHeight="1">
      <c r="A21" s="217">
        <v>9</v>
      </c>
      <c r="B21" s="332" t="s">
        <v>197</v>
      </c>
      <c r="C21" s="891">
        <v>-179552</v>
      </c>
      <c r="D21" s="777">
        <v>2349856</v>
      </c>
      <c r="E21" s="774">
        <v>23280060</v>
      </c>
      <c r="F21" s="774">
        <v>882993</v>
      </c>
      <c r="G21" s="774">
        <v>17459</v>
      </c>
      <c r="H21" s="774">
        <v>4720</v>
      </c>
      <c r="I21" s="774">
        <v>32</v>
      </c>
      <c r="J21" s="774">
        <v>635</v>
      </c>
      <c r="K21" s="885">
        <v>34831</v>
      </c>
      <c r="L21" s="224">
        <v>9</v>
      </c>
    </row>
    <row r="22" spans="1:12" s="266" customFormat="1" ht="18.95" customHeight="1">
      <c r="A22" s="220"/>
      <c r="B22" s="218" t="s">
        <v>694</v>
      </c>
      <c r="C22" s="892">
        <v>-61885</v>
      </c>
      <c r="D22" s="781">
        <v>664014</v>
      </c>
      <c r="E22" s="374">
        <v>6884167</v>
      </c>
      <c r="F22" s="374">
        <v>243401</v>
      </c>
      <c r="G22" s="374">
        <v>5050</v>
      </c>
      <c r="H22" s="374">
        <v>1258</v>
      </c>
      <c r="I22" s="374">
        <v>8</v>
      </c>
      <c r="J22" s="374">
        <v>146</v>
      </c>
      <c r="K22" s="888">
        <v>9952</v>
      </c>
      <c r="L22" s="224"/>
    </row>
    <row r="23" spans="1:12" s="266" customFormat="1" ht="18.95" customHeight="1">
      <c r="A23" s="228"/>
      <c r="B23" s="212" t="s">
        <v>695</v>
      </c>
      <c r="C23" s="889">
        <v>-22212</v>
      </c>
      <c r="D23" s="769">
        <v>281614</v>
      </c>
      <c r="E23" s="767">
        <v>3214580</v>
      </c>
      <c r="F23" s="767">
        <v>120166</v>
      </c>
      <c r="G23" s="767">
        <v>2163</v>
      </c>
      <c r="H23" s="767">
        <v>566</v>
      </c>
      <c r="I23" s="767">
        <v>1</v>
      </c>
      <c r="J23" s="767">
        <v>67</v>
      </c>
      <c r="K23" s="890">
        <v>4612</v>
      </c>
      <c r="L23" s="234"/>
    </row>
    <row r="24" spans="1:12" s="266" customFormat="1" ht="18.95" customHeight="1">
      <c r="A24" s="220"/>
      <c r="B24" s="218" t="s">
        <v>696</v>
      </c>
      <c r="C24" s="891">
        <v>-9563</v>
      </c>
      <c r="D24" s="777">
        <v>159619</v>
      </c>
      <c r="E24" s="774">
        <v>1826603</v>
      </c>
      <c r="F24" s="774">
        <v>54732</v>
      </c>
      <c r="G24" s="774">
        <v>1066</v>
      </c>
      <c r="H24" s="774">
        <v>297</v>
      </c>
      <c r="I24" s="774">
        <v>0</v>
      </c>
      <c r="J24" s="774">
        <v>62</v>
      </c>
      <c r="K24" s="885">
        <v>2332</v>
      </c>
      <c r="L24" s="224"/>
    </row>
    <row r="25" spans="1:12" s="266" customFormat="1" ht="18.95" customHeight="1">
      <c r="A25" s="220"/>
      <c r="B25" s="218" t="s">
        <v>697</v>
      </c>
      <c r="C25" s="891">
        <v>-85892</v>
      </c>
      <c r="D25" s="777">
        <v>1244609</v>
      </c>
      <c r="E25" s="774">
        <v>11354710</v>
      </c>
      <c r="F25" s="774">
        <v>464694</v>
      </c>
      <c r="G25" s="774">
        <v>9180</v>
      </c>
      <c r="H25" s="774">
        <v>2599</v>
      </c>
      <c r="I25" s="774">
        <v>23</v>
      </c>
      <c r="J25" s="774">
        <v>360</v>
      </c>
      <c r="K25" s="885">
        <v>17935</v>
      </c>
      <c r="L25" s="224"/>
    </row>
    <row r="26" spans="1:12" s="266" customFormat="1" ht="18.95" customHeight="1">
      <c r="A26" s="220">
        <v>10</v>
      </c>
      <c r="B26" s="218" t="s">
        <v>199</v>
      </c>
      <c r="C26" s="891">
        <v>-44546</v>
      </c>
      <c r="D26" s="777">
        <v>2261584</v>
      </c>
      <c r="E26" s="774">
        <v>20873360</v>
      </c>
      <c r="F26" s="774">
        <v>0</v>
      </c>
      <c r="G26" s="774">
        <v>17299</v>
      </c>
      <c r="H26" s="774">
        <v>4324</v>
      </c>
      <c r="I26" s="774">
        <v>38</v>
      </c>
      <c r="J26" s="774">
        <v>717</v>
      </c>
      <c r="K26" s="885">
        <v>30458</v>
      </c>
      <c r="L26" s="224">
        <v>10</v>
      </c>
    </row>
    <row r="27" spans="1:12" s="266" customFormat="1" ht="18.95" customHeight="1">
      <c r="A27" s="243">
        <v>11</v>
      </c>
      <c r="B27" s="244" t="s">
        <v>201</v>
      </c>
      <c r="C27" s="892">
        <v>-240925</v>
      </c>
      <c r="D27" s="781">
        <v>2021660</v>
      </c>
      <c r="E27" s="374">
        <v>31758775</v>
      </c>
      <c r="F27" s="374">
        <v>0</v>
      </c>
      <c r="G27" s="374">
        <v>21599</v>
      </c>
      <c r="H27" s="374">
        <v>4975</v>
      </c>
      <c r="I27" s="374">
        <v>28</v>
      </c>
      <c r="J27" s="374">
        <v>515</v>
      </c>
      <c r="K27" s="888">
        <v>38656</v>
      </c>
      <c r="L27" s="249">
        <v>11</v>
      </c>
    </row>
    <row r="28" spans="1:12" s="266" customFormat="1" ht="15.75" customHeight="1">
      <c r="A28" s="220">
        <v>12</v>
      </c>
      <c r="B28" s="218" t="s">
        <v>203</v>
      </c>
      <c r="C28" s="889">
        <v>-835559</v>
      </c>
      <c r="D28" s="769">
        <v>3782745</v>
      </c>
      <c r="E28" s="767">
        <v>51403510</v>
      </c>
      <c r="F28" s="767">
        <v>0</v>
      </c>
      <c r="G28" s="767">
        <v>31980</v>
      </c>
      <c r="H28" s="767">
        <v>5395</v>
      </c>
      <c r="I28" s="767">
        <v>11</v>
      </c>
      <c r="J28" s="767">
        <v>1038</v>
      </c>
      <c r="K28" s="890">
        <v>58985</v>
      </c>
      <c r="L28" s="234">
        <v>12</v>
      </c>
    </row>
    <row r="29" spans="1:12" s="266" customFormat="1" ht="18.95" customHeight="1">
      <c r="A29" s="220">
        <v>13</v>
      </c>
      <c r="B29" s="218" t="s">
        <v>204</v>
      </c>
      <c r="C29" s="891">
        <v>53257</v>
      </c>
      <c r="D29" s="777">
        <v>1217032</v>
      </c>
      <c r="E29" s="774">
        <v>13484877</v>
      </c>
      <c r="F29" s="774">
        <v>0</v>
      </c>
      <c r="G29" s="774">
        <v>11283</v>
      </c>
      <c r="H29" s="774">
        <v>3504</v>
      </c>
      <c r="I29" s="774">
        <v>0</v>
      </c>
      <c r="J29" s="774">
        <v>210</v>
      </c>
      <c r="K29" s="885">
        <v>21289</v>
      </c>
      <c r="L29" s="224">
        <v>13</v>
      </c>
    </row>
    <row r="30" spans="1:12" s="266" customFormat="1" ht="18.95" customHeight="1">
      <c r="A30" s="220">
        <v>14</v>
      </c>
      <c r="B30" s="218" t="s">
        <v>206</v>
      </c>
      <c r="C30" s="891">
        <v>-49504</v>
      </c>
      <c r="D30" s="777">
        <v>933049</v>
      </c>
      <c r="E30" s="774">
        <v>12627357</v>
      </c>
      <c r="F30" s="774">
        <v>455603</v>
      </c>
      <c r="G30" s="774">
        <v>8795</v>
      </c>
      <c r="H30" s="774">
        <v>2317</v>
      </c>
      <c r="I30" s="774">
        <v>34</v>
      </c>
      <c r="J30" s="774">
        <v>238</v>
      </c>
      <c r="K30" s="885">
        <v>18071</v>
      </c>
      <c r="L30" s="224">
        <v>14</v>
      </c>
    </row>
    <row r="31" spans="1:12" s="266" customFormat="1" ht="18.95" customHeight="1">
      <c r="A31" s="220">
        <v>15</v>
      </c>
      <c r="B31" s="218" t="s">
        <v>208</v>
      </c>
      <c r="C31" s="891">
        <v>-134242</v>
      </c>
      <c r="D31" s="777">
        <v>1940941</v>
      </c>
      <c r="E31" s="774">
        <v>22807911</v>
      </c>
      <c r="F31" s="774">
        <v>790699</v>
      </c>
      <c r="G31" s="774">
        <v>15856</v>
      </c>
      <c r="H31" s="774">
        <v>3819</v>
      </c>
      <c r="I31" s="774">
        <v>5</v>
      </c>
      <c r="J31" s="774">
        <v>730</v>
      </c>
      <c r="K31" s="885">
        <v>32563</v>
      </c>
      <c r="L31" s="224">
        <v>15</v>
      </c>
    </row>
    <row r="32" spans="1:12" s="266" customFormat="1" ht="18.95" customHeight="1">
      <c r="A32" s="243">
        <v>16</v>
      </c>
      <c r="B32" s="244" t="s">
        <v>210</v>
      </c>
      <c r="C32" s="892">
        <v>22250</v>
      </c>
      <c r="D32" s="781">
        <v>2806926</v>
      </c>
      <c r="E32" s="374">
        <v>36699087</v>
      </c>
      <c r="F32" s="374">
        <v>0</v>
      </c>
      <c r="G32" s="374">
        <v>23983</v>
      </c>
      <c r="H32" s="374">
        <v>4757</v>
      </c>
      <c r="I32" s="374">
        <v>36</v>
      </c>
      <c r="J32" s="374">
        <v>864</v>
      </c>
      <c r="K32" s="888">
        <v>39931</v>
      </c>
      <c r="L32" s="249">
        <v>16</v>
      </c>
    </row>
    <row r="33" spans="1:12" s="266" customFormat="1" ht="18.95" customHeight="1">
      <c r="A33" s="250">
        <v>17</v>
      </c>
      <c r="B33" s="218" t="s">
        <v>212</v>
      </c>
      <c r="C33" s="889">
        <v>-791278</v>
      </c>
      <c r="D33" s="769">
        <v>6470819</v>
      </c>
      <c r="E33" s="767">
        <v>116186775</v>
      </c>
      <c r="F33" s="767">
        <v>0</v>
      </c>
      <c r="G33" s="767">
        <v>70768</v>
      </c>
      <c r="H33" s="767">
        <v>20084</v>
      </c>
      <c r="I33" s="767">
        <v>197</v>
      </c>
      <c r="J33" s="767">
        <v>1309</v>
      </c>
      <c r="K33" s="890">
        <v>122857</v>
      </c>
      <c r="L33" s="251">
        <v>17</v>
      </c>
    </row>
    <row r="34" spans="1:12" s="266" customFormat="1" ht="18.95" customHeight="1">
      <c r="A34" s="220">
        <v>18</v>
      </c>
      <c r="B34" s="218" t="s">
        <v>214</v>
      </c>
      <c r="C34" s="891">
        <v>-2156</v>
      </c>
      <c r="D34" s="777">
        <v>510384</v>
      </c>
      <c r="E34" s="774">
        <v>4978718</v>
      </c>
      <c r="F34" s="774">
        <v>165061</v>
      </c>
      <c r="G34" s="774">
        <v>4117</v>
      </c>
      <c r="H34" s="774">
        <v>1804</v>
      </c>
      <c r="I34" s="774">
        <v>16</v>
      </c>
      <c r="J34" s="774">
        <v>107</v>
      </c>
      <c r="K34" s="885">
        <v>7591</v>
      </c>
      <c r="L34" s="224">
        <v>18</v>
      </c>
    </row>
    <row r="35" spans="1:12" s="266" customFormat="1" ht="18.95" customHeight="1">
      <c r="A35" s="220">
        <v>19</v>
      </c>
      <c r="B35" s="218" t="s">
        <v>216</v>
      </c>
      <c r="C35" s="891">
        <v>-911845</v>
      </c>
      <c r="D35" s="777">
        <v>5801947</v>
      </c>
      <c r="E35" s="774">
        <v>83477406</v>
      </c>
      <c r="F35" s="774">
        <v>0</v>
      </c>
      <c r="G35" s="774">
        <v>56371</v>
      </c>
      <c r="H35" s="774">
        <v>9569</v>
      </c>
      <c r="I35" s="774">
        <v>3</v>
      </c>
      <c r="J35" s="774">
        <v>1392</v>
      </c>
      <c r="K35" s="885">
        <v>104842</v>
      </c>
      <c r="L35" s="224">
        <v>19</v>
      </c>
    </row>
    <row r="36" spans="1:12" s="266" customFormat="1" ht="18.95" customHeight="1">
      <c r="A36" s="220">
        <v>20</v>
      </c>
      <c r="B36" s="218" t="s">
        <v>218</v>
      </c>
      <c r="C36" s="891">
        <v>-544641</v>
      </c>
      <c r="D36" s="777">
        <v>3252815</v>
      </c>
      <c r="E36" s="774">
        <v>46584209</v>
      </c>
      <c r="F36" s="774">
        <v>0</v>
      </c>
      <c r="G36" s="774">
        <v>28861</v>
      </c>
      <c r="H36" s="774">
        <v>7894</v>
      </c>
      <c r="I36" s="774">
        <v>87</v>
      </c>
      <c r="J36" s="774">
        <v>6770</v>
      </c>
      <c r="K36" s="885">
        <v>48893</v>
      </c>
      <c r="L36" s="224">
        <v>20</v>
      </c>
    </row>
    <row r="37" spans="1:12" s="266" customFormat="1" ht="18.95" customHeight="1">
      <c r="A37" s="243">
        <v>21</v>
      </c>
      <c r="B37" s="244" t="s">
        <v>220</v>
      </c>
      <c r="C37" s="892">
        <v>-480086</v>
      </c>
      <c r="D37" s="781">
        <v>4096384</v>
      </c>
      <c r="E37" s="374">
        <v>49739521</v>
      </c>
      <c r="F37" s="374">
        <v>0</v>
      </c>
      <c r="G37" s="374">
        <v>32926</v>
      </c>
      <c r="H37" s="374">
        <v>9534</v>
      </c>
      <c r="I37" s="374">
        <v>14</v>
      </c>
      <c r="J37" s="374">
        <v>977</v>
      </c>
      <c r="K37" s="888">
        <v>57335</v>
      </c>
      <c r="L37" s="249">
        <v>21</v>
      </c>
    </row>
    <row r="38" spans="1:12" s="266" customFormat="1" ht="18.95" customHeight="1">
      <c r="A38" s="220">
        <v>22</v>
      </c>
      <c r="B38" s="218" t="s">
        <v>222</v>
      </c>
      <c r="C38" s="889">
        <v>-269194</v>
      </c>
      <c r="D38" s="769">
        <v>2950307</v>
      </c>
      <c r="E38" s="767">
        <v>37379775</v>
      </c>
      <c r="F38" s="767">
        <v>0</v>
      </c>
      <c r="G38" s="767">
        <v>23694</v>
      </c>
      <c r="H38" s="767">
        <v>5167</v>
      </c>
      <c r="I38" s="767">
        <v>86</v>
      </c>
      <c r="J38" s="767">
        <v>974</v>
      </c>
      <c r="K38" s="890">
        <v>39180</v>
      </c>
      <c r="L38" s="224">
        <v>22</v>
      </c>
    </row>
    <row r="39" spans="1:12" s="266" customFormat="1" ht="18.95" customHeight="1">
      <c r="A39" s="220">
        <v>23</v>
      </c>
      <c r="B39" s="218" t="s">
        <v>223</v>
      </c>
      <c r="C39" s="891">
        <v>9416</v>
      </c>
      <c r="D39" s="777">
        <v>732488</v>
      </c>
      <c r="E39" s="774">
        <v>8224204</v>
      </c>
      <c r="F39" s="774">
        <v>0</v>
      </c>
      <c r="G39" s="774">
        <v>7095</v>
      </c>
      <c r="H39" s="774">
        <v>2839</v>
      </c>
      <c r="I39" s="774">
        <v>18</v>
      </c>
      <c r="J39" s="774">
        <v>130</v>
      </c>
      <c r="K39" s="885">
        <v>12365</v>
      </c>
      <c r="L39" s="224">
        <v>23</v>
      </c>
    </row>
    <row r="40" spans="1:12" s="266" customFormat="1" ht="18.95" customHeight="1">
      <c r="A40" s="220">
        <v>24</v>
      </c>
      <c r="B40" s="218" t="s">
        <v>225</v>
      </c>
      <c r="C40" s="891">
        <v>-371617</v>
      </c>
      <c r="D40" s="777">
        <v>2430549</v>
      </c>
      <c r="E40" s="774">
        <v>32195262</v>
      </c>
      <c r="F40" s="774">
        <v>0</v>
      </c>
      <c r="G40" s="774">
        <v>21097</v>
      </c>
      <c r="H40" s="774">
        <v>4680</v>
      </c>
      <c r="I40" s="774">
        <v>56</v>
      </c>
      <c r="J40" s="774">
        <v>739</v>
      </c>
      <c r="K40" s="885">
        <v>37670</v>
      </c>
      <c r="L40" s="224">
        <v>24</v>
      </c>
    </row>
    <row r="41" spans="1:12" s="266" customFormat="1" ht="18.95" customHeight="1">
      <c r="A41" s="220">
        <v>25</v>
      </c>
      <c r="B41" s="218" t="s">
        <v>227</v>
      </c>
      <c r="C41" s="891">
        <v>-221466</v>
      </c>
      <c r="D41" s="777">
        <v>2033892</v>
      </c>
      <c r="E41" s="774">
        <v>24094368</v>
      </c>
      <c r="F41" s="774">
        <v>869763</v>
      </c>
      <c r="G41" s="774">
        <v>16557</v>
      </c>
      <c r="H41" s="774">
        <v>3745</v>
      </c>
      <c r="I41" s="774">
        <v>12</v>
      </c>
      <c r="J41" s="774">
        <v>511</v>
      </c>
      <c r="K41" s="885">
        <v>32690</v>
      </c>
      <c r="L41" s="224">
        <v>25</v>
      </c>
    </row>
    <row r="42" spans="1:12" s="266" customFormat="1" ht="18.95" customHeight="1">
      <c r="A42" s="243">
        <v>26</v>
      </c>
      <c r="B42" s="244" t="s">
        <v>229</v>
      </c>
      <c r="C42" s="892">
        <v>-40170</v>
      </c>
      <c r="D42" s="781">
        <v>1515931</v>
      </c>
      <c r="E42" s="374">
        <v>13014391</v>
      </c>
      <c r="F42" s="374">
        <v>410354</v>
      </c>
      <c r="G42" s="374">
        <v>9897</v>
      </c>
      <c r="H42" s="374">
        <v>3319</v>
      </c>
      <c r="I42" s="374">
        <v>2</v>
      </c>
      <c r="J42" s="374">
        <v>453</v>
      </c>
      <c r="K42" s="888">
        <v>19339</v>
      </c>
      <c r="L42" s="249">
        <v>26</v>
      </c>
    </row>
    <row r="43" spans="1:12" s="266" customFormat="1" ht="18.95" customHeight="1">
      <c r="A43" s="220">
        <v>27</v>
      </c>
      <c r="B43" s="218" t="s">
        <v>231</v>
      </c>
      <c r="C43" s="889">
        <v>-388300</v>
      </c>
      <c r="D43" s="769">
        <v>2387090</v>
      </c>
      <c r="E43" s="767">
        <v>54284598</v>
      </c>
      <c r="F43" s="767">
        <v>0</v>
      </c>
      <c r="G43" s="767">
        <v>24733</v>
      </c>
      <c r="H43" s="767">
        <v>4892</v>
      </c>
      <c r="I43" s="767">
        <v>65</v>
      </c>
      <c r="J43" s="767">
        <v>1183</v>
      </c>
      <c r="K43" s="890">
        <v>41226</v>
      </c>
      <c r="L43" s="224">
        <v>27</v>
      </c>
    </row>
    <row r="44" spans="1:12" s="266" customFormat="1" ht="18.95" customHeight="1">
      <c r="A44" s="220">
        <v>30</v>
      </c>
      <c r="B44" s="218" t="s">
        <v>233</v>
      </c>
      <c r="C44" s="891">
        <v>-211843</v>
      </c>
      <c r="D44" s="777">
        <v>2050530</v>
      </c>
      <c r="E44" s="774">
        <v>24579906</v>
      </c>
      <c r="F44" s="774">
        <v>0</v>
      </c>
      <c r="G44" s="774">
        <v>16807</v>
      </c>
      <c r="H44" s="774">
        <v>3061</v>
      </c>
      <c r="I44" s="774">
        <v>34</v>
      </c>
      <c r="J44" s="774">
        <v>633</v>
      </c>
      <c r="K44" s="885">
        <v>29096</v>
      </c>
      <c r="L44" s="224">
        <v>30</v>
      </c>
    </row>
    <row r="45" spans="1:12" s="266" customFormat="1" ht="18.95" customHeight="1">
      <c r="A45" s="220">
        <v>31</v>
      </c>
      <c r="B45" s="218" t="s">
        <v>235</v>
      </c>
      <c r="C45" s="891">
        <v>-13672</v>
      </c>
      <c r="D45" s="777">
        <v>482334</v>
      </c>
      <c r="E45" s="774">
        <v>4874888</v>
      </c>
      <c r="F45" s="774">
        <v>155179</v>
      </c>
      <c r="G45" s="774">
        <v>3653</v>
      </c>
      <c r="H45" s="774">
        <v>1064</v>
      </c>
      <c r="I45" s="774">
        <v>0</v>
      </c>
      <c r="J45" s="774">
        <v>100</v>
      </c>
      <c r="K45" s="885">
        <v>6532</v>
      </c>
      <c r="L45" s="224">
        <v>31</v>
      </c>
    </row>
    <row r="46" spans="1:12" s="266" customFormat="1" ht="18.95" customHeight="1">
      <c r="A46" s="220">
        <v>32</v>
      </c>
      <c r="B46" s="218" t="s">
        <v>237</v>
      </c>
      <c r="C46" s="891">
        <v>59624</v>
      </c>
      <c r="D46" s="777">
        <v>2049974</v>
      </c>
      <c r="E46" s="774">
        <v>18201206</v>
      </c>
      <c r="F46" s="774">
        <v>610500</v>
      </c>
      <c r="G46" s="774">
        <v>13140</v>
      </c>
      <c r="H46" s="774">
        <v>4115</v>
      </c>
      <c r="I46" s="774">
        <v>14</v>
      </c>
      <c r="J46" s="774">
        <v>546</v>
      </c>
      <c r="K46" s="885">
        <v>27221</v>
      </c>
      <c r="L46" s="224">
        <v>32</v>
      </c>
    </row>
    <row r="47" spans="1:12" s="266" customFormat="1" ht="18.95" customHeight="1">
      <c r="A47" s="243">
        <v>33</v>
      </c>
      <c r="B47" s="244" t="s">
        <v>239</v>
      </c>
      <c r="C47" s="892">
        <v>-177450</v>
      </c>
      <c r="D47" s="781">
        <v>1317440</v>
      </c>
      <c r="E47" s="374">
        <v>15705928</v>
      </c>
      <c r="F47" s="374">
        <v>0</v>
      </c>
      <c r="G47" s="374">
        <v>10237</v>
      </c>
      <c r="H47" s="374">
        <v>3312</v>
      </c>
      <c r="I47" s="374">
        <v>6</v>
      </c>
      <c r="J47" s="374">
        <v>540</v>
      </c>
      <c r="K47" s="888">
        <v>20285</v>
      </c>
      <c r="L47" s="249">
        <v>33</v>
      </c>
    </row>
    <row r="48" spans="1:12" s="266" customFormat="1" ht="18.95" customHeight="1">
      <c r="A48" s="220">
        <v>35</v>
      </c>
      <c r="B48" s="218" t="s">
        <v>243</v>
      </c>
      <c r="C48" s="889">
        <v>-173534</v>
      </c>
      <c r="D48" s="769">
        <v>1243785</v>
      </c>
      <c r="E48" s="767">
        <v>17056539</v>
      </c>
      <c r="F48" s="767">
        <v>0</v>
      </c>
      <c r="G48" s="767">
        <v>9516</v>
      </c>
      <c r="H48" s="767">
        <v>2628</v>
      </c>
      <c r="I48" s="767">
        <v>22</v>
      </c>
      <c r="J48" s="767">
        <v>451</v>
      </c>
      <c r="K48" s="890">
        <v>17827</v>
      </c>
      <c r="L48" s="224">
        <v>35</v>
      </c>
    </row>
    <row r="49" spans="1:12" s="266" customFormat="1" ht="18.95" customHeight="1">
      <c r="A49" s="220">
        <v>36</v>
      </c>
      <c r="B49" s="218" t="s">
        <v>245</v>
      </c>
      <c r="C49" s="891">
        <v>-152255</v>
      </c>
      <c r="D49" s="777">
        <v>914807</v>
      </c>
      <c r="E49" s="774">
        <v>14971154</v>
      </c>
      <c r="F49" s="774">
        <v>0</v>
      </c>
      <c r="G49" s="774">
        <v>9217</v>
      </c>
      <c r="H49" s="774">
        <v>2593</v>
      </c>
      <c r="I49" s="774">
        <v>12</v>
      </c>
      <c r="J49" s="774">
        <v>184</v>
      </c>
      <c r="K49" s="885">
        <v>17151</v>
      </c>
      <c r="L49" s="224">
        <v>36</v>
      </c>
    </row>
    <row r="50" spans="1:12" s="266" customFormat="1" ht="18.95" customHeight="1">
      <c r="A50" s="220"/>
      <c r="B50" s="218" t="s">
        <v>241</v>
      </c>
      <c r="C50" s="891">
        <v>-28104</v>
      </c>
      <c r="D50" s="777">
        <v>245451</v>
      </c>
      <c r="E50" s="774">
        <v>2658514</v>
      </c>
      <c r="F50" s="774">
        <v>96287</v>
      </c>
      <c r="G50" s="774">
        <v>1849</v>
      </c>
      <c r="H50" s="774">
        <v>465</v>
      </c>
      <c r="I50" s="774">
        <v>0</v>
      </c>
      <c r="J50" s="774">
        <v>64</v>
      </c>
      <c r="K50" s="885">
        <v>3560</v>
      </c>
      <c r="L50" s="224"/>
    </row>
    <row r="51" spans="1:12" s="266" customFormat="1" ht="18.95" customHeight="1">
      <c r="A51" s="250"/>
      <c r="B51" s="218" t="s">
        <v>247</v>
      </c>
      <c r="C51" s="891">
        <v>-19963</v>
      </c>
      <c r="D51" s="777">
        <v>162597</v>
      </c>
      <c r="E51" s="774">
        <v>1935987</v>
      </c>
      <c r="F51" s="774">
        <v>59983</v>
      </c>
      <c r="G51" s="774">
        <v>1186</v>
      </c>
      <c r="H51" s="774">
        <v>298</v>
      </c>
      <c r="I51" s="774">
        <v>0</v>
      </c>
      <c r="J51" s="774">
        <v>51</v>
      </c>
      <c r="K51" s="885">
        <v>2404</v>
      </c>
      <c r="L51" s="251"/>
    </row>
    <row r="52" spans="1:12" s="266" customFormat="1" ht="18.95" customHeight="1">
      <c r="A52" s="243">
        <v>38</v>
      </c>
      <c r="B52" s="244" t="s">
        <v>249</v>
      </c>
      <c r="C52" s="892">
        <v>-6736</v>
      </c>
      <c r="D52" s="781">
        <v>498751</v>
      </c>
      <c r="E52" s="374">
        <v>4859612</v>
      </c>
      <c r="F52" s="374">
        <v>0</v>
      </c>
      <c r="G52" s="374">
        <v>3669</v>
      </c>
      <c r="H52" s="374">
        <v>1159</v>
      </c>
      <c r="I52" s="374">
        <v>0</v>
      </c>
      <c r="J52" s="374">
        <v>115</v>
      </c>
      <c r="K52" s="888">
        <v>6817</v>
      </c>
      <c r="L52" s="249">
        <v>38</v>
      </c>
    </row>
    <row r="53" spans="1:12" s="452" customFormat="1" ht="18.95" customHeight="1">
      <c r="A53" s="220">
        <v>39</v>
      </c>
      <c r="B53" s="218" t="s">
        <v>251</v>
      </c>
      <c r="C53" s="889">
        <v>-41529</v>
      </c>
      <c r="D53" s="769">
        <v>330366</v>
      </c>
      <c r="E53" s="767">
        <v>3498406</v>
      </c>
      <c r="F53" s="767">
        <v>103949</v>
      </c>
      <c r="G53" s="767">
        <v>2631</v>
      </c>
      <c r="H53" s="767">
        <v>694</v>
      </c>
      <c r="I53" s="767">
        <v>0</v>
      </c>
      <c r="J53" s="767">
        <v>111</v>
      </c>
      <c r="K53" s="890">
        <v>4921</v>
      </c>
      <c r="L53" s="224">
        <v>39</v>
      </c>
    </row>
    <row r="54" spans="1:12" s="452" customFormat="1" ht="18.95" customHeight="1">
      <c r="A54" s="220">
        <v>40</v>
      </c>
      <c r="B54" s="218" t="s">
        <v>252</v>
      </c>
      <c r="C54" s="891">
        <v>-20097</v>
      </c>
      <c r="D54" s="777">
        <v>169023</v>
      </c>
      <c r="E54" s="774">
        <v>1696522</v>
      </c>
      <c r="F54" s="774">
        <v>74397</v>
      </c>
      <c r="G54" s="774">
        <v>1475</v>
      </c>
      <c r="H54" s="774">
        <v>579</v>
      </c>
      <c r="I54" s="774">
        <v>0</v>
      </c>
      <c r="J54" s="774">
        <v>31</v>
      </c>
      <c r="K54" s="885">
        <v>2768</v>
      </c>
      <c r="L54" s="224">
        <v>40</v>
      </c>
    </row>
    <row r="55" spans="1:12" s="452" customFormat="1" ht="18.95" customHeight="1">
      <c r="A55" s="220">
        <v>41</v>
      </c>
      <c r="B55" s="218" t="s">
        <v>254</v>
      </c>
      <c r="C55" s="891">
        <v>-171</v>
      </c>
      <c r="D55" s="777">
        <v>341726</v>
      </c>
      <c r="E55" s="774">
        <v>3107407</v>
      </c>
      <c r="F55" s="774">
        <v>0</v>
      </c>
      <c r="G55" s="774">
        <v>2760</v>
      </c>
      <c r="H55" s="774">
        <v>688</v>
      </c>
      <c r="I55" s="774">
        <v>4</v>
      </c>
      <c r="J55" s="774">
        <v>66</v>
      </c>
      <c r="K55" s="885">
        <v>5183</v>
      </c>
      <c r="L55" s="224">
        <v>41</v>
      </c>
    </row>
    <row r="56" spans="1:12" s="452" customFormat="1" ht="18.95" customHeight="1">
      <c r="A56" s="220">
        <v>42</v>
      </c>
      <c r="B56" s="218" t="s">
        <v>256</v>
      </c>
      <c r="C56" s="891">
        <v>-41701</v>
      </c>
      <c r="D56" s="777">
        <v>419211</v>
      </c>
      <c r="E56" s="774">
        <v>3771810</v>
      </c>
      <c r="F56" s="774">
        <v>142596</v>
      </c>
      <c r="G56" s="774">
        <v>3049</v>
      </c>
      <c r="H56" s="774">
        <v>940</v>
      </c>
      <c r="I56" s="774">
        <v>0</v>
      </c>
      <c r="J56" s="774">
        <v>135</v>
      </c>
      <c r="K56" s="885">
        <v>5784</v>
      </c>
      <c r="L56" s="224">
        <v>42</v>
      </c>
    </row>
    <row r="57" spans="1:12" s="452" customFormat="1" ht="18.95" customHeight="1" thickBot="1">
      <c r="A57" s="253">
        <v>43</v>
      </c>
      <c r="B57" s="254" t="s">
        <v>258</v>
      </c>
      <c r="C57" s="893">
        <v>-21487</v>
      </c>
      <c r="D57" s="894">
        <v>199164</v>
      </c>
      <c r="E57" s="876">
        <v>1937636</v>
      </c>
      <c r="F57" s="876">
        <v>62136</v>
      </c>
      <c r="G57" s="876">
        <v>1702</v>
      </c>
      <c r="H57" s="876">
        <v>497</v>
      </c>
      <c r="I57" s="876">
        <v>2</v>
      </c>
      <c r="J57" s="876">
        <v>42</v>
      </c>
      <c r="K57" s="895">
        <v>3106</v>
      </c>
      <c r="L57" s="262">
        <v>43</v>
      </c>
    </row>
    <row r="58" spans="1:12" ht="18.95" customHeight="1">
      <c r="A58" s="217">
        <v>44</v>
      </c>
      <c r="B58" s="332" t="s">
        <v>260</v>
      </c>
      <c r="C58" s="889">
        <v>-24077</v>
      </c>
      <c r="D58" s="769">
        <v>199922</v>
      </c>
      <c r="E58" s="767">
        <v>1870495</v>
      </c>
      <c r="F58" s="767">
        <v>79205</v>
      </c>
      <c r="G58" s="767">
        <v>1777</v>
      </c>
      <c r="H58" s="767">
        <v>596</v>
      </c>
      <c r="I58" s="767">
        <v>0</v>
      </c>
      <c r="J58" s="767">
        <v>53</v>
      </c>
      <c r="K58" s="890">
        <v>3208</v>
      </c>
      <c r="L58" s="216">
        <v>44</v>
      </c>
    </row>
    <row r="59" spans="1:12" ht="18.95" customHeight="1">
      <c r="A59" s="217">
        <v>45</v>
      </c>
      <c r="B59" s="332" t="s">
        <v>261</v>
      </c>
      <c r="C59" s="891">
        <v>1911</v>
      </c>
      <c r="D59" s="777">
        <v>1289399</v>
      </c>
      <c r="E59" s="774">
        <v>11554245</v>
      </c>
      <c r="F59" s="774">
        <v>0</v>
      </c>
      <c r="G59" s="774">
        <v>8827</v>
      </c>
      <c r="H59" s="774">
        <v>1938</v>
      </c>
      <c r="I59" s="774">
        <v>6</v>
      </c>
      <c r="J59" s="774">
        <v>328</v>
      </c>
      <c r="K59" s="885">
        <v>16491</v>
      </c>
      <c r="L59" s="205">
        <v>45</v>
      </c>
    </row>
    <row r="60" spans="1:12" ht="18.95" customHeight="1">
      <c r="A60" s="217">
        <v>46</v>
      </c>
      <c r="B60" s="332" t="s">
        <v>262</v>
      </c>
      <c r="C60" s="891">
        <v>9916</v>
      </c>
      <c r="D60" s="777">
        <v>604457</v>
      </c>
      <c r="E60" s="774">
        <v>4573087</v>
      </c>
      <c r="F60" s="774">
        <v>164195</v>
      </c>
      <c r="G60" s="774">
        <v>4152</v>
      </c>
      <c r="H60" s="774">
        <v>1480</v>
      </c>
      <c r="I60" s="774">
        <v>6</v>
      </c>
      <c r="J60" s="774">
        <v>163</v>
      </c>
      <c r="K60" s="885">
        <v>8080</v>
      </c>
      <c r="L60" s="205">
        <v>46</v>
      </c>
    </row>
    <row r="61" spans="1:12" ht="18.95" customHeight="1">
      <c r="A61" s="217">
        <v>52</v>
      </c>
      <c r="B61" s="332" t="s">
        <v>263</v>
      </c>
      <c r="C61" s="891">
        <v>3881</v>
      </c>
      <c r="D61" s="777">
        <v>252962</v>
      </c>
      <c r="E61" s="774">
        <v>2933753</v>
      </c>
      <c r="F61" s="774">
        <v>109358</v>
      </c>
      <c r="G61" s="774">
        <v>1576</v>
      </c>
      <c r="H61" s="774">
        <v>679</v>
      </c>
      <c r="I61" s="774">
        <v>1</v>
      </c>
      <c r="J61" s="774">
        <v>84</v>
      </c>
      <c r="K61" s="885">
        <v>3342</v>
      </c>
      <c r="L61" s="205">
        <v>52</v>
      </c>
    </row>
    <row r="62" spans="1:12" ht="18.95" customHeight="1">
      <c r="A62" s="786">
        <v>54</v>
      </c>
      <c r="B62" s="787" t="s">
        <v>264</v>
      </c>
      <c r="C62" s="892">
        <v>-13646</v>
      </c>
      <c r="D62" s="781">
        <v>129172</v>
      </c>
      <c r="E62" s="374">
        <v>1613038</v>
      </c>
      <c r="F62" s="374">
        <v>59733</v>
      </c>
      <c r="G62" s="374">
        <v>1250</v>
      </c>
      <c r="H62" s="374">
        <v>284</v>
      </c>
      <c r="I62" s="374">
        <v>2</v>
      </c>
      <c r="J62" s="374">
        <v>23</v>
      </c>
      <c r="K62" s="888">
        <v>2389</v>
      </c>
      <c r="L62" s="574">
        <v>54</v>
      </c>
    </row>
    <row r="63" spans="1:12" ht="18.95" customHeight="1">
      <c r="A63" s="217">
        <v>59</v>
      </c>
      <c r="B63" s="332" t="s">
        <v>266</v>
      </c>
      <c r="C63" s="889">
        <v>-5229</v>
      </c>
      <c r="D63" s="769">
        <v>449040</v>
      </c>
      <c r="E63" s="767">
        <v>4469557</v>
      </c>
      <c r="F63" s="767">
        <v>188174</v>
      </c>
      <c r="G63" s="767">
        <v>3320</v>
      </c>
      <c r="H63" s="767">
        <v>792</v>
      </c>
      <c r="I63" s="767">
        <v>3</v>
      </c>
      <c r="J63" s="767">
        <v>134</v>
      </c>
      <c r="K63" s="890">
        <v>6768</v>
      </c>
      <c r="L63" s="205">
        <v>59</v>
      </c>
    </row>
    <row r="64" spans="1:12" ht="18.95" customHeight="1">
      <c r="A64" s="217">
        <v>61</v>
      </c>
      <c r="B64" s="332" t="s">
        <v>268</v>
      </c>
      <c r="C64" s="891">
        <v>-37525</v>
      </c>
      <c r="D64" s="777">
        <v>473212</v>
      </c>
      <c r="E64" s="774">
        <v>4919626</v>
      </c>
      <c r="F64" s="774">
        <v>164161</v>
      </c>
      <c r="G64" s="774">
        <v>3263</v>
      </c>
      <c r="H64" s="774">
        <v>765</v>
      </c>
      <c r="I64" s="774">
        <v>2</v>
      </c>
      <c r="J64" s="774">
        <v>150</v>
      </c>
      <c r="K64" s="885">
        <v>6808</v>
      </c>
      <c r="L64" s="205">
        <v>61</v>
      </c>
    </row>
    <row r="65" spans="1:12" ht="18.75" customHeight="1">
      <c r="A65" s="217">
        <v>66</v>
      </c>
      <c r="B65" s="332" t="s">
        <v>270</v>
      </c>
      <c r="C65" s="891">
        <v>-149660</v>
      </c>
      <c r="D65" s="777">
        <v>1270421</v>
      </c>
      <c r="E65" s="774">
        <v>16358282</v>
      </c>
      <c r="F65" s="774">
        <v>502671</v>
      </c>
      <c r="G65" s="774">
        <v>11726</v>
      </c>
      <c r="H65" s="774">
        <v>2735</v>
      </c>
      <c r="I65" s="774">
        <v>15</v>
      </c>
      <c r="J65" s="774">
        <v>290</v>
      </c>
      <c r="K65" s="885">
        <v>21350</v>
      </c>
      <c r="L65" s="205">
        <v>66</v>
      </c>
    </row>
    <row r="66" spans="1:12" s="266" customFormat="1" ht="18.95" customHeight="1">
      <c r="A66" s="217">
        <v>67</v>
      </c>
      <c r="B66" s="332" t="s">
        <v>272</v>
      </c>
      <c r="C66" s="891">
        <v>5405</v>
      </c>
      <c r="D66" s="777">
        <v>219445</v>
      </c>
      <c r="E66" s="774">
        <v>2122912</v>
      </c>
      <c r="F66" s="774">
        <v>85212</v>
      </c>
      <c r="G66" s="774">
        <v>1965</v>
      </c>
      <c r="H66" s="774">
        <v>886</v>
      </c>
      <c r="I66" s="774">
        <v>0</v>
      </c>
      <c r="J66" s="774">
        <v>32</v>
      </c>
      <c r="K66" s="885">
        <v>3717</v>
      </c>
      <c r="L66" s="224">
        <v>67</v>
      </c>
    </row>
    <row r="67" spans="1:12" s="266" customFormat="1" ht="18.95" customHeight="1">
      <c r="A67" s="220">
        <v>70</v>
      </c>
      <c r="B67" s="218" t="s">
        <v>274</v>
      </c>
      <c r="C67" s="892">
        <v>-17044</v>
      </c>
      <c r="D67" s="781">
        <v>213411</v>
      </c>
      <c r="E67" s="374">
        <v>2408195</v>
      </c>
      <c r="F67" s="374">
        <v>83447</v>
      </c>
      <c r="G67" s="374">
        <v>2000</v>
      </c>
      <c r="H67" s="374">
        <v>613</v>
      </c>
      <c r="I67" s="374">
        <v>1</v>
      </c>
      <c r="J67" s="374">
        <v>36</v>
      </c>
      <c r="K67" s="888">
        <v>3571</v>
      </c>
      <c r="L67" s="224">
        <v>70</v>
      </c>
    </row>
    <row r="68" spans="1:12" s="266" customFormat="1" ht="18.95" customHeight="1">
      <c r="A68" s="228">
        <v>72</v>
      </c>
      <c r="B68" s="212" t="s">
        <v>276</v>
      </c>
      <c r="C68" s="889">
        <v>-14576</v>
      </c>
      <c r="D68" s="769">
        <v>938352</v>
      </c>
      <c r="E68" s="767">
        <v>11079930</v>
      </c>
      <c r="F68" s="767">
        <v>0</v>
      </c>
      <c r="G68" s="767">
        <v>9439</v>
      </c>
      <c r="H68" s="767">
        <v>3963</v>
      </c>
      <c r="I68" s="767">
        <v>10</v>
      </c>
      <c r="J68" s="767">
        <v>100</v>
      </c>
      <c r="K68" s="890">
        <v>17683</v>
      </c>
      <c r="L68" s="234">
        <v>72</v>
      </c>
    </row>
    <row r="69" spans="1:12" s="266" customFormat="1" ht="18.95" customHeight="1">
      <c r="A69" s="220">
        <v>74</v>
      </c>
      <c r="B69" s="218" t="s">
        <v>278</v>
      </c>
      <c r="C69" s="891">
        <v>-20509</v>
      </c>
      <c r="D69" s="777">
        <v>226702</v>
      </c>
      <c r="E69" s="774">
        <v>2641266</v>
      </c>
      <c r="F69" s="774">
        <v>0</v>
      </c>
      <c r="G69" s="774">
        <v>2198</v>
      </c>
      <c r="H69" s="774">
        <v>933</v>
      </c>
      <c r="I69" s="774">
        <v>299</v>
      </c>
      <c r="J69" s="774">
        <v>47</v>
      </c>
      <c r="K69" s="885">
        <v>3976</v>
      </c>
      <c r="L69" s="224">
        <v>74</v>
      </c>
    </row>
    <row r="70" spans="1:12" s="266" customFormat="1" ht="18.95" customHeight="1">
      <c r="A70" s="220">
        <v>81</v>
      </c>
      <c r="B70" s="218" t="s">
        <v>280</v>
      </c>
      <c r="C70" s="891">
        <v>-11599</v>
      </c>
      <c r="D70" s="777">
        <v>926490</v>
      </c>
      <c r="E70" s="774">
        <v>10004585</v>
      </c>
      <c r="F70" s="774">
        <v>364564</v>
      </c>
      <c r="G70" s="774">
        <v>8943</v>
      </c>
      <c r="H70" s="774">
        <v>2970</v>
      </c>
      <c r="I70" s="774">
        <v>14</v>
      </c>
      <c r="J70" s="774">
        <v>154</v>
      </c>
      <c r="K70" s="885">
        <v>16569</v>
      </c>
      <c r="L70" s="224">
        <v>81</v>
      </c>
    </row>
    <row r="71" spans="1:12" s="266" customFormat="1" ht="18.95" customHeight="1">
      <c r="A71" s="220"/>
      <c r="B71" s="218" t="s">
        <v>698</v>
      </c>
      <c r="C71" s="891">
        <v>-5561</v>
      </c>
      <c r="D71" s="777">
        <v>342178</v>
      </c>
      <c r="E71" s="774">
        <v>3650495</v>
      </c>
      <c r="F71" s="774">
        <v>124139</v>
      </c>
      <c r="G71" s="774">
        <v>3351</v>
      </c>
      <c r="H71" s="774">
        <v>1069</v>
      </c>
      <c r="I71" s="774">
        <v>4</v>
      </c>
      <c r="J71" s="774">
        <v>55</v>
      </c>
      <c r="K71" s="885">
        <v>6205</v>
      </c>
      <c r="L71" s="224"/>
    </row>
    <row r="72" spans="1:12" s="266" customFormat="1" ht="18.95" customHeight="1">
      <c r="A72" s="243"/>
      <c r="B72" s="244" t="s">
        <v>699</v>
      </c>
      <c r="C72" s="892">
        <v>-2160</v>
      </c>
      <c r="D72" s="781">
        <v>125437</v>
      </c>
      <c r="E72" s="374">
        <v>1437172</v>
      </c>
      <c r="F72" s="374">
        <v>57433</v>
      </c>
      <c r="G72" s="374">
        <v>1402</v>
      </c>
      <c r="H72" s="374">
        <v>601</v>
      </c>
      <c r="I72" s="374">
        <v>2</v>
      </c>
      <c r="J72" s="374">
        <v>12</v>
      </c>
      <c r="K72" s="888">
        <v>2485</v>
      </c>
      <c r="L72" s="249"/>
    </row>
    <row r="73" spans="1:12" s="266" customFormat="1" ht="15.75" customHeight="1">
      <c r="A73" s="220"/>
      <c r="B73" s="218" t="s">
        <v>700</v>
      </c>
      <c r="C73" s="889">
        <v>-3878</v>
      </c>
      <c r="D73" s="769">
        <v>458875</v>
      </c>
      <c r="E73" s="767">
        <v>4916918</v>
      </c>
      <c r="F73" s="767">
        <v>182992</v>
      </c>
      <c r="G73" s="767">
        <v>4190</v>
      </c>
      <c r="H73" s="767">
        <v>1300</v>
      </c>
      <c r="I73" s="767">
        <v>8</v>
      </c>
      <c r="J73" s="767">
        <v>87</v>
      </c>
      <c r="K73" s="890">
        <v>7879</v>
      </c>
      <c r="L73" s="234"/>
    </row>
    <row r="74" spans="1:12" s="266" customFormat="1" ht="18.95" customHeight="1">
      <c r="A74" s="220">
        <v>82</v>
      </c>
      <c r="B74" s="218" t="s">
        <v>282</v>
      </c>
      <c r="C74" s="891">
        <v>37012</v>
      </c>
      <c r="D74" s="777">
        <v>1710961</v>
      </c>
      <c r="E74" s="774">
        <v>13874457</v>
      </c>
      <c r="F74" s="774">
        <v>511510</v>
      </c>
      <c r="G74" s="774">
        <v>11669</v>
      </c>
      <c r="H74" s="774">
        <v>5153</v>
      </c>
      <c r="I74" s="774">
        <v>5</v>
      </c>
      <c r="J74" s="774">
        <v>462</v>
      </c>
      <c r="K74" s="885">
        <v>23437</v>
      </c>
      <c r="L74" s="224">
        <v>82</v>
      </c>
    </row>
    <row r="75" spans="1:12" s="266" customFormat="1" ht="18.95" customHeight="1">
      <c r="A75" s="220">
        <v>83</v>
      </c>
      <c r="B75" s="218" t="s">
        <v>283</v>
      </c>
      <c r="C75" s="891">
        <v>-12244</v>
      </c>
      <c r="D75" s="777">
        <v>783253</v>
      </c>
      <c r="E75" s="774">
        <v>6884615</v>
      </c>
      <c r="F75" s="774">
        <v>263373</v>
      </c>
      <c r="G75" s="774">
        <v>5307</v>
      </c>
      <c r="H75" s="774">
        <v>1465</v>
      </c>
      <c r="I75" s="774">
        <v>0</v>
      </c>
      <c r="J75" s="774">
        <v>204</v>
      </c>
      <c r="K75" s="885">
        <v>10840</v>
      </c>
      <c r="L75" s="224">
        <v>83</v>
      </c>
    </row>
    <row r="76" spans="1:12" s="266" customFormat="1" ht="18.95" customHeight="1">
      <c r="A76" s="220">
        <v>301</v>
      </c>
      <c r="B76" s="2128" t="s">
        <v>284</v>
      </c>
      <c r="C76" s="891" t="s">
        <v>22</v>
      </c>
      <c r="D76" s="777" t="s">
        <v>22</v>
      </c>
      <c r="E76" s="774" t="s">
        <v>22</v>
      </c>
      <c r="F76" s="774" t="s">
        <v>22</v>
      </c>
      <c r="G76" s="774" t="s">
        <v>22</v>
      </c>
      <c r="H76" s="774" t="s">
        <v>22</v>
      </c>
      <c r="I76" s="774" t="s">
        <v>22</v>
      </c>
      <c r="J76" s="774" t="s">
        <v>22</v>
      </c>
      <c r="K76" s="885" t="s">
        <v>22</v>
      </c>
      <c r="L76" s="224">
        <v>301</v>
      </c>
    </row>
    <row r="77" spans="1:12" s="266" customFormat="1" ht="18.95" customHeight="1">
      <c r="A77" s="243">
        <v>302</v>
      </c>
      <c r="B77" s="2129" t="s">
        <v>286</v>
      </c>
      <c r="C77" s="892" t="s">
        <v>22</v>
      </c>
      <c r="D77" s="781" t="s">
        <v>22</v>
      </c>
      <c r="E77" s="374" t="s">
        <v>22</v>
      </c>
      <c r="F77" s="374" t="s">
        <v>22</v>
      </c>
      <c r="G77" s="374" t="s">
        <v>22</v>
      </c>
      <c r="H77" s="374" t="s">
        <v>22</v>
      </c>
      <c r="I77" s="374" t="s">
        <v>22</v>
      </c>
      <c r="J77" s="374" t="s">
        <v>22</v>
      </c>
      <c r="K77" s="888" t="s">
        <v>22</v>
      </c>
      <c r="L77" s="249">
        <v>302</v>
      </c>
    </row>
    <row r="78" spans="1:12" s="266" customFormat="1" ht="18.95" customHeight="1">
      <c r="A78" s="250">
        <v>303</v>
      </c>
      <c r="B78" s="2128" t="s">
        <v>288</v>
      </c>
      <c r="C78" s="889" t="s">
        <v>22</v>
      </c>
      <c r="D78" s="769" t="s">
        <v>22</v>
      </c>
      <c r="E78" s="767" t="s">
        <v>22</v>
      </c>
      <c r="F78" s="767" t="s">
        <v>22</v>
      </c>
      <c r="G78" s="767" t="s">
        <v>22</v>
      </c>
      <c r="H78" s="767" t="s">
        <v>22</v>
      </c>
      <c r="I78" s="767" t="s">
        <v>22</v>
      </c>
      <c r="J78" s="767" t="s">
        <v>22</v>
      </c>
      <c r="K78" s="890" t="s">
        <v>22</v>
      </c>
      <c r="L78" s="251">
        <v>303</v>
      </c>
    </row>
    <row r="79" spans="1:12" s="266" customFormat="1" ht="18.95" customHeight="1">
      <c r="A79" s="220"/>
      <c r="B79" s="218"/>
      <c r="C79" s="891"/>
      <c r="D79" s="777"/>
      <c r="E79" s="774"/>
      <c r="F79" s="774"/>
      <c r="G79" s="774"/>
      <c r="H79" s="774"/>
      <c r="I79" s="774"/>
      <c r="J79" s="774"/>
      <c r="K79" s="885"/>
      <c r="L79" s="224"/>
    </row>
    <row r="80" spans="1:12" s="266" customFormat="1" ht="18.95" customHeight="1">
      <c r="A80" s="220"/>
      <c r="B80" s="218"/>
      <c r="C80" s="891"/>
      <c r="D80" s="777"/>
      <c r="E80" s="774"/>
      <c r="F80" s="774"/>
      <c r="G80" s="774"/>
      <c r="H80" s="774"/>
      <c r="I80" s="774"/>
      <c r="J80" s="774"/>
      <c r="K80" s="885"/>
      <c r="L80" s="224"/>
    </row>
    <row r="81" spans="1:12" s="266" customFormat="1" ht="18.95" customHeight="1">
      <c r="A81" s="220"/>
      <c r="B81" s="218"/>
      <c r="C81" s="891"/>
      <c r="D81" s="777"/>
      <c r="E81" s="774"/>
      <c r="F81" s="774"/>
      <c r="G81" s="774"/>
      <c r="H81" s="774"/>
      <c r="I81" s="774"/>
      <c r="J81" s="774"/>
      <c r="K81" s="885"/>
      <c r="L81" s="224"/>
    </row>
    <row r="82" spans="1:12" s="266" customFormat="1" ht="18.95" customHeight="1">
      <c r="A82" s="243"/>
      <c r="B82" s="244"/>
      <c r="C82" s="892"/>
      <c r="D82" s="781"/>
      <c r="E82" s="374"/>
      <c r="F82" s="374"/>
      <c r="G82" s="374"/>
      <c r="H82" s="374"/>
      <c r="I82" s="374"/>
      <c r="J82" s="374"/>
      <c r="K82" s="888"/>
      <c r="L82" s="249"/>
    </row>
    <row r="83" spans="1:12" s="266" customFormat="1" ht="18.95" customHeight="1">
      <c r="A83" s="220"/>
      <c r="B83" s="218"/>
      <c r="C83" s="889"/>
      <c r="D83" s="769"/>
      <c r="E83" s="767"/>
      <c r="F83" s="767"/>
      <c r="G83" s="767"/>
      <c r="H83" s="767"/>
      <c r="I83" s="767"/>
      <c r="J83" s="767"/>
      <c r="K83" s="890"/>
      <c r="L83" s="224"/>
    </row>
    <row r="84" spans="1:12" s="266" customFormat="1" ht="18.95" customHeight="1">
      <c r="A84" s="220"/>
      <c r="B84" s="218"/>
      <c r="C84" s="891"/>
      <c r="D84" s="777"/>
      <c r="E84" s="774"/>
      <c r="F84" s="774"/>
      <c r="G84" s="774"/>
      <c r="H84" s="774"/>
      <c r="I84" s="774"/>
      <c r="J84" s="774"/>
      <c r="K84" s="885"/>
      <c r="L84" s="224"/>
    </row>
    <row r="85" spans="1:12" s="266" customFormat="1" ht="18.95" customHeight="1">
      <c r="A85" s="220"/>
      <c r="B85" s="218"/>
      <c r="C85" s="891"/>
      <c r="D85" s="777"/>
      <c r="E85" s="774"/>
      <c r="F85" s="774"/>
      <c r="G85" s="774"/>
      <c r="H85" s="774"/>
      <c r="I85" s="774"/>
      <c r="J85" s="774"/>
      <c r="K85" s="885"/>
      <c r="L85" s="224"/>
    </row>
    <row r="86" spans="1:12" s="266" customFormat="1" ht="18.95" customHeight="1">
      <c r="A86" s="220"/>
      <c r="B86" s="218"/>
      <c r="C86" s="891"/>
      <c r="D86" s="777"/>
      <c r="E86" s="774"/>
      <c r="F86" s="774"/>
      <c r="G86" s="774"/>
      <c r="H86" s="774"/>
      <c r="I86" s="774"/>
      <c r="J86" s="774"/>
      <c r="K86" s="885"/>
      <c r="L86" s="224"/>
    </row>
    <row r="87" spans="1:12" s="266" customFormat="1" ht="18.95" customHeight="1">
      <c r="A87" s="243"/>
      <c r="B87" s="244"/>
      <c r="C87" s="892"/>
      <c r="D87" s="781"/>
      <c r="E87" s="374"/>
      <c r="F87" s="374"/>
      <c r="G87" s="374"/>
      <c r="H87" s="374"/>
      <c r="I87" s="374"/>
      <c r="J87" s="374"/>
      <c r="K87" s="888"/>
      <c r="L87" s="249"/>
    </row>
    <row r="88" spans="1:12" s="266" customFormat="1" ht="18.95" customHeight="1">
      <c r="A88" s="220"/>
      <c r="B88" s="218"/>
      <c r="C88" s="889"/>
      <c r="D88" s="769"/>
      <c r="E88" s="767"/>
      <c r="F88" s="767"/>
      <c r="G88" s="767"/>
      <c r="H88" s="767"/>
      <c r="I88" s="767"/>
      <c r="J88" s="767"/>
      <c r="K88" s="890"/>
      <c r="L88" s="224"/>
    </row>
    <row r="89" spans="1:12" s="266" customFormat="1" ht="18.95" customHeight="1">
      <c r="A89" s="220"/>
      <c r="B89" s="218"/>
      <c r="C89" s="891"/>
      <c r="D89" s="777"/>
      <c r="E89" s="774"/>
      <c r="F89" s="774"/>
      <c r="G89" s="774"/>
      <c r="H89" s="774"/>
      <c r="I89" s="774"/>
      <c r="J89" s="774"/>
      <c r="K89" s="885"/>
      <c r="L89" s="224"/>
    </row>
    <row r="90" spans="1:12" s="266" customFormat="1" ht="18.95" customHeight="1">
      <c r="A90" s="220"/>
      <c r="B90" s="218"/>
      <c r="C90" s="891"/>
      <c r="D90" s="777"/>
      <c r="E90" s="774"/>
      <c r="F90" s="774"/>
      <c r="G90" s="774"/>
      <c r="H90" s="774"/>
      <c r="I90" s="774"/>
      <c r="J90" s="774"/>
      <c r="K90" s="885"/>
      <c r="L90" s="224"/>
    </row>
    <row r="91" spans="1:12" s="266" customFormat="1" ht="18.95" customHeight="1">
      <c r="A91" s="220"/>
      <c r="B91" s="218"/>
      <c r="C91" s="891"/>
      <c r="D91" s="777"/>
      <c r="E91" s="774"/>
      <c r="F91" s="774"/>
      <c r="G91" s="774"/>
      <c r="H91" s="774"/>
      <c r="I91" s="774"/>
      <c r="J91" s="774"/>
      <c r="K91" s="885"/>
      <c r="L91" s="224"/>
    </row>
    <row r="92" spans="1:12" s="266" customFormat="1" ht="18.95" customHeight="1">
      <c r="A92" s="243"/>
      <c r="B92" s="244"/>
      <c r="C92" s="892"/>
      <c r="D92" s="781"/>
      <c r="E92" s="374"/>
      <c r="F92" s="374"/>
      <c r="G92" s="374"/>
      <c r="H92" s="374"/>
      <c r="I92" s="374"/>
      <c r="J92" s="374"/>
      <c r="K92" s="888"/>
      <c r="L92" s="249"/>
    </row>
    <row r="93" spans="1:12" s="266" customFormat="1" ht="18.95" customHeight="1">
      <c r="A93" s="220"/>
      <c r="B93" s="218"/>
      <c r="C93" s="889"/>
      <c r="D93" s="769"/>
      <c r="E93" s="767"/>
      <c r="F93" s="767"/>
      <c r="G93" s="767"/>
      <c r="H93" s="767"/>
      <c r="I93" s="767"/>
      <c r="J93" s="767"/>
      <c r="K93" s="890"/>
      <c r="L93" s="224"/>
    </row>
    <row r="94" spans="1:12" s="266" customFormat="1" ht="18.95" customHeight="1">
      <c r="A94" s="220"/>
      <c r="B94" s="218"/>
      <c r="C94" s="891"/>
      <c r="D94" s="777"/>
      <c r="E94" s="774"/>
      <c r="F94" s="774"/>
      <c r="G94" s="774"/>
      <c r="H94" s="774"/>
      <c r="I94" s="774"/>
      <c r="J94" s="774"/>
      <c r="K94" s="885"/>
      <c r="L94" s="224"/>
    </row>
    <row r="95" spans="1:12" s="266" customFormat="1" ht="18.95" customHeight="1">
      <c r="A95" s="220"/>
      <c r="B95" s="218"/>
      <c r="C95" s="891"/>
      <c r="D95" s="777"/>
      <c r="E95" s="774"/>
      <c r="F95" s="774"/>
      <c r="G95" s="774"/>
      <c r="H95" s="774"/>
      <c r="I95" s="774"/>
      <c r="J95" s="774"/>
      <c r="K95" s="885"/>
      <c r="L95" s="224"/>
    </row>
    <row r="96" spans="1:12" s="266" customFormat="1" ht="18.95" customHeight="1">
      <c r="A96" s="250"/>
      <c r="B96" s="218"/>
      <c r="C96" s="891"/>
      <c r="D96" s="777"/>
      <c r="E96" s="774"/>
      <c r="F96" s="774"/>
      <c r="G96" s="774"/>
      <c r="H96" s="774"/>
      <c r="I96" s="774"/>
      <c r="J96" s="774"/>
      <c r="K96" s="885"/>
      <c r="L96" s="251"/>
    </row>
    <row r="97" spans="1:12" s="266" customFormat="1" ht="18.95" customHeight="1">
      <c r="A97" s="243"/>
      <c r="B97" s="244"/>
      <c r="C97" s="892"/>
      <c r="D97" s="781"/>
      <c r="E97" s="374"/>
      <c r="F97" s="374"/>
      <c r="G97" s="374"/>
      <c r="H97" s="374"/>
      <c r="I97" s="374"/>
      <c r="J97" s="374"/>
      <c r="K97" s="888"/>
      <c r="L97" s="249"/>
    </row>
    <row r="98" spans="1:12" s="452" customFormat="1" ht="18.95" customHeight="1">
      <c r="A98" s="220"/>
      <c r="B98" s="218"/>
      <c r="C98" s="889"/>
      <c r="D98" s="769"/>
      <c r="E98" s="767"/>
      <c r="F98" s="767"/>
      <c r="G98" s="767"/>
      <c r="H98" s="767"/>
      <c r="I98" s="767"/>
      <c r="J98" s="767"/>
      <c r="K98" s="890"/>
      <c r="L98" s="224"/>
    </row>
    <row r="99" spans="1:12" s="452" customFormat="1" ht="18.95" customHeight="1">
      <c r="A99" s="220"/>
      <c r="B99" s="218"/>
      <c r="C99" s="891"/>
      <c r="D99" s="777"/>
      <c r="E99" s="774"/>
      <c r="F99" s="774"/>
      <c r="G99" s="774"/>
      <c r="H99" s="774"/>
      <c r="I99" s="774"/>
      <c r="J99" s="774"/>
      <c r="K99" s="885"/>
      <c r="L99" s="224"/>
    </row>
    <row r="100" spans="1:12" s="452" customFormat="1" ht="18.95" customHeight="1">
      <c r="A100" s="220"/>
      <c r="B100" s="218"/>
      <c r="C100" s="891"/>
      <c r="D100" s="777"/>
      <c r="E100" s="774"/>
      <c r="F100" s="774"/>
      <c r="G100" s="774"/>
      <c r="H100" s="774"/>
      <c r="I100" s="774"/>
      <c r="J100" s="774"/>
      <c r="K100" s="885"/>
      <c r="L100" s="224"/>
    </row>
    <row r="101" spans="1:12" s="452" customFormat="1" ht="18.95" customHeight="1">
      <c r="A101" s="220"/>
      <c r="B101" s="218"/>
      <c r="C101" s="891"/>
      <c r="D101" s="777"/>
      <c r="E101" s="774"/>
      <c r="F101" s="774"/>
      <c r="G101" s="774"/>
      <c r="H101" s="774"/>
      <c r="I101" s="774"/>
      <c r="J101" s="774"/>
      <c r="K101" s="885"/>
      <c r="L101" s="224"/>
    </row>
    <row r="102" spans="1:12" s="452" customFormat="1" ht="18.95" customHeight="1" thickBot="1">
      <c r="A102" s="253"/>
      <c r="B102" s="254"/>
      <c r="C102" s="893"/>
      <c r="D102" s="894"/>
      <c r="E102" s="876"/>
      <c r="F102" s="876"/>
      <c r="G102" s="876"/>
      <c r="H102" s="876"/>
      <c r="I102" s="876"/>
      <c r="J102" s="876"/>
      <c r="K102" s="895"/>
      <c r="L102" s="262"/>
    </row>
    <row r="103" spans="1:12" ht="19.7" customHeight="1">
      <c r="C103" s="896"/>
      <c r="D103" s="896"/>
      <c r="E103" s="896"/>
      <c r="F103" s="896"/>
      <c r="G103" s="896"/>
      <c r="H103" s="896"/>
      <c r="I103" s="896"/>
      <c r="J103" s="896"/>
      <c r="K103" s="896"/>
      <c r="L103" s="149"/>
    </row>
    <row r="104" spans="1:12" ht="19.7" customHeight="1">
      <c r="C104" s="896"/>
      <c r="D104" s="896"/>
      <c r="E104" s="896"/>
      <c r="F104" s="896"/>
      <c r="G104" s="896"/>
      <c r="H104" s="896"/>
      <c r="I104" s="896"/>
      <c r="J104" s="896"/>
      <c r="K104" s="896"/>
      <c r="L104" s="149"/>
    </row>
    <row r="105" spans="1:12" ht="19.7" customHeight="1">
      <c r="B105" s="897"/>
      <c r="C105" s="898"/>
      <c r="D105" s="898"/>
      <c r="E105" s="898"/>
      <c r="F105" s="898"/>
      <c r="G105" s="898"/>
      <c r="H105" s="898"/>
      <c r="I105" s="898"/>
      <c r="J105" s="898"/>
      <c r="K105" s="898"/>
      <c r="L105" s="149"/>
    </row>
    <row r="106" spans="1:12" ht="19.7" customHeight="1">
      <c r="B106" s="897"/>
      <c r="C106" s="898"/>
      <c r="D106" s="898"/>
      <c r="E106" s="898"/>
      <c r="F106" s="898"/>
      <c r="G106" s="898"/>
      <c r="H106" s="898"/>
      <c r="I106" s="898"/>
      <c r="J106" s="898"/>
      <c r="K106" s="898"/>
    </row>
    <row r="107" spans="1:12" ht="19.7" customHeight="1">
      <c r="B107" s="897"/>
      <c r="C107" s="898"/>
      <c r="D107" s="898"/>
      <c r="E107" s="898"/>
      <c r="F107" s="898"/>
      <c r="G107" s="898"/>
      <c r="H107" s="898"/>
      <c r="I107" s="898"/>
      <c r="J107" s="898"/>
      <c r="K107" s="898"/>
    </row>
    <row r="108" spans="1:12" ht="19.7" customHeight="1">
      <c r="B108" s="897"/>
      <c r="C108" s="898"/>
      <c r="D108" s="898"/>
      <c r="E108" s="898"/>
      <c r="F108" s="898"/>
      <c r="G108" s="898"/>
      <c r="H108" s="898"/>
      <c r="I108" s="898"/>
      <c r="J108" s="898"/>
      <c r="K108" s="898"/>
    </row>
    <row r="109" spans="1:12" ht="19.7" customHeight="1">
      <c r="B109" s="897"/>
      <c r="C109" s="898"/>
      <c r="D109" s="898"/>
      <c r="E109" s="898"/>
      <c r="F109" s="898"/>
      <c r="G109" s="898"/>
      <c r="H109" s="898"/>
      <c r="I109" s="898"/>
      <c r="J109" s="898"/>
      <c r="K109" s="898"/>
    </row>
    <row r="110" spans="1:12" ht="19.7" customHeight="1">
      <c r="B110" s="897"/>
      <c r="C110" s="898"/>
      <c r="D110" s="898"/>
      <c r="E110" s="898"/>
      <c r="F110" s="898"/>
      <c r="G110" s="898"/>
      <c r="H110" s="898"/>
      <c r="I110" s="898"/>
      <c r="J110" s="898"/>
      <c r="K110" s="898"/>
    </row>
  </sheetData>
  <phoneticPr fontId="16"/>
  <printOptions horizontalCentered="1"/>
  <pageMargins left="0.86614173228346458" right="0.59055118110236227" top="0.51181102362204722" bottom="0.59055118110236227" header="0.51181102362204722" footer="0.51181102362204722"/>
  <pageSetup paperSize="8" scale="70" pageOrder="overThenDown" orientation="landscape" r:id="rId1"/>
  <headerFooter alignWithMargins="0"/>
  <rowBreaks count="1" manualBreakCount="1">
    <brk id="57" max="1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7">
    <tabColor rgb="FFFF0000"/>
  </sheetPr>
  <dimension ref="A1:X203"/>
  <sheetViews>
    <sheetView showGridLines="0" view="pageBreakPreview" zoomScale="55" zoomScaleNormal="75" zoomScaleSheetLayoutView="55" workbookViewId="0">
      <pane xSplit="2" ySplit="12" topLeftCell="C46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4.75" style="263" customWidth="1"/>
    <col min="2" max="2" width="24.25" style="424" bestFit="1" customWidth="1"/>
    <col min="3" max="3" width="13.625" style="424" customWidth="1"/>
    <col min="4" max="4" width="10.625" style="424" customWidth="1"/>
    <col min="5" max="5" width="16.625" style="424" customWidth="1"/>
    <col min="6" max="6" width="10.625" style="748" customWidth="1"/>
    <col min="7" max="7" width="16.625" style="424" customWidth="1"/>
    <col min="8" max="8" width="10.625" style="748" customWidth="1"/>
    <col min="9" max="9" width="16.625" style="424" customWidth="1"/>
    <col min="10" max="10" width="10.625" style="748" customWidth="1"/>
    <col min="11" max="11" width="16.625" style="424" customWidth="1"/>
    <col min="12" max="12" width="10.625" style="748" customWidth="1"/>
    <col min="13" max="18" width="16.625" style="146" customWidth="1"/>
    <col min="19" max="19" width="5.875" style="811" customWidth="1"/>
    <col min="20" max="25" width="2.125" style="424" customWidth="1"/>
    <col min="26" max="16384" width="9" style="424"/>
  </cols>
  <sheetData>
    <row r="1" spans="1:24" ht="26.65" customHeight="1">
      <c r="A1" s="530" t="s">
        <v>1699</v>
      </c>
      <c r="S1" s="749"/>
    </row>
    <row r="2" spans="1:24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531"/>
      <c r="S2" s="750" t="s">
        <v>672</v>
      </c>
    </row>
    <row r="3" spans="1:24" s="753" customFormat="1" ht="19.7" customHeight="1">
      <c r="A3" s="156" t="s">
        <v>138</v>
      </c>
      <c r="B3" s="157"/>
      <c r="C3" s="751"/>
      <c r="D3" s="751"/>
      <c r="E3" s="2880" t="s">
        <v>673</v>
      </c>
      <c r="F3" s="2881"/>
      <c r="G3" s="2881"/>
      <c r="H3" s="2881"/>
      <c r="I3" s="2881"/>
      <c r="J3" s="2881"/>
      <c r="K3" s="2881" t="s">
        <v>674</v>
      </c>
      <c r="L3" s="2881"/>
      <c r="M3" s="2882"/>
      <c r="N3" s="751"/>
      <c r="O3" s="751"/>
      <c r="P3" s="751"/>
      <c r="Q3" s="751"/>
      <c r="R3" s="752"/>
      <c r="S3" s="319" t="s">
        <v>138</v>
      </c>
    </row>
    <row r="4" spans="1:24" s="753" customFormat="1" ht="19.7" customHeight="1">
      <c r="A4" s="165" t="s">
        <v>144</v>
      </c>
      <c r="B4" s="166"/>
      <c r="C4" s="754" t="s">
        <v>727</v>
      </c>
      <c r="D4" s="754" t="s">
        <v>676</v>
      </c>
      <c r="E4" s="755" t="s">
        <v>677</v>
      </c>
      <c r="F4" s="756"/>
      <c r="G4" s="755" t="s">
        <v>678</v>
      </c>
      <c r="H4" s="756"/>
      <c r="I4" s="755" t="s">
        <v>679</v>
      </c>
      <c r="J4" s="756"/>
      <c r="K4" s="755" t="s">
        <v>680</v>
      </c>
      <c r="L4" s="756"/>
      <c r="M4" s="757" t="s">
        <v>126</v>
      </c>
      <c r="N4" s="754"/>
      <c r="O4" s="754"/>
      <c r="P4" s="754" t="s">
        <v>681</v>
      </c>
      <c r="Q4" s="754"/>
      <c r="R4" s="758"/>
      <c r="S4" s="321" t="s">
        <v>144</v>
      </c>
    </row>
    <row r="5" spans="1:24" s="753" customFormat="1" ht="19.7" customHeight="1">
      <c r="A5" s="165" t="s">
        <v>151</v>
      </c>
      <c r="B5" s="166" t="s">
        <v>152</v>
      </c>
      <c r="C5" s="754"/>
      <c r="D5" s="754"/>
      <c r="E5" s="759"/>
      <c r="F5" s="760"/>
      <c r="G5" s="759"/>
      <c r="H5" s="760"/>
      <c r="I5" s="759"/>
      <c r="J5" s="760"/>
      <c r="K5" s="759"/>
      <c r="L5" s="760"/>
      <c r="M5" s="759"/>
      <c r="N5" s="754" t="s">
        <v>682</v>
      </c>
      <c r="O5" s="754" t="s">
        <v>683</v>
      </c>
      <c r="P5" s="754"/>
      <c r="Q5" s="754" t="s">
        <v>684</v>
      </c>
      <c r="R5" s="758" t="s">
        <v>685</v>
      </c>
      <c r="S5" s="321" t="s">
        <v>151</v>
      </c>
    </row>
    <row r="6" spans="1:24" s="753" customFormat="1" ht="19.7" customHeight="1">
      <c r="A6" s="165" t="s">
        <v>164</v>
      </c>
      <c r="B6" s="166"/>
      <c r="C6" s="754" t="s">
        <v>728</v>
      </c>
      <c r="D6" s="754" t="s">
        <v>687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61" t="s">
        <v>689</v>
      </c>
      <c r="M6" s="754" t="s">
        <v>688</v>
      </c>
      <c r="N6" s="754"/>
      <c r="O6" s="754"/>
      <c r="P6" s="754" t="s">
        <v>690</v>
      </c>
      <c r="Q6" s="754"/>
      <c r="R6" s="758"/>
      <c r="S6" s="321" t="s">
        <v>164</v>
      </c>
    </row>
    <row r="7" spans="1:24" s="753" customFormat="1" ht="19.7" customHeight="1" thickBot="1">
      <c r="A7" s="183" t="s">
        <v>171</v>
      </c>
      <c r="B7" s="184"/>
      <c r="C7" s="762"/>
      <c r="D7" s="762"/>
      <c r="E7" s="762"/>
      <c r="F7" s="763"/>
      <c r="G7" s="762"/>
      <c r="H7" s="763"/>
      <c r="I7" s="762"/>
      <c r="J7" s="763"/>
      <c r="K7" s="762"/>
      <c r="L7" s="763"/>
      <c r="M7" s="762"/>
      <c r="N7" s="762"/>
      <c r="O7" s="762"/>
      <c r="P7" s="762"/>
      <c r="Q7" s="762"/>
      <c r="R7" s="764"/>
      <c r="S7" s="327" t="s">
        <v>171</v>
      </c>
    </row>
    <row r="8" spans="1:24" s="753" customFormat="1" ht="30.75" customHeight="1">
      <c r="A8" s="165"/>
      <c r="B8" s="173" t="s">
        <v>176</v>
      </c>
      <c r="C8" s="783" t="s">
        <v>22</v>
      </c>
      <c r="D8" s="848" t="s">
        <v>22</v>
      </c>
      <c r="E8" s="421">
        <v>28397476</v>
      </c>
      <c r="F8" s="766">
        <v>68.31</v>
      </c>
      <c r="G8" s="767">
        <v>133065</v>
      </c>
      <c r="H8" s="766">
        <v>0.31</v>
      </c>
      <c r="I8" s="767">
        <v>12014903</v>
      </c>
      <c r="J8" s="766">
        <v>28.28</v>
      </c>
      <c r="K8" s="767">
        <v>1319112</v>
      </c>
      <c r="L8" s="766">
        <v>3.1</v>
      </c>
      <c r="M8" s="768">
        <v>42490517</v>
      </c>
      <c r="N8" s="768">
        <v>1660966</v>
      </c>
      <c r="O8" s="768">
        <v>13554</v>
      </c>
      <c r="P8" s="769">
        <v>5765130</v>
      </c>
      <c r="Q8" s="769">
        <v>-1954662</v>
      </c>
      <c r="R8" s="770">
        <v>33096205</v>
      </c>
      <c r="S8" s="663"/>
      <c r="T8" s="771"/>
      <c r="U8" s="771"/>
      <c r="V8" s="771"/>
      <c r="W8" s="771"/>
      <c r="X8" s="771"/>
    </row>
    <row r="9" spans="1:24" s="753" customFormat="1" ht="30.75" customHeight="1">
      <c r="A9" s="165"/>
      <c r="B9" s="173" t="s">
        <v>177</v>
      </c>
      <c r="C9" s="772" t="s">
        <v>22</v>
      </c>
      <c r="D9" s="849" t="s">
        <v>22</v>
      </c>
      <c r="E9" s="774">
        <v>28397476</v>
      </c>
      <c r="F9" s="775">
        <v>67.83</v>
      </c>
      <c r="G9" s="774">
        <v>133065</v>
      </c>
      <c r="H9" s="775">
        <v>0.32</v>
      </c>
      <c r="I9" s="774">
        <v>12014903</v>
      </c>
      <c r="J9" s="775">
        <v>28.7</v>
      </c>
      <c r="K9" s="774">
        <v>1319112</v>
      </c>
      <c r="L9" s="775">
        <v>3.15</v>
      </c>
      <c r="M9" s="776">
        <v>41864582</v>
      </c>
      <c r="N9" s="776">
        <v>1660966</v>
      </c>
      <c r="O9" s="776">
        <v>13554</v>
      </c>
      <c r="P9" s="777">
        <v>5765130</v>
      </c>
      <c r="Q9" s="777">
        <v>-1957458</v>
      </c>
      <c r="R9" s="778">
        <v>32467474</v>
      </c>
      <c r="S9" s="205"/>
    </row>
    <row r="10" spans="1:24" s="753" customFormat="1" ht="30.75" customHeight="1">
      <c r="A10" s="165"/>
      <c r="B10" s="173" t="s">
        <v>178</v>
      </c>
      <c r="C10" s="772" t="s">
        <v>22</v>
      </c>
      <c r="D10" s="849" t="s">
        <v>22</v>
      </c>
      <c r="E10" s="774">
        <v>0</v>
      </c>
      <c r="F10" s="775">
        <v>0</v>
      </c>
      <c r="G10" s="774">
        <v>0</v>
      </c>
      <c r="H10" s="775">
        <v>0</v>
      </c>
      <c r="I10" s="774">
        <v>0</v>
      </c>
      <c r="J10" s="775">
        <v>0</v>
      </c>
      <c r="K10" s="774">
        <v>0</v>
      </c>
      <c r="L10" s="775">
        <v>0</v>
      </c>
      <c r="M10" s="776">
        <v>625935</v>
      </c>
      <c r="N10" s="776">
        <v>0</v>
      </c>
      <c r="O10" s="776">
        <v>0</v>
      </c>
      <c r="P10" s="777">
        <v>0</v>
      </c>
      <c r="Q10" s="777">
        <v>2796</v>
      </c>
      <c r="R10" s="778">
        <v>628731</v>
      </c>
      <c r="S10" s="205"/>
    </row>
    <row r="11" spans="1:24" s="753" customFormat="1" ht="30.75" customHeight="1">
      <c r="A11" s="165"/>
      <c r="B11" s="173" t="s">
        <v>179</v>
      </c>
      <c r="C11" s="772" t="s">
        <v>22</v>
      </c>
      <c r="D11" s="849" t="s">
        <v>22</v>
      </c>
      <c r="E11" s="774">
        <v>27214514</v>
      </c>
      <c r="F11" s="775">
        <v>68.569999999999993</v>
      </c>
      <c r="G11" s="774">
        <v>60423</v>
      </c>
      <c r="H11" s="775">
        <v>0.15</v>
      </c>
      <c r="I11" s="774">
        <v>11260549</v>
      </c>
      <c r="J11" s="775">
        <v>28.37</v>
      </c>
      <c r="K11" s="774">
        <v>1153255</v>
      </c>
      <c r="L11" s="775">
        <v>2.91</v>
      </c>
      <c r="M11" s="776">
        <v>39688769</v>
      </c>
      <c r="N11" s="776">
        <v>1528533</v>
      </c>
      <c r="O11" s="776">
        <v>13296</v>
      </c>
      <c r="P11" s="777">
        <v>5557071</v>
      </c>
      <c r="Q11" s="777">
        <v>-1858610</v>
      </c>
      <c r="R11" s="778">
        <v>30731259</v>
      </c>
      <c r="S11" s="205"/>
    </row>
    <row r="12" spans="1:24" s="753" customFormat="1" ht="30.75" customHeight="1">
      <c r="A12" s="445"/>
      <c r="B12" s="651" t="s">
        <v>180</v>
      </c>
      <c r="C12" s="788" t="s">
        <v>22</v>
      </c>
      <c r="D12" s="850" t="s">
        <v>22</v>
      </c>
      <c r="E12" s="374">
        <v>1182962</v>
      </c>
      <c r="F12" s="779">
        <v>54.37</v>
      </c>
      <c r="G12" s="374">
        <v>72642</v>
      </c>
      <c r="H12" s="779">
        <v>3.34</v>
      </c>
      <c r="I12" s="374">
        <v>754354</v>
      </c>
      <c r="J12" s="779">
        <v>34.67</v>
      </c>
      <c r="K12" s="374">
        <v>165857</v>
      </c>
      <c r="L12" s="779">
        <v>7.62</v>
      </c>
      <c r="M12" s="780">
        <v>2175813</v>
      </c>
      <c r="N12" s="780">
        <v>132433</v>
      </c>
      <c r="O12" s="780">
        <v>258</v>
      </c>
      <c r="P12" s="781">
        <v>208059</v>
      </c>
      <c r="Q12" s="781">
        <v>-98848</v>
      </c>
      <c r="R12" s="782">
        <v>1736215</v>
      </c>
      <c r="S12" s="574"/>
    </row>
    <row r="13" spans="1:24" ht="21" customHeight="1">
      <c r="A13" s="217">
        <v>1</v>
      </c>
      <c r="B13" s="332" t="s">
        <v>181</v>
      </c>
      <c r="C13" s="783" t="s">
        <v>691</v>
      </c>
      <c r="D13" s="784">
        <v>10</v>
      </c>
      <c r="E13" s="421">
        <v>3707880</v>
      </c>
      <c r="F13" s="766">
        <v>67.63</v>
      </c>
      <c r="G13" s="767">
        <v>0</v>
      </c>
      <c r="H13" s="766">
        <v>0</v>
      </c>
      <c r="I13" s="767">
        <v>1023770</v>
      </c>
      <c r="J13" s="766">
        <v>18.670000000000002</v>
      </c>
      <c r="K13" s="767">
        <v>751421</v>
      </c>
      <c r="L13" s="766">
        <v>13.7</v>
      </c>
      <c r="M13" s="768">
        <v>5483071</v>
      </c>
      <c r="N13" s="768">
        <v>188325</v>
      </c>
      <c r="O13" s="768">
        <v>6020</v>
      </c>
      <c r="P13" s="769">
        <v>639690</v>
      </c>
      <c r="Q13" s="769">
        <v>-112306</v>
      </c>
      <c r="R13" s="770">
        <v>4536730</v>
      </c>
      <c r="S13" s="205">
        <v>1</v>
      </c>
    </row>
    <row r="14" spans="1:24" ht="21" customHeight="1">
      <c r="A14" s="217">
        <v>2</v>
      </c>
      <c r="B14" s="332" t="s">
        <v>183</v>
      </c>
      <c r="C14" s="772" t="s">
        <v>693</v>
      </c>
      <c r="D14" s="785">
        <v>8</v>
      </c>
      <c r="E14" s="774">
        <v>387860</v>
      </c>
      <c r="F14" s="775">
        <v>56.84</v>
      </c>
      <c r="G14" s="774">
        <v>0</v>
      </c>
      <c r="H14" s="775">
        <v>0</v>
      </c>
      <c r="I14" s="774">
        <v>294547</v>
      </c>
      <c r="J14" s="775">
        <v>43.16</v>
      </c>
      <c r="K14" s="774">
        <v>0</v>
      </c>
      <c r="L14" s="775">
        <v>0</v>
      </c>
      <c r="M14" s="776">
        <v>682407</v>
      </c>
      <c r="N14" s="776">
        <v>51531</v>
      </c>
      <c r="O14" s="776">
        <v>95</v>
      </c>
      <c r="P14" s="777">
        <v>101559</v>
      </c>
      <c r="Q14" s="777">
        <v>5634</v>
      </c>
      <c r="R14" s="778">
        <v>534856</v>
      </c>
      <c r="S14" s="205">
        <v>2</v>
      </c>
    </row>
    <row r="15" spans="1:24" ht="21" customHeight="1">
      <c r="A15" s="217">
        <v>3</v>
      </c>
      <c r="B15" s="332" t="s">
        <v>185</v>
      </c>
      <c r="C15" s="772" t="s">
        <v>693</v>
      </c>
      <c r="D15" s="785">
        <v>8</v>
      </c>
      <c r="E15" s="774">
        <v>1632961</v>
      </c>
      <c r="F15" s="775">
        <v>70.09</v>
      </c>
      <c r="G15" s="774">
        <v>0</v>
      </c>
      <c r="H15" s="775">
        <v>0</v>
      </c>
      <c r="I15" s="774">
        <v>696750</v>
      </c>
      <c r="J15" s="775">
        <v>29.91</v>
      </c>
      <c r="K15" s="774">
        <v>0</v>
      </c>
      <c r="L15" s="775">
        <v>0</v>
      </c>
      <c r="M15" s="776">
        <v>2329711</v>
      </c>
      <c r="N15" s="776">
        <v>78862</v>
      </c>
      <c r="O15" s="776">
        <v>901</v>
      </c>
      <c r="P15" s="777">
        <v>340853</v>
      </c>
      <c r="Q15" s="777">
        <v>59850</v>
      </c>
      <c r="R15" s="778">
        <v>1968945</v>
      </c>
      <c r="S15" s="205">
        <v>3</v>
      </c>
    </row>
    <row r="16" spans="1:24" ht="21" customHeight="1">
      <c r="A16" s="217">
        <v>4</v>
      </c>
      <c r="B16" s="332" t="s">
        <v>187</v>
      </c>
      <c r="C16" s="772" t="s">
        <v>693</v>
      </c>
      <c r="D16" s="785">
        <v>10</v>
      </c>
      <c r="E16" s="774">
        <v>3618305</v>
      </c>
      <c r="F16" s="775">
        <v>80.05</v>
      </c>
      <c r="G16" s="774">
        <v>0</v>
      </c>
      <c r="H16" s="775">
        <v>0</v>
      </c>
      <c r="I16" s="774">
        <v>901771</v>
      </c>
      <c r="J16" s="775">
        <v>19.95</v>
      </c>
      <c r="K16" s="774">
        <v>0</v>
      </c>
      <c r="L16" s="775">
        <v>0</v>
      </c>
      <c r="M16" s="776">
        <v>4520076</v>
      </c>
      <c r="N16" s="776">
        <v>101455</v>
      </c>
      <c r="O16" s="776">
        <v>1423</v>
      </c>
      <c r="P16" s="777">
        <v>1037258</v>
      </c>
      <c r="Q16" s="777">
        <v>-2177</v>
      </c>
      <c r="R16" s="778">
        <v>3377763</v>
      </c>
      <c r="S16" s="205">
        <v>4</v>
      </c>
    </row>
    <row r="17" spans="1:19" ht="21" customHeight="1">
      <c r="A17" s="786">
        <v>5</v>
      </c>
      <c r="B17" s="787" t="s">
        <v>189</v>
      </c>
      <c r="C17" s="788" t="s">
        <v>693</v>
      </c>
      <c r="D17" s="789">
        <v>6</v>
      </c>
      <c r="E17" s="374">
        <v>154892</v>
      </c>
      <c r="F17" s="779">
        <v>53.76</v>
      </c>
      <c r="G17" s="374">
        <v>0</v>
      </c>
      <c r="H17" s="779">
        <v>0</v>
      </c>
      <c r="I17" s="374">
        <v>133219</v>
      </c>
      <c r="J17" s="779">
        <v>46.24</v>
      </c>
      <c r="K17" s="374">
        <v>0</v>
      </c>
      <c r="L17" s="779">
        <v>0</v>
      </c>
      <c r="M17" s="780">
        <v>288111</v>
      </c>
      <c r="N17" s="780">
        <v>17352</v>
      </c>
      <c r="O17" s="780">
        <v>68</v>
      </c>
      <c r="P17" s="781">
        <v>13100</v>
      </c>
      <c r="Q17" s="781">
        <v>5545</v>
      </c>
      <c r="R17" s="782">
        <v>263136</v>
      </c>
      <c r="S17" s="574">
        <v>5</v>
      </c>
    </row>
    <row r="18" spans="1:19" ht="21" customHeight="1">
      <c r="A18" s="217">
        <v>6</v>
      </c>
      <c r="B18" s="332" t="s">
        <v>191</v>
      </c>
      <c r="C18" s="783" t="s">
        <v>693</v>
      </c>
      <c r="D18" s="784">
        <v>8</v>
      </c>
      <c r="E18" s="767">
        <v>539285</v>
      </c>
      <c r="F18" s="766">
        <v>56.97</v>
      </c>
      <c r="G18" s="767">
        <v>0</v>
      </c>
      <c r="H18" s="766">
        <v>0</v>
      </c>
      <c r="I18" s="767">
        <v>407310</v>
      </c>
      <c r="J18" s="766">
        <v>43.03</v>
      </c>
      <c r="K18" s="767">
        <v>0</v>
      </c>
      <c r="L18" s="766">
        <v>0</v>
      </c>
      <c r="M18" s="768">
        <v>946623</v>
      </c>
      <c r="N18" s="768">
        <v>42140</v>
      </c>
      <c r="O18" s="768">
        <v>129</v>
      </c>
      <c r="P18" s="769">
        <v>78030</v>
      </c>
      <c r="Q18" s="769">
        <v>-5405</v>
      </c>
      <c r="R18" s="770">
        <v>820919</v>
      </c>
      <c r="S18" s="205">
        <v>6</v>
      </c>
    </row>
    <row r="19" spans="1:19" ht="21" customHeight="1">
      <c r="A19" s="217">
        <v>7</v>
      </c>
      <c r="B19" s="332" t="s">
        <v>193</v>
      </c>
      <c r="C19" s="790" t="s">
        <v>693</v>
      </c>
      <c r="D19" s="785">
        <v>10</v>
      </c>
      <c r="E19" s="774">
        <v>2547727</v>
      </c>
      <c r="F19" s="775">
        <v>78.66</v>
      </c>
      <c r="G19" s="774">
        <v>0</v>
      </c>
      <c r="H19" s="775">
        <v>0</v>
      </c>
      <c r="I19" s="774">
        <v>691215</v>
      </c>
      <c r="J19" s="775">
        <v>21.34</v>
      </c>
      <c r="K19" s="774">
        <v>0</v>
      </c>
      <c r="L19" s="775">
        <v>0</v>
      </c>
      <c r="M19" s="776">
        <v>3238942</v>
      </c>
      <c r="N19" s="776">
        <v>82646</v>
      </c>
      <c r="O19" s="776">
        <v>0</v>
      </c>
      <c r="P19" s="777">
        <v>562898</v>
      </c>
      <c r="Q19" s="777">
        <v>-50637</v>
      </c>
      <c r="R19" s="778">
        <v>2542761</v>
      </c>
      <c r="S19" s="205">
        <v>7</v>
      </c>
    </row>
    <row r="20" spans="1:19" ht="21" customHeight="1">
      <c r="A20" s="217">
        <v>8</v>
      </c>
      <c r="B20" s="332" t="s">
        <v>195</v>
      </c>
      <c r="C20" s="790" t="s">
        <v>693</v>
      </c>
      <c r="D20" s="785">
        <v>8</v>
      </c>
      <c r="E20" s="774">
        <v>646121</v>
      </c>
      <c r="F20" s="775">
        <v>69.58</v>
      </c>
      <c r="G20" s="774">
        <v>0</v>
      </c>
      <c r="H20" s="775">
        <v>0</v>
      </c>
      <c r="I20" s="774">
        <v>282510</v>
      </c>
      <c r="J20" s="775">
        <v>30.42</v>
      </c>
      <c r="K20" s="774">
        <v>0</v>
      </c>
      <c r="L20" s="775">
        <v>0</v>
      </c>
      <c r="M20" s="776">
        <v>928631</v>
      </c>
      <c r="N20" s="776">
        <v>30944</v>
      </c>
      <c r="O20" s="776">
        <v>187</v>
      </c>
      <c r="P20" s="777">
        <v>98277</v>
      </c>
      <c r="Q20" s="777">
        <v>9703</v>
      </c>
      <c r="R20" s="778">
        <v>808926</v>
      </c>
      <c r="S20" s="205">
        <v>8</v>
      </c>
    </row>
    <row r="21" spans="1:19" s="746" customFormat="1" ht="21" customHeight="1">
      <c r="A21" s="217">
        <v>9</v>
      </c>
      <c r="B21" s="332" t="s">
        <v>197</v>
      </c>
      <c r="C21" s="790" t="s">
        <v>693</v>
      </c>
      <c r="D21" s="785">
        <v>8</v>
      </c>
      <c r="E21" s="791">
        <v>501544</v>
      </c>
      <c r="F21" s="792">
        <v>60.38</v>
      </c>
      <c r="G21" s="791">
        <v>0</v>
      </c>
      <c r="H21" s="792">
        <v>0</v>
      </c>
      <c r="I21" s="791">
        <v>329110</v>
      </c>
      <c r="J21" s="792">
        <v>39.619999999999997</v>
      </c>
      <c r="K21" s="791">
        <v>0</v>
      </c>
      <c r="L21" s="792">
        <v>0</v>
      </c>
      <c r="M21" s="793">
        <v>830653</v>
      </c>
      <c r="N21" s="793">
        <v>41234</v>
      </c>
      <c r="O21" s="793">
        <v>138</v>
      </c>
      <c r="P21" s="794">
        <v>88851</v>
      </c>
      <c r="Q21" s="794">
        <v>-56524</v>
      </c>
      <c r="R21" s="795">
        <v>643906</v>
      </c>
      <c r="S21" s="205">
        <v>9</v>
      </c>
    </row>
    <row r="22" spans="1:19" s="746" customFormat="1" ht="21" customHeight="1">
      <c r="A22" s="220">
        <v>10</v>
      </c>
      <c r="B22" s="218" t="s">
        <v>199</v>
      </c>
      <c r="C22" s="790" t="s">
        <v>693</v>
      </c>
      <c r="D22" s="785">
        <v>8</v>
      </c>
      <c r="E22" s="791">
        <v>511781</v>
      </c>
      <c r="F22" s="792">
        <v>64.22</v>
      </c>
      <c r="G22" s="791">
        <v>0</v>
      </c>
      <c r="H22" s="792">
        <v>0</v>
      </c>
      <c r="I22" s="791">
        <v>285090</v>
      </c>
      <c r="J22" s="792">
        <v>35.78</v>
      </c>
      <c r="K22" s="791">
        <v>0</v>
      </c>
      <c r="L22" s="792">
        <v>0</v>
      </c>
      <c r="M22" s="793">
        <v>796871</v>
      </c>
      <c r="N22" s="793">
        <v>36042</v>
      </c>
      <c r="O22" s="793">
        <v>296</v>
      </c>
      <c r="P22" s="794">
        <v>111763</v>
      </c>
      <c r="Q22" s="794">
        <v>-25870</v>
      </c>
      <c r="R22" s="795">
        <v>622900</v>
      </c>
      <c r="S22" s="224">
        <v>10</v>
      </c>
    </row>
    <row r="23" spans="1:19" s="746" customFormat="1" ht="21" customHeight="1">
      <c r="A23" s="228">
        <v>11</v>
      </c>
      <c r="B23" s="212" t="s">
        <v>201</v>
      </c>
      <c r="C23" s="783" t="s">
        <v>693</v>
      </c>
      <c r="D23" s="784">
        <v>8</v>
      </c>
      <c r="E23" s="421">
        <v>381039</v>
      </c>
      <c r="F23" s="801">
        <v>72.38</v>
      </c>
      <c r="G23" s="421">
        <v>0</v>
      </c>
      <c r="H23" s="801">
        <v>0</v>
      </c>
      <c r="I23" s="421">
        <v>145412</v>
      </c>
      <c r="J23" s="801">
        <v>27.62</v>
      </c>
      <c r="K23" s="421">
        <v>0</v>
      </c>
      <c r="L23" s="801">
        <v>0</v>
      </c>
      <c r="M23" s="802">
        <v>526451</v>
      </c>
      <c r="N23" s="802">
        <v>17061</v>
      </c>
      <c r="O23" s="802">
        <v>134</v>
      </c>
      <c r="P23" s="803">
        <v>50124</v>
      </c>
      <c r="Q23" s="803">
        <v>-55119</v>
      </c>
      <c r="R23" s="804">
        <v>404013</v>
      </c>
      <c r="S23" s="234">
        <v>11</v>
      </c>
    </row>
    <row r="24" spans="1:19" s="746" customFormat="1" ht="21" customHeight="1">
      <c r="A24" s="220">
        <v>12</v>
      </c>
      <c r="B24" s="218" t="s">
        <v>203</v>
      </c>
      <c r="C24" s="772" t="s">
        <v>693</v>
      </c>
      <c r="D24" s="785">
        <v>8</v>
      </c>
      <c r="E24" s="791">
        <v>938968</v>
      </c>
      <c r="F24" s="792">
        <v>77.34</v>
      </c>
      <c r="G24" s="791">
        <v>0</v>
      </c>
      <c r="H24" s="792">
        <v>0</v>
      </c>
      <c r="I24" s="791">
        <v>275125</v>
      </c>
      <c r="J24" s="792">
        <v>22.66</v>
      </c>
      <c r="K24" s="791">
        <v>0</v>
      </c>
      <c r="L24" s="792">
        <v>0</v>
      </c>
      <c r="M24" s="793">
        <v>1214093</v>
      </c>
      <c r="N24" s="793">
        <v>22410</v>
      </c>
      <c r="O24" s="793">
        <v>28</v>
      </c>
      <c r="P24" s="794">
        <v>189397</v>
      </c>
      <c r="Q24" s="794">
        <v>-189165</v>
      </c>
      <c r="R24" s="795">
        <v>813093</v>
      </c>
      <c r="S24" s="224">
        <v>12</v>
      </c>
    </row>
    <row r="25" spans="1:19" s="746" customFormat="1" ht="21" customHeight="1">
      <c r="A25" s="220">
        <v>13</v>
      </c>
      <c r="B25" s="218" t="s">
        <v>204</v>
      </c>
      <c r="C25" s="772" t="s">
        <v>693</v>
      </c>
      <c r="D25" s="785">
        <v>8</v>
      </c>
      <c r="E25" s="791">
        <v>280780</v>
      </c>
      <c r="F25" s="792">
        <v>55.38</v>
      </c>
      <c r="G25" s="791">
        <v>0</v>
      </c>
      <c r="H25" s="792">
        <v>0</v>
      </c>
      <c r="I25" s="791">
        <v>226193</v>
      </c>
      <c r="J25" s="792">
        <v>44.62</v>
      </c>
      <c r="K25" s="791">
        <v>0</v>
      </c>
      <c r="L25" s="792">
        <v>0</v>
      </c>
      <c r="M25" s="793">
        <v>506973</v>
      </c>
      <c r="N25" s="793">
        <v>37437</v>
      </c>
      <c r="O25" s="793">
        <v>95</v>
      </c>
      <c r="P25" s="794">
        <v>51334</v>
      </c>
      <c r="Q25" s="794">
        <v>4227</v>
      </c>
      <c r="R25" s="795">
        <v>422334</v>
      </c>
      <c r="S25" s="224">
        <v>13</v>
      </c>
    </row>
    <row r="26" spans="1:19" s="746" customFormat="1" ht="21" customHeight="1">
      <c r="A26" s="220">
        <v>14</v>
      </c>
      <c r="B26" s="218" t="s">
        <v>206</v>
      </c>
      <c r="C26" s="790" t="s">
        <v>693</v>
      </c>
      <c r="D26" s="785">
        <v>8</v>
      </c>
      <c r="E26" s="791">
        <v>358398</v>
      </c>
      <c r="F26" s="792">
        <v>69.72</v>
      </c>
      <c r="G26" s="791">
        <v>0</v>
      </c>
      <c r="H26" s="792">
        <v>0</v>
      </c>
      <c r="I26" s="791">
        <v>155619</v>
      </c>
      <c r="J26" s="792">
        <v>30.28</v>
      </c>
      <c r="K26" s="791">
        <v>0</v>
      </c>
      <c r="L26" s="792">
        <v>0</v>
      </c>
      <c r="M26" s="793">
        <v>514017</v>
      </c>
      <c r="N26" s="793">
        <v>18353</v>
      </c>
      <c r="O26" s="793">
        <v>336</v>
      </c>
      <c r="P26" s="794">
        <v>96150</v>
      </c>
      <c r="Q26" s="794">
        <v>-24997</v>
      </c>
      <c r="R26" s="795">
        <v>374181</v>
      </c>
      <c r="S26" s="224">
        <v>14</v>
      </c>
    </row>
    <row r="27" spans="1:19" s="746" customFormat="1" ht="21" customHeight="1">
      <c r="A27" s="243">
        <v>15</v>
      </c>
      <c r="B27" s="244" t="s">
        <v>208</v>
      </c>
      <c r="C27" s="788" t="s">
        <v>693</v>
      </c>
      <c r="D27" s="789">
        <v>8</v>
      </c>
      <c r="E27" s="422">
        <v>332477</v>
      </c>
      <c r="F27" s="797">
        <v>46.62</v>
      </c>
      <c r="G27" s="422">
        <v>0</v>
      </c>
      <c r="H27" s="797">
        <v>0</v>
      </c>
      <c r="I27" s="422">
        <v>380688</v>
      </c>
      <c r="J27" s="797">
        <v>53.38</v>
      </c>
      <c r="K27" s="422">
        <v>0</v>
      </c>
      <c r="L27" s="797">
        <v>0</v>
      </c>
      <c r="M27" s="798">
        <v>713165</v>
      </c>
      <c r="N27" s="798">
        <v>33353</v>
      </c>
      <c r="O27" s="798">
        <v>27</v>
      </c>
      <c r="P27" s="799">
        <v>71729</v>
      </c>
      <c r="Q27" s="799">
        <v>-56945</v>
      </c>
      <c r="R27" s="800">
        <v>551111</v>
      </c>
      <c r="S27" s="249">
        <v>15</v>
      </c>
    </row>
    <row r="28" spans="1:19" s="746" customFormat="1" ht="21" customHeight="1">
      <c r="A28" s="220">
        <v>16</v>
      </c>
      <c r="B28" s="218" t="s">
        <v>210</v>
      </c>
      <c r="C28" s="783" t="s">
        <v>691</v>
      </c>
      <c r="D28" s="784">
        <v>9</v>
      </c>
      <c r="E28" s="421">
        <v>574654</v>
      </c>
      <c r="F28" s="801">
        <v>74.17</v>
      </c>
      <c r="G28" s="421">
        <v>0</v>
      </c>
      <c r="H28" s="801">
        <v>0</v>
      </c>
      <c r="I28" s="421">
        <v>134476</v>
      </c>
      <c r="J28" s="801">
        <v>17.36</v>
      </c>
      <c r="K28" s="421">
        <v>65647</v>
      </c>
      <c r="L28" s="801">
        <v>8.4700000000000006</v>
      </c>
      <c r="M28" s="802">
        <v>774777</v>
      </c>
      <c r="N28" s="802">
        <v>22022</v>
      </c>
      <c r="O28" s="802">
        <v>442</v>
      </c>
      <c r="P28" s="803">
        <v>105980</v>
      </c>
      <c r="Q28" s="803">
        <v>-5741</v>
      </c>
      <c r="R28" s="804">
        <v>640592</v>
      </c>
      <c r="S28" s="224">
        <v>16</v>
      </c>
    </row>
    <row r="29" spans="1:19" s="746" customFormat="1" ht="21" customHeight="1">
      <c r="A29" s="220">
        <v>17</v>
      </c>
      <c r="B29" s="218" t="s">
        <v>212</v>
      </c>
      <c r="C29" s="772" t="s">
        <v>693</v>
      </c>
      <c r="D29" s="785">
        <v>10</v>
      </c>
      <c r="E29" s="791">
        <v>1920437</v>
      </c>
      <c r="F29" s="792">
        <v>58.24</v>
      </c>
      <c r="G29" s="791">
        <v>0</v>
      </c>
      <c r="H29" s="792">
        <v>0</v>
      </c>
      <c r="I29" s="791">
        <v>1376760</v>
      </c>
      <c r="J29" s="792">
        <v>41.76</v>
      </c>
      <c r="K29" s="791">
        <v>0</v>
      </c>
      <c r="L29" s="792">
        <v>0</v>
      </c>
      <c r="M29" s="793">
        <v>3297197</v>
      </c>
      <c r="N29" s="793">
        <v>197886</v>
      </c>
      <c r="O29" s="793">
        <v>1165</v>
      </c>
      <c r="P29" s="794">
        <v>471776</v>
      </c>
      <c r="Q29" s="794">
        <v>-302743</v>
      </c>
      <c r="R29" s="795">
        <v>2323627</v>
      </c>
      <c r="S29" s="224">
        <v>17</v>
      </c>
    </row>
    <row r="30" spans="1:19" s="746" customFormat="1" ht="21" customHeight="1">
      <c r="A30" s="220">
        <v>18</v>
      </c>
      <c r="B30" s="218" t="s">
        <v>214</v>
      </c>
      <c r="C30" s="772" t="s">
        <v>692</v>
      </c>
      <c r="D30" s="785">
        <v>8</v>
      </c>
      <c r="E30" s="791">
        <v>66333</v>
      </c>
      <c r="F30" s="792">
        <v>49.13</v>
      </c>
      <c r="G30" s="791">
        <v>7811</v>
      </c>
      <c r="H30" s="792">
        <v>5.78</v>
      </c>
      <c r="I30" s="791">
        <v>38589</v>
      </c>
      <c r="J30" s="792">
        <v>28.58</v>
      </c>
      <c r="K30" s="791">
        <v>22294</v>
      </c>
      <c r="L30" s="792">
        <v>16.510000000000002</v>
      </c>
      <c r="M30" s="793">
        <v>135027</v>
      </c>
      <c r="N30" s="793">
        <v>12515</v>
      </c>
      <c r="O30" s="793">
        <v>56</v>
      </c>
      <c r="P30" s="794">
        <v>5611</v>
      </c>
      <c r="Q30" s="794">
        <v>-1281</v>
      </c>
      <c r="R30" s="795">
        <v>115564</v>
      </c>
      <c r="S30" s="224">
        <v>18</v>
      </c>
    </row>
    <row r="31" spans="1:19" s="746" customFormat="1" ht="21" customHeight="1">
      <c r="A31" s="220">
        <v>19</v>
      </c>
      <c r="B31" s="218" t="s">
        <v>216</v>
      </c>
      <c r="C31" s="772" t="s">
        <v>693</v>
      </c>
      <c r="D31" s="785">
        <v>9</v>
      </c>
      <c r="E31" s="791">
        <v>1718866</v>
      </c>
      <c r="F31" s="792">
        <v>77.790000000000006</v>
      </c>
      <c r="G31" s="791">
        <v>0</v>
      </c>
      <c r="H31" s="792">
        <v>0</v>
      </c>
      <c r="I31" s="791">
        <v>490630</v>
      </c>
      <c r="J31" s="792">
        <v>22.21</v>
      </c>
      <c r="K31" s="791">
        <v>0</v>
      </c>
      <c r="L31" s="792">
        <v>0</v>
      </c>
      <c r="M31" s="793">
        <v>2209496</v>
      </c>
      <c r="N31" s="793">
        <v>43097</v>
      </c>
      <c r="O31" s="793">
        <v>122</v>
      </c>
      <c r="P31" s="794">
        <v>267076</v>
      </c>
      <c r="Q31" s="794">
        <v>-282946</v>
      </c>
      <c r="R31" s="795">
        <v>1616255</v>
      </c>
      <c r="S31" s="224">
        <v>19</v>
      </c>
    </row>
    <row r="32" spans="1:19" s="746" customFormat="1" ht="21" customHeight="1">
      <c r="A32" s="243">
        <v>20</v>
      </c>
      <c r="B32" s="244" t="s">
        <v>218</v>
      </c>
      <c r="C32" s="788" t="s">
        <v>693</v>
      </c>
      <c r="D32" s="789">
        <v>10</v>
      </c>
      <c r="E32" s="422">
        <v>755641</v>
      </c>
      <c r="F32" s="797">
        <v>79.59</v>
      </c>
      <c r="G32" s="422">
        <v>0</v>
      </c>
      <c r="H32" s="797">
        <v>0</v>
      </c>
      <c r="I32" s="422">
        <v>193792</v>
      </c>
      <c r="J32" s="797">
        <v>20.41</v>
      </c>
      <c r="K32" s="422">
        <v>0</v>
      </c>
      <c r="L32" s="797">
        <v>0</v>
      </c>
      <c r="M32" s="798">
        <v>949434</v>
      </c>
      <c r="N32" s="798">
        <v>19442</v>
      </c>
      <c r="O32" s="798">
        <v>171</v>
      </c>
      <c r="P32" s="799">
        <v>149513</v>
      </c>
      <c r="Q32" s="799">
        <v>-110432</v>
      </c>
      <c r="R32" s="800">
        <v>669876</v>
      </c>
      <c r="S32" s="249">
        <v>20</v>
      </c>
    </row>
    <row r="33" spans="1:19" s="746" customFormat="1" ht="21" customHeight="1">
      <c r="A33" s="250">
        <v>21</v>
      </c>
      <c r="B33" s="218" t="s">
        <v>220</v>
      </c>
      <c r="C33" s="783" t="s">
        <v>691</v>
      </c>
      <c r="D33" s="784">
        <v>9</v>
      </c>
      <c r="E33" s="421">
        <v>641309</v>
      </c>
      <c r="F33" s="801">
        <v>54.85</v>
      </c>
      <c r="G33" s="421">
        <v>0</v>
      </c>
      <c r="H33" s="801">
        <v>0</v>
      </c>
      <c r="I33" s="421">
        <v>335730</v>
      </c>
      <c r="J33" s="801">
        <v>28.72</v>
      </c>
      <c r="K33" s="421">
        <v>192132</v>
      </c>
      <c r="L33" s="801">
        <v>16.43</v>
      </c>
      <c r="M33" s="802">
        <v>1169171</v>
      </c>
      <c r="N33" s="802">
        <v>78878</v>
      </c>
      <c r="O33" s="802">
        <v>84</v>
      </c>
      <c r="P33" s="803">
        <v>88762</v>
      </c>
      <c r="Q33" s="803">
        <v>-124656</v>
      </c>
      <c r="R33" s="804">
        <v>876791</v>
      </c>
      <c r="S33" s="251">
        <v>21</v>
      </c>
    </row>
    <row r="34" spans="1:19" s="746" customFormat="1" ht="21" customHeight="1">
      <c r="A34" s="220">
        <v>22</v>
      </c>
      <c r="B34" s="218" t="s">
        <v>222</v>
      </c>
      <c r="C34" s="772" t="s">
        <v>693</v>
      </c>
      <c r="D34" s="785">
        <v>10</v>
      </c>
      <c r="E34" s="791">
        <v>689346</v>
      </c>
      <c r="F34" s="792">
        <v>81.790000000000006</v>
      </c>
      <c r="G34" s="791">
        <v>0</v>
      </c>
      <c r="H34" s="792">
        <v>0</v>
      </c>
      <c r="I34" s="791">
        <v>153434</v>
      </c>
      <c r="J34" s="792">
        <v>18.21</v>
      </c>
      <c r="K34" s="791">
        <v>0</v>
      </c>
      <c r="L34" s="792">
        <v>0</v>
      </c>
      <c r="M34" s="793">
        <v>842780</v>
      </c>
      <c r="N34" s="793">
        <v>15971</v>
      </c>
      <c r="O34" s="793">
        <v>160</v>
      </c>
      <c r="P34" s="794">
        <v>132129</v>
      </c>
      <c r="Q34" s="794">
        <v>-60696</v>
      </c>
      <c r="R34" s="795">
        <v>633824</v>
      </c>
      <c r="S34" s="224">
        <v>22</v>
      </c>
    </row>
    <row r="35" spans="1:19" s="746" customFormat="1" ht="21" customHeight="1">
      <c r="A35" s="220">
        <v>23</v>
      </c>
      <c r="B35" s="218" t="s">
        <v>223</v>
      </c>
      <c r="C35" s="772" t="s">
        <v>693</v>
      </c>
      <c r="D35" s="785">
        <v>8</v>
      </c>
      <c r="E35" s="791">
        <v>151653</v>
      </c>
      <c r="F35" s="792">
        <v>56.51</v>
      </c>
      <c r="G35" s="791">
        <v>0</v>
      </c>
      <c r="H35" s="792">
        <v>0</v>
      </c>
      <c r="I35" s="791">
        <v>116719</v>
      </c>
      <c r="J35" s="792">
        <v>43.49</v>
      </c>
      <c r="K35" s="791">
        <v>0</v>
      </c>
      <c r="L35" s="792">
        <v>0</v>
      </c>
      <c r="M35" s="793">
        <v>268372</v>
      </c>
      <c r="N35" s="793">
        <v>21464</v>
      </c>
      <c r="O35" s="793">
        <v>101</v>
      </c>
      <c r="P35" s="794">
        <v>24438</v>
      </c>
      <c r="Q35" s="794">
        <v>-1640</v>
      </c>
      <c r="R35" s="795">
        <v>220729</v>
      </c>
      <c r="S35" s="224">
        <v>23</v>
      </c>
    </row>
    <row r="36" spans="1:19" s="746" customFormat="1" ht="21" customHeight="1">
      <c r="A36" s="220">
        <v>24</v>
      </c>
      <c r="B36" s="218" t="s">
        <v>225</v>
      </c>
      <c r="C36" s="772" t="s">
        <v>693</v>
      </c>
      <c r="D36" s="785">
        <v>10</v>
      </c>
      <c r="E36" s="791">
        <v>536379</v>
      </c>
      <c r="F36" s="792">
        <v>73.97</v>
      </c>
      <c r="G36" s="791">
        <v>0</v>
      </c>
      <c r="H36" s="792">
        <v>0</v>
      </c>
      <c r="I36" s="791">
        <v>188752</v>
      </c>
      <c r="J36" s="792">
        <v>26.03</v>
      </c>
      <c r="K36" s="791">
        <v>0</v>
      </c>
      <c r="L36" s="792">
        <v>0</v>
      </c>
      <c r="M36" s="793">
        <v>725131</v>
      </c>
      <c r="N36" s="793">
        <v>21884</v>
      </c>
      <c r="O36" s="793">
        <v>154</v>
      </c>
      <c r="P36" s="794">
        <v>100243</v>
      </c>
      <c r="Q36" s="794">
        <v>-80975</v>
      </c>
      <c r="R36" s="795">
        <v>521875</v>
      </c>
      <c r="S36" s="224">
        <v>24</v>
      </c>
    </row>
    <row r="37" spans="1:19" s="746" customFormat="1" ht="21" customHeight="1">
      <c r="A37" s="243">
        <v>25</v>
      </c>
      <c r="B37" s="244" t="s">
        <v>227</v>
      </c>
      <c r="C37" s="788" t="s">
        <v>693</v>
      </c>
      <c r="D37" s="789">
        <v>8</v>
      </c>
      <c r="E37" s="422">
        <v>287329</v>
      </c>
      <c r="F37" s="797">
        <v>62.17</v>
      </c>
      <c r="G37" s="422">
        <v>0</v>
      </c>
      <c r="H37" s="797">
        <v>0</v>
      </c>
      <c r="I37" s="422">
        <v>174842</v>
      </c>
      <c r="J37" s="797">
        <v>37.83</v>
      </c>
      <c r="K37" s="422">
        <v>0</v>
      </c>
      <c r="L37" s="797">
        <v>0</v>
      </c>
      <c r="M37" s="798">
        <v>462171</v>
      </c>
      <c r="N37" s="798">
        <v>19956</v>
      </c>
      <c r="O37" s="798">
        <v>44</v>
      </c>
      <c r="P37" s="799">
        <v>21069</v>
      </c>
      <c r="Q37" s="799">
        <v>-45752</v>
      </c>
      <c r="R37" s="800">
        <v>375350</v>
      </c>
      <c r="S37" s="249">
        <v>25</v>
      </c>
    </row>
    <row r="38" spans="1:19" s="746" customFormat="1" ht="21" customHeight="1">
      <c r="A38" s="220">
        <v>26</v>
      </c>
      <c r="B38" s="218" t="s">
        <v>229</v>
      </c>
      <c r="C38" s="783" t="s">
        <v>692</v>
      </c>
      <c r="D38" s="784">
        <v>8</v>
      </c>
      <c r="E38" s="421">
        <v>246161</v>
      </c>
      <c r="F38" s="801">
        <v>53.33</v>
      </c>
      <c r="G38" s="421">
        <v>22964</v>
      </c>
      <c r="H38" s="801">
        <v>4.9800000000000004</v>
      </c>
      <c r="I38" s="421">
        <v>134172</v>
      </c>
      <c r="J38" s="801">
        <v>29.07</v>
      </c>
      <c r="K38" s="421">
        <v>58221</v>
      </c>
      <c r="L38" s="801">
        <v>12.62</v>
      </c>
      <c r="M38" s="802">
        <v>461518</v>
      </c>
      <c r="N38" s="802">
        <v>30032</v>
      </c>
      <c r="O38" s="802">
        <v>56</v>
      </c>
      <c r="P38" s="803">
        <v>32773</v>
      </c>
      <c r="Q38" s="803">
        <v>-19721</v>
      </c>
      <c r="R38" s="804">
        <v>378936</v>
      </c>
      <c r="S38" s="224">
        <v>26</v>
      </c>
    </row>
    <row r="39" spans="1:19" s="746" customFormat="1" ht="21" customHeight="1">
      <c r="A39" s="220">
        <v>27</v>
      </c>
      <c r="B39" s="218" t="s">
        <v>231</v>
      </c>
      <c r="C39" s="772" t="s">
        <v>693</v>
      </c>
      <c r="D39" s="785">
        <v>9</v>
      </c>
      <c r="E39" s="791">
        <v>716655</v>
      </c>
      <c r="F39" s="792">
        <v>82.04</v>
      </c>
      <c r="G39" s="791">
        <v>0</v>
      </c>
      <c r="H39" s="792">
        <v>0</v>
      </c>
      <c r="I39" s="791">
        <v>156894</v>
      </c>
      <c r="J39" s="792">
        <v>17.96</v>
      </c>
      <c r="K39" s="791">
        <v>0</v>
      </c>
      <c r="L39" s="792">
        <v>0</v>
      </c>
      <c r="M39" s="793">
        <v>873549</v>
      </c>
      <c r="N39" s="793">
        <v>15484</v>
      </c>
      <c r="O39" s="793">
        <v>135</v>
      </c>
      <c r="P39" s="794">
        <v>209002</v>
      </c>
      <c r="Q39" s="794">
        <v>-108186</v>
      </c>
      <c r="R39" s="795">
        <v>540742</v>
      </c>
      <c r="S39" s="224">
        <v>27</v>
      </c>
    </row>
    <row r="40" spans="1:19" s="746" customFormat="1" ht="21" customHeight="1">
      <c r="A40" s="220">
        <v>30</v>
      </c>
      <c r="B40" s="218" t="s">
        <v>233</v>
      </c>
      <c r="C40" s="790" t="s">
        <v>693</v>
      </c>
      <c r="D40" s="785">
        <v>8</v>
      </c>
      <c r="E40" s="791">
        <v>305477</v>
      </c>
      <c r="F40" s="792">
        <v>50.92</v>
      </c>
      <c r="G40" s="791">
        <v>0</v>
      </c>
      <c r="H40" s="792">
        <v>0</v>
      </c>
      <c r="I40" s="791">
        <v>294470</v>
      </c>
      <c r="J40" s="792">
        <v>49.08</v>
      </c>
      <c r="K40" s="791">
        <v>0</v>
      </c>
      <c r="L40" s="792">
        <v>0</v>
      </c>
      <c r="M40" s="793">
        <v>599947</v>
      </c>
      <c r="N40" s="793">
        <v>28497</v>
      </c>
      <c r="O40" s="793">
        <v>172</v>
      </c>
      <c r="P40" s="794">
        <v>34879</v>
      </c>
      <c r="Q40" s="794">
        <v>-48110</v>
      </c>
      <c r="R40" s="795">
        <v>488289</v>
      </c>
      <c r="S40" s="224">
        <v>30</v>
      </c>
    </row>
    <row r="41" spans="1:19" s="746" customFormat="1" ht="21" customHeight="1">
      <c r="A41" s="220">
        <v>31</v>
      </c>
      <c r="B41" s="218" t="s">
        <v>235</v>
      </c>
      <c r="C41" s="772" t="s">
        <v>693</v>
      </c>
      <c r="D41" s="785">
        <v>8</v>
      </c>
      <c r="E41" s="791">
        <v>117134</v>
      </c>
      <c r="F41" s="792">
        <v>75.19</v>
      </c>
      <c r="G41" s="791">
        <v>0</v>
      </c>
      <c r="H41" s="792">
        <v>0</v>
      </c>
      <c r="I41" s="791">
        <v>38650</v>
      </c>
      <c r="J41" s="792">
        <v>24.81</v>
      </c>
      <c r="K41" s="791">
        <v>0</v>
      </c>
      <c r="L41" s="792">
        <v>0</v>
      </c>
      <c r="M41" s="793">
        <v>155784</v>
      </c>
      <c r="N41" s="793">
        <v>5498</v>
      </c>
      <c r="O41" s="793">
        <v>0</v>
      </c>
      <c r="P41" s="794">
        <v>21291</v>
      </c>
      <c r="Q41" s="794">
        <v>-3861</v>
      </c>
      <c r="R41" s="795">
        <v>125134</v>
      </c>
      <c r="S41" s="224">
        <v>31</v>
      </c>
    </row>
    <row r="42" spans="1:19" s="746" customFormat="1" ht="21" customHeight="1">
      <c r="A42" s="243">
        <v>32</v>
      </c>
      <c r="B42" s="244" t="s">
        <v>237</v>
      </c>
      <c r="C42" s="788" t="s">
        <v>693</v>
      </c>
      <c r="D42" s="789">
        <v>8</v>
      </c>
      <c r="E42" s="422">
        <v>292810</v>
      </c>
      <c r="F42" s="797">
        <v>55.51</v>
      </c>
      <c r="G42" s="422">
        <v>0</v>
      </c>
      <c r="H42" s="797">
        <v>0</v>
      </c>
      <c r="I42" s="422">
        <v>234666</v>
      </c>
      <c r="J42" s="797">
        <v>44.49</v>
      </c>
      <c r="K42" s="422">
        <v>0</v>
      </c>
      <c r="L42" s="797">
        <v>0</v>
      </c>
      <c r="M42" s="798">
        <v>527476</v>
      </c>
      <c r="N42" s="798">
        <v>35029</v>
      </c>
      <c r="O42" s="798">
        <v>82</v>
      </c>
      <c r="P42" s="799">
        <v>44161</v>
      </c>
      <c r="Q42" s="799">
        <v>9487</v>
      </c>
      <c r="R42" s="800">
        <v>457691</v>
      </c>
      <c r="S42" s="249">
        <v>32</v>
      </c>
    </row>
    <row r="43" spans="1:19" s="746" customFormat="1" ht="21" customHeight="1">
      <c r="A43" s="220">
        <v>33</v>
      </c>
      <c r="B43" s="218" t="s">
        <v>239</v>
      </c>
      <c r="C43" s="783" t="s">
        <v>693</v>
      </c>
      <c r="D43" s="784">
        <v>8</v>
      </c>
      <c r="E43" s="421">
        <v>246916</v>
      </c>
      <c r="F43" s="801">
        <v>64.900000000000006</v>
      </c>
      <c r="G43" s="421">
        <v>0</v>
      </c>
      <c r="H43" s="801">
        <v>0</v>
      </c>
      <c r="I43" s="421">
        <v>133546</v>
      </c>
      <c r="J43" s="801">
        <v>35.1</v>
      </c>
      <c r="K43" s="421">
        <v>0</v>
      </c>
      <c r="L43" s="801">
        <v>0</v>
      </c>
      <c r="M43" s="802">
        <v>380462</v>
      </c>
      <c r="N43" s="802">
        <v>19288</v>
      </c>
      <c r="O43" s="802">
        <v>153</v>
      </c>
      <c r="P43" s="803">
        <v>41474</v>
      </c>
      <c r="Q43" s="803">
        <v>-40303</v>
      </c>
      <c r="R43" s="804">
        <v>279244</v>
      </c>
      <c r="S43" s="224">
        <v>33</v>
      </c>
    </row>
    <row r="44" spans="1:19" s="746" customFormat="1" ht="21" customHeight="1">
      <c r="A44" s="220">
        <v>35</v>
      </c>
      <c r="B44" s="218" t="s">
        <v>243</v>
      </c>
      <c r="C44" s="772" t="s">
        <v>693</v>
      </c>
      <c r="D44" s="785">
        <v>8</v>
      </c>
      <c r="E44" s="791">
        <v>336144</v>
      </c>
      <c r="F44" s="792">
        <v>82.14</v>
      </c>
      <c r="G44" s="791">
        <v>0</v>
      </c>
      <c r="H44" s="792">
        <v>0</v>
      </c>
      <c r="I44" s="791">
        <v>73104</v>
      </c>
      <c r="J44" s="792">
        <v>17.86</v>
      </c>
      <c r="K44" s="791">
        <v>0</v>
      </c>
      <c r="L44" s="792">
        <v>0</v>
      </c>
      <c r="M44" s="793">
        <v>409248</v>
      </c>
      <c r="N44" s="793">
        <v>10230</v>
      </c>
      <c r="O44" s="793">
        <v>61</v>
      </c>
      <c r="P44" s="794">
        <v>81209</v>
      </c>
      <c r="Q44" s="794">
        <v>-37848</v>
      </c>
      <c r="R44" s="795">
        <v>279900</v>
      </c>
      <c r="S44" s="224">
        <v>35</v>
      </c>
    </row>
    <row r="45" spans="1:19" s="746" customFormat="1" ht="21" customHeight="1">
      <c r="A45" s="220">
        <v>36</v>
      </c>
      <c r="B45" s="218" t="s">
        <v>245</v>
      </c>
      <c r="C45" s="772" t="s">
        <v>693</v>
      </c>
      <c r="D45" s="785">
        <v>8</v>
      </c>
      <c r="E45" s="791">
        <v>397758</v>
      </c>
      <c r="F45" s="792">
        <v>73.38</v>
      </c>
      <c r="G45" s="791">
        <v>0</v>
      </c>
      <c r="H45" s="792">
        <v>0</v>
      </c>
      <c r="I45" s="791">
        <v>144261</v>
      </c>
      <c r="J45" s="792">
        <v>26.62</v>
      </c>
      <c r="K45" s="791">
        <v>0</v>
      </c>
      <c r="L45" s="792">
        <v>0</v>
      </c>
      <c r="M45" s="793">
        <v>542019</v>
      </c>
      <c r="N45" s="793">
        <v>21282</v>
      </c>
      <c r="O45" s="793">
        <v>39</v>
      </c>
      <c r="P45" s="794">
        <v>117909</v>
      </c>
      <c r="Q45" s="794">
        <v>-59201</v>
      </c>
      <c r="R45" s="795">
        <v>343588</v>
      </c>
      <c r="S45" s="224">
        <v>36</v>
      </c>
    </row>
    <row r="46" spans="1:19" s="746" customFormat="1" ht="21" customHeight="1">
      <c r="A46" s="220"/>
      <c r="B46" s="218" t="s">
        <v>241</v>
      </c>
      <c r="C46" s="772" t="s">
        <v>693</v>
      </c>
      <c r="D46" s="785">
        <v>8</v>
      </c>
      <c r="E46" s="791">
        <v>39193</v>
      </c>
      <c r="F46" s="792">
        <v>55.28</v>
      </c>
      <c r="G46" s="791">
        <v>0</v>
      </c>
      <c r="H46" s="792">
        <v>0</v>
      </c>
      <c r="I46" s="791">
        <v>31701</v>
      </c>
      <c r="J46" s="792">
        <v>44.72</v>
      </c>
      <c r="K46" s="791">
        <v>0</v>
      </c>
      <c r="L46" s="792">
        <v>0</v>
      </c>
      <c r="M46" s="793">
        <v>70894</v>
      </c>
      <c r="N46" s="793">
        <v>4043</v>
      </c>
      <c r="O46" s="793">
        <v>0</v>
      </c>
      <c r="P46" s="794">
        <v>4633</v>
      </c>
      <c r="Q46" s="794">
        <v>-6891</v>
      </c>
      <c r="R46" s="795">
        <v>55327</v>
      </c>
      <c r="S46" s="224"/>
    </row>
    <row r="47" spans="1:19" s="746" customFormat="1" ht="21" customHeight="1">
      <c r="A47" s="243"/>
      <c r="B47" s="244" t="s">
        <v>247</v>
      </c>
      <c r="C47" s="788" t="s">
        <v>693</v>
      </c>
      <c r="D47" s="789">
        <v>8</v>
      </c>
      <c r="E47" s="422">
        <v>30202</v>
      </c>
      <c r="F47" s="797">
        <v>57.19</v>
      </c>
      <c r="G47" s="422">
        <v>0</v>
      </c>
      <c r="H47" s="797">
        <v>0</v>
      </c>
      <c r="I47" s="422">
        <v>22610</v>
      </c>
      <c r="J47" s="797">
        <v>42.81</v>
      </c>
      <c r="K47" s="422">
        <v>0</v>
      </c>
      <c r="L47" s="797">
        <v>0</v>
      </c>
      <c r="M47" s="798">
        <v>52812</v>
      </c>
      <c r="N47" s="798">
        <v>2762</v>
      </c>
      <c r="O47" s="798">
        <v>0</v>
      </c>
      <c r="P47" s="799">
        <v>6230</v>
      </c>
      <c r="Q47" s="799">
        <v>-4967</v>
      </c>
      <c r="R47" s="800">
        <v>38853</v>
      </c>
      <c r="S47" s="249"/>
    </row>
    <row r="48" spans="1:19" s="746" customFormat="1" ht="21" customHeight="1">
      <c r="A48" s="220">
        <v>38</v>
      </c>
      <c r="B48" s="218" t="s">
        <v>249</v>
      </c>
      <c r="C48" s="783" t="s">
        <v>693</v>
      </c>
      <c r="D48" s="784">
        <v>8</v>
      </c>
      <c r="E48" s="421">
        <v>68517</v>
      </c>
      <c r="F48" s="801">
        <v>64.69</v>
      </c>
      <c r="G48" s="421">
        <v>0</v>
      </c>
      <c r="H48" s="801">
        <v>0</v>
      </c>
      <c r="I48" s="421">
        <v>37392</v>
      </c>
      <c r="J48" s="801">
        <v>35.31</v>
      </c>
      <c r="K48" s="421">
        <v>0</v>
      </c>
      <c r="L48" s="801">
        <v>0</v>
      </c>
      <c r="M48" s="802">
        <v>105909</v>
      </c>
      <c r="N48" s="802">
        <v>5836</v>
      </c>
      <c r="O48" s="802">
        <v>0</v>
      </c>
      <c r="P48" s="803">
        <v>6530</v>
      </c>
      <c r="Q48" s="803">
        <v>-956</v>
      </c>
      <c r="R48" s="804">
        <v>92587</v>
      </c>
      <c r="S48" s="224">
        <v>38</v>
      </c>
    </row>
    <row r="49" spans="1:19" s="746" customFormat="1" ht="21" customHeight="1">
      <c r="A49" s="220">
        <v>39</v>
      </c>
      <c r="B49" s="218" t="s">
        <v>251</v>
      </c>
      <c r="C49" s="772" t="s">
        <v>692</v>
      </c>
      <c r="D49" s="785">
        <v>8</v>
      </c>
      <c r="E49" s="791">
        <v>82555</v>
      </c>
      <c r="F49" s="792">
        <v>53.84</v>
      </c>
      <c r="G49" s="791">
        <v>9626</v>
      </c>
      <c r="H49" s="792">
        <v>6.28</v>
      </c>
      <c r="I49" s="791">
        <v>42093</v>
      </c>
      <c r="J49" s="792">
        <v>27.45</v>
      </c>
      <c r="K49" s="791">
        <v>19060</v>
      </c>
      <c r="L49" s="792">
        <v>12.43</v>
      </c>
      <c r="M49" s="793">
        <v>153334</v>
      </c>
      <c r="N49" s="793">
        <v>8058</v>
      </c>
      <c r="O49" s="793">
        <v>0</v>
      </c>
      <c r="P49" s="794">
        <v>21920</v>
      </c>
      <c r="Q49" s="794">
        <v>-14304</v>
      </c>
      <c r="R49" s="795">
        <v>109052</v>
      </c>
      <c r="S49" s="224">
        <v>39</v>
      </c>
    </row>
    <row r="50" spans="1:19" s="746" customFormat="1" ht="21" customHeight="1">
      <c r="A50" s="220">
        <v>40</v>
      </c>
      <c r="B50" s="218" t="s">
        <v>252</v>
      </c>
      <c r="C50" s="772" t="s">
        <v>692</v>
      </c>
      <c r="D50" s="785">
        <v>8</v>
      </c>
      <c r="E50" s="791">
        <v>30329</v>
      </c>
      <c r="F50" s="792">
        <v>49.24</v>
      </c>
      <c r="G50" s="791">
        <v>3278</v>
      </c>
      <c r="H50" s="792">
        <v>5.32</v>
      </c>
      <c r="I50" s="791">
        <v>17661</v>
      </c>
      <c r="J50" s="792">
        <v>28.67</v>
      </c>
      <c r="K50" s="791">
        <v>10332</v>
      </c>
      <c r="L50" s="792">
        <v>16.77</v>
      </c>
      <c r="M50" s="793">
        <v>61600</v>
      </c>
      <c r="N50" s="793">
        <v>5838</v>
      </c>
      <c r="O50" s="793">
        <v>0</v>
      </c>
      <c r="P50" s="794">
        <v>3393</v>
      </c>
      <c r="Q50" s="794">
        <v>-5554</v>
      </c>
      <c r="R50" s="795">
        <v>46815</v>
      </c>
      <c r="S50" s="224">
        <v>40</v>
      </c>
    </row>
    <row r="51" spans="1:19" s="746" customFormat="1" ht="21" customHeight="1">
      <c r="A51" s="250">
        <v>41</v>
      </c>
      <c r="B51" s="218" t="s">
        <v>254</v>
      </c>
      <c r="C51" s="772" t="s">
        <v>691</v>
      </c>
      <c r="D51" s="785">
        <v>8</v>
      </c>
      <c r="E51" s="791">
        <v>93244</v>
      </c>
      <c r="F51" s="792">
        <v>60.85</v>
      </c>
      <c r="G51" s="791">
        <v>0</v>
      </c>
      <c r="H51" s="792">
        <v>0</v>
      </c>
      <c r="I51" s="791">
        <v>37305</v>
      </c>
      <c r="J51" s="792">
        <v>24.35</v>
      </c>
      <c r="K51" s="791">
        <v>22676</v>
      </c>
      <c r="L51" s="792">
        <v>14.8</v>
      </c>
      <c r="M51" s="793">
        <v>153225</v>
      </c>
      <c r="N51" s="793">
        <v>7643</v>
      </c>
      <c r="O51" s="793">
        <v>66</v>
      </c>
      <c r="P51" s="794">
        <v>17248</v>
      </c>
      <c r="Q51" s="794">
        <v>-13102</v>
      </c>
      <c r="R51" s="795">
        <v>115166</v>
      </c>
      <c r="S51" s="251">
        <v>41</v>
      </c>
    </row>
    <row r="52" spans="1:19" s="746" customFormat="1" ht="21" customHeight="1">
      <c r="A52" s="243">
        <v>42</v>
      </c>
      <c r="B52" s="244" t="s">
        <v>256</v>
      </c>
      <c r="C52" s="788" t="s">
        <v>693</v>
      </c>
      <c r="D52" s="789">
        <v>9</v>
      </c>
      <c r="E52" s="422">
        <v>138579</v>
      </c>
      <c r="F52" s="797">
        <v>67.91</v>
      </c>
      <c r="G52" s="422">
        <v>0</v>
      </c>
      <c r="H52" s="797">
        <v>0</v>
      </c>
      <c r="I52" s="422">
        <v>65496</v>
      </c>
      <c r="J52" s="797">
        <v>32.090000000000003</v>
      </c>
      <c r="K52" s="422">
        <v>0</v>
      </c>
      <c r="L52" s="797">
        <v>0</v>
      </c>
      <c r="M52" s="798">
        <v>204075</v>
      </c>
      <c r="N52" s="798">
        <v>9766</v>
      </c>
      <c r="O52" s="798">
        <v>0</v>
      </c>
      <c r="P52" s="799">
        <v>44573</v>
      </c>
      <c r="Q52" s="799">
        <v>-14863</v>
      </c>
      <c r="R52" s="800">
        <v>134873</v>
      </c>
      <c r="S52" s="249">
        <v>42</v>
      </c>
    </row>
    <row r="53" spans="1:19" s="771" customFormat="1" ht="21" customHeight="1">
      <c r="A53" s="220">
        <v>43</v>
      </c>
      <c r="B53" s="218" t="s">
        <v>258</v>
      </c>
      <c r="C53" s="783" t="s">
        <v>692</v>
      </c>
      <c r="D53" s="784">
        <v>8</v>
      </c>
      <c r="E53" s="421">
        <v>41331</v>
      </c>
      <c r="F53" s="801">
        <v>50.13</v>
      </c>
      <c r="G53" s="421">
        <v>2293</v>
      </c>
      <c r="H53" s="801">
        <v>2.78</v>
      </c>
      <c r="I53" s="421">
        <v>23400</v>
      </c>
      <c r="J53" s="801">
        <v>28.38</v>
      </c>
      <c r="K53" s="421">
        <v>15430</v>
      </c>
      <c r="L53" s="801">
        <v>18.71</v>
      </c>
      <c r="M53" s="802">
        <v>82454</v>
      </c>
      <c r="N53" s="802">
        <v>6251</v>
      </c>
      <c r="O53" s="802">
        <v>36</v>
      </c>
      <c r="P53" s="803">
        <v>6388</v>
      </c>
      <c r="Q53" s="803">
        <v>-7796</v>
      </c>
      <c r="R53" s="804">
        <v>61983</v>
      </c>
      <c r="S53" s="224">
        <v>43</v>
      </c>
    </row>
    <row r="54" spans="1:19" s="771" customFormat="1" ht="21" customHeight="1">
      <c r="A54" s="220">
        <v>44</v>
      </c>
      <c r="B54" s="218" t="s">
        <v>260</v>
      </c>
      <c r="C54" s="772" t="s">
        <v>692</v>
      </c>
      <c r="D54" s="785">
        <v>8</v>
      </c>
      <c r="E54" s="791">
        <v>45645</v>
      </c>
      <c r="F54" s="792">
        <v>55.74</v>
      </c>
      <c r="G54" s="791">
        <v>7126</v>
      </c>
      <c r="H54" s="792">
        <v>8.6999999999999993</v>
      </c>
      <c r="I54" s="791">
        <v>17976</v>
      </c>
      <c r="J54" s="792">
        <v>21.95</v>
      </c>
      <c r="K54" s="791">
        <v>11149</v>
      </c>
      <c r="L54" s="792">
        <v>13.61</v>
      </c>
      <c r="M54" s="793">
        <v>81895</v>
      </c>
      <c r="N54" s="793">
        <v>5106</v>
      </c>
      <c r="O54" s="793">
        <v>0</v>
      </c>
      <c r="P54" s="794">
        <v>8094</v>
      </c>
      <c r="Q54" s="794">
        <v>-7599</v>
      </c>
      <c r="R54" s="795">
        <v>61096</v>
      </c>
      <c r="S54" s="224">
        <v>44</v>
      </c>
    </row>
    <row r="55" spans="1:19" s="771" customFormat="1" ht="21" customHeight="1">
      <c r="A55" s="220">
        <v>45</v>
      </c>
      <c r="B55" s="218" t="s">
        <v>261</v>
      </c>
      <c r="C55" s="772" t="s">
        <v>693</v>
      </c>
      <c r="D55" s="785">
        <v>8</v>
      </c>
      <c r="E55" s="791">
        <v>117512</v>
      </c>
      <c r="F55" s="792">
        <v>40.369999999999997</v>
      </c>
      <c r="G55" s="791">
        <v>0</v>
      </c>
      <c r="H55" s="792">
        <v>0</v>
      </c>
      <c r="I55" s="791">
        <v>173591</v>
      </c>
      <c r="J55" s="792">
        <v>59.63</v>
      </c>
      <c r="K55" s="791">
        <v>0</v>
      </c>
      <c r="L55" s="792">
        <v>0</v>
      </c>
      <c r="M55" s="793">
        <v>291103</v>
      </c>
      <c r="N55" s="793">
        <v>19144</v>
      </c>
      <c r="O55" s="793">
        <v>45</v>
      </c>
      <c r="P55" s="794">
        <v>11823</v>
      </c>
      <c r="Q55" s="794">
        <v>264</v>
      </c>
      <c r="R55" s="795">
        <v>260355</v>
      </c>
      <c r="S55" s="224">
        <v>45</v>
      </c>
    </row>
    <row r="56" spans="1:19" s="771" customFormat="1" ht="21" customHeight="1">
      <c r="A56" s="220">
        <v>46</v>
      </c>
      <c r="B56" s="218" t="s">
        <v>262</v>
      </c>
      <c r="C56" s="772" t="s">
        <v>693</v>
      </c>
      <c r="D56" s="785">
        <v>8</v>
      </c>
      <c r="E56" s="791">
        <v>35428</v>
      </c>
      <c r="F56" s="792">
        <v>47.27</v>
      </c>
      <c r="G56" s="791">
        <v>0</v>
      </c>
      <c r="H56" s="792">
        <v>0</v>
      </c>
      <c r="I56" s="791">
        <v>39515</v>
      </c>
      <c r="J56" s="792">
        <v>52.73</v>
      </c>
      <c r="K56" s="791">
        <v>0</v>
      </c>
      <c r="L56" s="792">
        <v>0</v>
      </c>
      <c r="M56" s="793">
        <v>74943</v>
      </c>
      <c r="N56" s="793">
        <v>6456</v>
      </c>
      <c r="O56" s="793">
        <v>5</v>
      </c>
      <c r="P56" s="794">
        <v>1241</v>
      </c>
      <c r="Q56" s="794">
        <v>-2055</v>
      </c>
      <c r="R56" s="795">
        <v>65186</v>
      </c>
      <c r="S56" s="224">
        <v>46</v>
      </c>
    </row>
    <row r="57" spans="1:19" s="771" customFormat="1" ht="21" customHeight="1" thickBot="1">
      <c r="A57" s="253">
        <v>52</v>
      </c>
      <c r="B57" s="254" t="s">
        <v>263</v>
      </c>
      <c r="C57" s="851" t="s">
        <v>692</v>
      </c>
      <c r="D57" s="806">
        <v>8</v>
      </c>
      <c r="E57" s="423">
        <v>28574</v>
      </c>
      <c r="F57" s="807">
        <v>56.97</v>
      </c>
      <c r="G57" s="423">
        <v>1052</v>
      </c>
      <c r="H57" s="807">
        <v>2.1</v>
      </c>
      <c r="I57" s="423">
        <v>12996</v>
      </c>
      <c r="J57" s="807">
        <v>25.92</v>
      </c>
      <c r="K57" s="423">
        <v>7525</v>
      </c>
      <c r="L57" s="807">
        <v>15.01</v>
      </c>
      <c r="M57" s="808">
        <v>50147</v>
      </c>
      <c r="N57" s="808">
        <v>3745</v>
      </c>
      <c r="O57" s="808">
        <v>1</v>
      </c>
      <c r="P57" s="809">
        <v>8157</v>
      </c>
      <c r="Q57" s="809">
        <v>160</v>
      </c>
      <c r="R57" s="810">
        <v>38404</v>
      </c>
      <c r="S57" s="262">
        <v>52</v>
      </c>
    </row>
    <row r="58" spans="1:19" ht="21.95" customHeight="1">
      <c r="A58" s="217">
        <v>54</v>
      </c>
      <c r="B58" s="332" t="s">
        <v>264</v>
      </c>
      <c r="C58" s="783" t="s">
        <v>692</v>
      </c>
      <c r="D58" s="784">
        <v>10</v>
      </c>
      <c r="E58" s="421">
        <v>32247</v>
      </c>
      <c r="F58" s="766">
        <v>53.93</v>
      </c>
      <c r="G58" s="767">
        <v>6513</v>
      </c>
      <c r="H58" s="766">
        <v>10.89</v>
      </c>
      <c r="I58" s="767">
        <v>13296</v>
      </c>
      <c r="J58" s="766">
        <v>22.24</v>
      </c>
      <c r="K58" s="767">
        <v>7735</v>
      </c>
      <c r="L58" s="766">
        <v>12.94</v>
      </c>
      <c r="M58" s="768">
        <v>59791</v>
      </c>
      <c r="N58" s="768">
        <v>2443</v>
      </c>
      <c r="O58" s="768">
        <v>9</v>
      </c>
      <c r="P58" s="769">
        <v>4341</v>
      </c>
      <c r="Q58" s="769">
        <v>-5180</v>
      </c>
      <c r="R58" s="770">
        <v>47818</v>
      </c>
      <c r="S58" s="205">
        <v>54</v>
      </c>
    </row>
    <row r="59" spans="1:19" ht="21.95" customHeight="1">
      <c r="A59" s="217">
        <v>59</v>
      </c>
      <c r="B59" s="332" t="s">
        <v>266</v>
      </c>
      <c r="C59" s="772" t="s">
        <v>692</v>
      </c>
      <c r="D59" s="785">
        <v>8</v>
      </c>
      <c r="E59" s="774">
        <v>73642</v>
      </c>
      <c r="F59" s="775">
        <v>54.89</v>
      </c>
      <c r="G59" s="774">
        <v>14443</v>
      </c>
      <c r="H59" s="775">
        <v>10.77</v>
      </c>
      <c r="I59" s="774">
        <v>29579</v>
      </c>
      <c r="J59" s="775">
        <v>22.05</v>
      </c>
      <c r="K59" s="774">
        <v>16481</v>
      </c>
      <c r="L59" s="775">
        <v>12.29</v>
      </c>
      <c r="M59" s="776">
        <v>134145</v>
      </c>
      <c r="N59" s="776">
        <v>5290</v>
      </c>
      <c r="O59" s="776">
        <v>11</v>
      </c>
      <c r="P59" s="777">
        <v>10676</v>
      </c>
      <c r="Q59" s="777">
        <v>-2533</v>
      </c>
      <c r="R59" s="778">
        <v>115635</v>
      </c>
      <c r="S59" s="205">
        <v>59</v>
      </c>
    </row>
    <row r="60" spans="1:19" ht="21.95" customHeight="1">
      <c r="A60" s="217">
        <v>61</v>
      </c>
      <c r="B60" s="332" t="s">
        <v>268</v>
      </c>
      <c r="C60" s="772" t="s">
        <v>693</v>
      </c>
      <c r="D60" s="785">
        <v>8</v>
      </c>
      <c r="E60" s="774">
        <v>45593</v>
      </c>
      <c r="F60" s="775">
        <v>64.02</v>
      </c>
      <c r="G60" s="774">
        <v>0</v>
      </c>
      <c r="H60" s="775">
        <v>0</v>
      </c>
      <c r="I60" s="774">
        <v>25620</v>
      </c>
      <c r="J60" s="775">
        <v>35.979999999999997</v>
      </c>
      <c r="K60" s="774">
        <v>0</v>
      </c>
      <c r="L60" s="775">
        <v>0</v>
      </c>
      <c r="M60" s="776">
        <v>71213</v>
      </c>
      <c r="N60" s="776">
        <v>2748</v>
      </c>
      <c r="O60" s="776">
        <v>7</v>
      </c>
      <c r="P60" s="777">
        <v>2685</v>
      </c>
      <c r="Q60" s="777">
        <v>-5117</v>
      </c>
      <c r="R60" s="778">
        <v>60656</v>
      </c>
      <c r="S60" s="205">
        <v>61</v>
      </c>
    </row>
    <row r="61" spans="1:19" ht="21.95" customHeight="1">
      <c r="A61" s="217">
        <v>66</v>
      </c>
      <c r="B61" s="332" t="s">
        <v>270</v>
      </c>
      <c r="C61" s="772" t="s">
        <v>693</v>
      </c>
      <c r="D61" s="785">
        <v>8</v>
      </c>
      <c r="E61" s="774">
        <v>179438</v>
      </c>
      <c r="F61" s="775">
        <v>54.65</v>
      </c>
      <c r="G61" s="774">
        <v>0</v>
      </c>
      <c r="H61" s="775">
        <v>0</v>
      </c>
      <c r="I61" s="774">
        <v>148928</v>
      </c>
      <c r="J61" s="775">
        <v>45.35</v>
      </c>
      <c r="K61" s="774">
        <v>0</v>
      </c>
      <c r="L61" s="775">
        <v>0</v>
      </c>
      <c r="M61" s="776">
        <v>328366</v>
      </c>
      <c r="N61" s="776">
        <v>17472</v>
      </c>
      <c r="O61" s="776">
        <v>32</v>
      </c>
      <c r="P61" s="777">
        <v>14013</v>
      </c>
      <c r="Q61" s="777">
        <v>-32782</v>
      </c>
      <c r="R61" s="778">
        <v>264067</v>
      </c>
      <c r="S61" s="205">
        <v>66</v>
      </c>
    </row>
    <row r="62" spans="1:19" ht="21.95" customHeight="1">
      <c r="A62" s="786">
        <v>67</v>
      </c>
      <c r="B62" s="787" t="s">
        <v>272</v>
      </c>
      <c r="C62" s="788" t="s">
        <v>692</v>
      </c>
      <c r="D62" s="789">
        <v>10</v>
      </c>
      <c r="E62" s="374">
        <v>41258</v>
      </c>
      <c r="F62" s="779">
        <v>44.51</v>
      </c>
      <c r="G62" s="374">
        <v>9543</v>
      </c>
      <c r="H62" s="779">
        <v>10.29</v>
      </c>
      <c r="I62" s="374">
        <v>28040</v>
      </c>
      <c r="J62" s="779">
        <v>30.25</v>
      </c>
      <c r="K62" s="374">
        <v>13856</v>
      </c>
      <c r="L62" s="779">
        <v>14.95</v>
      </c>
      <c r="M62" s="780">
        <v>92697</v>
      </c>
      <c r="N62" s="780">
        <v>9104</v>
      </c>
      <c r="O62" s="780">
        <v>0</v>
      </c>
      <c r="P62" s="781">
        <v>6473</v>
      </c>
      <c r="Q62" s="781">
        <v>783</v>
      </c>
      <c r="R62" s="782">
        <v>77903</v>
      </c>
      <c r="S62" s="574">
        <v>67</v>
      </c>
    </row>
    <row r="63" spans="1:19" ht="21.95" customHeight="1">
      <c r="A63" s="217">
        <v>70</v>
      </c>
      <c r="B63" s="332" t="s">
        <v>274</v>
      </c>
      <c r="C63" s="783" t="s">
        <v>692</v>
      </c>
      <c r="D63" s="784">
        <v>8</v>
      </c>
      <c r="E63" s="767">
        <v>38301</v>
      </c>
      <c r="F63" s="766">
        <v>52.4</v>
      </c>
      <c r="G63" s="767">
        <v>3822</v>
      </c>
      <c r="H63" s="766">
        <v>5.23</v>
      </c>
      <c r="I63" s="767">
        <v>18491</v>
      </c>
      <c r="J63" s="766">
        <v>25.3</v>
      </c>
      <c r="K63" s="767">
        <v>12474</v>
      </c>
      <c r="L63" s="766">
        <v>17.07</v>
      </c>
      <c r="M63" s="768">
        <v>73088</v>
      </c>
      <c r="N63" s="768">
        <v>4968</v>
      </c>
      <c r="O63" s="768">
        <v>2</v>
      </c>
      <c r="P63" s="769">
        <v>4939</v>
      </c>
      <c r="Q63" s="769">
        <v>-4643</v>
      </c>
      <c r="R63" s="770">
        <v>58536</v>
      </c>
      <c r="S63" s="205">
        <v>70</v>
      </c>
    </row>
    <row r="64" spans="1:19" ht="21.95" customHeight="1">
      <c r="A64" s="217">
        <v>72</v>
      </c>
      <c r="B64" s="332" t="s">
        <v>276</v>
      </c>
      <c r="C64" s="790" t="s">
        <v>693</v>
      </c>
      <c r="D64" s="785">
        <v>8</v>
      </c>
      <c r="E64" s="774">
        <v>193544</v>
      </c>
      <c r="F64" s="775">
        <v>51.04</v>
      </c>
      <c r="G64" s="774">
        <v>0</v>
      </c>
      <c r="H64" s="775">
        <v>0</v>
      </c>
      <c r="I64" s="774">
        <v>185625</v>
      </c>
      <c r="J64" s="775">
        <v>48.96</v>
      </c>
      <c r="K64" s="774">
        <v>0</v>
      </c>
      <c r="L64" s="775">
        <v>0</v>
      </c>
      <c r="M64" s="776">
        <v>379169</v>
      </c>
      <c r="N64" s="776">
        <v>35520</v>
      </c>
      <c r="O64" s="776">
        <v>45</v>
      </c>
      <c r="P64" s="777">
        <v>23746</v>
      </c>
      <c r="Q64" s="777">
        <v>-5274</v>
      </c>
      <c r="R64" s="778">
        <v>314584</v>
      </c>
      <c r="S64" s="205">
        <v>72</v>
      </c>
    </row>
    <row r="65" spans="1:19" ht="21.95" customHeight="1">
      <c r="A65" s="217">
        <v>74</v>
      </c>
      <c r="B65" s="332" t="s">
        <v>278</v>
      </c>
      <c r="C65" s="790" t="s">
        <v>693</v>
      </c>
      <c r="D65" s="785">
        <v>6</v>
      </c>
      <c r="E65" s="774">
        <v>52557</v>
      </c>
      <c r="F65" s="775">
        <v>57.94</v>
      </c>
      <c r="G65" s="774">
        <v>0</v>
      </c>
      <c r="H65" s="775">
        <v>0</v>
      </c>
      <c r="I65" s="774">
        <v>38150</v>
      </c>
      <c r="J65" s="775">
        <v>42.06</v>
      </c>
      <c r="K65" s="774">
        <v>0</v>
      </c>
      <c r="L65" s="775">
        <v>0</v>
      </c>
      <c r="M65" s="776">
        <v>90707</v>
      </c>
      <c r="N65" s="776">
        <v>7626</v>
      </c>
      <c r="O65" s="776">
        <v>0</v>
      </c>
      <c r="P65" s="777">
        <v>12237</v>
      </c>
      <c r="Q65" s="777">
        <v>-6451</v>
      </c>
      <c r="R65" s="778">
        <v>64393</v>
      </c>
      <c r="S65" s="205">
        <v>74</v>
      </c>
    </row>
    <row r="66" spans="1:19" ht="21.95" customHeight="1">
      <c r="A66" s="217">
        <v>81</v>
      </c>
      <c r="B66" s="332" t="s">
        <v>280</v>
      </c>
      <c r="C66" s="790" t="s">
        <v>692</v>
      </c>
      <c r="D66" s="785">
        <v>8</v>
      </c>
      <c r="E66" s="774">
        <v>194747</v>
      </c>
      <c r="F66" s="775">
        <v>47.67</v>
      </c>
      <c r="G66" s="774">
        <v>29648</v>
      </c>
      <c r="H66" s="775">
        <v>7.26</v>
      </c>
      <c r="I66" s="774">
        <v>120582</v>
      </c>
      <c r="J66" s="775">
        <v>29.52</v>
      </c>
      <c r="K66" s="774">
        <v>63540</v>
      </c>
      <c r="L66" s="775">
        <v>15.55</v>
      </c>
      <c r="M66" s="776">
        <v>408517</v>
      </c>
      <c r="N66" s="776">
        <v>30843</v>
      </c>
      <c r="O66" s="776">
        <v>109</v>
      </c>
      <c r="P66" s="777">
        <v>33648</v>
      </c>
      <c r="Q66" s="777">
        <v>-6406</v>
      </c>
      <c r="R66" s="778">
        <v>337511</v>
      </c>
      <c r="S66" s="205">
        <v>81</v>
      </c>
    </row>
    <row r="67" spans="1:19" s="746" customFormat="1" ht="21.95" customHeight="1">
      <c r="A67" s="220">
        <v>82</v>
      </c>
      <c r="B67" s="218" t="s">
        <v>282</v>
      </c>
      <c r="C67" s="790" t="s">
        <v>693</v>
      </c>
      <c r="D67" s="785">
        <v>8</v>
      </c>
      <c r="E67" s="791">
        <v>222899</v>
      </c>
      <c r="F67" s="792">
        <v>52.43</v>
      </c>
      <c r="G67" s="791">
        <v>0</v>
      </c>
      <c r="H67" s="792">
        <v>0</v>
      </c>
      <c r="I67" s="791">
        <v>202248</v>
      </c>
      <c r="J67" s="792">
        <v>47.57</v>
      </c>
      <c r="K67" s="791">
        <v>0</v>
      </c>
      <c r="L67" s="792">
        <v>0</v>
      </c>
      <c r="M67" s="793">
        <v>425147</v>
      </c>
      <c r="N67" s="793">
        <v>32596</v>
      </c>
      <c r="O67" s="793">
        <v>36</v>
      </c>
      <c r="P67" s="794">
        <v>26647</v>
      </c>
      <c r="Q67" s="794">
        <v>782</v>
      </c>
      <c r="R67" s="795">
        <v>366650</v>
      </c>
      <c r="S67" s="224">
        <v>82</v>
      </c>
    </row>
    <row r="68" spans="1:19" s="746" customFormat="1" ht="21.75" customHeight="1">
      <c r="A68" s="228">
        <v>83</v>
      </c>
      <c r="B68" s="212" t="s">
        <v>283</v>
      </c>
      <c r="C68" s="783" t="s">
        <v>692</v>
      </c>
      <c r="D68" s="784">
        <v>8</v>
      </c>
      <c r="E68" s="421">
        <v>100516</v>
      </c>
      <c r="F68" s="801">
        <v>41.92</v>
      </c>
      <c r="G68" s="421">
        <v>14946</v>
      </c>
      <c r="H68" s="801">
        <v>6.24</v>
      </c>
      <c r="I68" s="421">
        <v>95103</v>
      </c>
      <c r="J68" s="801">
        <v>39.68</v>
      </c>
      <c r="K68" s="421">
        <v>29139</v>
      </c>
      <c r="L68" s="801">
        <v>12.16</v>
      </c>
      <c r="M68" s="802">
        <v>239703</v>
      </c>
      <c r="N68" s="802">
        <v>16913</v>
      </c>
      <c r="O68" s="802">
        <v>76</v>
      </c>
      <c r="P68" s="803">
        <v>16050</v>
      </c>
      <c r="Q68" s="803">
        <v>-6041</v>
      </c>
      <c r="R68" s="804">
        <v>200623</v>
      </c>
      <c r="S68" s="234">
        <v>83</v>
      </c>
    </row>
    <row r="69" spans="1:19" s="746" customFormat="1" ht="21.95" customHeight="1">
      <c r="A69" s="220">
        <v>301</v>
      </c>
      <c r="B69" s="2128" t="s">
        <v>284</v>
      </c>
      <c r="C69" s="772" t="s">
        <v>321</v>
      </c>
      <c r="D69" s="785">
        <v>4</v>
      </c>
      <c r="E69" s="791">
        <v>0</v>
      </c>
      <c r="F69" s="792">
        <v>0</v>
      </c>
      <c r="G69" s="791">
        <v>0</v>
      </c>
      <c r="H69" s="792">
        <v>0</v>
      </c>
      <c r="I69" s="791">
        <v>0</v>
      </c>
      <c r="J69" s="792">
        <v>0</v>
      </c>
      <c r="K69" s="791">
        <v>0</v>
      </c>
      <c r="L69" s="792">
        <v>0</v>
      </c>
      <c r="M69" s="793">
        <v>256436</v>
      </c>
      <c r="N69" s="793">
        <v>0</v>
      </c>
      <c r="O69" s="793">
        <v>0</v>
      </c>
      <c r="P69" s="794">
        <v>0</v>
      </c>
      <c r="Q69" s="794">
        <v>0</v>
      </c>
      <c r="R69" s="795">
        <v>256436</v>
      </c>
      <c r="S69" s="251">
        <v>301</v>
      </c>
    </row>
    <row r="70" spans="1:19" s="746" customFormat="1" ht="21.95" customHeight="1">
      <c r="A70" s="220">
        <v>302</v>
      </c>
      <c r="B70" s="2128" t="s">
        <v>286</v>
      </c>
      <c r="C70" s="772" t="s">
        <v>321</v>
      </c>
      <c r="D70" s="785">
        <v>12</v>
      </c>
      <c r="E70" s="791">
        <v>0</v>
      </c>
      <c r="F70" s="792">
        <v>0</v>
      </c>
      <c r="G70" s="791">
        <v>0</v>
      </c>
      <c r="H70" s="792">
        <v>0</v>
      </c>
      <c r="I70" s="791">
        <v>0</v>
      </c>
      <c r="J70" s="792">
        <v>0</v>
      </c>
      <c r="K70" s="791">
        <v>0</v>
      </c>
      <c r="L70" s="792">
        <v>0</v>
      </c>
      <c r="M70" s="793">
        <v>306112</v>
      </c>
      <c r="N70" s="793">
        <v>0</v>
      </c>
      <c r="O70" s="793">
        <v>0</v>
      </c>
      <c r="P70" s="794">
        <v>0</v>
      </c>
      <c r="Q70" s="794">
        <v>2796</v>
      </c>
      <c r="R70" s="796">
        <v>308908</v>
      </c>
      <c r="S70" s="224">
        <v>302</v>
      </c>
    </row>
    <row r="71" spans="1:19" s="746" customFormat="1" ht="21.95" customHeight="1">
      <c r="A71" s="220">
        <v>303</v>
      </c>
      <c r="B71" s="2128" t="s">
        <v>288</v>
      </c>
      <c r="C71" s="790" t="s">
        <v>321</v>
      </c>
      <c r="D71" s="785">
        <v>12</v>
      </c>
      <c r="E71" s="791">
        <v>0</v>
      </c>
      <c r="F71" s="792">
        <v>0</v>
      </c>
      <c r="G71" s="791">
        <v>0</v>
      </c>
      <c r="H71" s="792">
        <v>0</v>
      </c>
      <c r="I71" s="791">
        <v>0</v>
      </c>
      <c r="J71" s="792">
        <v>0</v>
      </c>
      <c r="K71" s="791">
        <v>0</v>
      </c>
      <c r="L71" s="792">
        <v>0</v>
      </c>
      <c r="M71" s="793">
        <v>63387</v>
      </c>
      <c r="N71" s="793">
        <v>0</v>
      </c>
      <c r="O71" s="793">
        <v>0</v>
      </c>
      <c r="P71" s="794">
        <v>0</v>
      </c>
      <c r="Q71" s="794">
        <v>0</v>
      </c>
      <c r="R71" s="795">
        <v>63387</v>
      </c>
      <c r="S71" s="224">
        <v>303</v>
      </c>
    </row>
    <row r="72" spans="1:19" s="746" customFormat="1" ht="21.95" customHeight="1">
      <c r="A72" s="243"/>
      <c r="B72" s="244"/>
      <c r="C72" s="788"/>
      <c r="D72" s="789"/>
      <c r="E72" s="422"/>
      <c r="F72" s="797"/>
      <c r="G72" s="422"/>
      <c r="H72" s="797"/>
      <c r="I72" s="422"/>
      <c r="J72" s="797"/>
      <c r="K72" s="422"/>
      <c r="L72" s="797"/>
      <c r="M72" s="798"/>
      <c r="N72" s="798"/>
      <c r="O72" s="798"/>
      <c r="P72" s="799"/>
      <c r="Q72" s="799"/>
      <c r="R72" s="800"/>
      <c r="S72" s="249"/>
    </row>
    <row r="73" spans="1:19" s="746" customFormat="1" ht="21.75" customHeight="1">
      <c r="A73" s="220"/>
      <c r="B73" s="218"/>
      <c r="C73" s="783"/>
      <c r="D73" s="784"/>
      <c r="E73" s="421"/>
      <c r="F73" s="801"/>
      <c r="G73" s="421"/>
      <c r="H73" s="801"/>
      <c r="I73" s="421"/>
      <c r="J73" s="801"/>
      <c r="K73" s="421"/>
      <c r="L73" s="801"/>
      <c r="M73" s="802"/>
      <c r="N73" s="802"/>
      <c r="O73" s="802"/>
      <c r="P73" s="803"/>
      <c r="Q73" s="803"/>
      <c r="R73" s="804"/>
      <c r="S73" s="224"/>
    </row>
    <row r="74" spans="1:19" s="746" customFormat="1" ht="21.95" customHeight="1">
      <c r="A74" s="220"/>
      <c r="B74" s="218"/>
      <c r="C74" s="772"/>
      <c r="D74" s="785"/>
      <c r="E74" s="791"/>
      <c r="F74" s="792"/>
      <c r="G74" s="791"/>
      <c r="H74" s="792"/>
      <c r="I74" s="791"/>
      <c r="J74" s="792"/>
      <c r="K74" s="791"/>
      <c r="L74" s="792"/>
      <c r="M74" s="793"/>
      <c r="N74" s="793"/>
      <c r="O74" s="793"/>
      <c r="P74" s="794"/>
      <c r="Q74" s="794"/>
      <c r="R74" s="795"/>
      <c r="S74" s="224"/>
    </row>
    <row r="75" spans="1:19" s="746" customFormat="1" ht="21.95" customHeight="1">
      <c r="A75" s="220"/>
      <c r="B75" s="218"/>
      <c r="C75" s="772"/>
      <c r="D75" s="785"/>
      <c r="E75" s="791"/>
      <c r="F75" s="792"/>
      <c r="G75" s="791"/>
      <c r="H75" s="792"/>
      <c r="I75" s="791"/>
      <c r="J75" s="792"/>
      <c r="K75" s="791"/>
      <c r="L75" s="792"/>
      <c r="M75" s="793"/>
      <c r="N75" s="793"/>
      <c r="O75" s="793"/>
      <c r="P75" s="794"/>
      <c r="Q75" s="794"/>
      <c r="R75" s="795"/>
      <c r="S75" s="224"/>
    </row>
    <row r="76" spans="1:19" s="746" customFormat="1" ht="21.95" customHeight="1">
      <c r="A76" s="220"/>
      <c r="B76" s="218"/>
      <c r="C76" s="772"/>
      <c r="D76" s="785"/>
      <c r="E76" s="791"/>
      <c r="F76" s="792"/>
      <c r="G76" s="791"/>
      <c r="H76" s="792"/>
      <c r="I76" s="791"/>
      <c r="J76" s="792"/>
      <c r="K76" s="791"/>
      <c r="L76" s="792"/>
      <c r="M76" s="793"/>
      <c r="N76" s="793"/>
      <c r="O76" s="793"/>
      <c r="P76" s="794"/>
      <c r="Q76" s="794"/>
      <c r="R76" s="795"/>
      <c r="S76" s="224"/>
    </row>
    <row r="77" spans="1:19" s="746" customFormat="1" ht="21.95" customHeight="1">
      <c r="A77" s="243"/>
      <c r="B77" s="244"/>
      <c r="C77" s="788"/>
      <c r="D77" s="789"/>
      <c r="E77" s="422"/>
      <c r="F77" s="797"/>
      <c r="G77" s="422"/>
      <c r="H77" s="797"/>
      <c r="I77" s="422"/>
      <c r="J77" s="797"/>
      <c r="K77" s="422"/>
      <c r="L77" s="797"/>
      <c r="M77" s="798"/>
      <c r="N77" s="798"/>
      <c r="O77" s="798"/>
      <c r="P77" s="799"/>
      <c r="Q77" s="799"/>
      <c r="R77" s="800"/>
      <c r="S77" s="249"/>
    </row>
    <row r="78" spans="1:19" s="746" customFormat="1" ht="21.95" customHeight="1">
      <c r="A78" s="250"/>
      <c r="B78" s="218"/>
      <c r="C78" s="783"/>
      <c r="D78" s="784"/>
      <c r="E78" s="421"/>
      <c r="F78" s="801"/>
      <c r="G78" s="421"/>
      <c r="H78" s="801"/>
      <c r="I78" s="421"/>
      <c r="J78" s="801"/>
      <c r="K78" s="421"/>
      <c r="L78" s="801"/>
      <c r="M78" s="802"/>
      <c r="N78" s="802"/>
      <c r="O78" s="802"/>
      <c r="P78" s="803"/>
      <c r="Q78" s="803"/>
      <c r="R78" s="804"/>
      <c r="S78" s="251"/>
    </row>
    <row r="79" spans="1:19" s="746" customFormat="1" ht="21.95" customHeight="1">
      <c r="A79" s="220"/>
      <c r="B79" s="218"/>
      <c r="C79" s="772"/>
      <c r="D79" s="785"/>
      <c r="E79" s="791"/>
      <c r="F79" s="792"/>
      <c r="G79" s="791"/>
      <c r="H79" s="792"/>
      <c r="I79" s="791"/>
      <c r="J79" s="792"/>
      <c r="K79" s="791"/>
      <c r="L79" s="792"/>
      <c r="M79" s="793"/>
      <c r="N79" s="793"/>
      <c r="O79" s="793"/>
      <c r="P79" s="794"/>
      <c r="Q79" s="794"/>
      <c r="R79" s="795"/>
      <c r="S79" s="224"/>
    </row>
    <row r="80" spans="1:19" s="746" customFormat="1" ht="21.75" customHeight="1">
      <c r="A80" s="220"/>
      <c r="B80" s="218"/>
      <c r="C80" s="772"/>
      <c r="D80" s="785"/>
      <c r="E80" s="791"/>
      <c r="F80" s="792"/>
      <c r="G80" s="791"/>
      <c r="H80" s="792"/>
      <c r="I80" s="791"/>
      <c r="J80" s="792"/>
      <c r="K80" s="791"/>
      <c r="L80" s="792"/>
      <c r="M80" s="793"/>
      <c r="N80" s="793"/>
      <c r="O80" s="793"/>
      <c r="P80" s="794"/>
      <c r="Q80" s="794"/>
      <c r="R80" s="795"/>
      <c r="S80" s="224"/>
    </row>
    <row r="81" spans="1:19" s="746" customFormat="1" ht="21.95" customHeight="1">
      <c r="A81" s="220"/>
      <c r="B81" s="218"/>
      <c r="C81" s="772"/>
      <c r="D81" s="785"/>
      <c r="E81" s="791"/>
      <c r="F81" s="792"/>
      <c r="G81" s="791"/>
      <c r="H81" s="792"/>
      <c r="I81" s="791"/>
      <c r="J81" s="792"/>
      <c r="K81" s="791"/>
      <c r="L81" s="792"/>
      <c r="M81" s="793"/>
      <c r="N81" s="793"/>
      <c r="O81" s="793"/>
      <c r="P81" s="794"/>
      <c r="Q81" s="794"/>
      <c r="R81" s="795"/>
      <c r="S81" s="224"/>
    </row>
    <row r="82" spans="1:19" s="746" customFormat="1" ht="21.95" customHeight="1">
      <c r="A82" s="243"/>
      <c r="B82" s="244"/>
      <c r="C82" s="788"/>
      <c r="D82" s="789"/>
      <c r="E82" s="422"/>
      <c r="F82" s="797"/>
      <c r="G82" s="422"/>
      <c r="H82" s="797"/>
      <c r="I82" s="422"/>
      <c r="J82" s="797"/>
      <c r="K82" s="422"/>
      <c r="L82" s="797"/>
      <c r="M82" s="798"/>
      <c r="N82" s="798"/>
      <c r="O82" s="798"/>
      <c r="P82" s="799"/>
      <c r="Q82" s="799"/>
      <c r="R82" s="800"/>
      <c r="S82" s="249"/>
    </row>
    <row r="83" spans="1:19" s="746" customFormat="1" ht="21.95" customHeight="1">
      <c r="A83" s="220"/>
      <c r="B83" s="218"/>
      <c r="C83" s="783"/>
      <c r="D83" s="784"/>
      <c r="E83" s="421"/>
      <c r="F83" s="801"/>
      <c r="G83" s="421"/>
      <c r="H83" s="801"/>
      <c r="I83" s="421"/>
      <c r="J83" s="801"/>
      <c r="K83" s="421"/>
      <c r="L83" s="801"/>
      <c r="M83" s="802"/>
      <c r="N83" s="802"/>
      <c r="O83" s="802"/>
      <c r="P83" s="803"/>
      <c r="Q83" s="803"/>
      <c r="R83" s="804"/>
      <c r="S83" s="224"/>
    </row>
    <row r="84" spans="1:19" s="746" customFormat="1" ht="21.95" customHeight="1">
      <c r="A84" s="220"/>
      <c r="B84" s="218"/>
      <c r="C84" s="772"/>
      <c r="D84" s="785"/>
      <c r="E84" s="791"/>
      <c r="F84" s="792"/>
      <c r="G84" s="791"/>
      <c r="H84" s="792"/>
      <c r="I84" s="791"/>
      <c r="J84" s="792"/>
      <c r="K84" s="791"/>
      <c r="L84" s="792"/>
      <c r="M84" s="793"/>
      <c r="N84" s="793"/>
      <c r="O84" s="793"/>
      <c r="P84" s="794"/>
      <c r="Q84" s="794"/>
      <c r="R84" s="795"/>
      <c r="S84" s="224"/>
    </row>
    <row r="85" spans="1:19" s="746" customFormat="1" ht="21.95" customHeight="1">
      <c r="A85" s="220"/>
      <c r="B85" s="218"/>
      <c r="C85" s="772"/>
      <c r="D85" s="785"/>
      <c r="E85" s="791"/>
      <c r="F85" s="792"/>
      <c r="G85" s="791"/>
      <c r="H85" s="792"/>
      <c r="I85" s="791"/>
      <c r="J85" s="792"/>
      <c r="K85" s="791"/>
      <c r="L85" s="792"/>
      <c r="M85" s="793"/>
      <c r="N85" s="793"/>
      <c r="O85" s="793"/>
      <c r="P85" s="794"/>
      <c r="Q85" s="794"/>
      <c r="R85" s="795"/>
      <c r="S85" s="224"/>
    </row>
    <row r="86" spans="1:19" s="746" customFormat="1" ht="21.95" customHeight="1">
      <c r="A86" s="220"/>
      <c r="B86" s="218"/>
      <c r="C86" s="772"/>
      <c r="D86" s="785"/>
      <c r="E86" s="791"/>
      <c r="F86" s="792"/>
      <c r="G86" s="791"/>
      <c r="H86" s="792"/>
      <c r="I86" s="791"/>
      <c r="J86" s="792"/>
      <c r="K86" s="791"/>
      <c r="L86" s="792"/>
      <c r="M86" s="793"/>
      <c r="N86" s="793"/>
      <c r="O86" s="793"/>
      <c r="P86" s="794"/>
      <c r="Q86" s="794"/>
      <c r="R86" s="795"/>
      <c r="S86" s="224"/>
    </row>
    <row r="87" spans="1:19" s="746" customFormat="1" ht="21.95" customHeight="1">
      <c r="A87" s="243"/>
      <c r="B87" s="244"/>
      <c r="C87" s="788"/>
      <c r="D87" s="789"/>
      <c r="E87" s="422"/>
      <c r="F87" s="797"/>
      <c r="G87" s="422"/>
      <c r="H87" s="797"/>
      <c r="I87" s="422"/>
      <c r="J87" s="797"/>
      <c r="K87" s="422"/>
      <c r="L87" s="797"/>
      <c r="M87" s="798"/>
      <c r="N87" s="798"/>
      <c r="O87" s="798"/>
      <c r="P87" s="799"/>
      <c r="Q87" s="799"/>
      <c r="R87" s="800"/>
      <c r="S87" s="249"/>
    </row>
    <row r="88" spans="1:19" s="746" customFormat="1" ht="21.95" customHeight="1">
      <c r="A88" s="220"/>
      <c r="B88" s="218"/>
      <c r="C88" s="783"/>
      <c r="D88" s="784"/>
      <c r="E88" s="421"/>
      <c r="F88" s="801"/>
      <c r="G88" s="421"/>
      <c r="H88" s="801"/>
      <c r="I88" s="421"/>
      <c r="J88" s="801"/>
      <c r="K88" s="421"/>
      <c r="L88" s="801"/>
      <c r="M88" s="802"/>
      <c r="N88" s="802"/>
      <c r="O88" s="802"/>
      <c r="P88" s="803"/>
      <c r="Q88" s="803"/>
      <c r="R88" s="804"/>
      <c r="S88" s="224"/>
    </row>
    <row r="89" spans="1:19" s="746" customFormat="1" ht="21.95" customHeight="1">
      <c r="A89" s="220"/>
      <c r="B89" s="218"/>
      <c r="C89" s="772"/>
      <c r="D89" s="785"/>
      <c r="E89" s="791"/>
      <c r="F89" s="792"/>
      <c r="G89" s="791"/>
      <c r="H89" s="792"/>
      <c r="I89" s="791"/>
      <c r="J89" s="792"/>
      <c r="K89" s="791"/>
      <c r="L89" s="792"/>
      <c r="M89" s="793"/>
      <c r="N89" s="793"/>
      <c r="O89" s="793"/>
      <c r="P89" s="794"/>
      <c r="Q89" s="794"/>
      <c r="R89" s="795"/>
      <c r="S89" s="224"/>
    </row>
    <row r="90" spans="1:19" s="746" customFormat="1" ht="21.95" customHeight="1">
      <c r="A90" s="220"/>
      <c r="B90" s="218"/>
      <c r="C90" s="772"/>
      <c r="D90" s="785"/>
      <c r="E90" s="791"/>
      <c r="F90" s="792"/>
      <c r="G90" s="791"/>
      <c r="H90" s="792"/>
      <c r="I90" s="791"/>
      <c r="J90" s="792"/>
      <c r="K90" s="791"/>
      <c r="L90" s="792"/>
      <c r="M90" s="793"/>
      <c r="N90" s="793"/>
      <c r="O90" s="793"/>
      <c r="P90" s="794"/>
      <c r="Q90" s="794"/>
      <c r="R90" s="795"/>
      <c r="S90" s="224"/>
    </row>
    <row r="91" spans="1:19" s="746" customFormat="1" ht="21.95" customHeight="1">
      <c r="A91" s="220"/>
      <c r="B91" s="218"/>
      <c r="C91" s="772"/>
      <c r="D91" s="785"/>
      <c r="E91" s="791"/>
      <c r="F91" s="792"/>
      <c r="G91" s="791"/>
      <c r="H91" s="792"/>
      <c r="I91" s="791"/>
      <c r="J91" s="792"/>
      <c r="K91" s="791"/>
      <c r="L91" s="792"/>
      <c r="M91" s="793"/>
      <c r="N91" s="793"/>
      <c r="O91" s="793"/>
      <c r="P91" s="794"/>
      <c r="Q91" s="794"/>
      <c r="R91" s="795"/>
      <c r="S91" s="224"/>
    </row>
    <row r="92" spans="1:19" s="746" customFormat="1" ht="21.95" customHeight="1">
      <c r="A92" s="243"/>
      <c r="B92" s="244"/>
      <c r="C92" s="788"/>
      <c r="D92" s="789"/>
      <c r="E92" s="422"/>
      <c r="F92" s="797"/>
      <c r="G92" s="422"/>
      <c r="H92" s="797"/>
      <c r="I92" s="422"/>
      <c r="J92" s="797"/>
      <c r="K92" s="422"/>
      <c r="L92" s="797"/>
      <c r="M92" s="798"/>
      <c r="N92" s="798"/>
      <c r="O92" s="798"/>
      <c r="P92" s="799"/>
      <c r="Q92" s="799"/>
      <c r="R92" s="800"/>
      <c r="S92" s="249"/>
    </row>
    <row r="93" spans="1:19" s="746" customFormat="1" ht="21.95" customHeight="1">
      <c r="A93" s="220"/>
      <c r="B93" s="218"/>
      <c r="C93" s="772"/>
      <c r="D93" s="785"/>
      <c r="E93" s="791"/>
      <c r="F93" s="792"/>
      <c r="G93" s="791"/>
      <c r="H93" s="792"/>
      <c r="I93" s="791"/>
      <c r="J93" s="792"/>
      <c r="K93" s="791"/>
      <c r="L93" s="792"/>
      <c r="M93" s="793"/>
      <c r="N93" s="793"/>
      <c r="O93" s="793"/>
      <c r="P93" s="794"/>
      <c r="Q93" s="794"/>
      <c r="R93" s="795"/>
      <c r="S93" s="224"/>
    </row>
    <row r="94" spans="1:19" s="746" customFormat="1" ht="21.95" customHeight="1">
      <c r="A94" s="220"/>
      <c r="B94" s="218"/>
      <c r="C94" s="772"/>
      <c r="D94" s="785"/>
      <c r="E94" s="791"/>
      <c r="F94" s="792"/>
      <c r="G94" s="791"/>
      <c r="H94" s="792"/>
      <c r="I94" s="791"/>
      <c r="J94" s="792"/>
      <c r="K94" s="791"/>
      <c r="L94" s="792"/>
      <c r="M94" s="793"/>
      <c r="N94" s="793"/>
      <c r="O94" s="793"/>
      <c r="P94" s="794"/>
      <c r="Q94" s="794"/>
      <c r="R94" s="795"/>
      <c r="S94" s="224"/>
    </row>
    <row r="95" spans="1:19" s="746" customFormat="1" ht="21.95" customHeight="1">
      <c r="A95" s="220"/>
      <c r="B95" s="218"/>
      <c r="C95" s="772"/>
      <c r="D95" s="785"/>
      <c r="E95" s="791"/>
      <c r="F95" s="792"/>
      <c r="G95" s="791"/>
      <c r="H95" s="792"/>
      <c r="I95" s="791"/>
      <c r="J95" s="792"/>
      <c r="K95" s="791"/>
      <c r="L95" s="792"/>
      <c r="M95" s="793"/>
      <c r="N95" s="793"/>
      <c r="O95" s="793"/>
      <c r="P95" s="794"/>
      <c r="Q95" s="794"/>
      <c r="R95" s="795"/>
      <c r="S95" s="224"/>
    </row>
    <row r="96" spans="1:19" s="771" customFormat="1" ht="21.95" customHeight="1">
      <c r="A96" s="250"/>
      <c r="B96" s="218"/>
      <c r="C96" s="772"/>
      <c r="D96" s="785"/>
      <c r="E96" s="791"/>
      <c r="F96" s="792"/>
      <c r="G96" s="791"/>
      <c r="H96" s="792"/>
      <c r="I96" s="791"/>
      <c r="J96" s="792"/>
      <c r="K96" s="791"/>
      <c r="L96" s="792"/>
      <c r="M96" s="793"/>
      <c r="N96" s="793"/>
      <c r="O96" s="793"/>
      <c r="P96" s="794"/>
      <c r="Q96" s="794"/>
      <c r="R96" s="795"/>
      <c r="S96" s="251"/>
    </row>
    <row r="97" spans="1:19" s="771" customFormat="1" ht="21.95" customHeight="1">
      <c r="A97" s="243"/>
      <c r="B97" s="244"/>
      <c r="C97" s="788"/>
      <c r="D97" s="789"/>
      <c r="E97" s="422"/>
      <c r="F97" s="797"/>
      <c r="G97" s="422"/>
      <c r="H97" s="797"/>
      <c r="I97" s="422"/>
      <c r="J97" s="797"/>
      <c r="K97" s="422"/>
      <c r="L97" s="797"/>
      <c r="M97" s="798"/>
      <c r="N97" s="798"/>
      <c r="O97" s="798"/>
      <c r="P97" s="799"/>
      <c r="Q97" s="799"/>
      <c r="R97" s="800"/>
      <c r="S97" s="249"/>
    </row>
    <row r="98" spans="1:19" s="771" customFormat="1" ht="21.95" customHeight="1">
      <c r="A98" s="220"/>
      <c r="B98" s="218"/>
      <c r="C98" s="772"/>
      <c r="D98" s="785"/>
      <c r="E98" s="791"/>
      <c r="F98" s="792"/>
      <c r="G98" s="791"/>
      <c r="H98" s="792"/>
      <c r="I98" s="791"/>
      <c r="J98" s="792"/>
      <c r="K98" s="791"/>
      <c r="L98" s="792"/>
      <c r="M98" s="793"/>
      <c r="N98" s="793"/>
      <c r="O98" s="793"/>
      <c r="P98" s="794"/>
      <c r="Q98" s="794"/>
      <c r="R98" s="795"/>
      <c r="S98" s="224"/>
    </row>
    <row r="99" spans="1:19" s="771" customFormat="1" ht="21.95" customHeight="1">
      <c r="A99" s="220"/>
      <c r="B99" s="218"/>
      <c r="C99" s="772"/>
      <c r="D99" s="785"/>
      <c r="E99" s="791"/>
      <c r="F99" s="792"/>
      <c r="G99" s="791"/>
      <c r="H99" s="792"/>
      <c r="I99" s="791"/>
      <c r="J99" s="792"/>
      <c r="K99" s="791"/>
      <c r="L99" s="792"/>
      <c r="M99" s="793"/>
      <c r="N99" s="793"/>
      <c r="O99" s="793"/>
      <c r="P99" s="794"/>
      <c r="Q99" s="794"/>
      <c r="R99" s="795"/>
      <c r="S99" s="224"/>
    </row>
    <row r="100" spans="1:19" s="771" customFormat="1" ht="21.95" customHeight="1">
      <c r="A100" s="220"/>
      <c r="B100" s="218"/>
      <c r="C100" s="772"/>
      <c r="D100" s="785"/>
      <c r="E100" s="791"/>
      <c r="F100" s="792"/>
      <c r="G100" s="791"/>
      <c r="H100" s="792"/>
      <c r="I100" s="791"/>
      <c r="J100" s="792"/>
      <c r="K100" s="791"/>
      <c r="L100" s="792"/>
      <c r="M100" s="793"/>
      <c r="N100" s="793"/>
      <c r="O100" s="793"/>
      <c r="P100" s="794"/>
      <c r="Q100" s="794"/>
      <c r="R100" s="795"/>
      <c r="S100" s="224"/>
    </row>
    <row r="101" spans="1:19" s="746" customFormat="1" ht="21.95" customHeight="1">
      <c r="A101" s="220"/>
      <c r="B101" s="218"/>
      <c r="C101" s="772"/>
      <c r="D101" s="785"/>
      <c r="E101" s="791"/>
      <c r="F101" s="792"/>
      <c r="G101" s="791"/>
      <c r="H101" s="792"/>
      <c r="I101" s="791"/>
      <c r="J101" s="792"/>
      <c r="K101" s="791"/>
      <c r="L101" s="792"/>
      <c r="M101" s="793"/>
      <c r="N101" s="793"/>
      <c r="O101" s="793"/>
      <c r="P101" s="794"/>
      <c r="Q101" s="794"/>
      <c r="R101" s="795"/>
      <c r="S101" s="224"/>
    </row>
    <row r="102" spans="1:19" s="746" customFormat="1" ht="21.95" customHeight="1" thickBot="1">
      <c r="A102" s="253"/>
      <c r="B102" s="254"/>
      <c r="C102" s="805"/>
      <c r="D102" s="806"/>
      <c r="E102" s="423"/>
      <c r="F102" s="807"/>
      <c r="G102" s="423"/>
      <c r="H102" s="807"/>
      <c r="I102" s="423"/>
      <c r="J102" s="807"/>
      <c r="K102" s="423"/>
      <c r="L102" s="807"/>
      <c r="M102" s="808"/>
      <c r="N102" s="808"/>
      <c r="O102" s="808"/>
      <c r="P102" s="809"/>
      <c r="Q102" s="809"/>
      <c r="R102" s="810"/>
      <c r="S102" s="262"/>
    </row>
    <row r="103" spans="1:19" ht="21" customHeight="1"/>
    <row r="104" spans="1:19" ht="21" customHeight="1"/>
    <row r="105" spans="1:19" ht="21" customHeight="1"/>
    <row r="106" spans="1:19" ht="21" customHeight="1"/>
    <row r="107" spans="1:19" ht="21" customHeight="1"/>
    <row r="108" spans="1:19" ht="21" customHeight="1"/>
    <row r="109" spans="1:19" ht="21" customHeight="1"/>
    <row r="110" spans="1:19" ht="21" customHeight="1"/>
    <row r="111" spans="1:19" ht="21" customHeight="1"/>
    <row r="112" spans="1:19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</sheetData>
  <mergeCells count="2">
    <mergeCell ref="E3:J3"/>
    <mergeCell ref="K3:M3"/>
  </mergeCells>
  <phoneticPr fontId="16"/>
  <printOptions horizontalCentered="1"/>
  <pageMargins left="0.59055118110236227" right="0.59055118110236227" top="0.55118110236220474" bottom="0.59055118110236227" header="0.51181102362204722" footer="0.51181102362204722"/>
  <pageSetup paperSize="9" scale="50" pageOrder="overThenDown" orientation="landscape" r:id="rId1"/>
  <headerFooter alignWithMargins="0"/>
  <rowBreaks count="1" manualBreakCount="1">
    <brk id="47" max="1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8">
    <tabColor rgb="FFFF0000"/>
  </sheetPr>
  <dimension ref="A1:S122"/>
  <sheetViews>
    <sheetView showGridLines="0" view="pageBreakPreview" zoomScale="55" zoomScaleNormal="75" workbookViewId="0">
      <pane xSplit="2" ySplit="12" topLeftCell="F44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4.875" style="263" customWidth="1"/>
    <col min="2" max="2" width="24.25" style="424" bestFit="1" customWidth="1"/>
    <col min="3" max="6" width="13.625" style="424" customWidth="1"/>
    <col min="7" max="13" width="16.625" style="424" customWidth="1"/>
    <col min="14" max="14" width="16.625" style="146" customWidth="1"/>
    <col min="15" max="15" width="34.5" style="146" bestFit="1" customWidth="1"/>
    <col min="16" max="16" width="27.625" style="146" bestFit="1" customWidth="1"/>
    <col min="17" max="17" width="19.75" style="146" customWidth="1"/>
    <col min="18" max="18" width="4.875" style="811" customWidth="1"/>
    <col min="19" max="16384" width="9" style="424"/>
  </cols>
  <sheetData>
    <row r="1" spans="1:18" ht="26.85" customHeight="1">
      <c r="A1" s="530" t="s">
        <v>1700</v>
      </c>
      <c r="R1" s="749"/>
    </row>
    <row r="2" spans="1:18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531"/>
      <c r="R2" s="813" t="s">
        <v>701</v>
      </c>
    </row>
    <row r="3" spans="1:18" s="753" customFormat="1" ht="19.7" customHeight="1">
      <c r="A3" s="156" t="s">
        <v>138</v>
      </c>
      <c r="B3" s="157"/>
      <c r="C3" s="852" t="s">
        <v>702</v>
      </c>
      <c r="D3" s="853"/>
      <c r="E3" s="853"/>
      <c r="F3" s="854"/>
      <c r="G3" s="751"/>
      <c r="H3" s="852" t="s">
        <v>703</v>
      </c>
      <c r="I3" s="854"/>
      <c r="J3" s="751"/>
      <c r="K3" s="751"/>
      <c r="L3" s="751"/>
      <c r="M3" s="159"/>
      <c r="N3" s="159"/>
      <c r="O3" s="159"/>
      <c r="P3" s="159"/>
      <c r="Q3" s="815"/>
      <c r="R3" s="319" t="s">
        <v>138</v>
      </c>
    </row>
    <row r="4" spans="1:18" s="753" customFormat="1" ht="19.7" customHeight="1">
      <c r="A4" s="165" t="s">
        <v>144</v>
      </c>
      <c r="B4" s="166"/>
      <c r="C4" s="759"/>
      <c r="D4" s="759"/>
      <c r="E4" s="759"/>
      <c r="F4" s="759"/>
      <c r="G4" s="754" t="s">
        <v>675</v>
      </c>
      <c r="H4" s="759"/>
      <c r="I4" s="759"/>
      <c r="J4" s="754" t="s">
        <v>704</v>
      </c>
      <c r="K4" s="754" t="s">
        <v>705</v>
      </c>
      <c r="L4" s="754" t="s">
        <v>706</v>
      </c>
      <c r="M4" s="167" t="s">
        <v>681</v>
      </c>
      <c r="N4" s="167" t="s">
        <v>704</v>
      </c>
      <c r="O4" s="167" t="s">
        <v>707</v>
      </c>
      <c r="P4" s="167" t="s">
        <v>708</v>
      </c>
      <c r="Q4" s="323" t="s">
        <v>709</v>
      </c>
      <c r="R4" s="321" t="s">
        <v>144</v>
      </c>
    </row>
    <row r="5" spans="1:18" s="753" customFormat="1" ht="19.7" customHeight="1">
      <c r="A5" s="165" t="s">
        <v>151</v>
      </c>
      <c r="B5" s="166" t="s">
        <v>152</v>
      </c>
      <c r="C5" s="754" t="s">
        <v>710</v>
      </c>
      <c r="D5" s="754" t="s">
        <v>711</v>
      </c>
      <c r="E5" s="754" t="s">
        <v>712</v>
      </c>
      <c r="F5" s="754" t="s">
        <v>713</v>
      </c>
      <c r="G5" s="754"/>
      <c r="H5" s="754" t="s">
        <v>710</v>
      </c>
      <c r="I5" s="754" t="s">
        <v>711</v>
      </c>
      <c r="J5" s="754"/>
      <c r="K5" s="754"/>
      <c r="L5" s="754"/>
      <c r="M5" s="167" t="s">
        <v>714</v>
      </c>
      <c r="N5" s="167"/>
      <c r="O5" s="167"/>
      <c r="P5" s="167"/>
      <c r="Q5" s="323" t="s">
        <v>715</v>
      </c>
      <c r="R5" s="321" t="s">
        <v>151</v>
      </c>
    </row>
    <row r="6" spans="1:18" s="753" customFormat="1" ht="19.7" customHeight="1">
      <c r="A6" s="165" t="s">
        <v>164</v>
      </c>
      <c r="B6" s="166"/>
      <c r="C6" s="855" t="s">
        <v>716</v>
      </c>
      <c r="D6" s="855" t="s">
        <v>716</v>
      </c>
      <c r="E6" s="855" t="s">
        <v>717</v>
      </c>
      <c r="F6" s="855" t="s">
        <v>717</v>
      </c>
      <c r="G6" s="754" t="s">
        <v>718</v>
      </c>
      <c r="H6" s="754"/>
      <c r="I6" s="754"/>
      <c r="J6" s="754" t="s">
        <v>165</v>
      </c>
      <c r="K6" s="754" t="s">
        <v>165</v>
      </c>
      <c r="L6" s="754" t="s">
        <v>165</v>
      </c>
      <c r="M6" s="167" t="s">
        <v>165</v>
      </c>
      <c r="N6" s="167" t="s">
        <v>719</v>
      </c>
      <c r="O6" s="167" t="s">
        <v>720</v>
      </c>
      <c r="P6" s="167" t="s">
        <v>720</v>
      </c>
      <c r="Q6" s="323" t="s">
        <v>721</v>
      </c>
      <c r="R6" s="321" t="s">
        <v>164</v>
      </c>
    </row>
    <row r="7" spans="1:18" s="753" customFormat="1" ht="19.7" customHeight="1" thickBot="1">
      <c r="A7" s="183" t="s">
        <v>171</v>
      </c>
      <c r="B7" s="18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186"/>
      <c r="N7" s="186"/>
      <c r="O7" s="186"/>
      <c r="P7" s="186"/>
      <c r="Q7" s="326"/>
      <c r="R7" s="327" t="s">
        <v>171</v>
      </c>
    </row>
    <row r="8" spans="1:18" s="771" customFormat="1" ht="30.75" customHeight="1">
      <c r="A8" s="274"/>
      <c r="B8" s="277" t="s">
        <v>176</v>
      </c>
      <c r="C8" s="856" t="s">
        <v>22</v>
      </c>
      <c r="D8" s="857" t="s">
        <v>22</v>
      </c>
      <c r="E8" s="857" t="s">
        <v>22</v>
      </c>
      <c r="F8" s="857" t="s">
        <v>22</v>
      </c>
      <c r="G8" s="857" t="s">
        <v>22</v>
      </c>
      <c r="H8" s="774">
        <v>1508661991</v>
      </c>
      <c r="I8" s="774">
        <v>1904191</v>
      </c>
      <c r="J8" s="774">
        <v>1032317</v>
      </c>
      <c r="K8" s="774">
        <v>256747</v>
      </c>
      <c r="L8" s="774">
        <v>2211</v>
      </c>
      <c r="M8" s="774">
        <v>53233</v>
      </c>
      <c r="N8" s="776">
        <v>1841613</v>
      </c>
      <c r="O8" s="783" t="s">
        <v>22</v>
      </c>
      <c r="P8" s="783" t="s">
        <v>22</v>
      </c>
      <c r="Q8" s="783" t="s">
        <v>22</v>
      </c>
      <c r="R8" s="251"/>
    </row>
    <row r="9" spans="1:18" s="771" customFormat="1" ht="30.75" customHeight="1">
      <c r="A9" s="274"/>
      <c r="B9" s="277" t="s">
        <v>177</v>
      </c>
      <c r="C9" s="773" t="s">
        <v>22</v>
      </c>
      <c r="D9" s="773" t="s">
        <v>22</v>
      </c>
      <c r="E9" s="773" t="s">
        <v>22</v>
      </c>
      <c r="F9" s="773" t="s">
        <v>22</v>
      </c>
      <c r="G9" s="773" t="s">
        <v>22</v>
      </c>
      <c r="H9" s="791">
        <v>1508661991</v>
      </c>
      <c r="I9" s="774">
        <v>1904191</v>
      </c>
      <c r="J9" s="774">
        <v>1019140</v>
      </c>
      <c r="K9" s="774">
        <v>256747</v>
      </c>
      <c r="L9" s="774">
        <v>2211</v>
      </c>
      <c r="M9" s="774">
        <v>53233</v>
      </c>
      <c r="N9" s="793">
        <v>1818041</v>
      </c>
      <c r="O9" s="772" t="s">
        <v>22</v>
      </c>
      <c r="P9" s="772" t="s">
        <v>22</v>
      </c>
      <c r="Q9" s="772" t="s">
        <v>22</v>
      </c>
      <c r="R9" s="224"/>
    </row>
    <row r="10" spans="1:18" s="771" customFormat="1" ht="30.75" customHeight="1">
      <c r="A10" s="274"/>
      <c r="B10" s="277" t="s">
        <v>178</v>
      </c>
      <c r="C10" s="773" t="s">
        <v>22</v>
      </c>
      <c r="D10" s="773" t="s">
        <v>22</v>
      </c>
      <c r="E10" s="773" t="s">
        <v>22</v>
      </c>
      <c r="F10" s="773" t="s">
        <v>22</v>
      </c>
      <c r="G10" s="773" t="s">
        <v>22</v>
      </c>
      <c r="H10" s="774">
        <v>0</v>
      </c>
      <c r="I10" s="774">
        <v>0</v>
      </c>
      <c r="J10" s="774">
        <v>13177</v>
      </c>
      <c r="K10" s="774">
        <v>0</v>
      </c>
      <c r="L10" s="774">
        <v>0</v>
      </c>
      <c r="M10" s="774">
        <v>0</v>
      </c>
      <c r="N10" s="776">
        <v>23572</v>
      </c>
      <c r="O10" s="772" t="s">
        <v>22</v>
      </c>
      <c r="P10" s="772" t="s">
        <v>22</v>
      </c>
      <c r="Q10" s="772" t="s">
        <v>22</v>
      </c>
      <c r="R10" s="224"/>
    </row>
    <row r="11" spans="1:18" s="753" customFormat="1" ht="30.75" customHeight="1">
      <c r="A11" s="165"/>
      <c r="B11" s="173" t="s">
        <v>179</v>
      </c>
      <c r="C11" s="790" t="s">
        <v>22</v>
      </c>
      <c r="D11" s="772" t="s">
        <v>22</v>
      </c>
      <c r="E11" s="772" t="s">
        <v>22</v>
      </c>
      <c r="F11" s="772" t="s">
        <v>22</v>
      </c>
      <c r="G11" s="772" t="s">
        <v>22</v>
      </c>
      <c r="H11" s="774">
        <v>1443743451</v>
      </c>
      <c r="I11" s="774">
        <v>872110</v>
      </c>
      <c r="J11" s="774">
        <v>967929</v>
      </c>
      <c r="K11" s="774">
        <v>241777</v>
      </c>
      <c r="L11" s="774">
        <v>2187</v>
      </c>
      <c r="M11" s="774">
        <v>50822</v>
      </c>
      <c r="N11" s="776">
        <v>1719128</v>
      </c>
      <c r="O11" s="772" t="s">
        <v>22</v>
      </c>
      <c r="P11" s="818" t="s">
        <v>22</v>
      </c>
      <c r="Q11" s="772" t="s">
        <v>22</v>
      </c>
      <c r="R11" s="205"/>
    </row>
    <row r="12" spans="1:18" s="753" customFormat="1" ht="30.75" customHeight="1">
      <c r="A12" s="445"/>
      <c r="B12" s="819" t="s">
        <v>180</v>
      </c>
      <c r="C12" s="790" t="s">
        <v>22</v>
      </c>
      <c r="D12" s="772" t="s">
        <v>22</v>
      </c>
      <c r="E12" s="772" t="s">
        <v>22</v>
      </c>
      <c r="F12" s="772" t="s">
        <v>22</v>
      </c>
      <c r="G12" s="772" t="s">
        <v>22</v>
      </c>
      <c r="H12" s="374">
        <v>64918540</v>
      </c>
      <c r="I12" s="374">
        <v>1032081</v>
      </c>
      <c r="J12" s="374">
        <v>51211</v>
      </c>
      <c r="K12" s="374">
        <v>14970</v>
      </c>
      <c r="L12" s="374">
        <v>24</v>
      </c>
      <c r="M12" s="374">
        <v>2411</v>
      </c>
      <c r="N12" s="780">
        <v>98913</v>
      </c>
      <c r="O12" s="788" t="s">
        <v>22</v>
      </c>
      <c r="P12" s="820" t="s">
        <v>22</v>
      </c>
      <c r="Q12" s="772" t="s">
        <v>22</v>
      </c>
      <c r="R12" s="574"/>
    </row>
    <row r="13" spans="1:18" ht="21.6" customHeight="1">
      <c r="A13" s="217">
        <v>1</v>
      </c>
      <c r="B13" s="332" t="s">
        <v>181</v>
      </c>
      <c r="C13" s="801">
        <v>1.73</v>
      </c>
      <c r="D13" s="801">
        <v>0</v>
      </c>
      <c r="E13" s="421">
        <v>4080</v>
      </c>
      <c r="F13" s="421">
        <v>5280</v>
      </c>
      <c r="G13" s="421">
        <v>120</v>
      </c>
      <c r="H13" s="421">
        <v>214328325</v>
      </c>
      <c r="I13" s="421">
        <v>0</v>
      </c>
      <c r="J13" s="421">
        <v>147651</v>
      </c>
      <c r="K13" s="421">
        <v>30220</v>
      </c>
      <c r="L13" s="421">
        <v>742</v>
      </c>
      <c r="M13" s="421">
        <v>4554</v>
      </c>
      <c r="N13" s="421">
        <v>250924</v>
      </c>
      <c r="O13" s="822" t="s">
        <v>722</v>
      </c>
      <c r="P13" s="823" t="s">
        <v>22</v>
      </c>
      <c r="Q13" s="824" t="s">
        <v>723</v>
      </c>
      <c r="R13" s="205">
        <v>1</v>
      </c>
    </row>
    <row r="14" spans="1:18" ht="21.6" customHeight="1">
      <c r="A14" s="217">
        <v>2</v>
      </c>
      <c r="B14" s="332" t="s">
        <v>183</v>
      </c>
      <c r="C14" s="792">
        <v>2.2000000000000002</v>
      </c>
      <c r="D14" s="792">
        <v>0</v>
      </c>
      <c r="E14" s="791">
        <v>11000</v>
      </c>
      <c r="F14" s="791">
        <v>0</v>
      </c>
      <c r="G14" s="791">
        <v>120</v>
      </c>
      <c r="H14" s="791">
        <v>17630373</v>
      </c>
      <c r="I14" s="774">
        <v>0</v>
      </c>
      <c r="J14" s="774">
        <v>13498</v>
      </c>
      <c r="K14" s="774">
        <v>5312</v>
      </c>
      <c r="L14" s="774">
        <v>11</v>
      </c>
      <c r="M14" s="774">
        <v>1143</v>
      </c>
      <c r="N14" s="793">
        <v>26777</v>
      </c>
      <c r="O14" s="826" t="s">
        <v>722</v>
      </c>
      <c r="P14" s="826" t="s">
        <v>22</v>
      </c>
      <c r="Q14" s="827" t="s">
        <v>723</v>
      </c>
      <c r="R14" s="205">
        <v>2</v>
      </c>
    </row>
    <row r="15" spans="1:18" ht="21.6" customHeight="1">
      <c r="A15" s="217">
        <v>3</v>
      </c>
      <c r="B15" s="332" t="s">
        <v>185</v>
      </c>
      <c r="C15" s="775">
        <v>1.4</v>
      </c>
      <c r="D15" s="775">
        <v>0</v>
      </c>
      <c r="E15" s="774">
        <v>6000</v>
      </c>
      <c r="F15" s="774">
        <v>0</v>
      </c>
      <c r="G15" s="774">
        <v>120</v>
      </c>
      <c r="H15" s="774">
        <v>116641603</v>
      </c>
      <c r="I15" s="774">
        <v>0</v>
      </c>
      <c r="J15" s="774">
        <v>70235</v>
      </c>
      <c r="K15" s="774">
        <v>16145</v>
      </c>
      <c r="L15" s="774">
        <v>161</v>
      </c>
      <c r="M15" s="774">
        <v>2226</v>
      </c>
      <c r="N15" s="776">
        <v>116125</v>
      </c>
      <c r="O15" s="826" t="s">
        <v>722</v>
      </c>
      <c r="P15" s="828" t="s">
        <v>22</v>
      </c>
      <c r="Q15" s="829" t="s">
        <v>725</v>
      </c>
      <c r="R15" s="205">
        <v>3</v>
      </c>
    </row>
    <row r="16" spans="1:18" ht="21.6" customHeight="1">
      <c r="A16" s="217">
        <v>4</v>
      </c>
      <c r="B16" s="332" t="s">
        <v>187</v>
      </c>
      <c r="C16" s="775">
        <v>2.63</v>
      </c>
      <c r="D16" s="775">
        <v>0</v>
      </c>
      <c r="E16" s="774">
        <v>5860</v>
      </c>
      <c r="F16" s="774">
        <v>0</v>
      </c>
      <c r="G16" s="774">
        <v>120</v>
      </c>
      <c r="H16" s="774">
        <v>137578158</v>
      </c>
      <c r="I16" s="774">
        <v>0</v>
      </c>
      <c r="J16" s="774">
        <v>92955</v>
      </c>
      <c r="K16" s="774">
        <v>20850</v>
      </c>
      <c r="L16" s="774">
        <v>324</v>
      </c>
      <c r="M16" s="774">
        <v>7188</v>
      </c>
      <c r="N16" s="776">
        <v>153886</v>
      </c>
      <c r="O16" s="826" t="s">
        <v>722</v>
      </c>
      <c r="P16" s="828" t="s">
        <v>22</v>
      </c>
      <c r="Q16" s="829" t="s">
        <v>723</v>
      </c>
      <c r="R16" s="205">
        <v>4</v>
      </c>
    </row>
    <row r="17" spans="1:18" ht="21.6" customHeight="1">
      <c r="A17" s="786">
        <v>5</v>
      </c>
      <c r="B17" s="787" t="s">
        <v>189</v>
      </c>
      <c r="C17" s="779">
        <v>1.4</v>
      </c>
      <c r="D17" s="779">
        <v>0</v>
      </c>
      <c r="E17" s="374">
        <v>7800</v>
      </c>
      <c r="F17" s="374">
        <v>0</v>
      </c>
      <c r="G17" s="374">
        <v>120</v>
      </c>
      <c r="H17" s="374">
        <v>11231431</v>
      </c>
      <c r="I17" s="374">
        <v>0</v>
      </c>
      <c r="J17" s="374">
        <v>9845</v>
      </c>
      <c r="K17" s="374">
        <v>2804</v>
      </c>
      <c r="L17" s="374">
        <v>10</v>
      </c>
      <c r="M17" s="374">
        <v>177</v>
      </c>
      <c r="N17" s="780">
        <v>17332</v>
      </c>
      <c r="O17" s="831" t="s">
        <v>722</v>
      </c>
      <c r="P17" s="831" t="s">
        <v>22</v>
      </c>
      <c r="Q17" s="832" t="s">
        <v>725</v>
      </c>
      <c r="R17" s="574">
        <v>5</v>
      </c>
    </row>
    <row r="18" spans="1:18" ht="21.6" customHeight="1">
      <c r="A18" s="217">
        <v>6</v>
      </c>
      <c r="B18" s="332" t="s">
        <v>191</v>
      </c>
      <c r="C18" s="766">
        <v>1.8</v>
      </c>
      <c r="D18" s="766">
        <v>0</v>
      </c>
      <c r="E18" s="767">
        <v>10000</v>
      </c>
      <c r="F18" s="767">
        <v>0</v>
      </c>
      <c r="G18" s="767">
        <v>120</v>
      </c>
      <c r="H18" s="767">
        <v>29961843</v>
      </c>
      <c r="I18" s="767">
        <v>0</v>
      </c>
      <c r="J18" s="767">
        <v>22346</v>
      </c>
      <c r="K18" s="767">
        <v>4964</v>
      </c>
      <c r="L18" s="767">
        <v>30</v>
      </c>
      <c r="M18" s="767">
        <v>953</v>
      </c>
      <c r="N18" s="768">
        <v>40587</v>
      </c>
      <c r="O18" s="833" t="s">
        <v>722</v>
      </c>
      <c r="P18" s="834" t="s">
        <v>22</v>
      </c>
      <c r="Q18" s="835" t="s">
        <v>725</v>
      </c>
      <c r="R18" s="205">
        <v>6</v>
      </c>
    </row>
    <row r="19" spans="1:18" ht="21.6" customHeight="1">
      <c r="A19" s="217">
        <v>7</v>
      </c>
      <c r="B19" s="332" t="s">
        <v>193</v>
      </c>
      <c r="C19" s="775">
        <v>2.11</v>
      </c>
      <c r="D19" s="775">
        <v>0</v>
      </c>
      <c r="E19" s="774">
        <v>5000</v>
      </c>
      <c r="F19" s="774">
        <v>0</v>
      </c>
      <c r="G19" s="774">
        <v>120</v>
      </c>
      <c r="H19" s="774">
        <v>116961844</v>
      </c>
      <c r="I19" s="774">
        <v>0</v>
      </c>
      <c r="J19" s="774">
        <v>79708</v>
      </c>
      <c r="K19" s="774">
        <v>19575</v>
      </c>
      <c r="L19" s="774">
        <v>0</v>
      </c>
      <c r="M19" s="774">
        <v>3880</v>
      </c>
      <c r="N19" s="776">
        <v>135978</v>
      </c>
      <c r="O19" s="836" t="s">
        <v>722</v>
      </c>
      <c r="P19" s="826" t="s">
        <v>22</v>
      </c>
      <c r="Q19" s="827" t="s">
        <v>723</v>
      </c>
      <c r="R19" s="205">
        <v>7</v>
      </c>
    </row>
    <row r="20" spans="1:18" ht="21.6" customHeight="1">
      <c r="A20" s="217">
        <v>8</v>
      </c>
      <c r="B20" s="332" t="s">
        <v>195</v>
      </c>
      <c r="C20" s="775">
        <v>1.75</v>
      </c>
      <c r="D20" s="775">
        <v>0</v>
      </c>
      <c r="E20" s="774">
        <v>6000</v>
      </c>
      <c r="F20" s="774">
        <v>0</v>
      </c>
      <c r="G20" s="774">
        <v>120</v>
      </c>
      <c r="H20" s="774">
        <v>36921572</v>
      </c>
      <c r="I20" s="774">
        <v>0</v>
      </c>
      <c r="J20" s="774">
        <v>24981</v>
      </c>
      <c r="K20" s="774">
        <v>5719</v>
      </c>
      <c r="L20" s="774">
        <v>49</v>
      </c>
      <c r="M20" s="774">
        <v>870</v>
      </c>
      <c r="N20" s="776">
        <v>47085</v>
      </c>
      <c r="O20" s="836" t="s">
        <v>722</v>
      </c>
      <c r="P20" s="826" t="s">
        <v>22</v>
      </c>
      <c r="Q20" s="826" t="s">
        <v>725</v>
      </c>
      <c r="R20" s="205">
        <v>8</v>
      </c>
    </row>
    <row r="21" spans="1:18" s="746" customFormat="1" ht="21.6" customHeight="1">
      <c r="A21" s="217">
        <v>9</v>
      </c>
      <c r="B21" s="332" t="s">
        <v>197</v>
      </c>
      <c r="C21" s="775">
        <v>2.2999999999999998</v>
      </c>
      <c r="D21" s="775">
        <v>0</v>
      </c>
      <c r="E21" s="774">
        <v>10000</v>
      </c>
      <c r="F21" s="774">
        <v>0</v>
      </c>
      <c r="G21" s="774">
        <v>120</v>
      </c>
      <c r="H21" s="774">
        <v>21806507</v>
      </c>
      <c r="I21" s="791">
        <v>0</v>
      </c>
      <c r="J21" s="791">
        <v>16150</v>
      </c>
      <c r="K21" s="791">
        <v>4511</v>
      </c>
      <c r="L21" s="791">
        <v>32</v>
      </c>
      <c r="M21" s="791">
        <v>1149</v>
      </c>
      <c r="N21" s="793">
        <v>32911</v>
      </c>
      <c r="O21" s="836" t="s">
        <v>722</v>
      </c>
      <c r="P21" s="826" t="s">
        <v>22</v>
      </c>
      <c r="Q21" s="837" t="s">
        <v>725</v>
      </c>
      <c r="R21" s="205">
        <v>9</v>
      </c>
    </row>
    <row r="22" spans="1:18" s="746" customFormat="1" ht="21.6" customHeight="1">
      <c r="A22" s="220">
        <v>10</v>
      </c>
      <c r="B22" s="218" t="s">
        <v>199</v>
      </c>
      <c r="C22" s="792">
        <v>2.7</v>
      </c>
      <c r="D22" s="792">
        <v>0</v>
      </c>
      <c r="E22" s="791">
        <v>10000</v>
      </c>
      <c r="F22" s="791">
        <v>0</v>
      </c>
      <c r="G22" s="791">
        <v>120</v>
      </c>
      <c r="H22" s="791">
        <v>18955034</v>
      </c>
      <c r="I22" s="791">
        <v>0</v>
      </c>
      <c r="J22" s="791">
        <v>15900</v>
      </c>
      <c r="K22" s="791">
        <v>4117</v>
      </c>
      <c r="L22" s="791">
        <v>38</v>
      </c>
      <c r="M22" s="791">
        <v>1119</v>
      </c>
      <c r="N22" s="793">
        <v>28509</v>
      </c>
      <c r="O22" s="836" t="s">
        <v>722</v>
      </c>
      <c r="P22" s="826" t="s">
        <v>22</v>
      </c>
      <c r="Q22" s="826" t="s">
        <v>725</v>
      </c>
      <c r="R22" s="224">
        <v>10</v>
      </c>
    </row>
    <row r="23" spans="1:18" s="746" customFormat="1" ht="21.6" customHeight="1">
      <c r="A23" s="228">
        <v>11</v>
      </c>
      <c r="B23" s="212" t="s">
        <v>201</v>
      </c>
      <c r="C23" s="801">
        <v>1.3</v>
      </c>
      <c r="D23" s="801">
        <v>0</v>
      </c>
      <c r="E23" s="421">
        <v>4000</v>
      </c>
      <c r="F23" s="421">
        <v>0</v>
      </c>
      <c r="G23" s="421">
        <v>110</v>
      </c>
      <c r="H23" s="421">
        <v>29311162</v>
      </c>
      <c r="I23" s="421">
        <v>0</v>
      </c>
      <c r="J23" s="421">
        <v>20112</v>
      </c>
      <c r="K23" s="421">
        <v>4798</v>
      </c>
      <c r="L23" s="421">
        <v>28</v>
      </c>
      <c r="M23" s="421">
        <v>444</v>
      </c>
      <c r="N23" s="802">
        <v>36353</v>
      </c>
      <c r="O23" s="858" t="s">
        <v>722</v>
      </c>
      <c r="P23" s="834" t="s">
        <v>22</v>
      </c>
      <c r="Q23" s="859" t="s">
        <v>725</v>
      </c>
      <c r="R23" s="234">
        <v>11</v>
      </c>
    </row>
    <row r="24" spans="1:18" s="746" customFormat="1" ht="21.6" customHeight="1">
      <c r="A24" s="220">
        <v>12</v>
      </c>
      <c r="B24" s="218" t="s">
        <v>203</v>
      </c>
      <c r="C24" s="792">
        <v>2</v>
      </c>
      <c r="D24" s="792">
        <v>0</v>
      </c>
      <c r="E24" s="791">
        <v>5000</v>
      </c>
      <c r="F24" s="791">
        <v>0</v>
      </c>
      <c r="G24" s="791">
        <v>120</v>
      </c>
      <c r="H24" s="791">
        <v>46948899</v>
      </c>
      <c r="I24" s="791">
        <v>0</v>
      </c>
      <c r="J24" s="791">
        <v>30319</v>
      </c>
      <c r="K24" s="791">
        <v>5241</v>
      </c>
      <c r="L24" s="791">
        <v>11</v>
      </c>
      <c r="M24" s="791">
        <v>1257</v>
      </c>
      <c r="N24" s="793">
        <v>55025</v>
      </c>
      <c r="O24" s="836" t="s">
        <v>722</v>
      </c>
      <c r="P24" s="826" t="s">
        <v>22</v>
      </c>
      <c r="Q24" s="837" t="s">
        <v>725</v>
      </c>
      <c r="R24" s="224">
        <v>12</v>
      </c>
    </row>
    <row r="25" spans="1:18" s="746" customFormat="1" ht="21.6" customHeight="1">
      <c r="A25" s="220">
        <v>13</v>
      </c>
      <c r="B25" s="218" t="s">
        <v>204</v>
      </c>
      <c r="C25" s="792">
        <v>2.2000000000000002</v>
      </c>
      <c r="D25" s="792">
        <v>0</v>
      </c>
      <c r="E25" s="791">
        <v>11000</v>
      </c>
      <c r="F25" s="791">
        <v>0</v>
      </c>
      <c r="G25" s="791">
        <v>120</v>
      </c>
      <c r="H25" s="791">
        <v>12762897</v>
      </c>
      <c r="I25" s="791">
        <v>0</v>
      </c>
      <c r="J25" s="791">
        <v>10729</v>
      </c>
      <c r="K25" s="791">
        <v>3782</v>
      </c>
      <c r="L25" s="791">
        <v>0</v>
      </c>
      <c r="M25" s="791">
        <v>661</v>
      </c>
      <c r="N25" s="793">
        <v>20563</v>
      </c>
      <c r="O25" s="836" t="s">
        <v>722</v>
      </c>
      <c r="P25" s="826" t="s">
        <v>22</v>
      </c>
      <c r="Q25" s="837" t="s">
        <v>725</v>
      </c>
      <c r="R25" s="224">
        <v>13</v>
      </c>
    </row>
    <row r="26" spans="1:18" s="746" customFormat="1" ht="21.6" customHeight="1">
      <c r="A26" s="220">
        <v>14</v>
      </c>
      <c r="B26" s="218" t="s">
        <v>206</v>
      </c>
      <c r="C26" s="792">
        <v>3</v>
      </c>
      <c r="D26" s="792">
        <v>0</v>
      </c>
      <c r="E26" s="791">
        <v>9000</v>
      </c>
      <c r="F26" s="791">
        <v>0</v>
      </c>
      <c r="G26" s="791">
        <v>120</v>
      </c>
      <c r="H26" s="791">
        <v>11946678</v>
      </c>
      <c r="I26" s="791">
        <v>0</v>
      </c>
      <c r="J26" s="791">
        <v>8244</v>
      </c>
      <c r="K26" s="791">
        <v>2227</v>
      </c>
      <c r="L26" s="791">
        <v>32</v>
      </c>
      <c r="M26" s="791">
        <v>1071</v>
      </c>
      <c r="N26" s="793">
        <v>17291</v>
      </c>
      <c r="O26" s="836" t="s">
        <v>722</v>
      </c>
      <c r="P26" s="860" t="s">
        <v>22</v>
      </c>
      <c r="Q26" s="837" t="s">
        <v>725</v>
      </c>
      <c r="R26" s="224">
        <v>14</v>
      </c>
    </row>
    <row r="27" spans="1:18" s="746" customFormat="1" ht="21.6" customHeight="1">
      <c r="A27" s="243">
        <v>15</v>
      </c>
      <c r="B27" s="244" t="s">
        <v>208</v>
      </c>
      <c r="C27" s="797">
        <v>1.5</v>
      </c>
      <c r="D27" s="797">
        <v>0</v>
      </c>
      <c r="E27" s="422">
        <v>12000</v>
      </c>
      <c r="F27" s="422">
        <v>0</v>
      </c>
      <c r="G27" s="422">
        <v>120</v>
      </c>
      <c r="H27" s="422">
        <v>22165364</v>
      </c>
      <c r="I27" s="422">
        <v>0</v>
      </c>
      <c r="J27" s="422">
        <v>15240</v>
      </c>
      <c r="K27" s="422">
        <v>2983</v>
      </c>
      <c r="L27" s="422">
        <v>5</v>
      </c>
      <c r="M27" s="422">
        <v>938</v>
      </c>
      <c r="N27" s="798">
        <v>31742</v>
      </c>
      <c r="O27" s="836" t="s">
        <v>722</v>
      </c>
      <c r="P27" s="860" t="s">
        <v>22</v>
      </c>
      <c r="Q27" s="832" t="s">
        <v>725</v>
      </c>
      <c r="R27" s="249">
        <v>15</v>
      </c>
    </row>
    <row r="28" spans="1:18" s="746" customFormat="1" ht="21.6" customHeight="1">
      <c r="A28" s="220">
        <v>16</v>
      </c>
      <c r="B28" s="218" t="s">
        <v>210</v>
      </c>
      <c r="C28" s="801">
        <v>1.7</v>
      </c>
      <c r="D28" s="801">
        <v>0</v>
      </c>
      <c r="E28" s="421">
        <v>3600</v>
      </c>
      <c r="F28" s="421">
        <v>3100</v>
      </c>
      <c r="G28" s="421">
        <v>120</v>
      </c>
      <c r="H28" s="421">
        <v>33803585</v>
      </c>
      <c r="I28" s="421">
        <v>0</v>
      </c>
      <c r="J28" s="421">
        <v>22349</v>
      </c>
      <c r="K28" s="421">
        <v>4607</v>
      </c>
      <c r="L28" s="421">
        <v>31</v>
      </c>
      <c r="M28" s="421">
        <v>760</v>
      </c>
      <c r="N28" s="802">
        <v>37589</v>
      </c>
      <c r="O28" s="834" t="s">
        <v>722</v>
      </c>
      <c r="P28" s="834" t="s">
        <v>22</v>
      </c>
      <c r="Q28" s="837" t="s">
        <v>723</v>
      </c>
      <c r="R28" s="224">
        <v>16</v>
      </c>
    </row>
    <row r="29" spans="1:18" s="746" customFormat="1" ht="21.6" customHeight="1">
      <c r="A29" s="220">
        <v>17</v>
      </c>
      <c r="B29" s="218" t="s">
        <v>212</v>
      </c>
      <c r="C29" s="792">
        <v>1.8</v>
      </c>
      <c r="D29" s="792">
        <v>0</v>
      </c>
      <c r="E29" s="791">
        <v>12000</v>
      </c>
      <c r="F29" s="791">
        <v>0</v>
      </c>
      <c r="G29" s="791">
        <v>120</v>
      </c>
      <c r="H29" s="791">
        <v>106692111</v>
      </c>
      <c r="I29" s="791">
        <v>0</v>
      </c>
      <c r="J29" s="791">
        <v>65752</v>
      </c>
      <c r="K29" s="791">
        <v>19158</v>
      </c>
      <c r="L29" s="791">
        <v>197</v>
      </c>
      <c r="M29" s="791">
        <v>3835</v>
      </c>
      <c r="N29" s="793">
        <v>114730</v>
      </c>
      <c r="O29" s="836" t="s">
        <v>722</v>
      </c>
      <c r="P29" s="826" t="s">
        <v>22</v>
      </c>
      <c r="Q29" s="827" t="s">
        <v>723</v>
      </c>
      <c r="R29" s="224">
        <v>17</v>
      </c>
    </row>
    <row r="30" spans="1:18" s="746" customFormat="1" ht="21.6" customHeight="1">
      <c r="A30" s="220">
        <v>18</v>
      </c>
      <c r="B30" s="218" t="s">
        <v>214</v>
      </c>
      <c r="C30" s="792">
        <v>1.4</v>
      </c>
      <c r="D30" s="792">
        <v>5</v>
      </c>
      <c r="E30" s="791">
        <v>5300</v>
      </c>
      <c r="F30" s="791">
        <v>5600</v>
      </c>
      <c r="G30" s="791">
        <v>120</v>
      </c>
      <c r="H30" s="791">
        <v>4738173</v>
      </c>
      <c r="I30" s="791">
        <v>156218</v>
      </c>
      <c r="J30" s="791">
        <v>3981</v>
      </c>
      <c r="K30" s="791">
        <v>1757</v>
      </c>
      <c r="L30" s="791">
        <v>16</v>
      </c>
      <c r="M30" s="791">
        <v>91</v>
      </c>
      <c r="N30" s="793">
        <v>7281</v>
      </c>
      <c r="O30" s="836" t="s">
        <v>722</v>
      </c>
      <c r="P30" s="826" t="s">
        <v>724</v>
      </c>
      <c r="Q30" s="827" t="s">
        <v>725</v>
      </c>
      <c r="R30" s="224">
        <v>18</v>
      </c>
    </row>
    <row r="31" spans="1:18" s="746" customFormat="1" ht="21.6" customHeight="1">
      <c r="A31" s="220">
        <v>19</v>
      </c>
      <c r="B31" s="218" t="s">
        <v>216</v>
      </c>
      <c r="C31" s="792">
        <v>2.2000000000000002</v>
      </c>
      <c r="D31" s="792">
        <v>0</v>
      </c>
      <c r="E31" s="791">
        <v>5000</v>
      </c>
      <c r="F31" s="791">
        <v>0</v>
      </c>
      <c r="G31" s="791">
        <v>120</v>
      </c>
      <c r="H31" s="791">
        <v>78130255</v>
      </c>
      <c r="I31" s="791">
        <v>0</v>
      </c>
      <c r="J31" s="791">
        <v>54218</v>
      </c>
      <c r="K31" s="791">
        <v>15521</v>
      </c>
      <c r="L31" s="791">
        <v>3</v>
      </c>
      <c r="M31" s="791">
        <v>3139</v>
      </c>
      <c r="N31" s="793">
        <v>98126</v>
      </c>
      <c r="O31" s="836" t="s">
        <v>722</v>
      </c>
      <c r="P31" s="826" t="s">
        <v>22</v>
      </c>
      <c r="Q31" s="827" t="s">
        <v>723</v>
      </c>
      <c r="R31" s="224">
        <v>19</v>
      </c>
    </row>
    <row r="32" spans="1:18" s="746" customFormat="1" ht="21.6" customHeight="1">
      <c r="A32" s="243">
        <v>20</v>
      </c>
      <c r="B32" s="244" t="s">
        <v>218</v>
      </c>
      <c r="C32" s="797">
        <v>1.8</v>
      </c>
      <c r="D32" s="797">
        <v>0</v>
      </c>
      <c r="E32" s="422">
        <v>4200</v>
      </c>
      <c r="F32" s="422">
        <v>0</v>
      </c>
      <c r="G32" s="422">
        <v>120</v>
      </c>
      <c r="H32" s="422">
        <v>41980576</v>
      </c>
      <c r="I32" s="422">
        <v>0</v>
      </c>
      <c r="J32" s="422">
        <v>26618</v>
      </c>
      <c r="K32" s="422">
        <v>5385</v>
      </c>
      <c r="L32" s="422">
        <v>84</v>
      </c>
      <c r="M32" s="422">
        <v>6298</v>
      </c>
      <c r="N32" s="798">
        <v>45187</v>
      </c>
      <c r="O32" s="842" t="s">
        <v>722</v>
      </c>
      <c r="P32" s="831" t="s">
        <v>22</v>
      </c>
      <c r="Q32" s="832" t="s">
        <v>723</v>
      </c>
      <c r="R32" s="249">
        <v>20</v>
      </c>
    </row>
    <row r="33" spans="1:18" s="746" customFormat="1" ht="21.6" customHeight="1">
      <c r="A33" s="250">
        <v>21</v>
      </c>
      <c r="B33" s="218" t="s">
        <v>220</v>
      </c>
      <c r="C33" s="801">
        <v>1.4</v>
      </c>
      <c r="D33" s="801">
        <v>0</v>
      </c>
      <c r="E33" s="421">
        <v>6200</v>
      </c>
      <c r="F33" s="421">
        <v>6100</v>
      </c>
      <c r="G33" s="421">
        <v>120</v>
      </c>
      <c r="H33" s="421">
        <v>45808500</v>
      </c>
      <c r="I33" s="421">
        <v>0</v>
      </c>
      <c r="J33" s="421">
        <v>31955</v>
      </c>
      <c r="K33" s="421">
        <v>9299</v>
      </c>
      <c r="L33" s="421">
        <v>14</v>
      </c>
      <c r="M33" s="421">
        <v>773</v>
      </c>
      <c r="N33" s="802">
        <v>54150</v>
      </c>
      <c r="O33" s="834" t="s">
        <v>722</v>
      </c>
      <c r="P33" s="834" t="s">
        <v>22</v>
      </c>
      <c r="Q33" s="843" t="s">
        <v>723</v>
      </c>
      <c r="R33" s="251">
        <v>21</v>
      </c>
    </row>
    <row r="34" spans="1:18" s="746" customFormat="1" ht="21.6" customHeight="1">
      <c r="A34" s="220">
        <v>22</v>
      </c>
      <c r="B34" s="218" t="s">
        <v>222</v>
      </c>
      <c r="C34" s="792">
        <v>2</v>
      </c>
      <c r="D34" s="792">
        <v>0</v>
      </c>
      <c r="E34" s="791">
        <v>4200</v>
      </c>
      <c r="F34" s="791">
        <v>0</v>
      </c>
      <c r="G34" s="791">
        <v>120</v>
      </c>
      <c r="H34" s="791">
        <v>34467276</v>
      </c>
      <c r="I34" s="791">
        <v>0</v>
      </c>
      <c r="J34" s="791">
        <v>22518</v>
      </c>
      <c r="K34" s="791">
        <v>5005</v>
      </c>
      <c r="L34" s="791">
        <v>86</v>
      </c>
      <c r="M34" s="791">
        <v>974</v>
      </c>
      <c r="N34" s="793">
        <v>36532</v>
      </c>
      <c r="O34" s="826" t="s">
        <v>722</v>
      </c>
      <c r="P34" s="826" t="s">
        <v>22</v>
      </c>
      <c r="Q34" s="827" t="s">
        <v>725</v>
      </c>
      <c r="R34" s="224">
        <v>22</v>
      </c>
    </row>
    <row r="35" spans="1:18" s="746" customFormat="1" ht="21.6" customHeight="1">
      <c r="A35" s="220">
        <v>23</v>
      </c>
      <c r="B35" s="218" t="s">
        <v>223</v>
      </c>
      <c r="C35" s="792">
        <v>2</v>
      </c>
      <c r="D35" s="792">
        <v>0</v>
      </c>
      <c r="E35" s="791">
        <v>10200</v>
      </c>
      <c r="F35" s="791">
        <v>0</v>
      </c>
      <c r="G35" s="791">
        <v>120</v>
      </c>
      <c r="H35" s="791">
        <v>7613129</v>
      </c>
      <c r="I35" s="791">
        <v>0</v>
      </c>
      <c r="J35" s="791">
        <v>6521</v>
      </c>
      <c r="K35" s="791">
        <v>2665</v>
      </c>
      <c r="L35" s="791">
        <v>18</v>
      </c>
      <c r="M35" s="791">
        <v>292</v>
      </c>
      <c r="N35" s="793">
        <v>11558</v>
      </c>
      <c r="O35" s="826" t="s">
        <v>722</v>
      </c>
      <c r="P35" s="826" t="s">
        <v>22</v>
      </c>
      <c r="Q35" s="827" t="s">
        <v>725</v>
      </c>
      <c r="R35" s="224">
        <v>23</v>
      </c>
    </row>
    <row r="36" spans="1:18" s="746" customFormat="1" ht="21.6" customHeight="1">
      <c r="A36" s="220">
        <v>24</v>
      </c>
      <c r="B36" s="218" t="s">
        <v>225</v>
      </c>
      <c r="C36" s="792">
        <v>1.84</v>
      </c>
      <c r="D36" s="792">
        <v>0</v>
      </c>
      <c r="E36" s="791">
        <v>5400</v>
      </c>
      <c r="F36" s="791">
        <v>0</v>
      </c>
      <c r="G36" s="791">
        <v>120</v>
      </c>
      <c r="H36" s="791">
        <v>29151418</v>
      </c>
      <c r="I36" s="791">
        <v>0</v>
      </c>
      <c r="J36" s="791">
        <v>19397</v>
      </c>
      <c r="K36" s="791">
        <v>4504</v>
      </c>
      <c r="L36" s="791">
        <v>56</v>
      </c>
      <c r="M36" s="791">
        <v>658</v>
      </c>
      <c r="N36" s="793">
        <v>34954</v>
      </c>
      <c r="O36" s="826" t="s">
        <v>722</v>
      </c>
      <c r="P36" s="826" t="s">
        <v>22</v>
      </c>
      <c r="Q36" s="827" t="s">
        <v>723</v>
      </c>
      <c r="R36" s="224">
        <v>24</v>
      </c>
    </row>
    <row r="37" spans="1:18" s="746" customFormat="1" ht="21.6" customHeight="1">
      <c r="A37" s="243">
        <v>25</v>
      </c>
      <c r="B37" s="244" t="s">
        <v>227</v>
      </c>
      <c r="C37" s="797">
        <v>1.3</v>
      </c>
      <c r="D37" s="797">
        <v>0</v>
      </c>
      <c r="E37" s="422">
        <v>5700</v>
      </c>
      <c r="F37" s="422">
        <v>0</v>
      </c>
      <c r="G37" s="422">
        <v>120</v>
      </c>
      <c r="H37" s="422">
        <v>22102716</v>
      </c>
      <c r="I37" s="422">
        <v>0</v>
      </c>
      <c r="J37" s="422">
        <v>15187</v>
      </c>
      <c r="K37" s="422">
        <v>3574</v>
      </c>
      <c r="L37" s="422">
        <v>12</v>
      </c>
      <c r="M37" s="422">
        <v>266</v>
      </c>
      <c r="N37" s="798">
        <v>30674</v>
      </c>
      <c r="O37" s="831" t="s">
        <v>722</v>
      </c>
      <c r="P37" s="831" t="s">
        <v>22</v>
      </c>
      <c r="Q37" s="832" t="s">
        <v>725</v>
      </c>
      <c r="R37" s="249">
        <v>25</v>
      </c>
    </row>
    <row r="38" spans="1:18" s="746" customFormat="1" ht="21.6" customHeight="1">
      <c r="A38" s="220">
        <v>26</v>
      </c>
      <c r="B38" s="218" t="s">
        <v>229</v>
      </c>
      <c r="C38" s="801">
        <v>2</v>
      </c>
      <c r="D38" s="801">
        <v>6</v>
      </c>
      <c r="E38" s="421">
        <v>7200</v>
      </c>
      <c r="F38" s="421">
        <v>6400</v>
      </c>
      <c r="G38" s="421">
        <v>120</v>
      </c>
      <c r="H38" s="421">
        <v>12308162</v>
      </c>
      <c r="I38" s="421">
        <v>382741</v>
      </c>
      <c r="J38" s="421">
        <v>9605</v>
      </c>
      <c r="K38" s="421">
        <v>3197</v>
      </c>
      <c r="L38" s="421">
        <v>2</v>
      </c>
      <c r="M38" s="421">
        <v>523</v>
      </c>
      <c r="N38" s="802">
        <v>18635</v>
      </c>
      <c r="O38" s="834" t="s">
        <v>722</v>
      </c>
      <c r="P38" s="834" t="s">
        <v>724</v>
      </c>
      <c r="Q38" s="843" t="s">
        <v>725</v>
      </c>
      <c r="R38" s="224">
        <v>26</v>
      </c>
    </row>
    <row r="39" spans="1:18" s="746" customFormat="1" ht="21.6" customHeight="1">
      <c r="A39" s="220">
        <v>27</v>
      </c>
      <c r="B39" s="218" t="s">
        <v>231</v>
      </c>
      <c r="C39" s="792">
        <v>1.4</v>
      </c>
      <c r="D39" s="792">
        <v>0</v>
      </c>
      <c r="E39" s="791">
        <v>4000</v>
      </c>
      <c r="F39" s="791">
        <v>0</v>
      </c>
      <c r="G39" s="791">
        <v>110</v>
      </c>
      <c r="H39" s="791">
        <v>51190138</v>
      </c>
      <c r="I39" s="791">
        <v>0</v>
      </c>
      <c r="J39" s="791">
        <v>23070</v>
      </c>
      <c r="K39" s="791">
        <v>4642</v>
      </c>
      <c r="L39" s="791">
        <v>65</v>
      </c>
      <c r="M39" s="791">
        <v>1102</v>
      </c>
      <c r="N39" s="793">
        <v>39256</v>
      </c>
      <c r="O39" s="826" t="s">
        <v>722</v>
      </c>
      <c r="P39" s="826" t="s">
        <v>22</v>
      </c>
      <c r="Q39" s="827" t="s">
        <v>725</v>
      </c>
      <c r="R39" s="224">
        <v>27</v>
      </c>
    </row>
    <row r="40" spans="1:18" s="746" customFormat="1" ht="21.6" customHeight="1">
      <c r="A40" s="220">
        <v>30</v>
      </c>
      <c r="B40" s="218" t="s">
        <v>233</v>
      </c>
      <c r="C40" s="792">
        <v>1.4</v>
      </c>
      <c r="D40" s="792">
        <v>0</v>
      </c>
      <c r="E40" s="791">
        <v>11000</v>
      </c>
      <c r="F40" s="791">
        <v>0</v>
      </c>
      <c r="G40" s="791">
        <v>120</v>
      </c>
      <c r="H40" s="791">
        <v>21820126</v>
      </c>
      <c r="I40" s="791">
        <v>0</v>
      </c>
      <c r="J40" s="791">
        <v>14719</v>
      </c>
      <c r="K40" s="791">
        <v>2923</v>
      </c>
      <c r="L40" s="791">
        <v>35</v>
      </c>
      <c r="M40" s="791">
        <v>447</v>
      </c>
      <c r="N40" s="793">
        <v>26770</v>
      </c>
      <c r="O40" s="826" t="s">
        <v>722</v>
      </c>
      <c r="P40" s="826" t="s">
        <v>22</v>
      </c>
      <c r="Q40" s="827" t="s">
        <v>725</v>
      </c>
      <c r="R40" s="224">
        <v>30</v>
      </c>
    </row>
    <row r="41" spans="1:18" s="746" customFormat="1" ht="21.6" customHeight="1">
      <c r="A41" s="220">
        <v>31</v>
      </c>
      <c r="B41" s="218" t="s">
        <v>235</v>
      </c>
      <c r="C41" s="792">
        <v>2.7</v>
      </c>
      <c r="D41" s="792">
        <v>0</v>
      </c>
      <c r="E41" s="791">
        <v>6400</v>
      </c>
      <c r="F41" s="791">
        <v>0</v>
      </c>
      <c r="G41" s="791">
        <v>120</v>
      </c>
      <c r="H41" s="791">
        <v>4338351</v>
      </c>
      <c r="I41" s="791">
        <v>0</v>
      </c>
      <c r="J41" s="791">
        <v>3352</v>
      </c>
      <c r="K41" s="791">
        <v>1002</v>
      </c>
      <c r="L41" s="791">
        <v>0</v>
      </c>
      <c r="M41" s="791">
        <v>213</v>
      </c>
      <c r="N41" s="793">
        <v>6039</v>
      </c>
      <c r="O41" s="826" t="s">
        <v>722</v>
      </c>
      <c r="P41" s="826" t="s">
        <v>22</v>
      </c>
      <c r="Q41" s="827" t="s">
        <v>725</v>
      </c>
      <c r="R41" s="224">
        <v>31</v>
      </c>
    </row>
    <row r="42" spans="1:18" s="746" customFormat="1" ht="21.6" customHeight="1">
      <c r="A42" s="243">
        <v>32</v>
      </c>
      <c r="B42" s="244" t="s">
        <v>237</v>
      </c>
      <c r="C42" s="797">
        <v>1.7</v>
      </c>
      <c r="D42" s="797">
        <v>0</v>
      </c>
      <c r="E42" s="422">
        <v>9000</v>
      </c>
      <c r="F42" s="422">
        <v>0</v>
      </c>
      <c r="G42" s="422">
        <v>110</v>
      </c>
      <c r="H42" s="422">
        <v>17224317</v>
      </c>
      <c r="I42" s="422">
        <v>0</v>
      </c>
      <c r="J42" s="422">
        <v>12195</v>
      </c>
      <c r="K42" s="422">
        <v>3941</v>
      </c>
      <c r="L42" s="422">
        <v>14</v>
      </c>
      <c r="M42" s="422">
        <v>640</v>
      </c>
      <c r="N42" s="798">
        <v>26074</v>
      </c>
      <c r="O42" s="831" t="s">
        <v>722</v>
      </c>
      <c r="P42" s="831" t="s">
        <v>22</v>
      </c>
      <c r="Q42" s="832" t="s">
        <v>725</v>
      </c>
      <c r="R42" s="249">
        <v>32</v>
      </c>
    </row>
    <row r="43" spans="1:18" s="746" customFormat="1" ht="21.6" customHeight="1">
      <c r="A43" s="220">
        <v>33</v>
      </c>
      <c r="B43" s="218" t="s">
        <v>239</v>
      </c>
      <c r="C43" s="801">
        <v>1.7</v>
      </c>
      <c r="D43" s="801">
        <v>0</v>
      </c>
      <c r="E43" s="421">
        <v>7000</v>
      </c>
      <c r="F43" s="421">
        <v>0</v>
      </c>
      <c r="G43" s="421">
        <v>120</v>
      </c>
      <c r="H43" s="421">
        <v>14524640</v>
      </c>
      <c r="I43" s="421">
        <v>0</v>
      </c>
      <c r="J43" s="421">
        <v>9708</v>
      </c>
      <c r="K43" s="421">
        <v>3200</v>
      </c>
      <c r="L43" s="421">
        <v>5</v>
      </c>
      <c r="M43" s="421">
        <v>428</v>
      </c>
      <c r="N43" s="802">
        <v>19078</v>
      </c>
      <c r="O43" s="834" t="s">
        <v>722</v>
      </c>
      <c r="P43" s="834" t="s">
        <v>22</v>
      </c>
      <c r="Q43" s="843" t="s">
        <v>725</v>
      </c>
      <c r="R43" s="224">
        <v>33</v>
      </c>
    </row>
    <row r="44" spans="1:18" s="746" customFormat="1" ht="21.6" customHeight="1">
      <c r="A44" s="220">
        <v>35</v>
      </c>
      <c r="B44" s="218" t="s">
        <v>243</v>
      </c>
      <c r="C44" s="792">
        <v>2.1</v>
      </c>
      <c r="D44" s="792">
        <v>0</v>
      </c>
      <c r="E44" s="791">
        <v>4300</v>
      </c>
      <c r="F44" s="791">
        <v>0</v>
      </c>
      <c r="G44" s="791">
        <v>110</v>
      </c>
      <c r="H44" s="791">
        <v>16007014</v>
      </c>
      <c r="I44" s="791">
        <v>0</v>
      </c>
      <c r="J44" s="791">
        <v>8863</v>
      </c>
      <c r="K44" s="791">
        <v>2527</v>
      </c>
      <c r="L44" s="791">
        <v>22</v>
      </c>
      <c r="M44" s="791">
        <v>607</v>
      </c>
      <c r="N44" s="793">
        <v>17001</v>
      </c>
      <c r="O44" s="826" t="s">
        <v>722</v>
      </c>
      <c r="P44" s="826" t="s">
        <v>22</v>
      </c>
      <c r="Q44" s="827" t="s">
        <v>725</v>
      </c>
      <c r="R44" s="224">
        <v>35</v>
      </c>
    </row>
    <row r="45" spans="1:18" s="746" customFormat="1" ht="21.6" customHeight="1">
      <c r="A45" s="220">
        <v>36</v>
      </c>
      <c r="B45" s="218" t="s">
        <v>245</v>
      </c>
      <c r="C45" s="792">
        <v>2.9</v>
      </c>
      <c r="D45" s="792">
        <v>0</v>
      </c>
      <c r="E45" s="791">
        <v>9000</v>
      </c>
      <c r="F45" s="791">
        <v>0</v>
      </c>
      <c r="G45" s="791">
        <v>120</v>
      </c>
      <c r="H45" s="791">
        <v>13715878</v>
      </c>
      <c r="I45" s="791">
        <v>0</v>
      </c>
      <c r="J45" s="791">
        <v>8397</v>
      </c>
      <c r="K45" s="791">
        <v>2479</v>
      </c>
      <c r="L45" s="791">
        <v>12</v>
      </c>
      <c r="M45" s="791">
        <v>956</v>
      </c>
      <c r="N45" s="793">
        <v>16029</v>
      </c>
      <c r="O45" s="826" t="s">
        <v>722</v>
      </c>
      <c r="P45" s="826" t="s">
        <v>22</v>
      </c>
      <c r="Q45" s="827" t="s">
        <v>725</v>
      </c>
      <c r="R45" s="224">
        <v>36</v>
      </c>
    </row>
    <row r="46" spans="1:18" s="746" customFormat="1" ht="21.6" customHeight="1">
      <c r="A46" s="220"/>
      <c r="B46" s="218" t="s">
        <v>241</v>
      </c>
      <c r="C46" s="792">
        <v>1.6</v>
      </c>
      <c r="D46" s="792">
        <v>0</v>
      </c>
      <c r="E46" s="791">
        <v>9500</v>
      </c>
      <c r="F46" s="791">
        <v>0</v>
      </c>
      <c r="G46" s="791">
        <v>120</v>
      </c>
      <c r="H46" s="791">
        <v>2449607</v>
      </c>
      <c r="I46" s="791">
        <v>0</v>
      </c>
      <c r="J46" s="791">
        <v>1702</v>
      </c>
      <c r="K46" s="791">
        <v>454</v>
      </c>
      <c r="L46" s="791">
        <v>0</v>
      </c>
      <c r="M46" s="791">
        <v>62</v>
      </c>
      <c r="N46" s="793">
        <v>3337</v>
      </c>
      <c r="O46" s="826" t="s">
        <v>722</v>
      </c>
      <c r="P46" s="826" t="s">
        <v>22</v>
      </c>
      <c r="Q46" s="827" t="s">
        <v>725</v>
      </c>
      <c r="R46" s="224"/>
    </row>
    <row r="47" spans="1:18" s="746" customFormat="1" ht="21.6" customHeight="1">
      <c r="A47" s="243"/>
      <c r="B47" s="244" t="s">
        <v>247</v>
      </c>
      <c r="C47" s="797">
        <v>1.7</v>
      </c>
      <c r="D47" s="797">
        <v>0</v>
      </c>
      <c r="E47" s="422">
        <v>10000</v>
      </c>
      <c r="F47" s="422">
        <v>0</v>
      </c>
      <c r="G47" s="422">
        <v>110</v>
      </c>
      <c r="H47" s="422">
        <v>1776630</v>
      </c>
      <c r="I47" s="422">
        <v>0</v>
      </c>
      <c r="J47" s="422">
        <v>1094</v>
      </c>
      <c r="K47" s="422">
        <v>286</v>
      </c>
      <c r="L47" s="422">
        <v>0</v>
      </c>
      <c r="M47" s="422">
        <v>67</v>
      </c>
      <c r="N47" s="798">
        <v>2261</v>
      </c>
      <c r="O47" s="831" t="s">
        <v>722</v>
      </c>
      <c r="P47" s="831" t="s">
        <v>22</v>
      </c>
      <c r="Q47" s="832" t="s">
        <v>725</v>
      </c>
      <c r="R47" s="249"/>
    </row>
    <row r="48" spans="1:18" s="746" customFormat="1" ht="21.6" customHeight="1">
      <c r="A48" s="220">
        <v>38</v>
      </c>
      <c r="B48" s="218" t="s">
        <v>249</v>
      </c>
      <c r="C48" s="801">
        <v>1.6</v>
      </c>
      <c r="D48" s="801">
        <v>0</v>
      </c>
      <c r="E48" s="421">
        <v>6000</v>
      </c>
      <c r="F48" s="421">
        <v>0</v>
      </c>
      <c r="G48" s="421">
        <v>120</v>
      </c>
      <c r="H48" s="421">
        <v>4282334</v>
      </c>
      <c r="I48" s="421">
        <v>0</v>
      </c>
      <c r="J48" s="421">
        <v>3304</v>
      </c>
      <c r="K48" s="421">
        <v>1096</v>
      </c>
      <c r="L48" s="421">
        <v>0</v>
      </c>
      <c r="M48" s="421">
        <v>81</v>
      </c>
      <c r="N48" s="802">
        <v>6232</v>
      </c>
      <c r="O48" s="834" t="s">
        <v>722</v>
      </c>
      <c r="P48" s="834" t="s">
        <v>22</v>
      </c>
      <c r="Q48" s="843" t="s">
        <v>725</v>
      </c>
      <c r="R48" s="224">
        <v>38</v>
      </c>
    </row>
    <row r="49" spans="1:18" s="746" customFormat="1" ht="21.6" customHeight="1">
      <c r="A49" s="220">
        <v>39</v>
      </c>
      <c r="B49" s="218" t="s">
        <v>251</v>
      </c>
      <c r="C49" s="792">
        <v>2.5</v>
      </c>
      <c r="D49" s="792">
        <v>10</v>
      </c>
      <c r="E49" s="791">
        <v>9000</v>
      </c>
      <c r="F49" s="791">
        <v>8000</v>
      </c>
      <c r="G49" s="791">
        <v>120</v>
      </c>
      <c r="H49" s="791">
        <v>3302224</v>
      </c>
      <c r="I49" s="791">
        <v>96260</v>
      </c>
      <c r="J49" s="791">
        <v>2515</v>
      </c>
      <c r="K49" s="791">
        <v>676</v>
      </c>
      <c r="L49" s="791">
        <v>0</v>
      </c>
      <c r="M49" s="791">
        <v>246</v>
      </c>
      <c r="N49" s="793">
        <v>4677</v>
      </c>
      <c r="O49" s="826" t="s">
        <v>722</v>
      </c>
      <c r="P49" s="826" t="s">
        <v>724</v>
      </c>
      <c r="Q49" s="827" t="s">
        <v>725</v>
      </c>
      <c r="R49" s="224">
        <v>39</v>
      </c>
    </row>
    <row r="50" spans="1:18" s="746" customFormat="1" ht="21.6" customHeight="1">
      <c r="A50" s="220">
        <v>40</v>
      </c>
      <c r="B50" s="218" t="s">
        <v>252</v>
      </c>
      <c r="C50" s="792">
        <v>2</v>
      </c>
      <c r="D50" s="792">
        <v>5</v>
      </c>
      <c r="E50" s="791">
        <v>7000</v>
      </c>
      <c r="F50" s="791">
        <v>8000</v>
      </c>
      <c r="G50" s="791">
        <v>120</v>
      </c>
      <c r="H50" s="791">
        <v>1516483</v>
      </c>
      <c r="I50" s="791">
        <v>65567</v>
      </c>
      <c r="J50" s="791">
        <v>1367</v>
      </c>
      <c r="K50" s="791">
        <v>538</v>
      </c>
      <c r="L50" s="791">
        <v>0</v>
      </c>
      <c r="M50" s="791">
        <v>48</v>
      </c>
      <c r="N50" s="793">
        <v>2523</v>
      </c>
      <c r="O50" s="826" t="s">
        <v>722</v>
      </c>
      <c r="P50" s="826" t="s">
        <v>724</v>
      </c>
      <c r="Q50" s="827" t="s">
        <v>725</v>
      </c>
      <c r="R50" s="224">
        <v>40</v>
      </c>
    </row>
    <row r="51" spans="1:18" s="746" customFormat="1" ht="21.6" customHeight="1">
      <c r="A51" s="250">
        <v>41</v>
      </c>
      <c r="B51" s="218" t="s">
        <v>254</v>
      </c>
      <c r="C51" s="792">
        <v>3.2</v>
      </c>
      <c r="D51" s="792">
        <v>0</v>
      </c>
      <c r="E51" s="791">
        <v>7500</v>
      </c>
      <c r="F51" s="791">
        <v>9000</v>
      </c>
      <c r="G51" s="791">
        <v>120</v>
      </c>
      <c r="H51" s="791">
        <v>2913910</v>
      </c>
      <c r="I51" s="791">
        <v>0</v>
      </c>
      <c r="J51" s="791">
        <v>2665</v>
      </c>
      <c r="K51" s="791">
        <v>675</v>
      </c>
      <c r="L51" s="791">
        <v>4</v>
      </c>
      <c r="M51" s="791">
        <v>242</v>
      </c>
      <c r="N51" s="793">
        <v>4974</v>
      </c>
      <c r="O51" s="826" t="s">
        <v>722</v>
      </c>
      <c r="P51" s="826" t="s">
        <v>22</v>
      </c>
      <c r="Q51" s="827" t="s">
        <v>725</v>
      </c>
      <c r="R51" s="251">
        <v>41</v>
      </c>
    </row>
    <row r="52" spans="1:18" s="746" customFormat="1" ht="21.6" customHeight="1">
      <c r="A52" s="243">
        <v>42</v>
      </c>
      <c r="B52" s="244" t="s">
        <v>256</v>
      </c>
      <c r="C52" s="797">
        <v>3.9</v>
      </c>
      <c r="D52" s="797">
        <v>0</v>
      </c>
      <c r="E52" s="422">
        <v>12000</v>
      </c>
      <c r="F52" s="422">
        <v>0</v>
      </c>
      <c r="G52" s="422">
        <v>120</v>
      </c>
      <c r="H52" s="422">
        <v>3553334</v>
      </c>
      <c r="I52" s="422">
        <v>0</v>
      </c>
      <c r="J52" s="422">
        <v>2814</v>
      </c>
      <c r="K52" s="422">
        <v>896</v>
      </c>
      <c r="L52" s="422">
        <v>0</v>
      </c>
      <c r="M52" s="422">
        <v>471</v>
      </c>
      <c r="N52" s="798">
        <v>5458</v>
      </c>
      <c r="O52" s="831" t="s">
        <v>722</v>
      </c>
      <c r="P52" s="831" t="s">
        <v>22</v>
      </c>
      <c r="Q52" s="832" t="s">
        <v>725</v>
      </c>
      <c r="R52" s="249">
        <v>42</v>
      </c>
    </row>
    <row r="53" spans="1:18" s="771" customFormat="1" ht="21.6" customHeight="1">
      <c r="A53" s="220">
        <v>43</v>
      </c>
      <c r="B53" s="218" t="s">
        <v>258</v>
      </c>
      <c r="C53" s="801">
        <v>2.2999999999999998</v>
      </c>
      <c r="D53" s="801">
        <v>4</v>
      </c>
      <c r="E53" s="421">
        <v>8000</v>
      </c>
      <c r="F53" s="421">
        <v>10000</v>
      </c>
      <c r="G53" s="421">
        <v>120</v>
      </c>
      <c r="H53" s="421">
        <v>1797040</v>
      </c>
      <c r="I53" s="421">
        <v>57314</v>
      </c>
      <c r="J53" s="421">
        <v>1577</v>
      </c>
      <c r="K53" s="421">
        <v>482</v>
      </c>
      <c r="L53" s="421">
        <v>2</v>
      </c>
      <c r="M53" s="421">
        <v>75</v>
      </c>
      <c r="N53" s="802">
        <v>2925</v>
      </c>
      <c r="O53" s="834" t="s">
        <v>722</v>
      </c>
      <c r="P53" s="826" t="s">
        <v>726</v>
      </c>
      <c r="Q53" s="843" t="s">
        <v>725</v>
      </c>
      <c r="R53" s="224">
        <v>43</v>
      </c>
    </row>
    <row r="54" spans="1:18" s="771" customFormat="1" ht="21.6" customHeight="1">
      <c r="A54" s="220">
        <v>44</v>
      </c>
      <c r="B54" s="218" t="s">
        <v>260</v>
      </c>
      <c r="C54" s="792">
        <v>2.7</v>
      </c>
      <c r="D54" s="792">
        <v>10</v>
      </c>
      <c r="E54" s="791">
        <v>6000</v>
      </c>
      <c r="F54" s="791">
        <v>7200</v>
      </c>
      <c r="G54" s="791">
        <v>120</v>
      </c>
      <c r="H54" s="791">
        <v>1690531</v>
      </c>
      <c r="I54" s="791">
        <v>71262</v>
      </c>
      <c r="J54" s="791">
        <v>1632</v>
      </c>
      <c r="K54" s="791">
        <v>566</v>
      </c>
      <c r="L54" s="791">
        <v>0</v>
      </c>
      <c r="M54" s="791">
        <v>111</v>
      </c>
      <c r="N54" s="793">
        <v>2996</v>
      </c>
      <c r="O54" s="826" t="s">
        <v>722</v>
      </c>
      <c r="P54" s="826" t="s">
        <v>724</v>
      </c>
      <c r="Q54" s="827" t="s">
        <v>725</v>
      </c>
      <c r="R54" s="224">
        <v>44</v>
      </c>
    </row>
    <row r="55" spans="1:18" s="771" customFormat="1" ht="21.6" customHeight="1">
      <c r="A55" s="220">
        <v>45</v>
      </c>
      <c r="B55" s="218" t="s">
        <v>261</v>
      </c>
      <c r="C55" s="792">
        <v>1.1000000000000001</v>
      </c>
      <c r="D55" s="792">
        <v>0</v>
      </c>
      <c r="E55" s="791">
        <v>11000</v>
      </c>
      <c r="F55" s="791">
        <v>0</v>
      </c>
      <c r="G55" s="791">
        <v>90</v>
      </c>
      <c r="H55" s="791">
        <v>10682940</v>
      </c>
      <c r="I55" s="791">
        <v>0</v>
      </c>
      <c r="J55" s="791">
        <v>8333</v>
      </c>
      <c r="K55" s="791">
        <v>1868</v>
      </c>
      <c r="L55" s="791">
        <v>6</v>
      </c>
      <c r="M55" s="791">
        <v>169</v>
      </c>
      <c r="N55" s="793">
        <v>15781</v>
      </c>
      <c r="O55" s="826" t="s">
        <v>722</v>
      </c>
      <c r="P55" s="826" t="s">
        <v>22</v>
      </c>
      <c r="Q55" s="827" t="s">
        <v>725</v>
      </c>
      <c r="R55" s="224">
        <v>45</v>
      </c>
    </row>
    <row r="56" spans="1:18" s="771" customFormat="1" ht="21.6" customHeight="1">
      <c r="A56" s="220">
        <v>46</v>
      </c>
      <c r="B56" s="218" t="s">
        <v>262</v>
      </c>
      <c r="C56" s="792">
        <v>0.8</v>
      </c>
      <c r="D56" s="792">
        <v>0</v>
      </c>
      <c r="E56" s="791">
        <v>5000</v>
      </c>
      <c r="F56" s="791">
        <v>0</v>
      </c>
      <c r="G56" s="791">
        <v>120</v>
      </c>
      <c r="H56" s="791">
        <v>4428662</v>
      </c>
      <c r="I56" s="791">
        <v>0</v>
      </c>
      <c r="J56" s="791">
        <v>4017</v>
      </c>
      <c r="K56" s="791">
        <v>1437</v>
      </c>
      <c r="L56" s="791">
        <v>3</v>
      </c>
      <c r="M56" s="791">
        <v>12</v>
      </c>
      <c r="N56" s="793">
        <v>7903</v>
      </c>
      <c r="O56" s="826" t="s">
        <v>722</v>
      </c>
      <c r="P56" s="826" t="s">
        <v>22</v>
      </c>
      <c r="Q56" s="827" t="s">
        <v>725</v>
      </c>
      <c r="R56" s="224">
        <v>46</v>
      </c>
    </row>
    <row r="57" spans="1:18" s="771" customFormat="1" ht="21.6" customHeight="1">
      <c r="A57" s="243">
        <v>52</v>
      </c>
      <c r="B57" s="244" t="s">
        <v>263</v>
      </c>
      <c r="C57" s="841">
        <v>1</v>
      </c>
      <c r="D57" s="797">
        <v>1</v>
      </c>
      <c r="E57" s="422">
        <v>4000</v>
      </c>
      <c r="F57" s="422">
        <v>5000</v>
      </c>
      <c r="G57" s="422">
        <v>120</v>
      </c>
      <c r="H57" s="422">
        <v>2857412</v>
      </c>
      <c r="I57" s="422">
        <v>105186</v>
      </c>
      <c r="J57" s="422">
        <v>1505</v>
      </c>
      <c r="K57" s="422">
        <v>654</v>
      </c>
      <c r="L57" s="422">
        <v>1</v>
      </c>
      <c r="M57" s="422">
        <v>27</v>
      </c>
      <c r="N57" s="798">
        <v>3249</v>
      </c>
      <c r="O57" s="831" t="s">
        <v>722</v>
      </c>
      <c r="P57" s="831" t="s">
        <v>724</v>
      </c>
      <c r="Q57" s="832" t="s">
        <v>725</v>
      </c>
      <c r="R57" s="249">
        <v>52</v>
      </c>
    </row>
    <row r="58" spans="1:18" s="746" customFormat="1" ht="21" customHeight="1">
      <c r="A58" s="220">
        <v>54</v>
      </c>
      <c r="B58" s="218" t="s">
        <v>264</v>
      </c>
      <c r="C58" s="838">
        <v>2.2000000000000002</v>
      </c>
      <c r="D58" s="792">
        <v>12</v>
      </c>
      <c r="E58" s="791">
        <v>6000</v>
      </c>
      <c r="F58" s="791">
        <v>7000</v>
      </c>
      <c r="G58" s="791">
        <v>120</v>
      </c>
      <c r="H58" s="791">
        <v>1465812</v>
      </c>
      <c r="I58" s="791">
        <v>54272</v>
      </c>
      <c r="J58" s="791">
        <v>1137</v>
      </c>
      <c r="K58" s="791">
        <v>268</v>
      </c>
      <c r="L58" s="791">
        <v>2</v>
      </c>
      <c r="M58" s="791">
        <v>80</v>
      </c>
      <c r="N58" s="793">
        <v>2216</v>
      </c>
      <c r="O58" s="826" t="s">
        <v>722</v>
      </c>
      <c r="P58" s="826" t="s">
        <v>724</v>
      </c>
      <c r="Q58" s="843" t="s">
        <v>725</v>
      </c>
      <c r="R58" s="224">
        <v>54</v>
      </c>
    </row>
    <row r="59" spans="1:18" s="771" customFormat="1" ht="21" customHeight="1">
      <c r="A59" s="220">
        <v>59</v>
      </c>
      <c r="B59" s="218" t="s">
        <v>266</v>
      </c>
      <c r="C59" s="825">
        <v>1.7</v>
      </c>
      <c r="D59" s="792">
        <v>8</v>
      </c>
      <c r="E59" s="791">
        <v>4500</v>
      </c>
      <c r="F59" s="791">
        <v>5500</v>
      </c>
      <c r="G59" s="791">
        <v>120</v>
      </c>
      <c r="H59" s="791">
        <v>4331978</v>
      </c>
      <c r="I59" s="791">
        <v>180540</v>
      </c>
      <c r="J59" s="791">
        <v>3173</v>
      </c>
      <c r="K59" s="791">
        <v>770</v>
      </c>
      <c r="L59" s="791">
        <v>3</v>
      </c>
      <c r="M59" s="791">
        <v>150</v>
      </c>
      <c r="N59" s="793">
        <v>6573</v>
      </c>
      <c r="O59" s="826" t="s">
        <v>722</v>
      </c>
      <c r="P59" s="826" t="s">
        <v>724</v>
      </c>
      <c r="Q59" s="827" t="s">
        <v>725</v>
      </c>
      <c r="R59" s="224">
        <v>59</v>
      </c>
    </row>
    <row r="60" spans="1:18" s="771" customFormat="1" ht="21" customHeight="1">
      <c r="A60" s="220">
        <v>61</v>
      </c>
      <c r="B60" s="218" t="s">
        <v>268</v>
      </c>
      <c r="C60" s="825">
        <v>1</v>
      </c>
      <c r="D60" s="792">
        <v>0</v>
      </c>
      <c r="E60" s="791">
        <v>4000</v>
      </c>
      <c r="F60" s="791">
        <v>0</v>
      </c>
      <c r="G60" s="791">
        <v>120</v>
      </c>
      <c r="H60" s="791">
        <v>4559409</v>
      </c>
      <c r="I60" s="791">
        <v>0</v>
      </c>
      <c r="J60" s="791">
        <v>2911</v>
      </c>
      <c r="K60" s="791">
        <v>232</v>
      </c>
      <c r="L60" s="791">
        <v>2</v>
      </c>
      <c r="M60" s="791">
        <v>34</v>
      </c>
      <c r="N60" s="793">
        <v>6405</v>
      </c>
      <c r="O60" s="826" t="s">
        <v>722</v>
      </c>
      <c r="P60" s="828" t="s">
        <v>22</v>
      </c>
      <c r="Q60" s="827" t="s">
        <v>725</v>
      </c>
      <c r="R60" s="224">
        <v>61</v>
      </c>
    </row>
    <row r="61" spans="1:18" s="771" customFormat="1" ht="21" customHeight="1">
      <c r="A61" s="250">
        <v>66</v>
      </c>
      <c r="B61" s="218" t="s">
        <v>270</v>
      </c>
      <c r="C61" s="825">
        <v>1.2</v>
      </c>
      <c r="D61" s="792">
        <v>0</v>
      </c>
      <c r="E61" s="791">
        <v>7500</v>
      </c>
      <c r="F61" s="791">
        <v>0</v>
      </c>
      <c r="G61" s="791">
        <v>120</v>
      </c>
      <c r="H61" s="791">
        <v>14951586</v>
      </c>
      <c r="I61" s="791">
        <v>0</v>
      </c>
      <c r="J61" s="791">
        <v>10811</v>
      </c>
      <c r="K61" s="791">
        <v>2627</v>
      </c>
      <c r="L61" s="791">
        <v>14</v>
      </c>
      <c r="M61" s="791">
        <v>182</v>
      </c>
      <c r="N61" s="793">
        <v>19857</v>
      </c>
      <c r="O61" s="826" t="s">
        <v>722</v>
      </c>
      <c r="P61" s="828" t="s">
        <v>22</v>
      </c>
      <c r="Q61" s="827" t="s">
        <v>725</v>
      </c>
      <c r="R61" s="251">
        <v>66</v>
      </c>
    </row>
    <row r="62" spans="1:18" s="771" customFormat="1" ht="21" customHeight="1">
      <c r="A62" s="243">
        <v>67</v>
      </c>
      <c r="B62" s="244" t="s">
        <v>272</v>
      </c>
      <c r="C62" s="841">
        <v>2.1</v>
      </c>
      <c r="D62" s="797">
        <v>12</v>
      </c>
      <c r="E62" s="422">
        <v>8000</v>
      </c>
      <c r="F62" s="422">
        <v>8000</v>
      </c>
      <c r="G62" s="422">
        <v>120</v>
      </c>
      <c r="H62" s="422">
        <v>1964677</v>
      </c>
      <c r="I62" s="422">
        <v>79530</v>
      </c>
      <c r="J62" s="422">
        <v>1883</v>
      </c>
      <c r="K62" s="422">
        <v>862</v>
      </c>
      <c r="L62" s="422">
        <v>0</v>
      </c>
      <c r="M62" s="422">
        <v>105</v>
      </c>
      <c r="N62" s="798">
        <v>3505</v>
      </c>
      <c r="O62" s="831" t="s">
        <v>722</v>
      </c>
      <c r="P62" s="831" t="s">
        <v>724</v>
      </c>
      <c r="Q62" s="832" t="s">
        <v>725</v>
      </c>
      <c r="R62" s="249">
        <v>67</v>
      </c>
    </row>
    <row r="63" spans="1:18" s="771" customFormat="1" ht="21" customHeight="1">
      <c r="A63" s="220">
        <v>70</v>
      </c>
      <c r="B63" s="218" t="s">
        <v>274</v>
      </c>
      <c r="C63" s="838">
        <v>1.7</v>
      </c>
      <c r="D63" s="792">
        <v>5</v>
      </c>
      <c r="E63" s="791">
        <v>5500</v>
      </c>
      <c r="F63" s="791">
        <v>7000</v>
      </c>
      <c r="G63" s="791">
        <v>120</v>
      </c>
      <c r="H63" s="791">
        <v>2253050</v>
      </c>
      <c r="I63" s="791">
        <v>76445</v>
      </c>
      <c r="J63" s="791">
        <v>1905</v>
      </c>
      <c r="K63" s="791">
        <v>595</v>
      </c>
      <c r="L63" s="791">
        <v>1</v>
      </c>
      <c r="M63" s="791">
        <v>51</v>
      </c>
      <c r="N63" s="793">
        <v>3362</v>
      </c>
      <c r="O63" s="826" t="s">
        <v>722</v>
      </c>
      <c r="P63" s="826" t="s">
        <v>724</v>
      </c>
      <c r="Q63" s="843" t="s">
        <v>725</v>
      </c>
      <c r="R63" s="224">
        <v>70</v>
      </c>
    </row>
    <row r="64" spans="1:18" s="746" customFormat="1" ht="21" customHeight="1">
      <c r="A64" s="220">
        <v>72</v>
      </c>
      <c r="B64" s="218" t="s">
        <v>276</v>
      </c>
      <c r="C64" s="825">
        <v>1.94</v>
      </c>
      <c r="D64" s="792">
        <v>0</v>
      </c>
      <c r="E64" s="791">
        <v>11300</v>
      </c>
      <c r="F64" s="791">
        <v>0</v>
      </c>
      <c r="G64" s="791">
        <v>120</v>
      </c>
      <c r="H64" s="791">
        <v>9976496</v>
      </c>
      <c r="I64" s="791">
        <v>0</v>
      </c>
      <c r="J64" s="791">
        <v>8877</v>
      </c>
      <c r="K64" s="791">
        <v>3742</v>
      </c>
      <c r="L64" s="791">
        <v>9</v>
      </c>
      <c r="M64" s="791">
        <v>402</v>
      </c>
      <c r="N64" s="793">
        <v>16427</v>
      </c>
      <c r="O64" s="826" t="s">
        <v>722</v>
      </c>
      <c r="P64" s="826" t="s">
        <v>22</v>
      </c>
      <c r="Q64" s="827" t="s">
        <v>725</v>
      </c>
      <c r="R64" s="224">
        <v>72</v>
      </c>
    </row>
    <row r="65" spans="1:19" s="746" customFormat="1" ht="21" customHeight="1">
      <c r="A65" s="220">
        <v>74</v>
      </c>
      <c r="B65" s="218" t="s">
        <v>278</v>
      </c>
      <c r="C65" s="825">
        <v>2.2000000000000002</v>
      </c>
      <c r="D65" s="792">
        <v>0</v>
      </c>
      <c r="E65" s="791">
        <v>10297</v>
      </c>
      <c r="F65" s="791">
        <v>0</v>
      </c>
      <c r="G65" s="791">
        <v>120</v>
      </c>
      <c r="H65" s="791">
        <v>2388991</v>
      </c>
      <c r="I65" s="791">
        <v>0</v>
      </c>
      <c r="J65" s="791">
        <v>2007</v>
      </c>
      <c r="K65" s="791">
        <v>918</v>
      </c>
      <c r="L65" s="791">
        <v>0</v>
      </c>
      <c r="M65" s="791">
        <v>94</v>
      </c>
      <c r="N65" s="793">
        <v>3705</v>
      </c>
      <c r="O65" s="826" t="s">
        <v>722</v>
      </c>
      <c r="P65" s="826" t="s">
        <v>22</v>
      </c>
      <c r="Q65" s="827" t="s">
        <v>723</v>
      </c>
      <c r="R65" s="224">
        <v>74</v>
      </c>
    </row>
    <row r="66" spans="1:19" s="746" customFormat="1" ht="21" customHeight="1">
      <c r="A66" s="220">
        <v>81</v>
      </c>
      <c r="B66" s="218" t="s">
        <v>280</v>
      </c>
      <c r="C66" s="825">
        <v>2.2000000000000002</v>
      </c>
      <c r="D66" s="792">
        <v>9</v>
      </c>
      <c r="E66" s="844">
        <v>8000</v>
      </c>
      <c r="F66" s="791">
        <v>9000</v>
      </c>
      <c r="G66" s="791">
        <v>120</v>
      </c>
      <c r="H66" s="791">
        <v>9273779</v>
      </c>
      <c r="I66" s="791">
        <v>333151</v>
      </c>
      <c r="J66" s="791">
        <v>4260</v>
      </c>
      <c r="K66" s="791">
        <v>2841</v>
      </c>
      <c r="L66" s="791">
        <v>14</v>
      </c>
      <c r="M66" s="791">
        <v>442</v>
      </c>
      <c r="N66" s="793">
        <v>15660</v>
      </c>
      <c r="O66" s="826" t="s">
        <v>722</v>
      </c>
      <c r="P66" s="826" t="s">
        <v>724</v>
      </c>
      <c r="Q66" s="827" t="s">
        <v>725</v>
      </c>
      <c r="R66" s="224">
        <v>81</v>
      </c>
    </row>
    <row r="67" spans="1:19" s="746" customFormat="1" ht="21" customHeight="1" thickBot="1">
      <c r="A67" s="253">
        <v>82</v>
      </c>
      <c r="B67" s="254" t="s">
        <v>282</v>
      </c>
      <c r="C67" s="845">
        <v>1.7</v>
      </c>
      <c r="D67" s="807">
        <v>0</v>
      </c>
      <c r="E67" s="423">
        <v>9000</v>
      </c>
      <c r="F67" s="423">
        <v>0</v>
      </c>
      <c r="G67" s="423">
        <v>120</v>
      </c>
      <c r="H67" s="423">
        <v>13111886</v>
      </c>
      <c r="I67" s="423">
        <v>0</v>
      </c>
      <c r="J67" s="423">
        <v>11015</v>
      </c>
      <c r="K67" s="423">
        <v>4935</v>
      </c>
      <c r="L67" s="423">
        <v>5</v>
      </c>
      <c r="M67" s="423">
        <v>377</v>
      </c>
      <c r="N67" s="808">
        <v>22472</v>
      </c>
      <c r="O67" s="846" t="s">
        <v>722</v>
      </c>
      <c r="P67" s="846" t="s">
        <v>22</v>
      </c>
      <c r="Q67" s="847" t="s">
        <v>725</v>
      </c>
      <c r="R67" s="262">
        <v>82</v>
      </c>
    </row>
    <row r="68" spans="1:19" ht="21" customHeight="1">
      <c r="A68" s="220">
        <v>83</v>
      </c>
      <c r="B68" s="218" t="s">
        <v>283</v>
      </c>
      <c r="C68" s="821">
        <v>1.5</v>
      </c>
      <c r="D68" s="801">
        <v>6</v>
      </c>
      <c r="E68" s="421">
        <v>9000</v>
      </c>
      <c r="F68" s="421">
        <v>6000</v>
      </c>
      <c r="G68" s="421">
        <v>120</v>
      </c>
      <c r="H68" s="421">
        <v>6591402</v>
      </c>
      <c r="I68" s="421">
        <v>245705</v>
      </c>
      <c r="J68" s="421">
        <v>5114</v>
      </c>
      <c r="K68" s="421">
        <v>1435</v>
      </c>
      <c r="L68" s="421">
        <v>0</v>
      </c>
      <c r="M68" s="421">
        <v>202</v>
      </c>
      <c r="N68" s="421">
        <v>10390</v>
      </c>
      <c r="O68" s="822" t="s">
        <v>722</v>
      </c>
      <c r="P68" s="823" t="s">
        <v>724</v>
      </c>
      <c r="Q68" s="824" t="s">
        <v>725</v>
      </c>
      <c r="R68" s="224">
        <v>83</v>
      </c>
      <c r="S68" s="746"/>
    </row>
    <row r="69" spans="1:19" ht="21" customHeight="1">
      <c r="A69" s="220">
        <v>301</v>
      </c>
      <c r="B69" s="2128" t="s">
        <v>284</v>
      </c>
      <c r="C69" s="825" t="s">
        <v>22</v>
      </c>
      <c r="D69" s="792" t="s">
        <v>22</v>
      </c>
      <c r="E69" s="791" t="s">
        <v>22</v>
      </c>
      <c r="F69" s="791" t="s">
        <v>22</v>
      </c>
      <c r="G69" s="791" t="s">
        <v>22</v>
      </c>
      <c r="H69" s="791">
        <v>0</v>
      </c>
      <c r="I69" s="791">
        <v>0</v>
      </c>
      <c r="J69" s="791">
        <v>5986</v>
      </c>
      <c r="K69" s="791">
        <v>0</v>
      </c>
      <c r="L69" s="791">
        <v>0</v>
      </c>
      <c r="M69" s="791">
        <v>0</v>
      </c>
      <c r="N69" s="793">
        <v>10717</v>
      </c>
      <c r="O69" s="826" t="s">
        <v>22</v>
      </c>
      <c r="P69" s="826" t="s">
        <v>22</v>
      </c>
      <c r="Q69" s="827" t="s">
        <v>723</v>
      </c>
      <c r="R69" s="224">
        <v>301</v>
      </c>
      <c r="S69" s="746"/>
    </row>
    <row r="70" spans="1:19" ht="21" customHeight="1">
      <c r="A70" s="220">
        <v>302</v>
      </c>
      <c r="B70" s="2128" t="s">
        <v>286</v>
      </c>
      <c r="C70" s="825" t="s">
        <v>22</v>
      </c>
      <c r="D70" s="792" t="s">
        <v>22</v>
      </c>
      <c r="E70" s="791" t="s">
        <v>22</v>
      </c>
      <c r="F70" s="791" t="s">
        <v>22</v>
      </c>
      <c r="G70" s="791" t="s">
        <v>22</v>
      </c>
      <c r="H70" s="791">
        <v>0</v>
      </c>
      <c r="I70" s="791">
        <v>0</v>
      </c>
      <c r="J70" s="791">
        <v>6152</v>
      </c>
      <c r="K70" s="791">
        <v>0</v>
      </c>
      <c r="L70" s="791">
        <v>0</v>
      </c>
      <c r="M70" s="791">
        <v>0</v>
      </c>
      <c r="N70" s="793">
        <v>11091</v>
      </c>
      <c r="O70" s="826" t="s">
        <v>22</v>
      </c>
      <c r="P70" s="828" t="s">
        <v>22</v>
      </c>
      <c r="Q70" s="829" t="s">
        <v>723</v>
      </c>
      <c r="R70" s="224">
        <v>302</v>
      </c>
      <c r="S70" s="746"/>
    </row>
    <row r="71" spans="1:19" ht="21" customHeight="1">
      <c r="A71" s="220">
        <v>303</v>
      </c>
      <c r="B71" s="2128" t="s">
        <v>288</v>
      </c>
      <c r="C71" s="825" t="s">
        <v>22</v>
      </c>
      <c r="D71" s="792" t="s">
        <v>22</v>
      </c>
      <c r="E71" s="791" t="s">
        <v>22</v>
      </c>
      <c r="F71" s="791" t="s">
        <v>22</v>
      </c>
      <c r="G71" s="791" t="s">
        <v>22</v>
      </c>
      <c r="H71" s="791">
        <v>0</v>
      </c>
      <c r="I71" s="791">
        <v>0</v>
      </c>
      <c r="J71" s="791">
        <v>1039</v>
      </c>
      <c r="K71" s="791">
        <v>0</v>
      </c>
      <c r="L71" s="791">
        <v>0</v>
      </c>
      <c r="M71" s="791">
        <v>0</v>
      </c>
      <c r="N71" s="793">
        <v>1764</v>
      </c>
      <c r="O71" s="826" t="s">
        <v>22</v>
      </c>
      <c r="P71" s="828" t="s">
        <v>22</v>
      </c>
      <c r="Q71" s="829" t="s">
        <v>723</v>
      </c>
      <c r="R71" s="224">
        <v>303</v>
      </c>
      <c r="S71" s="746"/>
    </row>
    <row r="72" spans="1:19" ht="21" customHeight="1">
      <c r="A72" s="243"/>
      <c r="B72" s="244"/>
      <c r="C72" s="830"/>
      <c r="D72" s="797"/>
      <c r="E72" s="422"/>
      <c r="F72" s="422"/>
      <c r="G72" s="422"/>
      <c r="H72" s="422"/>
      <c r="I72" s="422"/>
      <c r="J72" s="422"/>
      <c r="K72" s="422"/>
      <c r="L72" s="422"/>
      <c r="M72" s="422"/>
      <c r="N72" s="798"/>
      <c r="O72" s="831"/>
      <c r="P72" s="831"/>
      <c r="Q72" s="832"/>
      <c r="R72" s="249"/>
      <c r="S72" s="746"/>
    </row>
    <row r="73" spans="1:19" ht="21" customHeight="1">
      <c r="A73" s="220"/>
      <c r="B73" s="218"/>
      <c r="C73" s="821"/>
      <c r="D73" s="801"/>
      <c r="E73" s="421"/>
      <c r="F73" s="421"/>
      <c r="G73" s="421"/>
      <c r="H73" s="421"/>
      <c r="I73" s="421"/>
      <c r="J73" s="421"/>
      <c r="K73" s="421"/>
      <c r="L73" s="421"/>
      <c r="M73" s="421"/>
      <c r="N73" s="802"/>
      <c r="O73" s="833"/>
      <c r="P73" s="834"/>
      <c r="Q73" s="835"/>
      <c r="R73" s="224"/>
      <c r="S73" s="746"/>
    </row>
    <row r="74" spans="1:19" ht="21" customHeight="1">
      <c r="A74" s="220"/>
      <c r="B74" s="218"/>
      <c r="C74" s="825"/>
      <c r="D74" s="792"/>
      <c r="E74" s="791"/>
      <c r="F74" s="791"/>
      <c r="G74" s="791"/>
      <c r="H74" s="791"/>
      <c r="I74" s="791"/>
      <c r="J74" s="791"/>
      <c r="K74" s="791"/>
      <c r="L74" s="791"/>
      <c r="M74" s="791"/>
      <c r="N74" s="793"/>
      <c r="O74" s="836"/>
      <c r="P74" s="826"/>
      <c r="Q74" s="827"/>
      <c r="R74" s="224"/>
      <c r="S74" s="746"/>
    </row>
    <row r="75" spans="1:19" ht="21" customHeight="1">
      <c r="A75" s="220"/>
      <c r="B75" s="218"/>
      <c r="C75" s="825"/>
      <c r="D75" s="792"/>
      <c r="E75" s="791"/>
      <c r="F75" s="791"/>
      <c r="G75" s="791"/>
      <c r="H75" s="791"/>
      <c r="I75" s="791"/>
      <c r="J75" s="791"/>
      <c r="K75" s="791"/>
      <c r="L75" s="791"/>
      <c r="M75" s="791"/>
      <c r="N75" s="793"/>
      <c r="O75" s="836"/>
      <c r="P75" s="826"/>
      <c r="Q75" s="826"/>
      <c r="R75" s="224"/>
      <c r="S75" s="746"/>
    </row>
    <row r="76" spans="1:19" s="746" customFormat="1" ht="21" customHeight="1">
      <c r="A76" s="220"/>
      <c r="B76" s="218"/>
      <c r="C76" s="844"/>
      <c r="D76" s="844"/>
      <c r="E76" s="844"/>
      <c r="F76" s="844"/>
      <c r="G76" s="791"/>
      <c r="H76" s="791"/>
      <c r="I76" s="791"/>
      <c r="J76" s="791"/>
      <c r="K76" s="791"/>
      <c r="L76" s="791"/>
      <c r="M76" s="791"/>
      <c r="N76" s="793"/>
      <c r="O76" s="836"/>
      <c r="P76" s="826"/>
      <c r="Q76" s="837"/>
      <c r="R76" s="224"/>
    </row>
    <row r="77" spans="1:19" s="746" customFormat="1" ht="21" customHeight="1">
      <c r="A77" s="220"/>
      <c r="B77" s="218"/>
      <c r="C77" s="838"/>
      <c r="D77" s="792"/>
      <c r="E77" s="791"/>
      <c r="F77" s="791"/>
      <c r="G77" s="791"/>
      <c r="H77" s="791"/>
      <c r="I77" s="791"/>
      <c r="J77" s="791"/>
      <c r="K77" s="791"/>
      <c r="L77" s="791"/>
      <c r="M77" s="791"/>
      <c r="N77" s="793"/>
      <c r="O77" s="836"/>
      <c r="P77" s="826"/>
      <c r="Q77" s="826"/>
      <c r="R77" s="224"/>
    </row>
    <row r="78" spans="1:19" s="746" customFormat="1" ht="21" customHeight="1">
      <c r="A78" s="235"/>
      <c r="B78" s="212"/>
      <c r="C78" s="839"/>
      <c r="D78" s="801"/>
      <c r="E78" s="421"/>
      <c r="F78" s="421"/>
      <c r="G78" s="421"/>
      <c r="H78" s="421"/>
      <c r="I78" s="421"/>
      <c r="J78" s="421"/>
      <c r="K78" s="421"/>
      <c r="L78" s="421"/>
      <c r="M78" s="421"/>
      <c r="N78" s="802"/>
      <c r="O78" s="834"/>
      <c r="P78" s="834"/>
      <c r="Q78" s="840"/>
      <c r="R78" s="236"/>
    </row>
    <row r="79" spans="1:19" s="746" customFormat="1" ht="21" customHeight="1">
      <c r="A79" s="220"/>
      <c r="B79" s="218"/>
      <c r="C79" s="825"/>
      <c r="D79" s="792"/>
      <c r="E79" s="791"/>
      <c r="F79" s="791"/>
      <c r="G79" s="791"/>
      <c r="H79" s="791"/>
      <c r="I79" s="791"/>
      <c r="J79" s="791"/>
      <c r="K79" s="791"/>
      <c r="L79" s="791"/>
      <c r="M79" s="791"/>
      <c r="N79" s="793"/>
      <c r="O79" s="836"/>
      <c r="P79" s="826"/>
      <c r="Q79" s="837"/>
      <c r="R79" s="251"/>
    </row>
    <row r="80" spans="1:19" s="746" customFormat="1" ht="21" customHeight="1">
      <c r="A80" s="220"/>
      <c r="B80" s="218"/>
      <c r="C80" s="825"/>
      <c r="D80" s="792"/>
      <c r="E80" s="791"/>
      <c r="F80" s="791"/>
      <c r="G80" s="791"/>
      <c r="H80" s="791"/>
      <c r="I80" s="791"/>
      <c r="J80" s="791"/>
      <c r="K80" s="791"/>
      <c r="L80" s="791"/>
      <c r="M80" s="791"/>
      <c r="N80" s="793"/>
      <c r="O80" s="836"/>
      <c r="P80" s="826"/>
      <c r="Q80" s="837"/>
      <c r="R80" s="224"/>
    </row>
    <row r="81" spans="1:18" s="746" customFormat="1" ht="21" customHeight="1">
      <c r="A81" s="220"/>
      <c r="B81" s="218"/>
      <c r="C81" s="825"/>
      <c r="D81" s="792"/>
      <c r="E81" s="791"/>
      <c r="F81" s="791"/>
      <c r="G81" s="791"/>
      <c r="H81" s="791"/>
      <c r="I81" s="791"/>
      <c r="J81" s="791"/>
      <c r="K81" s="791"/>
      <c r="L81" s="791"/>
      <c r="M81" s="791"/>
      <c r="N81" s="793"/>
      <c r="O81" s="836"/>
      <c r="P81" s="860"/>
      <c r="Q81" s="837"/>
      <c r="R81" s="224"/>
    </row>
    <row r="82" spans="1:18" s="746" customFormat="1" ht="21" customHeight="1">
      <c r="A82" s="243"/>
      <c r="B82" s="244"/>
      <c r="C82" s="841"/>
      <c r="D82" s="797"/>
      <c r="E82" s="422"/>
      <c r="F82" s="422"/>
      <c r="G82" s="422"/>
      <c r="H82" s="422"/>
      <c r="I82" s="422"/>
      <c r="J82" s="422"/>
      <c r="K82" s="422"/>
      <c r="L82" s="422"/>
      <c r="M82" s="422"/>
      <c r="N82" s="798"/>
      <c r="O82" s="831"/>
      <c r="P82" s="860"/>
      <c r="Q82" s="832"/>
      <c r="R82" s="249"/>
    </row>
    <row r="83" spans="1:18" s="746" customFormat="1" ht="21" customHeight="1">
      <c r="A83" s="220"/>
      <c r="B83" s="218"/>
      <c r="C83" s="838"/>
      <c r="D83" s="792"/>
      <c r="E83" s="791"/>
      <c r="F83" s="791"/>
      <c r="G83" s="791"/>
      <c r="H83" s="791"/>
      <c r="I83" s="791"/>
      <c r="J83" s="791"/>
      <c r="K83" s="791"/>
      <c r="L83" s="791"/>
      <c r="M83" s="791"/>
      <c r="N83" s="793"/>
      <c r="O83" s="836"/>
      <c r="P83" s="834"/>
      <c r="Q83" s="837"/>
      <c r="R83" s="224"/>
    </row>
    <row r="84" spans="1:18" s="746" customFormat="1" ht="21" customHeight="1">
      <c r="A84" s="220"/>
      <c r="B84" s="218"/>
      <c r="C84" s="825"/>
      <c r="D84" s="792"/>
      <c r="E84" s="791"/>
      <c r="F84" s="791"/>
      <c r="G84" s="791"/>
      <c r="H84" s="791"/>
      <c r="I84" s="791"/>
      <c r="J84" s="791"/>
      <c r="K84" s="791"/>
      <c r="L84" s="791"/>
      <c r="M84" s="791"/>
      <c r="N84" s="793"/>
      <c r="O84" s="836"/>
      <c r="P84" s="826"/>
      <c r="Q84" s="827"/>
      <c r="R84" s="224"/>
    </row>
    <row r="85" spans="1:18" s="746" customFormat="1" ht="21" customHeight="1">
      <c r="A85" s="220"/>
      <c r="B85" s="218"/>
      <c r="C85" s="825"/>
      <c r="D85" s="792"/>
      <c r="E85" s="791"/>
      <c r="F85" s="791"/>
      <c r="G85" s="791"/>
      <c r="H85" s="791"/>
      <c r="I85" s="791"/>
      <c r="J85" s="791"/>
      <c r="K85" s="791"/>
      <c r="L85" s="791"/>
      <c r="M85" s="791"/>
      <c r="N85" s="793"/>
      <c r="O85" s="836"/>
      <c r="P85" s="826"/>
      <c r="Q85" s="827"/>
      <c r="R85" s="224"/>
    </row>
    <row r="86" spans="1:18" s="746" customFormat="1" ht="21" customHeight="1">
      <c r="A86" s="220"/>
      <c r="B86" s="218"/>
      <c r="C86" s="825"/>
      <c r="D86" s="792"/>
      <c r="E86" s="791"/>
      <c r="F86" s="791"/>
      <c r="G86" s="791"/>
      <c r="H86" s="791"/>
      <c r="I86" s="791"/>
      <c r="J86" s="791"/>
      <c r="K86" s="791"/>
      <c r="L86" s="791"/>
      <c r="M86" s="791"/>
      <c r="N86" s="793"/>
      <c r="O86" s="836"/>
      <c r="P86" s="826"/>
      <c r="Q86" s="827"/>
      <c r="R86" s="224"/>
    </row>
    <row r="87" spans="1:18" s="746" customFormat="1" ht="21" customHeight="1">
      <c r="A87" s="243"/>
      <c r="B87" s="244"/>
      <c r="C87" s="841"/>
      <c r="D87" s="797"/>
      <c r="E87" s="422"/>
      <c r="F87" s="422"/>
      <c r="G87" s="422"/>
      <c r="H87" s="422"/>
      <c r="I87" s="422"/>
      <c r="J87" s="422"/>
      <c r="K87" s="422"/>
      <c r="L87" s="422"/>
      <c r="M87" s="422"/>
      <c r="N87" s="798"/>
      <c r="O87" s="842"/>
      <c r="P87" s="831"/>
      <c r="Q87" s="832"/>
      <c r="R87" s="249"/>
    </row>
    <row r="88" spans="1:18" s="746" customFormat="1" ht="21" customHeight="1">
      <c r="A88" s="250"/>
      <c r="B88" s="218"/>
      <c r="C88" s="838"/>
      <c r="D88" s="792"/>
      <c r="E88" s="791"/>
      <c r="F88" s="791"/>
      <c r="G88" s="791"/>
      <c r="H88" s="791"/>
      <c r="I88" s="791"/>
      <c r="J88" s="791"/>
      <c r="K88" s="791"/>
      <c r="L88" s="791"/>
      <c r="M88" s="791"/>
      <c r="N88" s="793"/>
      <c r="O88" s="834"/>
      <c r="P88" s="826"/>
      <c r="Q88" s="843"/>
      <c r="R88" s="251"/>
    </row>
    <row r="89" spans="1:18" s="746" customFormat="1" ht="21" customHeight="1">
      <c r="A89" s="220"/>
      <c r="B89" s="218"/>
      <c r="C89" s="825"/>
      <c r="D89" s="792"/>
      <c r="E89" s="791"/>
      <c r="F89" s="791"/>
      <c r="G89" s="791"/>
      <c r="H89" s="791"/>
      <c r="I89" s="791"/>
      <c r="J89" s="791"/>
      <c r="K89" s="791"/>
      <c r="L89" s="791"/>
      <c r="M89" s="791"/>
      <c r="N89" s="793"/>
      <c r="O89" s="826"/>
      <c r="P89" s="826"/>
      <c r="Q89" s="827"/>
      <c r="R89" s="224"/>
    </row>
    <row r="90" spans="1:18" s="746" customFormat="1" ht="21" customHeight="1">
      <c r="A90" s="220"/>
      <c r="B90" s="218"/>
      <c r="C90" s="825"/>
      <c r="D90" s="792"/>
      <c r="E90" s="791"/>
      <c r="F90" s="791"/>
      <c r="G90" s="791"/>
      <c r="H90" s="791"/>
      <c r="I90" s="791"/>
      <c r="J90" s="791"/>
      <c r="K90" s="791"/>
      <c r="L90" s="791"/>
      <c r="M90" s="791"/>
      <c r="N90" s="793"/>
      <c r="O90" s="826"/>
      <c r="P90" s="826"/>
      <c r="Q90" s="827"/>
      <c r="R90" s="224"/>
    </row>
    <row r="91" spans="1:18" s="746" customFormat="1" ht="21" customHeight="1">
      <c r="A91" s="220"/>
      <c r="B91" s="218"/>
      <c r="C91" s="825"/>
      <c r="D91" s="792"/>
      <c r="E91" s="791"/>
      <c r="F91" s="791"/>
      <c r="G91" s="791"/>
      <c r="H91" s="791"/>
      <c r="I91" s="791"/>
      <c r="J91" s="791"/>
      <c r="K91" s="791"/>
      <c r="L91" s="791"/>
      <c r="M91" s="791"/>
      <c r="N91" s="793"/>
      <c r="O91" s="826"/>
      <c r="P91" s="826"/>
      <c r="Q91" s="827"/>
      <c r="R91" s="224"/>
    </row>
    <row r="92" spans="1:18" s="746" customFormat="1" ht="21" customHeight="1">
      <c r="A92" s="243"/>
      <c r="B92" s="244"/>
      <c r="C92" s="841"/>
      <c r="D92" s="797"/>
      <c r="E92" s="422"/>
      <c r="F92" s="422"/>
      <c r="G92" s="422"/>
      <c r="H92" s="422"/>
      <c r="I92" s="422"/>
      <c r="J92" s="422"/>
      <c r="K92" s="422"/>
      <c r="L92" s="422"/>
      <c r="M92" s="422"/>
      <c r="N92" s="798"/>
      <c r="O92" s="831"/>
      <c r="P92" s="831"/>
      <c r="Q92" s="832"/>
      <c r="R92" s="249"/>
    </row>
    <row r="93" spans="1:18" s="746" customFormat="1" ht="21" customHeight="1">
      <c r="A93" s="220"/>
      <c r="B93" s="218"/>
      <c r="C93" s="838"/>
      <c r="D93" s="792"/>
      <c r="E93" s="791"/>
      <c r="F93" s="791"/>
      <c r="G93" s="791"/>
      <c r="H93" s="791"/>
      <c r="I93" s="791"/>
      <c r="J93" s="791"/>
      <c r="K93" s="791"/>
      <c r="L93" s="791"/>
      <c r="M93" s="791"/>
      <c r="N93" s="793"/>
      <c r="O93" s="842"/>
      <c r="P93" s="826"/>
      <c r="Q93" s="843"/>
      <c r="R93" s="224"/>
    </row>
    <row r="94" spans="1:18" s="746" customFormat="1" ht="21" customHeight="1">
      <c r="A94" s="220"/>
      <c r="B94" s="218"/>
      <c r="C94" s="825"/>
      <c r="D94" s="792"/>
      <c r="E94" s="791"/>
      <c r="F94" s="791"/>
      <c r="G94" s="791"/>
      <c r="H94" s="791"/>
      <c r="I94" s="791"/>
      <c r="J94" s="791"/>
      <c r="K94" s="791"/>
      <c r="L94" s="791"/>
      <c r="M94" s="791"/>
      <c r="N94" s="793"/>
      <c r="O94" s="842"/>
      <c r="P94" s="826"/>
      <c r="Q94" s="827"/>
      <c r="R94" s="224"/>
    </row>
    <row r="95" spans="1:18" s="746" customFormat="1" ht="21" customHeight="1">
      <c r="A95" s="220"/>
      <c r="B95" s="218"/>
      <c r="C95" s="825"/>
      <c r="D95" s="792"/>
      <c r="E95" s="791"/>
      <c r="F95" s="791"/>
      <c r="G95" s="791"/>
      <c r="H95" s="791"/>
      <c r="I95" s="791"/>
      <c r="J95" s="791"/>
      <c r="K95" s="791"/>
      <c r="L95" s="791"/>
      <c r="M95" s="791"/>
      <c r="N95" s="793"/>
      <c r="O95" s="842"/>
      <c r="P95" s="826"/>
      <c r="Q95" s="827"/>
      <c r="R95" s="224"/>
    </row>
    <row r="96" spans="1:18" s="746" customFormat="1" ht="21" customHeight="1">
      <c r="A96" s="220"/>
      <c r="B96" s="218"/>
      <c r="C96" s="825"/>
      <c r="D96" s="792"/>
      <c r="E96" s="791"/>
      <c r="F96" s="791"/>
      <c r="G96" s="791"/>
      <c r="H96" s="791"/>
      <c r="I96" s="791"/>
      <c r="J96" s="791"/>
      <c r="K96" s="791"/>
      <c r="L96" s="791"/>
      <c r="M96" s="791"/>
      <c r="N96" s="793"/>
      <c r="O96" s="842"/>
      <c r="P96" s="826"/>
      <c r="Q96" s="827"/>
      <c r="R96" s="224"/>
    </row>
    <row r="97" spans="1:18" s="746" customFormat="1" ht="21" customHeight="1">
      <c r="A97" s="243"/>
      <c r="B97" s="244"/>
      <c r="C97" s="841"/>
      <c r="D97" s="797"/>
      <c r="E97" s="422"/>
      <c r="F97" s="422"/>
      <c r="G97" s="422"/>
      <c r="H97" s="422"/>
      <c r="I97" s="422"/>
      <c r="J97" s="422"/>
      <c r="K97" s="422"/>
      <c r="L97" s="422"/>
      <c r="M97" s="422"/>
      <c r="N97" s="798"/>
      <c r="O97" s="831"/>
      <c r="P97" s="831"/>
      <c r="Q97" s="832"/>
      <c r="R97" s="249"/>
    </row>
    <row r="98" spans="1:18" s="746" customFormat="1" ht="21" customHeight="1">
      <c r="A98" s="250"/>
      <c r="B98" s="218"/>
      <c r="C98" s="838"/>
      <c r="D98" s="792"/>
      <c r="E98" s="791"/>
      <c r="F98" s="791"/>
      <c r="G98" s="791"/>
      <c r="H98" s="791"/>
      <c r="I98" s="791"/>
      <c r="J98" s="791"/>
      <c r="K98" s="791"/>
      <c r="L98" s="791"/>
      <c r="M98" s="791"/>
      <c r="N98" s="793"/>
      <c r="O98" s="834"/>
      <c r="P98" s="826"/>
      <c r="Q98" s="843"/>
      <c r="R98" s="251"/>
    </row>
    <row r="99" spans="1:18" s="746" customFormat="1" ht="21" customHeight="1">
      <c r="A99" s="220"/>
      <c r="B99" s="218"/>
      <c r="C99" s="825"/>
      <c r="D99" s="792"/>
      <c r="E99" s="791"/>
      <c r="F99" s="791"/>
      <c r="G99" s="791"/>
      <c r="H99" s="791"/>
      <c r="I99" s="791"/>
      <c r="J99" s="791"/>
      <c r="K99" s="791"/>
      <c r="L99" s="791"/>
      <c r="M99" s="791"/>
      <c r="N99" s="793"/>
      <c r="O99" s="826"/>
      <c r="P99" s="826"/>
      <c r="Q99" s="827"/>
      <c r="R99" s="224"/>
    </row>
    <row r="100" spans="1:18" s="746" customFormat="1" ht="21" customHeight="1">
      <c r="A100" s="220"/>
      <c r="B100" s="218"/>
      <c r="C100" s="825"/>
      <c r="D100" s="792"/>
      <c r="E100" s="791"/>
      <c r="F100" s="791"/>
      <c r="G100" s="791"/>
      <c r="H100" s="791"/>
      <c r="I100" s="791"/>
      <c r="J100" s="791"/>
      <c r="K100" s="791"/>
      <c r="L100" s="791"/>
      <c r="M100" s="791"/>
      <c r="N100" s="793"/>
      <c r="O100" s="826"/>
      <c r="P100" s="826"/>
      <c r="Q100" s="827"/>
      <c r="R100" s="224"/>
    </row>
    <row r="101" spans="1:18" s="746" customFormat="1" ht="21" customHeight="1">
      <c r="A101" s="220"/>
      <c r="B101" s="218"/>
      <c r="C101" s="825"/>
      <c r="D101" s="792"/>
      <c r="E101" s="791"/>
      <c r="F101" s="791"/>
      <c r="G101" s="791"/>
      <c r="H101" s="791"/>
      <c r="I101" s="791"/>
      <c r="J101" s="791"/>
      <c r="K101" s="791"/>
      <c r="L101" s="791"/>
      <c r="M101" s="791"/>
      <c r="N101" s="793"/>
      <c r="O101" s="826"/>
      <c r="P101" s="826"/>
      <c r="Q101" s="827"/>
      <c r="R101" s="224"/>
    </row>
    <row r="102" spans="1:18" s="746" customFormat="1" ht="21" customHeight="1">
      <c r="A102" s="243"/>
      <c r="B102" s="244"/>
      <c r="C102" s="841"/>
      <c r="D102" s="797"/>
      <c r="E102" s="422"/>
      <c r="F102" s="422"/>
      <c r="G102" s="422"/>
      <c r="H102" s="422"/>
      <c r="I102" s="422"/>
      <c r="J102" s="422"/>
      <c r="K102" s="422"/>
      <c r="L102" s="422"/>
      <c r="M102" s="422"/>
      <c r="N102" s="798"/>
      <c r="O102" s="831"/>
      <c r="P102" s="831"/>
      <c r="Q102" s="832"/>
      <c r="R102" s="249"/>
    </row>
    <row r="103" spans="1:18" s="746" customFormat="1" ht="21" customHeight="1">
      <c r="A103" s="220"/>
      <c r="B103" s="218"/>
      <c r="C103" s="838"/>
      <c r="D103" s="792"/>
      <c r="E103" s="791"/>
      <c r="F103" s="791"/>
      <c r="G103" s="791"/>
      <c r="H103" s="791"/>
      <c r="I103" s="791"/>
      <c r="J103" s="791"/>
      <c r="K103" s="791"/>
      <c r="L103" s="791"/>
      <c r="M103" s="791"/>
      <c r="N103" s="793"/>
      <c r="O103" s="842"/>
      <c r="P103" s="826"/>
      <c r="Q103" s="843"/>
      <c r="R103" s="224"/>
    </row>
    <row r="104" spans="1:18" s="746" customFormat="1" ht="21" customHeight="1">
      <c r="A104" s="220"/>
      <c r="B104" s="218"/>
      <c r="C104" s="825"/>
      <c r="D104" s="792"/>
      <c r="E104" s="791"/>
      <c r="F104" s="791"/>
      <c r="G104" s="791"/>
      <c r="H104" s="791"/>
      <c r="I104" s="791"/>
      <c r="J104" s="791"/>
      <c r="K104" s="791"/>
      <c r="L104" s="791"/>
      <c r="M104" s="791"/>
      <c r="N104" s="793"/>
      <c r="O104" s="842"/>
      <c r="P104" s="826"/>
      <c r="Q104" s="827"/>
      <c r="R104" s="224"/>
    </row>
    <row r="105" spans="1:18" s="746" customFormat="1" ht="21" customHeight="1">
      <c r="A105" s="220"/>
      <c r="B105" s="218"/>
      <c r="C105" s="825"/>
      <c r="D105" s="792"/>
      <c r="E105" s="791"/>
      <c r="F105" s="791"/>
      <c r="G105" s="791"/>
      <c r="H105" s="791"/>
      <c r="I105" s="791"/>
      <c r="J105" s="791"/>
      <c r="K105" s="791"/>
      <c r="L105" s="791"/>
      <c r="M105" s="791"/>
      <c r="N105" s="793"/>
      <c r="O105" s="842"/>
      <c r="P105" s="826"/>
      <c r="Q105" s="827"/>
      <c r="R105" s="224"/>
    </row>
    <row r="106" spans="1:18" s="746" customFormat="1" ht="21" customHeight="1">
      <c r="A106" s="220"/>
      <c r="B106" s="218"/>
      <c r="C106" s="825"/>
      <c r="D106" s="792"/>
      <c r="E106" s="791"/>
      <c r="F106" s="791"/>
      <c r="G106" s="791"/>
      <c r="H106" s="791"/>
      <c r="I106" s="791"/>
      <c r="J106" s="791"/>
      <c r="K106" s="791"/>
      <c r="L106" s="791"/>
      <c r="M106" s="791"/>
      <c r="N106" s="793"/>
      <c r="O106" s="842"/>
      <c r="P106" s="826"/>
      <c r="Q106" s="827"/>
      <c r="R106" s="224"/>
    </row>
    <row r="107" spans="1:18" s="746" customFormat="1" ht="21" customHeight="1">
      <c r="A107" s="243"/>
      <c r="B107" s="244"/>
      <c r="C107" s="841"/>
      <c r="D107" s="797"/>
      <c r="E107" s="422"/>
      <c r="F107" s="422"/>
      <c r="G107" s="422"/>
      <c r="H107" s="422"/>
      <c r="I107" s="422"/>
      <c r="J107" s="422"/>
      <c r="K107" s="422"/>
      <c r="L107" s="422"/>
      <c r="M107" s="422"/>
      <c r="N107" s="798"/>
      <c r="O107" s="831"/>
      <c r="P107" s="831"/>
      <c r="Q107" s="832"/>
      <c r="R107" s="249"/>
    </row>
    <row r="108" spans="1:18" s="746" customFormat="1" ht="21" customHeight="1">
      <c r="A108" s="220"/>
      <c r="B108" s="218"/>
      <c r="C108" s="838"/>
      <c r="D108" s="792"/>
      <c r="E108" s="791"/>
      <c r="F108" s="791"/>
      <c r="G108" s="791"/>
      <c r="H108" s="791"/>
      <c r="I108" s="791"/>
      <c r="J108" s="791"/>
      <c r="K108" s="791"/>
      <c r="L108" s="791"/>
      <c r="M108" s="791"/>
      <c r="N108" s="793"/>
      <c r="O108" s="826"/>
      <c r="P108" s="826"/>
      <c r="Q108" s="843"/>
      <c r="R108" s="224"/>
    </row>
    <row r="109" spans="1:18" s="746" customFormat="1" ht="21" customHeight="1">
      <c r="A109" s="220"/>
      <c r="B109" s="218"/>
      <c r="C109" s="825"/>
      <c r="D109" s="792"/>
      <c r="E109" s="791"/>
      <c r="F109" s="791"/>
      <c r="G109" s="791"/>
      <c r="H109" s="791"/>
      <c r="I109" s="791"/>
      <c r="J109" s="791"/>
      <c r="K109" s="791"/>
      <c r="L109" s="791"/>
      <c r="M109" s="791"/>
      <c r="N109" s="793"/>
      <c r="O109" s="826"/>
      <c r="P109" s="826"/>
      <c r="Q109" s="827"/>
      <c r="R109" s="224"/>
    </row>
    <row r="110" spans="1:18" s="746" customFormat="1" ht="21" customHeight="1">
      <c r="A110" s="220"/>
      <c r="B110" s="218"/>
      <c r="C110" s="825"/>
      <c r="D110" s="792"/>
      <c r="E110" s="791"/>
      <c r="F110" s="791"/>
      <c r="G110" s="791"/>
      <c r="H110" s="791"/>
      <c r="I110" s="791"/>
      <c r="J110" s="791"/>
      <c r="K110" s="791"/>
      <c r="L110" s="791"/>
      <c r="M110" s="791"/>
      <c r="N110" s="793"/>
      <c r="O110" s="826"/>
      <c r="P110" s="826"/>
      <c r="Q110" s="827"/>
      <c r="R110" s="224"/>
    </row>
    <row r="111" spans="1:18" s="746" customFormat="1" ht="21" customHeight="1">
      <c r="A111" s="220"/>
      <c r="B111" s="218"/>
      <c r="C111" s="825"/>
      <c r="D111" s="792"/>
      <c r="E111" s="791"/>
      <c r="F111" s="791"/>
      <c r="G111" s="791"/>
      <c r="H111" s="791"/>
      <c r="I111" s="791"/>
      <c r="J111" s="791"/>
      <c r="K111" s="791"/>
      <c r="L111" s="791"/>
      <c r="M111" s="791"/>
      <c r="N111" s="793"/>
      <c r="O111" s="826"/>
      <c r="P111" s="826"/>
      <c r="Q111" s="827"/>
      <c r="R111" s="224"/>
    </row>
    <row r="112" spans="1:18" s="746" customFormat="1" ht="21" customHeight="1">
      <c r="A112" s="243"/>
      <c r="B112" s="244"/>
      <c r="C112" s="841"/>
      <c r="D112" s="797"/>
      <c r="E112" s="422"/>
      <c r="F112" s="422"/>
      <c r="G112" s="422"/>
      <c r="H112" s="422"/>
      <c r="I112" s="422"/>
      <c r="J112" s="422"/>
      <c r="K112" s="422"/>
      <c r="L112" s="422"/>
      <c r="M112" s="422"/>
      <c r="N112" s="798"/>
      <c r="O112" s="831"/>
      <c r="P112" s="831"/>
      <c r="Q112" s="832"/>
      <c r="R112" s="249"/>
    </row>
    <row r="113" spans="1:18" s="746" customFormat="1" ht="21" customHeight="1">
      <c r="A113" s="220"/>
      <c r="B113" s="218"/>
      <c r="C113" s="838"/>
      <c r="D113" s="792"/>
      <c r="E113" s="791"/>
      <c r="F113" s="791"/>
      <c r="G113" s="791"/>
      <c r="H113" s="791"/>
      <c r="I113" s="791"/>
      <c r="J113" s="791"/>
      <c r="K113" s="791"/>
      <c r="L113" s="791"/>
      <c r="M113" s="791"/>
      <c r="N113" s="793"/>
      <c r="O113" s="826"/>
      <c r="P113" s="826"/>
      <c r="Q113" s="843"/>
      <c r="R113" s="224"/>
    </row>
    <row r="114" spans="1:18" s="771" customFormat="1" ht="21" customHeight="1">
      <c r="A114" s="220"/>
      <c r="B114" s="218"/>
      <c r="C114" s="825"/>
      <c r="D114" s="792"/>
      <c r="E114" s="791"/>
      <c r="F114" s="791"/>
      <c r="G114" s="791"/>
      <c r="H114" s="791"/>
      <c r="I114" s="791"/>
      <c r="J114" s="791"/>
      <c r="K114" s="791"/>
      <c r="L114" s="791"/>
      <c r="M114" s="791"/>
      <c r="N114" s="793"/>
      <c r="O114" s="826"/>
      <c r="P114" s="826"/>
      <c r="Q114" s="827"/>
      <c r="R114" s="224"/>
    </row>
    <row r="115" spans="1:18" s="771" customFormat="1" ht="21" customHeight="1">
      <c r="A115" s="220"/>
      <c r="B115" s="218"/>
      <c r="C115" s="825"/>
      <c r="D115" s="792"/>
      <c r="E115" s="791"/>
      <c r="F115" s="791"/>
      <c r="G115" s="791"/>
      <c r="H115" s="791"/>
      <c r="I115" s="791"/>
      <c r="J115" s="791"/>
      <c r="K115" s="791"/>
      <c r="L115" s="791"/>
      <c r="M115" s="791"/>
      <c r="N115" s="793"/>
      <c r="O115" s="826"/>
      <c r="P115" s="828"/>
      <c r="Q115" s="827"/>
      <c r="R115" s="224"/>
    </row>
    <row r="116" spans="1:18" s="771" customFormat="1" ht="21" customHeight="1">
      <c r="A116" s="250"/>
      <c r="B116" s="218"/>
      <c r="C116" s="825"/>
      <c r="D116" s="792"/>
      <c r="E116" s="791"/>
      <c r="F116" s="791"/>
      <c r="G116" s="791"/>
      <c r="H116" s="791"/>
      <c r="I116" s="791"/>
      <c r="J116" s="791"/>
      <c r="K116" s="791"/>
      <c r="L116" s="791"/>
      <c r="M116" s="791"/>
      <c r="N116" s="793"/>
      <c r="O116" s="826"/>
      <c r="P116" s="828"/>
      <c r="Q116" s="827"/>
      <c r="R116" s="251"/>
    </row>
    <row r="117" spans="1:18" s="771" customFormat="1" ht="21" customHeight="1">
      <c r="A117" s="243"/>
      <c r="B117" s="244"/>
      <c r="C117" s="841"/>
      <c r="D117" s="797"/>
      <c r="E117" s="422"/>
      <c r="F117" s="422"/>
      <c r="G117" s="422"/>
      <c r="H117" s="422"/>
      <c r="I117" s="422"/>
      <c r="J117" s="422"/>
      <c r="K117" s="422"/>
      <c r="L117" s="422"/>
      <c r="M117" s="422"/>
      <c r="N117" s="798"/>
      <c r="O117" s="831"/>
      <c r="P117" s="831"/>
      <c r="Q117" s="832"/>
      <c r="R117" s="249"/>
    </row>
    <row r="118" spans="1:18" s="771" customFormat="1" ht="21" customHeight="1">
      <c r="A118" s="220"/>
      <c r="B118" s="218"/>
      <c r="C118" s="838"/>
      <c r="D118" s="792"/>
      <c r="E118" s="791"/>
      <c r="F118" s="791"/>
      <c r="G118" s="791"/>
      <c r="H118" s="791"/>
      <c r="I118" s="791"/>
      <c r="J118" s="791"/>
      <c r="K118" s="791"/>
      <c r="L118" s="791"/>
      <c r="M118" s="791"/>
      <c r="N118" s="793"/>
      <c r="O118" s="826"/>
      <c r="P118" s="826"/>
      <c r="Q118" s="843"/>
      <c r="R118" s="224"/>
    </row>
    <row r="119" spans="1:18" s="746" customFormat="1" ht="21" customHeight="1">
      <c r="A119" s="220"/>
      <c r="B119" s="218"/>
      <c r="C119" s="825"/>
      <c r="D119" s="792"/>
      <c r="E119" s="791"/>
      <c r="F119" s="791"/>
      <c r="G119" s="791"/>
      <c r="H119" s="791"/>
      <c r="I119" s="791"/>
      <c r="J119" s="791"/>
      <c r="K119" s="791"/>
      <c r="L119" s="791"/>
      <c r="M119" s="791"/>
      <c r="N119" s="793"/>
      <c r="O119" s="826"/>
      <c r="P119" s="826"/>
      <c r="Q119" s="827"/>
      <c r="R119" s="224"/>
    </row>
    <row r="120" spans="1:18" s="746" customFormat="1" ht="21" customHeight="1">
      <c r="A120" s="220"/>
      <c r="B120" s="218"/>
      <c r="C120" s="825"/>
      <c r="D120" s="792"/>
      <c r="E120" s="791"/>
      <c r="F120" s="791"/>
      <c r="G120" s="791"/>
      <c r="H120" s="791"/>
      <c r="I120" s="791"/>
      <c r="J120" s="791"/>
      <c r="K120" s="791"/>
      <c r="L120" s="791"/>
      <c r="M120" s="791"/>
      <c r="N120" s="793"/>
      <c r="O120" s="826"/>
      <c r="P120" s="826"/>
      <c r="Q120" s="827"/>
      <c r="R120" s="224"/>
    </row>
    <row r="121" spans="1:18" s="746" customFormat="1" ht="21" customHeight="1">
      <c r="A121" s="220"/>
      <c r="B121" s="218"/>
      <c r="C121" s="825"/>
      <c r="D121" s="792"/>
      <c r="E121" s="844"/>
      <c r="F121" s="791"/>
      <c r="G121" s="791"/>
      <c r="H121" s="791"/>
      <c r="I121" s="791"/>
      <c r="J121" s="791"/>
      <c r="K121" s="791"/>
      <c r="L121" s="791"/>
      <c r="M121" s="791"/>
      <c r="N121" s="793"/>
      <c r="O121" s="826"/>
      <c r="P121" s="826"/>
      <c r="Q121" s="827"/>
      <c r="R121" s="224"/>
    </row>
    <row r="122" spans="1:18" s="746" customFormat="1" ht="21" customHeight="1" thickBot="1">
      <c r="A122" s="253"/>
      <c r="B122" s="254"/>
      <c r="C122" s="845"/>
      <c r="D122" s="807"/>
      <c r="E122" s="423"/>
      <c r="F122" s="423"/>
      <c r="G122" s="423"/>
      <c r="H122" s="423"/>
      <c r="I122" s="423"/>
      <c r="J122" s="423"/>
      <c r="K122" s="423"/>
      <c r="L122" s="423"/>
      <c r="M122" s="423"/>
      <c r="N122" s="808"/>
      <c r="O122" s="846"/>
      <c r="P122" s="846"/>
      <c r="Q122" s="847"/>
      <c r="R122" s="262"/>
    </row>
  </sheetData>
  <phoneticPr fontId="16"/>
  <printOptions horizontalCentered="1"/>
  <pageMargins left="0.59055118110236227" right="0.59055118110236227" top="0.59055118110236227" bottom="0.59055118110236227" header="0.51181102362204722" footer="0.51181102362204722"/>
  <pageSetup paperSize="9" scale="44" pageOrder="overThenDown" orientation="landscape" r:id="rId1"/>
  <headerFooter alignWithMargins="0"/>
  <rowBreaks count="1" manualBreakCount="1">
    <brk id="47" max="1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>
    <tabColor rgb="FFFF0000"/>
  </sheetPr>
  <dimension ref="A1:O102"/>
  <sheetViews>
    <sheetView showGridLines="0" view="pageBreakPreview" zoomScale="55" zoomScaleNormal="75" zoomScaleSheetLayoutView="75" workbookViewId="0">
      <pane xSplit="2" ySplit="12" topLeftCell="C43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H57" sqref="H57"/>
    </sheetView>
  </sheetViews>
  <sheetFormatPr defaultRowHeight="19.7" customHeight="1"/>
  <cols>
    <col min="1" max="1" width="5.875" style="151" customWidth="1"/>
    <col min="2" max="2" width="24.25" style="149" bestFit="1" customWidth="1"/>
    <col min="3" max="3" width="18" style="149" customWidth="1"/>
    <col min="4" max="4" width="11.125" style="861" customWidth="1"/>
    <col min="5" max="5" width="17.625" style="149" customWidth="1"/>
    <col min="6" max="6" width="11.125" style="861" customWidth="1"/>
    <col min="7" max="7" width="17.625" style="149" customWidth="1"/>
    <col min="8" max="8" width="11.125" style="861" customWidth="1"/>
    <col min="9" max="9" width="18.5" style="149" customWidth="1"/>
    <col min="10" max="10" width="11.125" style="861" customWidth="1"/>
    <col min="11" max="11" width="20.625" style="489" customWidth="1"/>
    <col min="12" max="14" width="19.625" style="489" customWidth="1"/>
    <col min="15" max="15" width="6.375" style="151" customWidth="1"/>
    <col min="16" max="16384" width="9" style="149"/>
  </cols>
  <sheetData>
    <row r="1" spans="1:15" ht="26.85" customHeight="1">
      <c r="A1" s="530" t="s">
        <v>1708</v>
      </c>
      <c r="I1" s="2276">
        <v>1</v>
      </c>
    </row>
    <row r="2" spans="1:15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31"/>
      <c r="O2" s="813" t="s">
        <v>737</v>
      </c>
    </row>
    <row r="3" spans="1:15" s="442" customFormat="1" ht="19.7" customHeight="1">
      <c r="A3" s="156" t="s">
        <v>138</v>
      </c>
      <c r="B3" s="157"/>
      <c r="C3" s="2883" t="s">
        <v>738</v>
      </c>
      <c r="D3" s="2881"/>
      <c r="E3" s="2881"/>
      <c r="F3" s="2881"/>
      <c r="G3" s="2881"/>
      <c r="H3" s="2881"/>
      <c r="I3" s="2884" t="s">
        <v>739</v>
      </c>
      <c r="J3" s="2884"/>
      <c r="K3" s="2885"/>
      <c r="L3" s="751"/>
      <c r="M3" s="751"/>
      <c r="N3" s="751"/>
      <c r="O3" s="319" t="s">
        <v>138</v>
      </c>
    </row>
    <row r="4" spans="1:15" s="442" customFormat="1" ht="19.7" customHeight="1">
      <c r="A4" s="165" t="s">
        <v>144</v>
      </c>
      <c r="B4" s="166"/>
      <c r="C4" s="755" t="s">
        <v>732</v>
      </c>
      <c r="D4" s="756"/>
      <c r="E4" s="755" t="s">
        <v>733</v>
      </c>
      <c r="F4" s="756"/>
      <c r="G4" s="755" t="s">
        <v>734</v>
      </c>
      <c r="H4" s="756"/>
      <c r="I4" s="755" t="s">
        <v>735</v>
      </c>
      <c r="J4" s="756"/>
      <c r="K4" s="757" t="s">
        <v>126</v>
      </c>
      <c r="L4" s="754"/>
      <c r="M4" s="754"/>
      <c r="N4" s="754" t="s">
        <v>740</v>
      </c>
      <c r="O4" s="321" t="s">
        <v>144</v>
      </c>
    </row>
    <row r="5" spans="1:15" s="442" customFormat="1" ht="19.7" customHeight="1">
      <c r="A5" s="165" t="s">
        <v>151</v>
      </c>
      <c r="B5" s="166" t="s">
        <v>152</v>
      </c>
      <c r="C5" s="759"/>
      <c r="D5" s="760"/>
      <c r="E5" s="759"/>
      <c r="F5" s="760"/>
      <c r="G5" s="759"/>
      <c r="H5" s="760"/>
      <c r="I5" s="759"/>
      <c r="J5" s="760"/>
      <c r="K5" s="759"/>
      <c r="L5" s="754" t="s">
        <v>682</v>
      </c>
      <c r="M5" s="754" t="s">
        <v>741</v>
      </c>
      <c r="N5" s="754"/>
      <c r="O5" s="321" t="s">
        <v>151</v>
      </c>
    </row>
    <row r="6" spans="1:15" s="442" customFormat="1" ht="19.7" customHeight="1">
      <c r="A6" s="165" t="s">
        <v>164</v>
      </c>
      <c r="B6" s="166"/>
      <c r="C6" s="754" t="s">
        <v>688</v>
      </c>
      <c r="D6" s="761" t="s">
        <v>689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54"/>
      <c r="M6" s="754"/>
      <c r="N6" s="754" t="s">
        <v>742</v>
      </c>
      <c r="O6" s="321" t="s">
        <v>164</v>
      </c>
    </row>
    <row r="7" spans="1:15" s="442" customFormat="1" ht="19.7" customHeight="1" thickBot="1">
      <c r="A7" s="183" t="s">
        <v>171</v>
      </c>
      <c r="B7" s="184"/>
      <c r="C7" s="762"/>
      <c r="D7" s="763"/>
      <c r="E7" s="762"/>
      <c r="F7" s="763"/>
      <c r="G7" s="762"/>
      <c r="H7" s="763"/>
      <c r="I7" s="762"/>
      <c r="J7" s="763"/>
      <c r="K7" s="762"/>
      <c r="L7" s="762"/>
      <c r="M7" s="762"/>
      <c r="N7" s="762"/>
      <c r="O7" s="327" t="s">
        <v>171</v>
      </c>
    </row>
    <row r="8" spans="1:15" s="452" customFormat="1" ht="30.75" customHeight="1">
      <c r="A8" s="274"/>
      <c r="B8" s="277" t="s">
        <v>667</v>
      </c>
      <c r="C8" s="862" t="s">
        <v>22</v>
      </c>
      <c r="D8" s="862" t="s">
        <v>22</v>
      </c>
      <c r="E8" s="862" t="s">
        <v>22</v>
      </c>
      <c r="F8" s="862" t="s">
        <v>22</v>
      </c>
      <c r="G8" s="862" t="s">
        <v>22</v>
      </c>
      <c r="H8" s="862" t="s">
        <v>22</v>
      </c>
      <c r="I8" s="862" t="s">
        <v>22</v>
      </c>
      <c r="J8" s="862" t="s">
        <v>22</v>
      </c>
      <c r="K8" s="863" t="s">
        <v>22</v>
      </c>
      <c r="L8" s="863" t="s">
        <v>22</v>
      </c>
      <c r="M8" s="863" t="s">
        <v>22</v>
      </c>
      <c r="N8" s="864" t="s">
        <v>22</v>
      </c>
      <c r="O8" s="163"/>
    </row>
    <row r="9" spans="1:15" s="442" customFormat="1" ht="30.75" customHeight="1">
      <c r="A9" s="165"/>
      <c r="B9" s="173" t="s">
        <v>668</v>
      </c>
      <c r="C9" s="774">
        <v>2075435</v>
      </c>
      <c r="D9" s="775">
        <v>73.459999999999994</v>
      </c>
      <c r="E9" s="774">
        <v>10498</v>
      </c>
      <c r="F9" s="775">
        <v>0.37</v>
      </c>
      <c r="G9" s="774">
        <v>690894</v>
      </c>
      <c r="H9" s="775">
        <v>24.46</v>
      </c>
      <c r="I9" s="774">
        <v>48175</v>
      </c>
      <c r="J9" s="775">
        <v>1.71</v>
      </c>
      <c r="K9" s="776">
        <v>2825002</v>
      </c>
      <c r="L9" s="776">
        <v>48032</v>
      </c>
      <c r="M9" s="776">
        <v>156</v>
      </c>
      <c r="N9" s="865">
        <v>262932</v>
      </c>
      <c r="O9" s="321"/>
    </row>
    <row r="10" spans="1:15" s="442" customFormat="1" ht="30.75" customHeight="1">
      <c r="A10" s="165"/>
      <c r="B10" s="173" t="s">
        <v>669</v>
      </c>
      <c r="C10" s="866" t="s">
        <v>22</v>
      </c>
      <c r="D10" s="867" t="s">
        <v>22</v>
      </c>
      <c r="E10" s="867" t="s">
        <v>22</v>
      </c>
      <c r="F10" s="867" t="s">
        <v>22</v>
      </c>
      <c r="G10" s="867" t="s">
        <v>22</v>
      </c>
      <c r="H10" s="867" t="s">
        <v>22</v>
      </c>
      <c r="I10" s="867" t="s">
        <v>22</v>
      </c>
      <c r="J10" s="867" t="s">
        <v>22</v>
      </c>
      <c r="K10" s="868" t="s">
        <v>22</v>
      </c>
      <c r="L10" s="868" t="s">
        <v>22</v>
      </c>
      <c r="M10" s="868" t="s">
        <v>22</v>
      </c>
      <c r="N10" s="869" t="s">
        <v>22</v>
      </c>
      <c r="O10" s="321"/>
    </row>
    <row r="11" spans="1:15" s="442" customFormat="1" ht="30.75" customHeight="1">
      <c r="A11" s="165"/>
      <c r="B11" s="173" t="s">
        <v>670</v>
      </c>
      <c r="C11" s="774">
        <v>1983272</v>
      </c>
      <c r="D11" s="775">
        <v>74.040000000000006</v>
      </c>
      <c r="E11" s="774">
        <v>4894</v>
      </c>
      <c r="F11" s="775">
        <v>0.18</v>
      </c>
      <c r="G11" s="774">
        <v>649812</v>
      </c>
      <c r="H11" s="775">
        <v>24.26</v>
      </c>
      <c r="I11" s="774">
        <v>40690</v>
      </c>
      <c r="J11" s="775">
        <v>1.52</v>
      </c>
      <c r="K11" s="776">
        <v>2678668</v>
      </c>
      <c r="L11" s="776">
        <v>43892</v>
      </c>
      <c r="M11" s="776">
        <v>156</v>
      </c>
      <c r="N11" s="865">
        <v>245100</v>
      </c>
      <c r="O11" s="321"/>
    </row>
    <row r="12" spans="1:15" s="442" customFormat="1" ht="30.75" customHeight="1">
      <c r="A12" s="445"/>
      <c r="B12" s="651" t="s">
        <v>671</v>
      </c>
      <c r="C12" s="374">
        <v>92163</v>
      </c>
      <c r="D12" s="779">
        <v>62.98</v>
      </c>
      <c r="E12" s="374">
        <v>5604</v>
      </c>
      <c r="F12" s="779">
        <v>3.83</v>
      </c>
      <c r="G12" s="374">
        <v>41082</v>
      </c>
      <c r="H12" s="779">
        <v>28.07</v>
      </c>
      <c r="I12" s="374">
        <v>7485</v>
      </c>
      <c r="J12" s="779">
        <v>5.12</v>
      </c>
      <c r="K12" s="780">
        <v>146334</v>
      </c>
      <c r="L12" s="780">
        <v>4140</v>
      </c>
      <c r="M12" s="780">
        <v>0</v>
      </c>
      <c r="N12" s="870">
        <v>17832</v>
      </c>
      <c r="O12" s="448"/>
    </row>
    <row r="13" spans="1:15" ht="18.95" customHeight="1">
      <c r="A13" s="217">
        <v>1</v>
      </c>
      <c r="B13" s="332" t="s">
        <v>181</v>
      </c>
      <c r="C13" s="767">
        <v>257151</v>
      </c>
      <c r="D13" s="766">
        <v>77.28</v>
      </c>
      <c r="E13" s="767">
        <v>0</v>
      </c>
      <c r="F13" s="766">
        <v>0</v>
      </c>
      <c r="G13" s="767">
        <v>49490</v>
      </c>
      <c r="H13" s="766">
        <v>14.87</v>
      </c>
      <c r="I13" s="767">
        <v>26112</v>
      </c>
      <c r="J13" s="766">
        <v>7.85</v>
      </c>
      <c r="K13" s="768">
        <v>332753</v>
      </c>
      <c r="L13" s="768">
        <v>3725</v>
      </c>
      <c r="M13" s="768">
        <v>0</v>
      </c>
      <c r="N13" s="871">
        <v>24874</v>
      </c>
      <c r="O13" s="216">
        <v>1</v>
      </c>
    </row>
    <row r="14" spans="1:15" ht="18.95" customHeight="1">
      <c r="A14" s="217">
        <v>2</v>
      </c>
      <c r="B14" s="332" t="s">
        <v>183</v>
      </c>
      <c r="C14" s="774">
        <v>20135</v>
      </c>
      <c r="D14" s="775">
        <v>60.88</v>
      </c>
      <c r="E14" s="774">
        <v>0</v>
      </c>
      <c r="F14" s="775">
        <v>0</v>
      </c>
      <c r="G14" s="774">
        <v>12936</v>
      </c>
      <c r="H14" s="775">
        <v>39.119999999999997</v>
      </c>
      <c r="I14" s="774">
        <v>0</v>
      </c>
      <c r="J14" s="775">
        <v>0</v>
      </c>
      <c r="K14" s="776">
        <v>33071</v>
      </c>
      <c r="L14" s="776">
        <v>1507</v>
      </c>
      <c r="M14" s="776">
        <v>0</v>
      </c>
      <c r="N14" s="865">
        <v>934</v>
      </c>
      <c r="O14" s="205">
        <v>2</v>
      </c>
    </row>
    <row r="15" spans="1:15" ht="18.95" customHeight="1">
      <c r="A15" s="217">
        <v>3</v>
      </c>
      <c r="B15" s="332" t="s">
        <v>185</v>
      </c>
      <c r="C15" s="774">
        <v>106263</v>
      </c>
      <c r="D15" s="775">
        <v>74.13</v>
      </c>
      <c r="E15" s="774">
        <v>0</v>
      </c>
      <c r="F15" s="775">
        <v>0</v>
      </c>
      <c r="G15" s="774">
        <v>37086</v>
      </c>
      <c r="H15" s="775">
        <v>25.87</v>
      </c>
      <c r="I15" s="774">
        <v>0</v>
      </c>
      <c r="J15" s="775">
        <v>0</v>
      </c>
      <c r="K15" s="776">
        <v>143349</v>
      </c>
      <c r="L15" s="776">
        <v>2304</v>
      </c>
      <c r="M15" s="776">
        <v>0</v>
      </c>
      <c r="N15" s="865">
        <v>14089</v>
      </c>
      <c r="O15" s="205">
        <v>3</v>
      </c>
    </row>
    <row r="16" spans="1:15" ht="18.95" customHeight="1">
      <c r="A16" s="217">
        <v>4</v>
      </c>
      <c r="B16" s="332" t="s">
        <v>187</v>
      </c>
      <c r="C16" s="774">
        <v>259543</v>
      </c>
      <c r="D16" s="775">
        <v>85.19</v>
      </c>
      <c r="E16" s="774">
        <v>0</v>
      </c>
      <c r="F16" s="775">
        <v>0</v>
      </c>
      <c r="G16" s="774">
        <v>45110</v>
      </c>
      <c r="H16" s="775">
        <v>14.81</v>
      </c>
      <c r="I16" s="774">
        <v>0</v>
      </c>
      <c r="J16" s="775">
        <v>0</v>
      </c>
      <c r="K16" s="776">
        <v>304653</v>
      </c>
      <c r="L16" s="776">
        <v>2189</v>
      </c>
      <c r="M16" s="776">
        <v>2</v>
      </c>
      <c r="N16" s="865">
        <v>50069</v>
      </c>
      <c r="O16" s="205">
        <v>4</v>
      </c>
    </row>
    <row r="17" spans="1:15" ht="18.95" customHeight="1">
      <c r="A17" s="786">
        <v>5</v>
      </c>
      <c r="B17" s="787" t="s">
        <v>189</v>
      </c>
      <c r="C17" s="374">
        <v>13910</v>
      </c>
      <c r="D17" s="779">
        <v>60.9</v>
      </c>
      <c r="E17" s="374">
        <v>0</v>
      </c>
      <c r="F17" s="779">
        <v>0</v>
      </c>
      <c r="G17" s="374">
        <v>8931</v>
      </c>
      <c r="H17" s="779">
        <v>39.1</v>
      </c>
      <c r="I17" s="374">
        <v>0</v>
      </c>
      <c r="J17" s="779">
        <v>0</v>
      </c>
      <c r="K17" s="780">
        <v>22841</v>
      </c>
      <c r="L17" s="780">
        <v>651</v>
      </c>
      <c r="M17" s="780">
        <v>0</v>
      </c>
      <c r="N17" s="870">
        <v>1197</v>
      </c>
      <c r="O17" s="574">
        <v>5</v>
      </c>
    </row>
    <row r="18" spans="1:15" ht="18.95" customHeight="1">
      <c r="A18" s="217">
        <v>6</v>
      </c>
      <c r="B18" s="332" t="s">
        <v>191</v>
      </c>
      <c r="C18" s="767">
        <v>43036</v>
      </c>
      <c r="D18" s="766">
        <v>65.930000000000007</v>
      </c>
      <c r="E18" s="767">
        <v>0</v>
      </c>
      <c r="F18" s="766">
        <v>0</v>
      </c>
      <c r="G18" s="767">
        <v>22240</v>
      </c>
      <c r="H18" s="766">
        <v>34.07</v>
      </c>
      <c r="I18" s="767">
        <v>0</v>
      </c>
      <c r="J18" s="766">
        <v>0</v>
      </c>
      <c r="K18" s="768">
        <v>65276</v>
      </c>
      <c r="L18" s="768">
        <v>1036</v>
      </c>
      <c r="M18" s="768">
        <v>0</v>
      </c>
      <c r="N18" s="871">
        <v>4353</v>
      </c>
      <c r="O18" s="205">
        <v>6</v>
      </c>
    </row>
    <row r="19" spans="1:15" ht="18.95" customHeight="1">
      <c r="A19" s="217">
        <v>7</v>
      </c>
      <c r="B19" s="332" t="s">
        <v>193</v>
      </c>
      <c r="C19" s="774">
        <v>74845</v>
      </c>
      <c r="D19" s="775">
        <v>73.62</v>
      </c>
      <c r="E19" s="774">
        <v>0</v>
      </c>
      <c r="F19" s="775">
        <v>0</v>
      </c>
      <c r="G19" s="774">
        <v>26820</v>
      </c>
      <c r="H19" s="775">
        <v>26.38</v>
      </c>
      <c r="I19" s="774">
        <v>0</v>
      </c>
      <c r="J19" s="775">
        <v>0</v>
      </c>
      <c r="K19" s="776">
        <v>101665</v>
      </c>
      <c r="L19" s="776">
        <v>1247</v>
      </c>
      <c r="M19" s="776">
        <v>0</v>
      </c>
      <c r="N19" s="865">
        <v>10829</v>
      </c>
      <c r="O19" s="205">
        <v>7</v>
      </c>
    </row>
    <row r="20" spans="1:15" ht="18.75" customHeight="1">
      <c r="A20" s="217">
        <v>8</v>
      </c>
      <c r="B20" s="332" t="s">
        <v>195</v>
      </c>
      <c r="C20" s="774">
        <v>66626</v>
      </c>
      <c r="D20" s="775">
        <v>76.540000000000006</v>
      </c>
      <c r="E20" s="774">
        <v>0</v>
      </c>
      <c r="F20" s="775">
        <v>0</v>
      </c>
      <c r="G20" s="774">
        <v>20418</v>
      </c>
      <c r="H20" s="775">
        <v>23.46</v>
      </c>
      <c r="I20" s="774">
        <v>0</v>
      </c>
      <c r="J20" s="775">
        <v>0</v>
      </c>
      <c r="K20" s="776">
        <v>87044</v>
      </c>
      <c r="L20" s="776">
        <v>944</v>
      </c>
      <c r="M20" s="776">
        <v>1</v>
      </c>
      <c r="N20" s="865">
        <v>5334</v>
      </c>
      <c r="O20" s="205">
        <v>8</v>
      </c>
    </row>
    <row r="21" spans="1:15" s="266" customFormat="1" ht="18.95" customHeight="1">
      <c r="A21" s="217">
        <v>9</v>
      </c>
      <c r="B21" s="332" t="s">
        <v>197</v>
      </c>
      <c r="C21" s="774">
        <v>33891</v>
      </c>
      <c r="D21" s="775">
        <v>63.84</v>
      </c>
      <c r="E21" s="774">
        <v>0</v>
      </c>
      <c r="F21" s="775">
        <v>0</v>
      </c>
      <c r="G21" s="774">
        <v>19200</v>
      </c>
      <c r="H21" s="775">
        <v>36.159999999999997</v>
      </c>
      <c r="I21" s="774">
        <v>0</v>
      </c>
      <c r="J21" s="775">
        <v>0</v>
      </c>
      <c r="K21" s="776">
        <v>53091</v>
      </c>
      <c r="L21" s="776">
        <v>1548</v>
      </c>
      <c r="M21" s="776">
        <v>0</v>
      </c>
      <c r="N21" s="865">
        <v>2426</v>
      </c>
      <c r="O21" s="224">
        <v>9</v>
      </c>
    </row>
    <row r="22" spans="1:15" s="266" customFormat="1" ht="18.95" customHeight="1">
      <c r="A22" s="220">
        <v>10</v>
      </c>
      <c r="B22" s="218" t="s">
        <v>199</v>
      </c>
      <c r="C22" s="374">
        <v>51794</v>
      </c>
      <c r="D22" s="779">
        <v>72.66</v>
      </c>
      <c r="E22" s="374">
        <v>0</v>
      </c>
      <c r="F22" s="779">
        <v>0</v>
      </c>
      <c r="G22" s="374">
        <v>19490</v>
      </c>
      <c r="H22" s="779">
        <v>27.34</v>
      </c>
      <c r="I22" s="374">
        <v>0</v>
      </c>
      <c r="J22" s="779">
        <v>0</v>
      </c>
      <c r="K22" s="780">
        <v>71284</v>
      </c>
      <c r="L22" s="780">
        <v>1128</v>
      </c>
      <c r="M22" s="780">
        <v>0</v>
      </c>
      <c r="N22" s="870">
        <v>9870</v>
      </c>
      <c r="O22" s="224">
        <v>10</v>
      </c>
    </row>
    <row r="23" spans="1:15" s="266" customFormat="1" ht="18.95" customHeight="1">
      <c r="A23" s="228">
        <v>11</v>
      </c>
      <c r="B23" s="212" t="s">
        <v>201</v>
      </c>
      <c r="C23" s="767">
        <v>31818</v>
      </c>
      <c r="D23" s="766">
        <v>77.55</v>
      </c>
      <c r="E23" s="767">
        <v>0</v>
      </c>
      <c r="F23" s="766">
        <v>0</v>
      </c>
      <c r="G23" s="767">
        <v>9212</v>
      </c>
      <c r="H23" s="766">
        <v>22.45</v>
      </c>
      <c r="I23" s="767">
        <v>0</v>
      </c>
      <c r="J23" s="766">
        <v>0</v>
      </c>
      <c r="K23" s="768">
        <v>41030</v>
      </c>
      <c r="L23" s="768">
        <v>510</v>
      </c>
      <c r="M23" s="768">
        <v>0</v>
      </c>
      <c r="N23" s="871">
        <v>3222</v>
      </c>
      <c r="O23" s="234">
        <v>11</v>
      </c>
    </row>
    <row r="24" spans="1:15" s="266" customFormat="1" ht="18.95" customHeight="1">
      <c r="A24" s="220">
        <v>12</v>
      </c>
      <c r="B24" s="218" t="s">
        <v>203</v>
      </c>
      <c r="C24" s="774">
        <v>89091</v>
      </c>
      <c r="D24" s="775">
        <v>81.819999999999993</v>
      </c>
      <c r="E24" s="774">
        <v>0</v>
      </c>
      <c r="F24" s="775">
        <v>0</v>
      </c>
      <c r="G24" s="774">
        <v>19800</v>
      </c>
      <c r="H24" s="775">
        <v>18.18</v>
      </c>
      <c r="I24" s="774">
        <v>0</v>
      </c>
      <c r="J24" s="775">
        <v>0</v>
      </c>
      <c r="K24" s="776">
        <v>108891</v>
      </c>
      <c r="L24" s="776">
        <v>749</v>
      </c>
      <c r="M24" s="776">
        <v>0</v>
      </c>
      <c r="N24" s="865">
        <v>10943</v>
      </c>
      <c r="O24" s="224">
        <v>12</v>
      </c>
    </row>
    <row r="25" spans="1:15" s="266" customFormat="1" ht="18.95" customHeight="1">
      <c r="A25" s="220">
        <v>13</v>
      </c>
      <c r="B25" s="218" t="s">
        <v>204</v>
      </c>
      <c r="C25" s="774">
        <v>15883</v>
      </c>
      <c r="D25" s="775">
        <v>66.540000000000006</v>
      </c>
      <c r="E25" s="774">
        <v>0</v>
      </c>
      <c r="F25" s="775">
        <v>0</v>
      </c>
      <c r="G25" s="774">
        <v>7986</v>
      </c>
      <c r="H25" s="775">
        <v>33.46</v>
      </c>
      <c r="I25" s="774">
        <v>0</v>
      </c>
      <c r="J25" s="775">
        <v>0</v>
      </c>
      <c r="K25" s="776">
        <v>23869</v>
      </c>
      <c r="L25" s="776">
        <v>683</v>
      </c>
      <c r="M25" s="776">
        <v>0</v>
      </c>
      <c r="N25" s="865">
        <v>190</v>
      </c>
      <c r="O25" s="224">
        <v>13</v>
      </c>
    </row>
    <row r="26" spans="1:15" s="266" customFormat="1" ht="18.95" customHeight="1">
      <c r="A26" s="220">
        <v>14</v>
      </c>
      <c r="B26" s="218" t="s">
        <v>206</v>
      </c>
      <c r="C26" s="774">
        <v>20420</v>
      </c>
      <c r="D26" s="775">
        <v>74.42</v>
      </c>
      <c r="E26" s="774">
        <v>0</v>
      </c>
      <c r="F26" s="775">
        <v>0</v>
      </c>
      <c r="G26" s="774">
        <v>7020</v>
      </c>
      <c r="H26" s="775">
        <v>25.58</v>
      </c>
      <c r="I26" s="774">
        <v>0</v>
      </c>
      <c r="J26" s="775">
        <v>0</v>
      </c>
      <c r="K26" s="776">
        <v>27440</v>
      </c>
      <c r="L26" s="776">
        <v>576</v>
      </c>
      <c r="M26" s="776">
        <v>68</v>
      </c>
      <c r="N26" s="865">
        <v>3546</v>
      </c>
      <c r="O26" s="224">
        <v>14</v>
      </c>
    </row>
    <row r="27" spans="1:15" s="266" customFormat="1" ht="18.95" customHeight="1">
      <c r="A27" s="243">
        <v>15</v>
      </c>
      <c r="B27" s="244" t="s">
        <v>208</v>
      </c>
      <c r="C27" s="374">
        <v>9638</v>
      </c>
      <c r="D27" s="779">
        <v>48.91</v>
      </c>
      <c r="E27" s="374">
        <v>0</v>
      </c>
      <c r="F27" s="779">
        <v>0</v>
      </c>
      <c r="G27" s="374">
        <v>10068</v>
      </c>
      <c r="H27" s="779">
        <v>51.09</v>
      </c>
      <c r="I27" s="374">
        <v>0</v>
      </c>
      <c r="J27" s="779">
        <v>0</v>
      </c>
      <c r="K27" s="780">
        <v>19706</v>
      </c>
      <c r="L27" s="780">
        <v>775</v>
      </c>
      <c r="M27" s="780">
        <v>0</v>
      </c>
      <c r="N27" s="870">
        <v>390</v>
      </c>
      <c r="O27" s="249">
        <v>15</v>
      </c>
    </row>
    <row r="28" spans="1:15" s="266" customFormat="1" ht="15.75" customHeight="1">
      <c r="A28" s="220">
        <v>16</v>
      </c>
      <c r="B28" s="218" t="s">
        <v>210</v>
      </c>
      <c r="C28" s="767">
        <v>49223</v>
      </c>
      <c r="D28" s="766">
        <v>81.11</v>
      </c>
      <c r="E28" s="767">
        <v>0</v>
      </c>
      <c r="F28" s="766">
        <v>0</v>
      </c>
      <c r="G28" s="767">
        <v>8396</v>
      </c>
      <c r="H28" s="766">
        <v>13.83</v>
      </c>
      <c r="I28" s="767">
        <v>3072</v>
      </c>
      <c r="J28" s="766">
        <v>5.0599999999999996</v>
      </c>
      <c r="K28" s="768">
        <v>60691</v>
      </c>
      <c r="L28" s="768">
        <v>552</v>
      </c>
      <c r="M28" s="768">
        <v>34</v>
      </c>
      <c r="N28" s="871">
        <v>6137</v>
      </c>
      <c r="O28" s="224">
        <v>16</v>
      </c>
    </row>
    <row r="29" spans="1:15" s="266" customFormat="1" ht="18.95" customHeight="1">
      <c r="A29" s="220">
        <v>17</v>
      </c>
      <c r="B29" s="218" t="s">
        <v>212</v>
      </c>
      <c r="C29" s="774">
        <v>170902</v>
      </c>
      <c r="D29" s="775">
        <v>63.67</v>
      </c>
      <c r="E29" s="774">
        <v>0</v>
      </c>
      <c r="F29" s="775">
        <v>0</v>
      </c>
      <c r="G29" s="774">
        <v>97524</v>
      </c>
      <c r="H29" s="775">
        <v>36.33</v>
      </c>
      <c r="I29" s="774">
        <v>0</v>
      </c>
      <c r="J29" s="775">
        <v>0</v>
      </c>
      <c r="K29" s="776">
        <v>268426</v>
      </c>
      <c r="L29" s="776">
        <v>7525</v>
      </c>
      <c r="M29" s="776">
        <v>0</v>
      </c>
      <c r="N29" s="865">
        <v>24488</v>
      </c>
      <c r="O29" s="224">
        <v>17</v>
      </c>
    </row>
    <row r="30" spans="1:15" s="266" customFormat="1" ht="18.95" customHeight="1">
      <c r="A30" s="220">
        <v>18</v>
      </c>
      <c r="B30" s="218" t="s">
        <v>214</v>
      </c>
      <c r="C30" s="774">
        <v>3368</v>
      </c>
      <c r="D30" s="775">
        <v>54.2</v>
      </c>
      <c r="E30" s="774">
        <v>442</v>
      </c>
      <c r="F30" s="775">
        <v>7.11</v>
      </c>
      <c r="G30" s="774">
        <v>1643</v>
      </c>
      <c r="H30" s="775">
        <v>26.44</v>
      </c>
      <c r="I30" s="774">
        <v>761</v>
      </c>
      <c r="J30" s="775">
        <v>12.25</v>
      </c>
      <c r="K30" s="776">
        <v>6214</v>
      </c>
      <c r="L30" s="776">
        <v>331</v>
      </c>
      <c r="M30" s="776">
        <v>0</v>
      </c>
      <c r="N30" s="865">
        <v>44</v>
      </c>
      <c r="O30" s="224">
        <v>18</v>
      </c>
    </row>
    <row r="31" spans="1:15" s="266" customFormat="1" ht="18.95" customHeight="1">
      <c r="A31" s="220">
        <v>19</v>
      </c>
      <c r="B31" s="218" t="s">
        <v>216</v>
      </c>
      <c r="C31" s="774">
        <v>117637</v>
      </c>
      <c r="D31" s="775">
        <v>77.790000000000006</v>
      </c>
      <c r="E31" s="774">
        <v>0</v>
      </c>
      <c r="F31" s="775">
        <v>0</v>
      </c>
      <c r="G31" s="774">
        <v>33580</v>
      </c>
      <c r="H31" s="775">
        <v>22.21</v>
      </c>
      <c r="I31" s="774">
        <v>0</v>
      </c>
      <c r="J31" s="775">
        <v>0</v>
      </c>
      <c r="K31" s="776">
        <v>151217</v>
      </c>
      <c r="L31" s="776">
        <v>1470</v>
      </c>
      <c r="M31" s="776">
        <v>0</v>
      </c>
      <c r="N31" s="865">
        <v>9242</v>
      </c>
      <c r="O31" s="224">
        <v>19</v>
      </c>
    </row>
    <row r="32" spans="1:15" s="266" customFormat="1" ht="18.95" customHeight="1">
      <c r="A32" s="243">
        <v>20</v>
      </c>
      <c r="B32" s="244" t="s">
        <v>218</v>
      </c>
      <c r="C32" s="374">
        <v>82864</v>
      </c>
      <c r="D32" s="779">
        <v>84.18</v>
      </c>
      <c r="E32" s="374">
        <v>0</v>
      </c>
      <c r="F32" s="779">
        <v>0</v>
      </c>
      <c r="G32" s="374">
        <v>15573</v>
      </c>
      <c r="H32" s="779">
        <v>15.82</v>
      </c>
      <c r="I32" s="374">
        <v>0</v>
      </c>
      <c r="J32" s="779">
        <v>0</v>
      </c>
      <c r="K32" s="780">
        <v>98437</v>
      </c>
      <c r="L32" s="780">
        <v>745</v>
      </c>
      <c r="M32" s="780">
        <v>0</v>
      </c>
      <c r="N32" s="870">
        <v>12609</v>
      </c>
      <c r="O32" s="249">
        <v>20</v>
      </c>
    </row>
    <row r="33" spans="1:15" s="266" customFormat="1" ht="18.95" customHeight="1">
      <c r="A33" s="250">
        <v>21</v>
      </c>
      <c r="B33" s="218" t="s">
        <v>220</v>
      </c>
      <c r="C33" s="767">
        <v>55034</v>
      </c>
      <c r="D33" s="766">
        <v>68.19</v>
      </c>
      <c r="E33" s="767">
        <v>0</v>
      </c>
      <c r="F33" s="766">
        <v>0</v>
      </c>
      <c r="G33" s="767">
        <v>19747</v>
      </c>
      <c r="H33" s="766">
        <v>24.47</v>
      </c>
      <c r="I33" s="767">
        <v>5923</v>
      </c>
      <c r="J33" s="766">
        <v>7.34</v>
      </c>
      <c r="K33" s="768">
        <v>80704</v>
      </c>
      <c r="L33" s="768">
        <v>2289</v>
      </c>
      <c r="M33" s="768">
        <v>0</v>
      </c>
      <c r="N33" s="871">
        <v>7185</v>
      </c>
      <c r="O33" s="251">
        <v>21</v>
      </c>
    </row>
    <row r="34" spans="1:15" s="266" customFormat="1" ht="18.95" customHeight="1">
      <c r="A34" s="220">
        <v>22</v>
      </c>
      <c r="B34" s="218" t="s">
        <v>222</v>
      </c>
      <c r="C34" s="774">
        <v>58250</v>
      </c>
      <c r="D34" s="775">
        <v>83.97</v>
      </c>
      <c r="E34" s="774">
        <v>0</v>
      </c>
      <c r="F34" s="775">
        <v>0</v>
      </c>
      <c r="G34" s="774">
        <v>11122</v>
      </c>
      <c r="H34" s="775">
        <v>16.03</v>
      </c>
      <c r="I34" s="774">
        <v>0</v>
      </c>
      <c r="J34" s="775">
        <v>0</v>
      </c>
      <c r="K34" s="776">
        <v>69372</v>
      </c>
      <c r="L34" s="776">
        <v>576</v>
      </c>
      <c r="M34" s="776">
        <v>0</v>
      </c>
      <c r="N34" s="865">
        <v>6123</v>
      </c>
      <c r="O34" s="224">
        <v>22</v>
      </c>
    </row>
    <row r="35" spans="1:15" s="266" customFormat="1" ht="18.95" customHeight="1">
      <c r="A35" s="220">
        <v>23</v>
      </c>
      <c r="B35" s="218" t="s">
        <v>223</v>
      </c>
      <c r="C35" s="774">
        <v>12222</v>
      </c>
      <c r="D35" s="775">
        <v>59.76</v>
      </c>
      <c r="E35" s="774">
        <v>0</v>
      </c>
      <c r="F35" s="775">
        <v>0</v>
      </c>
      <c r="G35" s="774">
        <v>8231</v>
      </c>
      <c r="H35" s="775">
        <v>40.24</v>
      </c>
      <c r="I35" s="774">
        <v>0</v>
      </c>
      <c r="J35" s="775">
        <v>0</v>
      </c>
      <c r="K35" s="776">
        <v>20453</v>
      </c>
      <c r="L35" s="776">
        <v>942</v>
      </c>
      <c r="M35" s="776">
        <v>0</v>
      </c>
      <c r="N35" s="865">
        <v>558</v>
      </c>
      <c r="O35" s="224">
        <v>23</v>
      </c>
    </row>
    <row r="36" spans="1:15" s="266" customFormat="1" ht="18.95" customHeight="1">
      <c r="A36" s="220">
        <v>24</v>
      </c>
      <c r="B36" s="218" t="s">
        <v>225</v>
      </c>
      <c r="C36" s="774">
        <v>56006</v>
      </c>
      <c r="D36" s="775">
        <v>79.25</v>
      </c>
      <c r="E36" s="774">
        <v>0</v>
      </c>
      <c r="F36" s="775">
        <v>0</v>
      </c>
      <c r="G36" s="774">
        <v>14666</v>
      </c>
      <c r="H36" s="775">
        <v>20.75</v>
      </c>
      <c r="I36" s="774">
        <v>0</v>
      </c>
      <c r="J36" s="775">
        <v>0</v>
      </c>
      <c r="K36" s="776">
        <v>70672</v>
      </c>
      <c r="L36" s="776">
        <v>734</v>
      </c>
      <c r="M36" s="776">
        <v>0</v>
      </c>
      <c r="N36" s="865">
        <v>6547</v>
      </c>
      <c r="O36" s="224">
        <v>24</v>
      </c>
    </row>
    <row r="37" spans="1:15" s="266" customFormat="1" ht="18.95" customHeight="1">
      <c r="A37" s="243">
        <v>25</v>
      </c>
      <c r="B37" s="244" t="s">
        <v>227</v>
      </c>
      <c r="C37" s="374">
        <v>25891</v>
      </c>
      <c r="D37" s="779">
        <v>69.260000000000005</v>
      </c>
      <c r="E37" s="374">
        <v>0</v>
      </c>
      <c r="F37" s="779">
        <v>0</v>
      </c>
      <c r="G37" s="374">
        <v>11491</v>
      </c>
      <c r="H37" s="779">
        <v>30.74</v>
      </c>
      <c r="I37" s="374">
        <v>0</v>
      </c>
      <c r="J37" s="779">
        <v>0</v>
      </c>
      <c r="K37" s="780">
        <v>37382</v>
      </c>
      <c r="L37" s="780">
        <v>689</v>
      </c>
      <c r="M37" s="780">
        <v>0</v>
      </c>
      <c r="N37" s="870">
        <v>1176</v>
      </c>
      <c r="O37" s="249">
        <v>25</v>
      </c>
    </row>
    <row r="38" spans="1:15" s="266" customFormat="1" ht="18.95" customHeight="1">
      <c r="A38" s="220">
        <v>26</v>
      </c>
      <c r="B38" s="218" t="s">
        <v>229</v>
      </c>
      <c r="C38" s="767">
        <v>14124</v>
      </c>
      <c r="D38" s="766">
        <v>62.34</v>
      </c>
      <c r="E38" s="767">
        <v>1657</v>
      </c>
      <c r="F38" s="766">
        <v>7.32</v>
      </c>
      <c r="G38" s="767">
        <v>5069</v>
      </c>
      <c r="H38" s="766">
        <v>22.38</v>
      </c>
      <c r="I38" s="767">
        <v>1802</v>
      </c>
      <c r="J38" s="766">
        <v>7.96</v>
      </c>
      <c r="K38" s="768">
        <v>22652</v>
      </c>
      <c r="L38" s="768">
        <v>627</v>
      </c>
      <c r="M38" s="768">
        <v>0</v>
      </c>
      <c r="N38" s="871">
        <v>1114</v>
      </c>
      <c r="O38" s="224">
        <v>26</v>
      </c>
    </row>
    <row r="39" spans="1:15" s="266" customFormat="1" ht="18.95" customHeight="1">
      <c r="A39" s="220">
        <v>27</v>
      </c>
      <c r="B39" s="218" t="s">
        <v>231</v>
      </c>
      <c r="C39" s="774">
        <v>43322</v>
      </c>
      <c r="D39" s="775">
        <v>84.61</v>
      </c>
      <c r="E39" s="774">
        <v>0</v>
      </c>
      <c r="F39" s="775">
        <v>0</v>
      </c>
      <c r="G39" s="774">
        <v>7880</v>
      </c>
      <c r="H39" s="775">
        <v>15.39</v>
      </c>
      <c r="I39" s="774">
        <v>0</v>
      </c>
      <c r="J39" s="775">
        <v>0</v>
      </c>
      <c r="K39" s="776">
        <v>51202</v>
      </c>
      <c r="L39" s="776">
        <v>526</v>
      </c>
      <c r="M39" s="776">
        <v>0</v>
      </c>
      <c r="N39" s="865">
        <v>7499</v>
      </c>
      <c r="O39" s="224">
        <v>27</v>
      </c>
    </row>
    <row r="40" spans="1:15" s="266" customFormat="1" ht="18.95" customHeight="1">
      <c r="A40" s="220">
        <v>30</v>
      </c>
      <c r="B40" s="218" t="s">
        <v>233</v>
      </c>
      <c r="C40" s="774">
        <v>38636</v>
      </c>
      <c r="D40" s="775">
        <v>60.16</v>
      </c>
      <c r="E40" s="774">
        <v>0</v>
      </c>
      <c r="F40" s="775">
        <v>0</v>
      </c>
      <c r="G40" s="774">
        <v>25586</v>
      </c>
      <c r="H40" s="775">
        <v>39.840000000000003</v>
      </c>
      <c r="I40" s="774">
        <v>0</v>
      </c>
      <c r="J40" s="775">
        <v>0</v>
      </c>
      <c r="K40" s="776">
        <v>64222</v>
      </c>
      <c r="L40" s="776">
        <v>917</v>
      </c>
      <c r="M40" s="776">
        <v>0</v>
      </c>
      <c r="N40" s="865">
        <v>4122</v>
      </c>
      <c r="O40" s="224">
        <v>30</v>
      </c>
    </row>
    <row r="41" spans="1:15" s="266" customFormat="1" ht="18.95" customHeight="1">
      <c r="A41" s="220">
        <v>31</v>
      </c>
      <c r="B41" s="218" t="s">
        <v>235</v>
      </c>
      <c r="C41" s="774">
        <v>14486</v>
      </c>
      <c r="D41" s="775">
        <v>82.12</v>
      </c>
      <c r="E41" s="774">
        <v>0</v>
      </c>
      <c r="F41" s="775">
        <v>0</v>
      </c>
      <c r="G41" s="774">
        <v>3155</v>
      </c>
      <c r="H41" s="775">
        <v>17.88</v>
      </c>
      <c r="I41" s="774">
        <v>0</v>
      </c>
      <c r="J41" s="775">
        <v>0</v>
      </c>
      <c r="K41" s="776">
        <v>17641</v>
      </c>
      <c r="L41" s="776">
        <v>301</v>
      </c>
      <c r="M41" s="776">
        <v>0</v>
      </c>
      <c r="N41" s="865">
        <v>3144</v>
      </c>
      <c r="O41" s="224">
        <v>31</v>
      </c>
    </row>
    <row r="42" spans="1:15" s="266" customFormat="1" ht="18.95" customHeight="1">
      <c r="A42" s="243">
        <v>32</v>
      </c>
      <c r="B42" s="244" t="s">
        <v>237</v>
      </c>
      <c r="C42" s="374">
        <v>16607</v>
      </c>
      <c r="D42" s="779">
        <v>61.67</v>
      </c>
      <c r="E42" s="374">
        <v>0</v>
      </c>
      <c r="F42" s="779">
        <v>0</v>
      </c>
      <c r="G42" s="374">
        <v>10323</v>
      </c>
      <c r="H42" s="779">
        <v>38.33</v>
      </c>
      <c r="I42" s="374">
        <v>0</v>
      </c>
      <c r="J42" s="779">
        <v>0</v>
      </c>
      <c r="K42" s="780">
        <v>26930</v>
      </c>
      <c r="L42" s="780">
        <v>976</v>
      </c>
      <c r="M42" s="780">
        <v>0</v>
      </c>
      <c r="N42" s="870">
        <v>847</v>
      </c>
      <c r="O42" s="249">
        <v>32</v>
      </c>
    </row>
    <row r="43" spans="1:15" s="266" customFormat="1" ht="18.95" customHeight="1">
      <c r="A43" s="220">
        <v>33</v>
      </c>
      <c r="B43" s="218" t="s">
        <v>239</v>
      </c>
      <c r="C43" s="767">
        <v>20082</v>
      </c>
      <c r="D43" s="766">
        <v>70.39</v>
      </c>
      <c r="E43" s="767">
        <v>0</v>
      </c>
      <c r="F43" s="766">
        <v>0</v>
      </c>
      <c r="G43" s="767">
        <v>8449</v>
      </c>
      <c r="H43" s="766">
        <v>29.61</v>
      </c>
      <c r="I43" s="767">
        <v>0</v>
      </c>
      <c r="J43" s="766">
        <v>0</v>
      </c>
      <c r="K43" s="768">
        <v>28531</v>
      </c>
      <c r="L43" s="768">
        <v>639</v>
      </c>
      <c r="M43" s="768">
        <v>50</v>
      </c>
      <c r="N43" s="871">
        <v>1609</v>
      </c>
      <c r="O43" s="224">
        <v>33</v>
      </c>
    </row>
    <row r="44" spans="1:15" s="266" customFormat="1" ht="18.95" customHeight="1">
      <c r="A44" s="220">
        <v>35</v>
      </c>
      <c r="B44" s="218" t="s">
        <v>243</v>
      </c>
      <c r="C44" s="774">
        <v>22061</v>
      </c>
      <c r="D44" s="775">
        <v>86.13</v>
      </c>
      <c r="E44" s="774">
        <v>0</v>
      </c>
      <c r="F44" s="775">
        <v>0</v>
      </c>
      <c r="G44" s="774">
        <v>3552</v>
      </c>
      <c r="H44" s="775">
        <v>13.87</v>
      </c>
      <c r="I44" s="774">
        <v>0</v>
      </c>
      <c r="J44" s="775">
        <v>0</v>
      </c>
      <c r="K44" s="776">
        <v>25613</v>
      </c>
      <c r="L44" s="776">
        <v>262</v>
      </c>
      <c r="M44" s="776">
        <v>0</v>
      </c>
      <c r="N44" s="865">
        <v>3980</v>
      </c>
      <c r="O44" s="224">
        <v>35</v>
      </c>
    </row>
    <row r="45" spans="1:15" s="266" customFormat="1" ht="18.95" customHeight="1">
      <c r="A45" s="220">
        <v>36</v>
      </c>
      <c r="B45" s="218" t="s">
        <v>245</v>
      </c>
      <c r="C45" s="774">
        <v>36403</v>
      </c>
      <c r="D45" s="775">
        <v>78.28</v>
      </c>
      <c r="E45" s="774">
        <v>0</v>
      </c>
      <c r="F45" s="775">
        <v>0</v>
      </c>
      <c r="G45" s="774">
        <v>10098</v>
      </c>
      <c r="H45" s="775">
        <v>21.72</v>
      </c>
      <c r="I45" s="774">
        <v>0</v>
      </c>
      <c r="J45" s="775">
        <v>0</v>
      </c>
      <c r="K45" s="776">
        <v>46501</v>
      </c>
      <c r="L45" s="776">
        <v>621</v>
      </c>
      <c r="M45" s="776">
        <v>0</v>
      </c>
      <c r="N45" s="865">
        <v>6448</v>
      </c>
      <c r="O45" s="224">
        <v>36</v>
      </c>
    </row>
    <row r="46" spans="1:15" s="266" customFormat="1" ht="18.95" customHeight="1">
      <c r="A46" s="220"/>
      <c r="B46" s="218" t="s">
        <v>241</v>
      </c>
      <c r="C46" s="774">
        <v>3342</v>
      </c>
      <c r="D46" s="775">
        <v>61.2</v>
      </c>
      <c r="E46" s="774">
        <v>0</v>
      </c>
      <c r="F46" s="775">
        <v>0</v>
      </c>
      <c r="G46" s="774">
        <v>2119</v>
      </c>
      <c r="H46" s="775">
        <v>38.799999999999997</v>
      </c>
      <c r="I46" s="774">
        <v>0</v>
      </c>
      <c r="J46" s="775">
        <v>0</v>
      </c>
      <c r="K46" s="776">
        <v>5461</v>
      </c>
      <c r="L46" s="776">
        <v>63</v>
      </c>
      <c r="M46" s="776">
        <v>0</v>
      </c>
      <c r="N46" s="865">
        <v>402</v>
      </c>
      <c r="O46" s="224"/>
    </row>
    <row r="47" spans="1:15" s="266" customFormat="1" ht="18.95" customHeight="1">
      <c r="A47" s="243"/>
      <c r="B47" s="244" t="s">
        <v>247</v>
      </c>
      <c r="C47" s="374">
        <v>2709</v>
      </c>
      <c r="D47" s="779">
        <v>65.45</v>
      </c>
      <c r="E47" s="374">
        <v>0</v>
      </c>
      <c r="F47" s="779">
        <v>0</v>
      </c>
      <c r="G47" s="374">
        <v>1430</v>
      </c>
      <c r="H47" s="779">
        <v>34.549999999999997</v>
      </c>
      <c r="I47" s="374">
        <v>0</v>
      </c>
      <c r="J47" s="779">
        <v>0</v>
      </c>
      <c r="K47" s="780">
        <v>4139</v>
      </c>
      <c r="L47" s="780">
        <v>94</v>
      </c>
      <c r="M47" s="780">
        <v>0</v>
      </c>
      <c r="N47" s="870">
        <v>867</v>
      </c>
      <c r="O47" s="249"/>
    </row>
    <row r="48" spans="1:15" s="266" customFormat="1" ht="18.95" customHeight="1">
      <c r="A48" s="220">
        <v>38</v>
      </c>
      <c r="B48" s="218" t="s">
        <v>249</v>
      </c>
      <c r="C48" s="767">
        <v>9236</v>
      </c>
      <c r="D48" s="766">
        <v>72.459999999999994</v>
      </c>
      <c r="E48" s="767">
        <v>0</v>
      </c>
      <c r="F48" s="766">
        <v>0</v>
      </c>
      <c r="G48" s="767">
        <v>3510</v>
      </c>
      <c r="H48" s="766">
        <v>27.54</v>
      </c>
      <c r="I48" s="767">
        <v>0</v>
      </c>
      <c r="J48" s="766">
        <v>0</v>
      </c>
      <c r="K48" s="768">
        <v>12746</v>
      </c>
      <c r="L48" s="768">
        <v>361</v>
      </c>
      <c r="M48" s="768">
        <v>0</v>
      </c>
      <c r="N48" s="871">
        <v>752</v>
      </c>
      <c r="O48" s="224">
        <v>38</v>
      </c>
    </row>
    <row r="49" spans="1:15" s="266" customFormat="1" ht="18.95" customHeight="1">
      <c r="A49" s="220">
        <v>39</v>
      </c>
      <c r="B49" s="218" t="s">
        <v>251</v>
      </c>
      <c r="C49" s="774">
        <v>4904</v>
      </c>
      <c r="D49" s="775">
        <v>55.93</v>
      </c>
      <c r="E49" s="774">
        <v>768</v>
      </c>
      <c r="F49" s="775">
        <v>8.76</v>
      </c>
      <c r="G49" s="774">
        <v>2196</v>
      </c>
      <c r="H49" s="775">
        <v>25.05</v>
      </c>
      <c r="I49" s="774">
        <v>900</v>
      </c>
      <c r="J49" s="775">
        <v>10.26</v>
      </c>
      <c r="K49" s="776">
        <v>8768</v>
      </c>
      <c r="L49" s="776">
        <v>173</v>
      </c>
      <c r="M49" s="776">
        <v>0</v>
      </c>
      <c r="N49" s="865">
        <v>384</v>
      </c>
      <c r="O49" s="224">
        <v>39</v>
      </c>
    </row>
    <row r="50" spans="1:15" s="266" customFormat="1" ht="18.95" customHeight="1">
      <c r="A50" s="220">
        <v>40</v>
      </c>
      <c r="B50" s="218" t="s">
        <v>252</v>
      </c>
      <c r="C50" s="774">
        <v>3601</v>
      </c>
      <c r="D50" s="775">
        <v>54.65</v>
      </c>
      <c r="E50" s="774">
        <v>441</v>
      </c>
      <c r="F50" s="775">
        <v>6.69</v>
      </c>
      <c r="G50" s="774">
        <v>1715</v>
      </c>
      <c r="H50" s="775">
        <v>26.03</v>
      </c>
      <c r="I50" s="774">
        <v>832</v>
      </c>
      <c r="J50" s="775">
        <v>12.63</v>
      </c>
      <c r="K50" s="776">
        <v>6589</v>
      </c>
      <c r="L50" s="776">
        <v>239</v>
      </c>
      <c r="M50" s="776">
        <v>0</v>
      </c>
      <c r="N50" s="865">
        <v>188</v>
      </c>
      <c r="O50" s="224">
        <v>40</v>
      </c>
    </row>
    <row r="51" spans="1:15" s="266" customFormat="1" ht="18.95" customHeight="1">
      <c r="A51" s="250">
        <v>41</v>
      </c>
      <c r="B51" s="218" t="s">
        <v>254</v>
      </c>
      <c r="C51" s="774">
        <v>6192</v>
      </c>
      <c r="D51" s="775">
        <v>72.25</v>
      </c>
      <c r="E51" s="774">
        <v>0</v>
      </c>
      <c r="F51" s="775">
        <v>0</v>
      </c>
      <c r="G51" s="774">
        <v>1568</v>
      </c>
      <c r="H51" s="775">
        <v>18.3</v>
      </c>
      <c r="I51" s="774">
        <v>810</v>
      </c>
      <c r="J51" s="775">
        <v>9.4499999999999993</v>
      </c>
      <c r="K51" s="776">
        <v>8570</v>
      </c>
      <c r="L51" s="776">
        <v>93</v>
      </c>
      <c r="M51" s="776">
        <v>0</v>
      </c>
      <c r="N51" s="865">
        <v>873</v>
      </c>
      <c r="O51" s="251">
        <v>41</v>
      </c>
    </row>
    <row r="52" spans="1:15" s="266" customFormat="1" ht="18.95" customHeight="1">
      <c r="A52" s="243">
        <v>42</v>
      </c>
      <c r="B52" s="244" t="s">
        <v>256</v>
      </c>
      <c r="C52" s="374">
        <v>8520</v>
      </c>
      <c r="D52" s="779">
        <v>68.53</v>
      </c>
      <c r="E52" s="374">
        <v>0</v>
      </c>
      <c r="F52" s="779">
        <v>0</v>
      </c>
      <c r="G52" s="374">
        <v>3912</v>
      </c>
      <c r="H52" s="779">
        <v>31.47</v>
      </c>
      <c r="I52" s="374">
        <v>0</v>
      </c>
      <c r="J52" s="779">
        <v>0</v>
      </c>
      <c r="K52" s="780">
        <v>12432</v>
      </c>
      <c r="L52" s="780">
        <v>415</v>
      </c>
      <c r="M52" s="780">
        <v>0</v>
      </c>
      <c r="N52" s="870">
        <v>1087</v>
      </c>
      <c r="O52" s="249">
        <v>42</v>
      </c>
    </row>
    <row r="53" spans="1:15" s="452" customFormat="1" ht="18.95" customHeight="1">
      <c r="A53" s="220">
        <v>43</v>
      </c>
      <c r="B53" s="218" t="s">
        <v>258</v>
      </c>
      <c r="C53" s="872">
        <v>3234</v>
      </c>
      <c r="D53" s="766">
        <v>56.98</v>
      </c>
      <c r="E53" s="767">
        <v>193</v>
      </c>
      <c r="F53" s="766">
        <v>3.4</v>
      </c>
      <c r="G53" s="767">
        <v>1448</v>
      </c>
      <c r="H53" s="766">
        <v>25.52</v>
      </c>
      <c r="I53" s="767">
        <v>800</v>
      </c>
      <c r="J53" s="766">
        <v>14.1</v>
      </c>
      <c r="K53" s="768">
        <v>5675</v>
      </c>
      <c r="L53" s="768">
        <v>172</v>
      </c>
      <c r="M53" s="768">
        <v>0</v>
      </c>
      <c r="N53" s="871">
        <v>230</v>
      </c>
      <c r="O53" s="224">
        <v>43</v>
      </c>
    </row>
    <row r="54" spans="1:15" s="452" customFormat="1" ht="18.95" customHeight="1">
      <c r="A54" s="220">
        <v>44</v>
      </c>
      <c r="B54" s="218" t="s">
        <v>260</v>
      </c>
      <c r="C54" s="873">
        <v>4858</v>
      </c>
      <c r="D54" s="775">
        <v>64.19</v>
      </c>
      <c r="E54" s="774">
        <v>794</v>
      </c>
      <c r="F54" s="775">
        <v>10.49</v>
      </c>
      <c r="G54" s="774">
        <v>1272</v>
      </c>
      <c r="H54" s="775">
        <v>16.809999999999999</v>
      </c>
      <c r="I54" s="774">
        <v>644</v>
      </c>
      <c r="J54" s="775">
        <v>8.51</v>
      </c>
      <c r="K54" s="776">
        <v>7568</v>
      </c>
      <c r="L54" s="776">
        <v>190</v>
      </c>
      <c r="M54" s="776">
        <v>0</v>
      </c>
      <c r="N54" s="865">
        <v>854</v>
      </c>
      <c r="O54" s="224">
        <v>44</v>
      </c>
    </row>
    <row r="55" spans="1:15" s="452" customFormat="1" ht="18.95" customHeight="1">
      <c r="A55" s="220">
        <v>45</v>
      </c>
      <c r="B55" s="218" t="s">
        <v>261</v>
      </c>
      <c r="C55" s="873">
        <v>9584</v>
      </c>
      <c r="D55" s="775">
        <v>55.1</v>
      </c>
      <c r="E55" s="774">
        <v>0</v>
      </c>
      <c r="F55" s="775">
        <v>0</v>
      </c>
      <c r="G55" s="774">
        <v>7810</v>
      </c>
      <c r="H55" s="775">
        <v>44.9</v>
      </c>
      <c r="I55" s="774">
        <v>0</v>
      </c>
      <c r="J55" s="775">
        <v>0</v>
      </c>
      <c r="K55" s="776">
        <v>17394</v>
      </c>
      <c r="L55" s="776">
        <v>594</v>
      </c>
      <c r="M55" s="776">
        <v>0</v>
      </c>
      <c r="N55" s="865">
        <v>7855</v>
      </c>
      <c r="O55" s="224">
        <v>45</v>
      </c>
    </row>
    <row r="56" spans="1:15" s="452" customFormat="1" ht="18.95" customHeight="1">
      <c r="A56" s="220">
        <v>46</v>
      </c>
      <c r="B56" s="218" t="s">
        <v>262</v>
      </c>
      <c r="C56" s="873">
        <v>1155</v>
      </c>
      <c r="D56" s="775">
        <v>56.62</v>
      </c>
      <c r="E56" s="774">
        <v>0</v>
      </c>
      <c r="F56" s="775">
        <v>0</v>
      </c>
      <c r="G56" s="774">
        <v>885</v>
      </c>
      <c r="H56" s="775">
        <v>43.38</v>
      </c>
      <c r="I56" s="774">
        <v>0</v>
      </c>
      <c r="J56" s="775">
        <v>0</v>
      </c>
      <c r="K56" s="776">
        <v>2040</v>
      </c>
      <c r="L56" s="776">
        <v>93</v>
      </c>
      <c r="M56" s="776">
        <v>0</v>
      </c>
      <c r="N56" s="865">
        <v>0</v>
      </c>
      <c r="O56" s="224">
        <v>46</v>
      </c>
    </row>
    <row r="57" spans="1:15" s="452" customFormat="1" ht="18.95" customHeight="1" thickBot="1">
      <c r="A57" s="253">
        <v>52</v>
      </c>
      <c r="B57" s="254" t="s">
        <v>263</v>
      </c>
      <c r="C57" s="874">
        <v>763</v>
      </c>
      <c r="D57" s="875">
        <v>54.22</v>
      </c>
      <c r="E57" s="876">
        <v>42</v>
      </c>
      <c r="F57" s="875">
        <v>2.99</v>
      </c>
      <c r="G57" s="876">
        <v>372</v>
      </c>
      <c r="H57" s="875">
        <v>26.44</v>
      </c>
      <c r="I57" s="876">
        <v>230</v>
      </c>
      <c r="J57" s="875">
        <v>16.350000000000001</v>
      </c>
      <c r="K57" s="877">
        <v>1407</v>
      </c>
      <c r="L57" s="877">
        <v>71</v>
      </c>
      <c r="M57" s="877">
        <v>0</v>
      </c>
      <c r="N57" s="878">
        <v>0</v>
      </c>
      <c r="O57" s="262">
        <v>52</v>
      </c>
    </row>
    <row r="58" spans="1:15" ht="18.95" customHeight="1">
      <c r="A58" s="217">
        <v>54</v>
      </c>
      <c r="B58" s="332" t="s">
        <v>264</v>
      </c>
      <c r="C58" s="767">
        <v>3239</v>
      </c>
      <c r="D58" s="766">
        <v>59.85</v>
      </c>
      <c r="E58" s="767">
        <v>655</v>
      </c>
      <c r="F58" s="766">
        <v>12.1</v>
      </c>
      <c r="G58" s="767">
        <v>1038</v>
      </c>
      <c r="H58" s="766">
        <v>19.18</v>
      </c>
      <c r="I58" s="767">
        <v>480</v>
      </c>
      <c r="J58" s="766">
        <v>8.8699999999999992</v>
      </c>
      <c r="K58" s="768">
        <v>5412</v>
      </c>
      <c r="L58" s="768">
        <v>98</v>
      </c>
      <c r="M58" s="768">
        <v>0</v>
      </c>
      <c r="N58" s="871">
        <v>678</v>
      </c>
      <c r="O58" s="216">
        <v>54</v>
      </c>
    </row>
    <row r="59" spans="1:15" ht="18.95" customHeight="1">
      <c r="A59" s="217">
        <v>59</v>
      </c>
      <c r="B59" s="332" t="s">
        <v>266</v>
      </c>
      <c r="C59" s="774">
        <v>2339</v>
      </c>
      <c r="D59" s="775">
        <v>54.99</v>
      </c>
      <c r="E59" s="774">
        <v>611</v>
      </c>
      <c r="F59" s="775">
        <v>14.37</v>
      </c>
      <c r="G59" s="774">
        <v>877</v>
      </c>
      <c r="H59" s="775">
        <v>20.62</v>
      </c>
      <c r="I59" s="774">
        <v>426</v>
      </c>
      <c r="J59" s="775">
        <v>10.02</v>
      </c>
      <c r="K59" s="776">
        <v>4253</v>
      </c>
      <c r="L59" s="776">
        <v>113</v>
      </c>
      <c r="M59" s="776">
        <v>0</v>
      </c>
      <c r="N59" s="865">
        <v>210</v>
      </c>
      <c r="O59" s="205">
        <v>59</v>
      </c>
    </row>
    <row r="60" spans="1:15" ht="18.95" customHeight="1">
      <c r="A60" s="217">
        <v>61</v>
      </c>
      <c r="B60" s="332" t="s">
        <v>268</v>
      </c>
      <c r="C60" s="774">
        <v>3602</v>
      </c>
      <c r="D60" s="775">
        <v>69.08</v>
      </c>
      <c r="E60" s="774">
        <v>0</v>
      </c>
      <c r="F60" s="775">
        <v>0</v>
      </c>
      <c r="G60" s="774">
        <v>1612</v>
      </c>
      <c r="H60" s="775">
        <v>30.92</v>
      </c>
      <c r="I60" s="774">
        <v>0</v>
      </c>
      <c r="J60" s="775">
        <v>0</v>
      </c>
      <c r="K60" s="776">
        <v>5214</v>
      </c>
      <c r="L60" s="776">
        <v>93</v>
      </c>
      <c r="M60" s="776">
        <v>0</v>
      </c>
      <c r="N60" s="865">
        <v>0</v>
      </c>
      <c r="O60" s="205">
        <v>61</v>
      </c>
    </row>
    <row r="61" spans="1:15" ht="18.95" customHeight="1">
      <c r="A61" s="217">
        <v>66</v>
      </c>
      <c r="B61" s="332" t="s">
        <v>270</v>
      </c>
      <c r="C61" s="774">
        <v>16879</v>
      </c>
      <c r="D61" s="775">
        <v>60.12</v>
      </c>
      <c r="E61" s="774">
        <v>0</v>
      </c>
      <c r="F61" s="775">
        <v>0</v>
      </c>
      <c r="G61" s="774">
        <v>11198</v>
      </c>
      <c r="H61" s="775">
        <v>39.880000000000003</v>
      </c>
      <c r="I61" s="774">
        <v>0</v>
      </c>
      <c r="J61" s="775">
        <v>0</v>
      </c>
      <c r="K61" s="776">
        <v>28077</v>
      </c>
      <c r="L61" s="776">
        <v>573</v>
      </c>
      <c r="M61" s="776">
        <v>0</v>
      </c>
      <c r="N61" s="865">
        <v>247</v>
      </c>
      <c r="O61" s="205">
        <v>66</v>
      </c>
    </row>
    <row r="62" spans="1:15" ht="18.95" customHeight="1">
      <c r="A62" s="786">
        <v>67</v>
      </c>
      <c r="B62" s="787" t="s">
        <v>272</v>
      </c>
      <c r="C62" s="374">
        <v>3323</v>
      </c>
      <c r="D62" s="779">
        <v>52.74</v>
      </c>
      <c r="E62" s="374">
        <v>682</v>
      </c>
      <c r="F62" s="779">
        <v>10.82</v>
      </c>
      <c r="G62" s="374">
        <v>1696</v>
      </c>
      <c r="H62" s="779">
        <v>26.92</v>
      </c>
      <c r="I62" s="374">
        <v>600</v>
      </c>
      <c r="J62" s="779">
        <v>9.52</v>
      </c>
      <c r="K62" s="780">
        <v>6301</v>
      </c>
      <c r="L62" s="780">
        <v>272</v>
      </c>
      <c r="M62" s="780">
        <v>0</v>
      </c>
      <c r="N62" s="870">
        <v>332</v>
      </c>
      <c r="O62" s="574">
        <v>67</v>
      </c>
    </row>
    <row r="63" spans="1:15" ht="18.95" customHeight="1">
      <c r="A63" s="217">
        <v>70</v>
      </c>
      <c r="B63" s="332" t="s">
        <v>274</v>
      </c>
      <c r="C63" s="767">
        <v>2637</v>
      </c>
      <c r="D63" s="766">
        <v>55.17</v>
      </c>
      <c r="E63" s="767">
        <v>350</v>
      </c>
      <c r="F63" s="766">
        <v>7.32</v>
      </c>
      <c r="G63" s="767">
        <v>1149</v>
      </c>
      <c r="H63" s="766">
        <v>24.04</v>
      </c>
      <c r="I63" s="767">
        <v>644</v>
      </c>
      <c r="J63" s="766">
        <v>13.47</v>
      </c>
      <c r="K63" s="768">
        <v>4780</v>
      </c>
      <c r="L63" s="768">
        <v>162</v>
      </c>
      <c r="M63" s="768">
        <v>0</v>
      </c>
      <c r="N63" s="871">
        <v>14</v>
      </c>
      <c r="O63" s="205">
        <v>70</v>
      </c>
    </row>
    <row r="64" spans="1:15" ht="18.95" customHeight="1">
      <c r="A64" s="217">
        <v>72</v>
      </c>
      <c r="B64" s="332" t="s">
        <v>276</v>
      </c>
      <c r="C64" s="774">
        <v>21407</v>
      </c>
      <c r="D64" s="775">
        <v>60.13</v>
      </c>
      <c r="E64" s="774">
        <v>0</v>
      </c>
      <c r="F64" s="775">
        <v>0</v>
      </c>
      <c r="G64" s="774">
        <v>14193</v>
      </c>
      <c r="H64" s="775">
        <v>39.869999999999997</v>
      </c>
      <c r="I64" s="774">
        <v>0</v>
      </c>
      <c r="J64" s="775">
        <v>0</v>
      </c>
      <c r="K64" s="776">
        <v>35600</v>
      </c>
      <c r="L64" s="776">
        <v>1357</v>
      </c>
      <c r="M64" s="776">
        <v>1</v>
      </c>
      <c r="N64" s="865">
        <v>832</v>
      </c>
      <c r="O64" s="205">
        <v>72</v>
      </c>
    </row>
    <row r="65" spans="1:15" ht="18.75" customHeight="1">
      <c r="A65" s="217">
        <v>74</v>
      </c>
      <c r="B65" s="332" t="s">
        <v>278</v>
      </c>
      <c r="C65" s="774">
        <v>5550</v>
      </c>
      <c r="D65" s="775">
        <v>66.55</v>
      </c>
      <c r="E65" s="774">
        <v>0</v>
      </c>
      <c r="F65" s="775">
        <v>0</v>
      </c>
      <c r="G65" s="774">
        <v>2790</v>
      </c>
      <c r="H65" s="775">
        <v>33.450000000000003</v>
      </c>
      <c r="I65" s="774">
        <v>0</v>
      </c>
      <c r="J65" s="775">
        <v>0</v>
      </c>
      <c r="K65" s="776">
        <v>8340</v>
      </c>
      <c r="L65" s="776">
        <v>333</v>
      </c>
      <c r="M65" s="776">
        <v>0</v>
      </c>
      <c r="N65" s="865">
        <v>1120</v>
      </c>
      <c r="O65" s="205">
        <v>74</v>
      </c>
    </row>
    <row r="66" spans="1:15" s="266" customFormat="1" ht="18.95" customHeight="1">
      <c r="A66" s="217">
        <v>81</v>
      </c>
      <c r="B66" s="332" t="s">
        <v>280</v>
      </c>
      <c r="C66" s="774">
        <v>15347</v>
      </c>
      <c r="D66" s="775">
        <v>54.5</v>
      </c>
      <c r="E66" s="774">
        <v>2795</v>
      </c>
      <c r="F66" s="775">
        <v>9.93</v>
      </c>
      <c r="G66" s="774">
        <v>6999</v>
      </c>
      <c r="H66" s="775">
        <v>24.85</v>
      </c>
      <c r="I66" s="774">
        <v>3020</v>
      </c>
      <c r="J66" s="775">
        <v>10.72</v>
      </c>
      <c r="K66" s="776">
        <v>28161</v>
      </c>
      <c r="L66" s="776">
        <v>884</v>
      </c>
      <c r="M66" s="776">
        <v>0</v>
      </c>
      <c r="N66" s="865">
        <v>1332</v>
      </c>
      <c r="O66" s="224">
        <v>81</v>
      </c>
    </row>
    <row r="67" spans="1:15" s="266" customFormat="1" ht="18.95" customHeight="1">
      <c r="A67" s="220">
        <v>82</v>
      </c>
      <c r="B67" s="218" t="s">
        <v>282</v>
      </c>
      <c r="C67" s="374">
        <v>12963</v>
      </c>
      <c r="D67" s="779">
        <v>59.88</v>
      </c>
      <c r="E67" s="374">
        <v>0</v>
      </c>
      <c r="F67" s="779">
        <v>0</v>
      </c>
      <c r="G67" s="374">
        <v>8685</v>
      </c>
      <c r="H67" s="779">
        <v>40.119999999999997</v>
      </c>
      <c r="I67" s="374">
        <v>0</v>
      </c>
      <c r="J67" s="779">
        <v>0</v>
      </c>
      <c r="K67" s="780">
        <v>21648</v>
      </c>
      <c r="L67" s="780">
        <v>1085</v>
      </c>
      <c r="M67" s="780">
        <v>0</v>
      </c>
      <c r="N67" s="870">
        <v>695</v>
      </c>
      <c r="O67" s="224">
        <v>82</v>
      </c>
    </row>
    <row r="68" spans="1:15" s="266" customFormat="1" ht="18.95" customHeight="1">
      <c r="A68" s="228">
        <v>83</v>
      </c>
      <c r="B68" s="212" t="s">
        <v>283</v>
      </c>
      <c r="C68" s="767">
        <v>4940</v>
      </c>
      <c r="D68" s="766">
        <v>44.09</v>
      </c>
      <c r="E68" s="767">
        <v>1068</v>
      </c>
      <c r="F68" s="766">
        <v>9.5299999999999994</v>
      </c>
      <c r="G68" s="767">
        <v>4077</v>
      </c>
      <c r="H68" s="766">
        <v>36.39</v>
      </c>
      <c r="I68" s="767">
        <v>1119</v>
      </c>
      <c r="J68" s="766">
        <v>9.99</v>
      </c>
      <c r="K68" s="768">
        <v>11204</v>
      </c>
      <c r="L68" s="768">
        <v>367</v>
      </c>
      <c r="M68" s="768">
        <v>0</v>
      </c>
      <c r="N68" s="871">
        <v>111</v>
      </c>
      <c r="O68" s="234">
        <v>83</v>
      </c>
    </row>
    <row r="69" spans="1:15" s="266" customFormat="1" ht="18.95" customHeight="1">
      <c r="A69" s="220">
        <v>301</v>
      </c>
      <c r="B69" s="2128" t="s">
        <v>284</v>
      </c>
      <c r="C69" s="774" t="s">
        <v>22</v>
      </c>
      <c r="D69" s="775" t="s">
        <v>22</v>
      </c>
      <c r="E69" s="774" t="s">
        <v>22</v>
      </c>
      <c r="F69" s="775" t="s">
        <v>22</v>
      </c>
      <c r="G69" s="774" t="s">
        <v>22</v>
      </c>
      <c r="H69" s="775" t="s">
        <v>22</v>
      </c>
      <c r="I69" s="774" t="s">
        <v>22</v>
      </c>
      <c r="J69" s="775" t="s">
        <v>22</v>
      </c>
      <c r="K69" s="776" t="s">
        <v>22</v>
      </c>
      <c r="L69" s="776" t="s">
        <v>22</v>
      </c>
      <c r="M69" s="776" t="s">
        <v>22</v>
      </c>
      <c r="N69" s="865" t="s">
        <v>22</v>
      </c>
      <c r="O69" s="224">
        <v>301</v>
      </c>
    </row>
    <row r="70" spans="1:15" s="266" customFormat="1" ht="18.95" customHeight="1">
      <c r="A70" s="220">
        <v>302</v>
      </c>
      <c r="B70" s="2128" t="s">
        <v>286</v>
      </c>
      <c r="C70" s="774" t="s">
        <v>22</v>
      </c>
      <c r="D70" s="775" t="s">
        <v>22</v>
      </c>
      <c r="E70" s="774" t="s">
        <v>22</v>
      </c>
      <c r="F70" s="775" t="s">
        <v>22</v>
      </c>
      <c r="G70" s="774" t="s">
        <v>22</v>
      </c>
      <c r="H70" s="775" t="s">
        <v>22</v>
      </c>
      <c r="I70" s="774" t="s">
        <v>22</v>
      </c>
      <c r="J70" s="775" t="s">
        <v>22</v>
      </c>
      <c r="K70" s="776" t="s">
        <v>22</v>
      </c>
      <c r="L70" s="776" t="s">
        <v>22</v>
      </c>
      <c r="M70" s="776" t="s">
        <v>22</v>
      </c>
      <c r="N70" s="865" t="s">
        <v>22</v>
      </c>
      <c r="O70" s="224">
        <v>302</v>
      </c>
    </row>
    <row r="71" spans="1:15" s="266" customFormat="1" ht="18.95" customHeight="1">
      <c r="A71" s="220">
        <v>303</v>
      </c>
      <c r="B71" s="2128" t="s">
        <v>288</v>
      </c>
      <c r="C71" s="774" t="s">
        <v>22</v>
      </c>
      <c r="D71" s="775" t="s">
        <v>22</v>
      </c>
      <c r="E71" s="774" t="s">
        <v>22</v>
      </c>
      <c r="F71" s="775" t="s">
        <v>22</v>
      </c>
      <c r="G71" s="774" t="s">
        <v>22</v>
      </c>
      <c r="H71" s="775" t="s">
        <v>22</v>
      </c>
      <c r="I71" s="774" t="s">
        <v>22</v>
      </c>
      <c r="J71" s="775" t="s">
        <v>22</v>
      </c>
      <c r="K71" s="776" t="s">
        <v>22</v>
      </c>
      <c r="L71" s="776" t="s">
        <v>22</v>
      </c>
      <c r="M71" s="776" t="s">
        <v>22</v>
      </c>
      <c r="N71" s="865" t="s">
        <v>22</v>
      </c>
      <c r="O71" s="224">
        <v>303</v>
      </c>
    </row>
    <row r="72" spans="1:15" s="266" customFormat="1" ht="18.95" customHeight="1">
      <c r="A72" s="243"/>
      <c r="B72" s="244"/>
      <c r="C72" s="374"/>
      <c r="D72" s="779"/>
      <c r="E72" s="374"/>
      <c r="F72" s="779"/>
      <c r="G72" s="374"/>
      <c r="H72" s="779"/>
      <c r="I72" s="374"/>
      <c r="J72" s="779"/>
      <c r="K72" s="780"/>
      <c r="L72" s="780"/>
      <c r="M72" s="780"/>
      <c r="N72" s="870"/>
      <c r="O72" s="249"/>
    </row>
    <row r="73" spans="1:15" s="266" customFormat="1" ht="15.75" customHeight="1">
      <c r="A73" s="220"/>
      <c r="B73" s="218"/>
      <c r="C73" s="767"/>
      <c r="D73" s="766"/>
      <c r="E73" s="767"/>
      <c r="F73" s="766"/>
      <c r="G73" s="767"/>
      <c r="H73" s="766"/>
      <c r="I73" s="767"/>
      <c r="J73" s="766"/>
      <c r="K73" s="768"/>
      <c r="L73" s="768"/>
      <c r="M73" s="768"/>
      <c r="N73" s="871"/>
      <c r="O73" s="224"/>
    </row>
    <row r="74" spans="1:15" s="266" customFormat="1" ht="18.95" customHeight="1">
      <c r="A74" s="220"/>
      <c r="B74" s="218"/>
      <c r="C74" s="774"/>
      <c r="D74" s="775"/>
      <c r="E74" s="774"/>
      <c r="F74" s="775"/>
      <c r="G74" s="774"/>
      <c r="H74" s="775"/>
      <c r="I74" s="774"/>
      <c r="J74" s="775"/>
      <c r="K74" s="776"/>
      <c r="L74" s="776"/>
      <c r="M74" s="776"/>
      <c r="N74" s="865"/>
      <c r="O74" s="224"/>
    </row>
    <row r="75" spans="1:15" s="266" customFormat="1" ht="18.95" customHeight="1">
      <c r="A75" s="220"/>
      <c r="B75" s="218"/>
      <c r="C75" s="774"/>
      <c r="D75" s="775"/>
      <c r="E75" s="774"/>
      <c r="F75" s="775"/>
      <c r="G75" s="774"/>
      <c r="H75" s="775"/>
      <c r="I75" s="774"/>
      <c r="J75" s="775"/>
      <c r="K75" s="776"/>
      <c r="L75" s="776"/>
      <c r="M75" s="776"/>
      <c r="N75" s="865"/>
      <c r="O75" s="224"/>
    </row>
    <row r="76" spans="1:15" s="266" customFormat="1" ht="18.95" customHeight="1">
      <c r="A76" s="220"/>
      <c r="B76" s="218"/>
      <c r="C76" s="774"/>
      <c r="D76" s="775"/>
      <c r="E76" s="774"/>
      <c r="F76" s="775"/>
      <c r="G76" s="774"/>
      <c r="H76" s="775"/>
      <c r="I76" s="774"/>
      <c r="J76" s="775"/>
      <c r="K76" s="776"/>
      <c r="L76" s="776"/>
      <c r="M76" s="776"/>
      <c r="N76" s="865"/>
      <c r="O76" s="224"/>
    </row>
    <row r="77" spans="1:15" s="266" customFormat="1" ht="18.95" customHeight="1">
      <c r="A77" s="243"/>
      <c r="B77" s="244"/>
      <c r="C77" s="374"/>
      <c r="D77" s="779"/>
      <c r="E77" s="374"/>
      <c r="F77" s="779"/>
      <c r="G77" s="374"/>
      <c r="H77" s="779"/>
      <c r="I77" s="374"/>
      <c r="J77" s="779"/>
      <c r="K77" s="780"/>
      <c r="L77" s="780"/>
      <c r="M77" s="780"/>
      <c r="N77" s="870"/>
      <c r="O77" s="249"/>
    </row>
    <row r="78" spans="1:15" s="266" customFormat="1" ht="18.95" customHeight="1">
      <c r="A78" s="250"/>
      <c r="B78" s="218"/>
      <c r="C78" s="767"/>
      <c r="D78" s="766"/>
      <c r="E78" s="767"/>
      <c r="F78" s="766"/>
      <c r="G78" s="767"/>
      <c r="H78" s="766"/>
      <c r="I78" s="767"/>
      <c r="J78" s="766"/>
      <c r="K78" s="768"/>
      <c r="L78" s="768"/>
      <c r="M78" s="768"/>
      <c r="N78" s="871"/>
      <c r="O78" s="251"/>
    </row>
    <row r="79" spans="1:15" s="266" customFormat="1" ht="18.95" customHeight="1">
      <c r="A79" s="220"/>
      <c r="B79" s="218"/>
      <c r="C79" s="774"/>
      <c r="D79" s="775"/>
      <c r="E79" s="774"/>
      <c r="F79" s="775"/>
      <c r="G79" s="774"/>
      <c r="H79" s="775"/>
      <c r="I79" s="774"/>
      <c r="J79" s="775"/>
      <c r="K79" s="776"/>
      <c r="L79" s="776"/>
      <c r="M79" s="776"/>
      <c r="N79" s="865"/>
      <c r="O79" s="224"/>
    </row>
    <row r="80" spans="1:15" s="266" customFormat="1" ht="18.95" customHeight="1">
      <c r="A80" s="220"/>
      <c r="B80" s="218"/>
      <c r="C80" s="774"/>
      <c r="D80" s="775"/>
      <c r="E80" s="774"/>
      <c r="F80" s="775"/>
      <c r="G80" s="774"/>
      <c r="H80" s="775"/>
      <c r="I80" s="774"/>
      <c r="J80" s="775"/>
      <c r="K80" s="776"/>
      <c r="L80" s="776"/>
      <c r="M80" s="776"/>
      <c r="N80" s="865"/>
      <c r="O80" s="224"/>
    </row>
    <row r="81" spans="1:15" s="266" customFormat="1" ht="18.95" customHeight="1">
      <c r="A81" s="220"/>
      <c r="B81" s="218"/>
      <c r="C81" s="774"/>
      <c r="D81" s="775"/>
      <c r="E81" s="774"/>
      <c r="F81" s="775"/>
      <c r="G81" s="774"/>
      <c r="H81" s="775"/>
      <c r="I81" s="774"/>
      <c r="J81" s="775"/>
      <c r="K81" s="776"/>
      <c r="L81" s="776"/>
      <c r="M81" s="776"/>
      <c r="N81" s="865"/>
      <c r="O81" s="224"/>
    </row>
    <row r="82" spans="1:15" s="266" customFormat="1" ht="18.95" customHeight="1">
      <c r="A82" s="243"/>
      <c r="B82" s="244"/>
      <c r="C82" s="374"/>
      <c r="D82" s="779"/>
      <c r="E82" s="374"/>
      <c r="F82" s="779"/>
      <c r="G82" s="374"/>
      <c r="H82" s="779"/>
      <c r="I82" s="374"/>
      <c r="J82" s="779"/>
      <c r="K82" s="780"/>
      <c r="L82" s="780"/>
      <c r="M82" s="780"/>
      <c r="N82" s="870"/>
      <c r="O82" s="249"/>
    </row>
    <row r="83" spans="1:15" s="266" customFormat="1" ht="18.95" customHeight="1">
      <c r="A83" s="220"/>
      <c r="B83" s="218"/>
      <c r="C83" s="767"/>
      <c r="D83" s="766"/>
      <c r="E83" s="767"/>
      <c r="F83" s="766"/>
      <c r="G83" s="767"/>
      <c r="H83" s="766"/>
      <c r="I83" s="767"/>
      <c r="J83" s="766"/>
      <c r="K83" s="768"/>
      <c r="L83" s="768"/>
      <c r="M83" s="768"/>
      <c r="N83" s="871"/>
      <c r="O83" s="224"/>
    </row>
    <row r="84" spans="1:15" s="266" customFormat="1" ht="18.95" customHeight="1">
      <c r="A84" s="220"/>
      <c r="B84" s="218"/>
      <c r="C84" s="774"/>
      <c r="D84" s="775"/>
      <c r="E84" s="774"/>
      <c r="F84" s="775"/>
      <c r="G84" s="774"/>
      <c r="H84" s="775"/>
      <c r="I84" s="774"/>
      <c r="J84" s="775"/>
      <c r="K84" s="776"/>
      <c r="L84" s="776"/>
      <c r="M84" s="776"/>
      <c r="N84" s="865"/>
      <c r="O84" s="224"/>
    </row>
    <row r="85" spans="1:15" s="266" customFormat="1" ht="18.95" customHeight="1">
      <c r="A85" s="220"/>
      <c r="B85" s="218"/>
      <c r="C85" s="774"/>
      <c r="D85" s="775"/>
      <c r="E85" s="774"/>
      <c r="F85" s="775"/>
      <c r="G85" s="774"/>
      <c r="H85" s="775"/>
      <c r="I85" s="774"/>
      <c r="J85" s="775"/>
      <c r="K85" s="776"/>
      <c r="L85" s="776"/>
      <c r="M85" s="776"/>
      <c r="N85" s="865"/>
      <c r="O85" s="224"/>
    </row>
    <row r="86" spans="1:15" s="266" customFormat="1" ht="18.95" customHeight="1">
      <c r="A86" s="220"/>
      <c r="B86" s="218"/>
      <c r="C86" s="774"/>
      <c r="D86" s="775"/>
      <c r="E86" s="774"/>
      <c r="F86" s="775"/>
      <c r="G86" s="774"/>
      <c r="H86" s="775"/>
      <c r="I86" s="774"/>
      <c r="J86" s="775"/>
      <c r="K86" s="776"/>
      <c r="L86" s="776"/>
      <c r="M86" s="776"/>
      <c r="N86" s="865"/>
      <c r="O86" s="224"/>
    </row>
    <row r="87" spans="1:15" s="266" customFormat="1" ht="18.95" customHeight="1">
      <c r="A87" s="243"/>
      <c r="B87" s="244"/>
      <c r="C87" s="374"/>
      <c r="D87" s="779"/>
      <c r="E87" s="374"/>
      <c r="F87" s="779"/>
      <c r="G87" s="374"/>
      <c r="H87" s="779"/>
      <c r="I87" s="374"/>
      <c r="J87" s="779"/>
      <c r="K87" s="780"/>
      <c r="L87" s="780"/>
      <c r="M87" s="780"/>
      <c r="N87" s="870"/>
      <c r="O87" s="249"/>
    </row>
    <row r="88" spans="1:15" s="266" customFormat="1" ht="18.95" customHeight="1">
      <c r="A88" s="220"/>
      <c r="B88" s="218"/>
      <c r="C88" s="767"/>
      <c r="D88" s="766"/>
      <c r="E88" s="767"/>
      <c r="F88" s="766"/>
      <c r="G88" s="767"/>
      <c r="H88" s="766"/>
      <c r="I88" s="767"/>
      <c r="J88" s="766"/>
      <c r="K88" s="768"/>
      <c r="L88" s="768"/>
      <c r="M88" s="768"/>
      <c r="N88" s="871"/>
      <c r="O88" s="224"/>
    </row>
    <row r="89" spans="1:15" s="266" customFormat="1" ht="18.95" customHeight="1">
      <c r="A89" s="220"/>
      <c r="B89" s="218"/>
      <c r="C89" s="774"/>
      <c r="D89" s="775"/>
      <c r="E89" s="774"/>
      <c r="F89" s="775"/>
      <c r="G89" s="774"/>
      <c r="H89" s="775"/>
      <c r="I89" s="774"/>
      <c r="J89" s="775"/>
      <c r="K89" s="776"/>
      <c r="L89" s="776"/>
      <c r="M89" s="776"/>
      <c r="N89" s="865"/>
      <c r="O89" s="224"/>
    </row>
    <row r="90" spans="1:15" s="266" customFormat="1" ht="18.95" customHeight="1">
      <c r="A90" s="220"/>
      <c r="B90" s="218"/>
      <c r="C90" s="774"/>
      <c r="D90" s="775"/>
      <c r="E90" s="774"/>
      <c r="F90" s="775"/>
      <c r="G90" s="774"/>
      <c r="H90" s="775"/>
      <c r="I90" s="774"/>
      <c r="J90" s="775"/>
      <c r="K90" s="776"/>
      <c r="L90" s="776"/>
      <c r="M90" s="776"/>
      <c r="N90" s="865"/>
      <c r="O90" s="224"/>
    </row>
    <row r="91" spans="1:15" s="266" customFormat="1" ht="18.95" customHeight="1">
      <c r="A91" s="220"/>
      <c r="B91" s="218"/>
      <c r="C91" s="774"/>
      <c r="D91" s="775"/>
      <c r="E91" s="774"/>
      <c r="F91" s="775"/>
      <c r="G91" s="774"/>
      <c r="H91" s="775"/>
      <c r="I91" s="774"/>
      <c r="J91" s="775"/>
      <c r="K91" s="776"/>
      <c r="L91" s="776"/>
      <c r="M91" s="776"/>
      <c r="N91" s="865"/>
      <c r="O91" s="224"/>
    </row>
    <row r="92" spans="1:15" s="266" customFormat="1" ht="18.95" customHeight="1">
      <c r="A92" s="243"/>
      <c r="B92" s="244"/>
      <c r="C92" s="374"/>
      <c r="D92" s="779"/>
      <c r="E92" s="374"/>
      <c r="F92" s="779"/>
      <c r="G92" s="374"/>
      <c r="H92" s="779"/>
      <c r="I92" s="374"/>
      <c r="J92" s="779"/>
      <c r="K92" s="780"/>
      <c r="L92" s="780"/>
      <c r="M92" s="780"/>
      <c r="N92" s="870"/>
      <c r="O92" s="249"/>
    </row>
    <row r="93" spans="1:15" s="266" customFormat="1" ht="18.95" customHeight="1">
      <c r="A93" s="220"/>
      <c r="B93" s="218"/>
      <c r="C93" s="767"/>
      <c r="D93" s="766"/>
      <c r="E93" s="767"/>
      <c r="F93" s="766"/>
      <c r="G93" s="767"/>
      <c r="H93" s="766"/>
      <c r="I93" s="767"/>
      <c r="J93" s="766"/>
      <c r="K93" s="768"/>
      <c r="L93" s="768"/>
      <c r="M93" s="768"/>
      <c r="N93" s="871"/>
      <c r="O93" s="224"/>
    </row>
    <row r="94" spans="1:15" s="266" customFormat="1" ht="18.95" customHeight="1">
      <c r="A94" s="220"/>
      <c r="B94" s="218"/>
      <c r="C94" s="774"/>
      <c r="D94" s="775"/>
      <c r="E94" s="774"/>
      <c r="F94" s="775"/>
      <c r="G94" s="774"/>
      <c r="H94" s="775"/>
      <c r="I94" s="774"/>
      <c r="J94" s="775"/>
      <c r="K94" s="776"/>
      <c r="L94" s="776"/>
      <c r="M94" s="776"/>
      <c r="N94" s="865"/>
      <c r="O94" s="224"/>
    </row>
    <row r="95" spans="1:15" s="266" customFormat="1" ht="18.95" customHeight="1">
      <c r="A95" s="220"/>
      <c r="B95" s="218"/>
      <c r="C95" s="774"/>
      <c r="D95" s="775"/>
      <c r="E95" s="774"/>
      <c r="F95" s="775"/>
      <c r="G95" s="774"/>
      <c r="H95" s="775"/>
      <c r="I95" s="774"/>
      <c r="J95" s="775"/>
      <c r="K95" s="776"/>
      <c r="L95" s="776"/>
      <c r="M95" s="776"/>
      <c r="N95" s="865"/>
      <c r="O95" s="224"/>
    </row>
    <row r="96" spans="1:15" s="266" customFormat="1" ht="18.95" customHeight="1">
      <c r="A96" s="250"/>
      <c r="B96" s="218"/>
      <c r="C96" s="774"/>
      <c r="D96" s="775"/>
      <c r="E96" s="774"/>
      <c r="F96" s="775"/>
      <c r="G96" s="774"/>
      <c r="H96" s="775"/>
      <c r="I96" s="774"/>
      <c r="J96" s="775"/>
      <c r="K96" s="776"/>
      <c r="L96" s="776"/>
      <c r="M96" s="776"/>
      <c r="N96" s="865"/>
      <c r="O96" s="251"/>
    </row>
    <row r="97" spans="1:15" s="266" customFormat="1" ht="18.95" customHeight="1">
      <c r="A97" s="243"/>
      <c r="B97" s="244"/>
      <c r="C97" s="374"/>
      <c r="D97" s="779"/>
      <c r="E97" s="374"/>
      <c r="F97" s="779"/>
      <c r="G97" s="374"/>
      <c r="H97" s="779"/>
      <c r="I97" s="374"/>
      <c r="J97" s="779"/>
      <c r="K97" s="780"/>
      <c r="L97" s="780"/>
      <c r="M97" s="780"/>
      <c r="N97" s="870"/>
      <c r="O97" s="249"/>
    </row>
    <row r="98" spans="1:15" s="452" customFormat="1" ht="18.95" customHeight="1">
      <c r="A98" s="220"/>
      <c r="B98" s="218"/>
      <c r="C98" s="767"/>
      <c r="D98" s="766"/>
      <c r="E98" s="767"/>
      <c r="F98" s="766"/>
      <c r="G98" s="767"/>
      <c r="H98" s="766"/>
      <c r="I98" s="767"/>
      <c r="J98" s="766"/>
      <c r="K98" s="768"/>
      <c r="L98" s="768"/>
      <c r="M98" s="768"/>
      <c r="N98" s="871"/>
      <c r="O98" s="224"/>
    </row>
    <row r="99" spans="1:15" s="452" customFormat="1" ht="18.95" customHeight="1">
      <c r="A99" s="220"/>
      <c r="B99" s="218"/>
      <c r="C99" s="774"/>
      <c r="D99" s="775"/>
      <c r="E99" s="774"/>
      <c r="F99" s="775"/>
      <c r="G99" s="774"/>
      <c r="H99" s="775"/>
      <c r="I99" s="774"/>
      <c r="J99" s="775"/>
      <c r="K99" s="776"/>
      <c r="L99" s="776"/>
      <c r="M99" s="776"/>
      <c r="N99" s="865"/>
      <c r="O99" s="224"/>
    </row>
    <row r="100" spans="1:15" s="452" customFormat="1" ht="18.95" customHeight="1">
      <c r="A100" s="220"/>
      <c r="B100" s="218"/>
      <c r="C100" s="774"/>
      <c r="D100" s="775"/>
      <c r="E100" s="774"/>
      <c r="F100" s="775"/>
      <c r="G100" s="774"/>
      <c r="H100" s="775"/>
      <c r="I100" s="774"/>
      <c r="J100" s="775"/>
      <c r="K100" s="776"/>
      <c r="L100" s="776"/>
      <c r="M100" s="776"/>
      <c r="N100" s="865"/>
      <c r="O100" s="224"/>
    </row>
    <row r="101" spans="1:15" s="452" customFormat="1" ht="18.95" customHeight="1">
      <c r="A101" s="220"/>
      <c r="B101" s="218"/>
      <c r="C101" s="774"/>
      <c r="D101" s="775"/>
      <c r="E101" s="774"/>
      <c r="F101" s="775"/>
      <c r="G101" s="774"/>
      <c r="H101" s="775"/>
      <c r="I101" s="774"/>
      <c r="J101" s="775"/>
      <c r="K101" s="776"/>
      <c r="L101" s="776"/>
      <c r="M101" s="776"/>
      <c r="N101" s="865"/>
      <c r="O101" s="224"/>
    </row>
    <row r="102" spans="1:15" s="452" customFormat="1" ht="18.95" customHeight="1" thickBot="1">
      <c r="A102" s="253"/>
      <c r="B102" s="254"/>
      <c r="C102" s="876"/>
      <c r="D102" s="875"/>
      <c r="E102" s="876"/>
      <c r="F102" s="875"/>
      <c r="G102" s="876"/>
      <c r="H102" s="875"/>
      <c r="I102" s="876"/>
      <c r="J102" s="875"/>
      <c r="K102" s="877"/>
      <c r="L102" s="877"/>
      <c r="M102" s="877"/>
      <c r="N102" s="878"/>
      <c r="O102" s="262"/>
    </row>
  </sheetData>
  <mergeCells count="2">
    <mergeCell ref="C3:H3"/>
    <mergeCell ref="I3:K3"/>
  </mergeCells>
  <phoneticPr fontId="16"/>
  <pageMargins left="0.94488188976377963" right="0.59055118110236227" top="0.62992125984251968" bottom="0.59055118110236227" header="0.51181102362204722" footer="0.51181102362204722"/>
  <pageSetup paperSize="9" scale="55" pageOrder="overThenDown" orientation="landscape" r:id="rId1"/>
  <headerFooter alignWithMargins="0"/>
  <rowBreaks count="1" manualBreakCount="1">
    <brk id="47" max="14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>
    <tabColor rgb="FFFF0000"/>
  </sheetPr>
  <dimension ref="A1:L110"/>
  <sheetViews>
    <sheetView showGridLines="0" view="pageBreakPreview" zoomScale="55" zoomScaleNormal="75" zoomScaleSheetLayoutView="75" workbookViewId="0">
      <pane xSplit="2" ySplit="12" topLeftCell="C46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4.25" style="149" bestFit="1" customWidth="1"/>
    <col min="3" max="4" width="22.25" style="489" customWidth="1"/>
    <col min="5" max="6" width="22.25" style="149" customWidth="1"/>
    <col min="7" max="10" width="22.625" style="149" customWidth="1"/>
    <col min="11" max="11" width="22.625" style="489" customWidth="1"/>
    <col min="12" max="12" width="5.875" style="666" customWidth="1"/>
    <col min="13" max="16384" width="9" style="149"/>
  </cols>
  <sheetData>
    <row r="1" spans="1:12" ht="26.85" customHeight="1">
      <c r="A1" s="530" t="s">
        <v>1701</v>
      </c>
      <c r="L1" s="879"/>
    </row>
    <row r="2" spans="1:12" s="311" customFormat="1" ht="19.7" customHeight="1" thickBot="1">
      <c r="C2" s="531"/>
      <c r="D2" s="531"/>
      <c r="E2" s="531"/>
      <c r="F2" s="531"/>
      <c r="G2" s="531"/>
      <c r="H2" s="531"/>
      <c r="I2" s="531"/>
      <c r="J2" s="531"/>
      <c r="K2" s="531"/>
      <c r="L2" s="813" t="s">
        <v>743</v>
      </c>
    </row>
    <row r="3" spans="1:12" s="442" customFormat="1" ht="19.7" customHeight="1">
      <c r="A3" s="156" t="s">
        <v>138</v>
      </c>
      <c r="B3" s="157"/>
      <c r="C3" s="751"/>
      <c r="D3" s="751"/>
      <c r="E3" s="852" t="s">
        <v>703</v>
      </c>
      <c r="F3" s="854"/>
      <c r="G3" s="751"/>
      <c r="H3" s="751"/>
      <c r="I3" s="751"/>
      <c r="J3" s="751"/>
      <c r="K3" s="880"/>
      <c r="L3" s="319" t="s">
        <v>138</v>
      </c>
    </row>
    <row r="4" spans="1:12" s="442" customFormat="1" ht="19.7" customHeight="1">
      <c r="A4" s="165" t="s">
        <v>144</v>
      </c>
      <c r="B4" s="166"/>
      <c r="C4" s="754"/>
      <c r="D4" s="754"/>
      <c r="E4" s="759"/>
      <c r="F4" s="759"/>
      <c r="G4" s="754" t="s">
        <v>704</v>
      </c>
      <c r="H4" s="754" t="s">
        <v>705</v>
      </c>
      <c r="I4" s="754" t="s">
        <v>706</v>
      </c>
      <c r="J4" s="754" t="s">
        <v>740</v>
      </c>
      <c r="K4" s="881" t="s">
        <v>704</v>
      </c>
      <c r="L4" s="321" t="s">
        <v>144</v>
      </c>
    </row>
    <row r="5" spans="1:12" s="442" customFormat="1" ht="19.7" customHeight="1">
      <c r="A5" s="165" t="s">
        <v>151</v>
      </c>
      <c r="B5" s="166" t="s">
        <v>152</v>
      </c>
      <c r="C5" s="754" t="s">
        <v>684</v>
      </c>
      <c r="D5" s="754" t="s">
        <v>685</v>
      </c>
      <c r="E5" s="754" t="s">
        <v>710</v>
      </c>
      <c r="F5" s="754" t="s">
        <v>711</v>
      </c>
      <c r="G5" s="754"/>
      <c r="H5" s="754"/>
      <c r="I5" s="754"/>
      <c r="J5" s="754" t="s">
        <v>744</v>
      </c>
      <c r="K5" s="881"/>
      <c r="L5" s="321" t="s">
        <v>151</v>
      </c>
    </row>
    <row r="6" spans="1:12" s="442" customFormat="1" ht="19.7" customHeight="1">
      <c r="A6" s="165" t="s">
        <v>164</v>
      </c>
      <c r="B6" s="166"/>
      <c r="C6" s="754"/>
      <c r="D6" s="754"/>
      <c r="E6" s="754"/>
      <c r="F6" s="754"/>
      <c r="G6" s="754" t="s">
        <v>165</v>
      </c>
      <c r="H6" s="754" t="s">
        <v>165</v>
      </c>
      <c r="I6" s="754" t="s">
        <v>165</v>
      </c>
      <c r="J6" s="754" t="s">
        <v>165</v>
      </c>
      <c r="K6" s="881" t="s">
        <v>719</v>
      </c>
      <c r="L6" s="321" t="s">
        <v>164</v>
      </c>
    </row>
    <row r="7" spans="1:12" s="442" customFormat="1" ht="19.7" customHeight="1" thickBot="1">
      <c r="A7" s="183" t="s">
        <v>171</v>
      </c>
      <c r="B7" s="184"/>
      <c r="C7" s="762"/>
      <c r="D7" s="762"/>
      <c r="E7" s="762"/>
      <c r="F7" s="762"/>
      <c r="G7" s="762"/>
      <c r="H7" s="762"/>
      <c r="I7" s="762"/>
      <c r="J7" s="762"/>
      <c r="K7" s="882"/>
      <c r="L7" s="327" t="s">
        <v>171</v>
      </c>
    </row>
    <row r="8" spans="1:12" s="452" customFormat="1" ht="30.75" customHeight="1">
      <c r="A8" s="274"/>
      <c r="B8" s="277" t="s">
        <v>667</v>
      </c>
      <c r="C8" s="883" t="s">
        <v>22</v>
      </c>
      <c r="D8" s="883" t="s">
        <v>22</v>
      </c>
      <c r="E8" s="862" t="s">
        <v>22</v>
      </c>
      <c r="F8" s="862" t="s">
        <v>22</v>
      </c>
      <c r="G8" s="862" t="s">
        <v>22</v>
      </c>
      <c r="H8" s="862" t="s">
        <v>22</v>
      </c>
      <c r="I8" s="862" t="s">
        <v>22</v>
      </c>
      <c r="J8" s="862" t="s">
        <v>22</v>
      </c>
      <c r="K8" s="884" t="s">
        <v>22</v>
      </c>
      <c r="L8" s="663"/>
    </row>
    <row r="9" spans="1:12" s="442" customFormat="1" ht="30.75" customHeight="1">
      <c r="A9" s="165"/>
      <c r="B9" s="173" t="s">
        <v>668</v>
      </c>
      <c r="C9" s="777">
        <v>-63759</v>
      </c>
      <c r="D9" s="777">
        <v>2450123</v>
      </c>
      <c r="E9" s="774">
        <v>111233767</v>
      </c>
      <c r="F9" s="774">
        <v>144772</v>
      </c>
      <c r="G9" s="774">
        <v>57947</v>
      </c>
      <c r="H9" s="774">
        <v>9099</v>
      </c>
      <c r="I9" s="774">
        <v>8</v>
      </c>
      <c r="J9" s="774">
        <v>3308</v>
      </c>
      <c r="K9" s="885">
        <v>103699</v>
      </c>
      <c r="L9" s="205"/>
    </row>
    <row r="10" spans="1:12" s="442" customFormat="1" ht="30.75" customHeight="1">
      <c r="A10" s="165"/>
      <c r="B10" s="173" t="s">
        <v>669</v>
      </c>
      <c r="C10" s="886" t="s">
        <v>22</v>
      </c>
      <c r="D10" s="886" t="s">
        <v>22</v>
      </c>
      <c r="E10" s="867" t="s">
        <v>22</v>
      </c>
      <c r="F10" s="867" t="s">
        <v>22</v>
      </c>
      <c r="G10" s="867" t="s">
        <v>22</v>
      </c>
      <c r="H10" s="867" t="s">
        <v>22</v>
      </c>
      <c r="I10" s="867" t="s">
        <v>22</v>
      </c>
      <c r="J10" s="867" t="s">
        <v>22</v>
      </c>
      <c r="K10" s="887" t="s">
        <v>22</v>
      </c>
      <c r="L10" s="205"/>
    </row>
    <row r="11" spans="1:12" s="442" customFormat="1" ht="30.75" customHeight="1">
      <c r="A11" s="165"/>
      <c r="B11" s="173" t="s">
        <v>670</v>
      </c>
      <c r="C11" s="777">
        <v>-64894</v>
      </c>
      <c r="D11" s="777">
        <v>2324626</v>
      </c>
      <c r="E11" s="774">
        <v>106415237</v>
      </c>
      <c r="F11" s="774">
        <v>67869</v>
      </c>
      <c r="G11" s="774">
        <v>54726</v>
      </c>
      <c r="H11" s="774">
        <v>8483</v>
      </c>
      <c r="I11" s="774">
        <v>8</v>
      </c>
      <c r="J11" s="774">
        <v>3135</v>
      </c>
      <c r="K11" s="885">
        <v>98311</v>
      </c>
      <c r="L11" s="205"/>
    </row>
    <row r="12" spans="1:12" s="442" customFormat="1" ht="30.75" customHeight="1">
      <c r="A12" s="445"/>
      <c r="B12" s="651" t="s">
        <v>671</v>
      </c>
      <c r="C12" s="781">
        <v>1135</v>
      </c>
      <c r="D12" s="781">
        <v>125497</v>
      </c>
      <c r="E12" s="374">
        <v>4818530</v>
      </c>
      <c r="F12" s="374">
        <v>76903</v>
      </c>
      <c r="G12" s="374">
        <v>3221</v>
      </c>
      <c r="H12" s="374">
        <v>616</v>
      </c>
      <c r="I12" s="374">
        <v>0</v>
      </c>
      <c r="J12" s="374">
        <v>173</v>
      </c>
      <c r="K12" s="888">
        <v>5388</v>
      </c>
      <c r="L12" s="574"/>
    </row>
    <row r="13" spans="1:12" ht="18.95" customHeight="1">
      <c r="A13" s="217">
        <v>1</v>
      </c>
      <c r="B13" s="332" t="s">
        <v>181</v>
      </c>
      <c r="C13" s="889">
        <v>36722</v>
      </c>
      <c r="D13" s="769">
        <v>340876</v>
      </c>
      <c r="E13" s="767">
        <v>14864222</v>
      </c>
      <c r="F13" s="767">
        <v>0</v>
      </c>
      <c r="G13" s="767">
        <v>5038</v>
      </c>
      <c r="H13" s="767">
        <v>630</v>
      </c>
      <c r="I13" s="767">
        <v>0</v>
      </c>
      <c r="J13" s="767">
        <v>107</v>
      </c>
      <c r="K13" s="890">
        <v>12130</v>
      </c>
      <c r="L13" s="216">
        <v>1</v>
      </c>
    </row>
    <row r="14" spans="1:12" ht="18.95" customHeight="1">
      <c r="A14" s="217">
        <v>2</v>
      </c>
      <c r="B14" s="332" t="s">
        <v>183</v>
      </c>
      <c r="C14" s="891">
        <v>2047</v>
      </c>
      <c r="D14" s="777">
        <v>32677</v>
      </c>
      <c r="E14" s="774">
        <v>915294</v>
      </c>
      <c r="F14" s="774">
        <v>0</v>
      </c>
      <c r="G14" s="774">
        <v>777</v>
      </c>
      <c r="H14" s="774">
        <v>223</v>
      </c>
      <c r="I14" s="774">
        <v>0</v>
      </c>
      <c r="J14" s="774">
        <v>39</v>
      </c>
      <c r="K14" s="885">
        <v>1176</v>
      </c>
      <c r="L14" s="205">
        <v>2</v>
      </c>
    </row>
    <row r="15" spans="1:12" ht="18.95" customHeight="1">
      <c r="A15" s="217">
        <v>3</v>
      </c>
      <c r="B15" s="332" t="s">
        <v>185</v>
      </c>
      <c r="C15" s="891">
        <v>-18359</v>
      </c>
      <c r="D15" s="777">
        <v>108597</v>
      </c>
      <c r="E15" s="774">
        <v>7590368</v>
      </c>
      <c r="F15" s="774">
        <v>0</v>
      </c>
      <c r="G15" s="774">
        <v>4147</v>
      </c>
      <c r="H15" s="774">
        <v>544</v>
      </c>
      <c r="I15" s="774">
        <v>0</v>
      </c>
      <c r="J15" s="774">
        <v>155</v>
      </c>
      <c r="K15" s="885">
        <v>6181</v>
      </c>
      <c r="L15" s="205">
        <v>3</v>
      </c>
    </row>
    <row r="16" spans="1:12" ht="18.95" customHeight="1">
      <c r="A16" s="217">
        <v>4</v>
      </c>
      <c r="B16" s="332" t="s">
        <v>187</v>
      </c>
      <c r="C16" s="891">
        <v>-5957</v>
      </c>
      <c r="D16" s="777">
        <v>246436</v>
      </c>
      <c r="E16" s="774">
        <v>9868576</v>
      </c>
      <c r="F16" s="774">
        <v>0</v>
      </c>
      <c r="G16" s="774">
        <v>3445</v>
      </c>
      <c r="H16" s="774">
        <v>545</v>
      </c>
      <c r="I16" s="774">
        <v>1</v>
      </c>
      <c r="J16" s="774">
        <v>515</v>
      </c>
      <c r="K16" s="885">
        <v>7698</v>
      </c>
      <c r="L16" s="205">
        <v>4</v>
      </c>
    </row>
    <row r="17" spans="1:12" ht="18.95" customHeight="1">
      <c r="A17" s="786">
        <v>5</v>
      </c>
      <c r="B17" s="787" t="s">
        <v>189</v>
      </c>
      <c r="C17" s="892">
        <v>-651</v>
      </c>
      <c r="D17" s="781">
        <v>20342</v>
      </c>
      <c r="E17" s="374">
        <v>993597</v>
      </c>
      <c r="F17" s="374">
        <v>0</v>
      </c>
      <c r="G17" s="374">
        <v>765</v>
      </c>
      <c r="H17" s="374">
        <v>113</v>
      </c>
      <c r="I17" s="374">
        <v>0</v>
      </c>
      <c r="J17" s="374">
        <v>14</v>
      </c>
      <c r="K17" s="888">
        <v>1145</v>
      </c>
      <c r="L17" s="574">
        <v>5</v>
      </c>
    </row>
    <row r="18" spans="1:12" ht="18.95" customHeight="1">
      <c r="A18" s="217">
        <v>6</v>
      </c>
      <c r="B18" s="332" t="s">
        <v>191</v>
      </c>
      <c r="C18" s="889">
        <v>5219</v>
      </c>
      <c r="D18" s="769">
        <v>65106</v>
      </c>
      <c r="E18" s="767">
        <v>2390951</v>
      </c>
      <c r="F18" s="767">
        <v>0</v>
      </c>
      <c r="G18" s="767">
        <v>1067</v>
      </c>
      <c r="H18" s="767">
        <v>122</v>
      </c>
      <c r="I18" s="767">
        <v>0</v>
      </c>
      <c r="J18" s="767">
        <v>20</v>
      </c>
      <c r="K18" s="890">
        <v>2277</v>
      </c>
      <c r="L18" s="205">
        <v>6</v>
      </c>
    </row>
    <row r="19" spans="1:12" ht="18.95" customHeight="1">
      <c r="A19" s="217">
        <v>7</v>
      </c>
      <c r="B19" s="332" t="s">
        <v>193</v>
      </c>
      <c r="C19" s="891">
        <v>52635</v>
      </c>
      <c r="D19" s="777">
        <v>142224</v>
      </c>
      <c r="E19" s="774">
        <v>3547172</v>
      </c>
      <c r="F19" s="774">
        <v>0</v>
      </c>
      <c r="G19" s="774">
        <v>4418</v>
      </c>
      <c r="H19" s="774">
        <v>629</v>
      </c>
      <c r="I19" s="774">
        <v>0</v>
      </c>
      <c r="J19" s="774">
        <v>272</v>
      </c>
      <c r="K19" s="885">
        <v>5364</v>
      </c>
      <c r="L19" s="205">
        <v>7</v>
      </c>
    </row>
    <row r="20" spans="1:12" ht="18.75" customHeight="1">
      <c r="A20" s="217">
        <v>8</v>
      </c>
      <c r="B20" s="332" t="s">
        <v>195</v>
      </c>
      <c r="C20" s="891">
        <v>-2792</v>
      </c>
      <c r="D20" s="777">
        <v>77973</v>
      </c>
      <c r="E20" s="774">
        <v>3807251</v>
      </c>
      <c r="F20" s="774">
        <v>0</v>
      </c>
      <c r="G20" s="774">
        <v>1421</v>
      </c>
      <c r="H20" s="774">
        <v>136</v>
      </c>
      <c r="I20" s="774">
        <v>1</v>
      </c>
      <c r="J20" s="774">
        <v>21</v>
      </c>
      <c r="K20" s="885">
        <v>3403</v>
      </c>
      <c r="L20" s="205">
        <v>8</v>
      </c>
    </row>
    <row r="21" spans="1:12" s="266" customFormat="1" ht="18.95" customHeight="1">
      <c r="A21" s="217">
        <v>9</v>
      </c>
      <c r="B21" s="332" t="s">
        <v>197</v>
      </c>
      <c r="C21" s="891">
        <v>-8078</v>
      </c>
      <c r="D21" s="777">
        <v>41039</v>
      </c>
      <c r="E21" s="774">
        <v>1473553</v>
      </c>
      <c r="F21" s="774">
        <v>0</v>
      </c>
      <c r="G21" s="774">
        <v>1309</v>
      </c>
      <c r="H21" s="774">
        <v>209</v>
      </c>
      <c r="I21" s="774">
        <v>0</v>
      </c>
      <c r="J21" s="774">
        <v>55</v>
      </c>
      <c r="K21" s="885">
        <v>1920</v>
      </c>
      <c r="L21" s="224">
        <v>9</v>
      </c>
    </row>
    <row r="22" spans="1:12" s="266" customFormat="1" ht="18.95" customHeight="1">
      <c r="A22" s="220">
        <v>10</v>
      </c>
      <c r="B22" s="218" t="s">
        <v>199</v>
      </c>
      <c r="C22" s="892">
        <v>568</v>
      </c>
      <c r="D22" s="781">
        <v>60854</v>
      </c>
      <c r="E22" s="374">
        <v>1918326</v>
      </c>
      <c r="F22" s="374">
        <v>0</v>
      </c>
      <c r="G22" s="374">
        <v>1399</v>
      </c>
      <c r="H22" s="374">
        <v>207</v>
      </c>
      <c r="I22" s="374">
        <v>0</v>
      </c>
      <c r="J22" s="374">
        <v>207</v>
      </c>
      <c r="K22" s="888">
        <v>1949</v>
      </c>
      <c r="L22" s="224">
        <v>10</v>
      </c>
    </row>
    <row r="23" spans="1:12" s="266" customFormat="1" ht="18.95" customHeight="1">
      <c r="A23" s="228">
        <v>11</v>
      </c>
      <c r="B23" s="212" t="s">
        <v>201</v>
      </c>
      <c r="C23" s="889">
        <v>-4523</v>
      </c>
      <c r="D23" s="769">
        <v>32775</v>
      </c>
      <c r="E23" s="767">
        <v>2447613</v>
      </c>
      <c r="F23" s="767">
        <v>0</v>
      </c>
      <c r="G23" s="767">
        <v>1487</v>
      </c>
      <c r="H23" s="767">
        <v>177</v>
      </c>
      <c r="I23" s="767">
        <v>0</v>
      </c>
      <c r="J23" s="767">
        <v>37</v>
      </c>
      <c r="K23" s="890">
        <v>2303</v>
      </c>
      <c r="L23" s="234">
        <v>11</v>
      </c>
    </row>
    <row r="24" spans="1:12" s="266" customFormat="1" ht="18.95" customHeight="1">
      <c r="A24" s="220">
        <v>12</v>
      </c>
      <c r="B24" s="218" t="s">
        <v>203</v>
      </c>
      <c r="C24" s="891">
        <v>-5837</v>
      </c>
      <c r="D24" s="777">
        <v>91362</v>
      </c>
      <c r="E24" s="774">
        <v>4454611</v>
      </c>
      <c r="F24" s="774">
        <v>0</v>
      </c>
      <c r="G24" s="774">
        <v>1661</v>
      </c>
      <c r="H24" s="774">
        <v>154</v>
      </c>
      <c r="I24" s="774">
        <v>0</v>
      </c>
      <c r="J24" s="774">
        <v>77</v>
      </c>
      <c r="K24" s="885">
        <v>3960</v>
      </c>
      <c r="L24" s="224">
        <v>12</v>
      </c>
    </row>
    <row r="25" spans="1:12" s="266" customFormat="1" ht="18.95" customHeight="1">
      <c r="A25" s="220">
        <v>13</v>
      </c>
      <c r="B25" s="218" t="s">
        <v>204</v>
      </c>
      <c r="C25" s="891">
        <v>5838</v>
      </c>
      <c r="D25" s="777">
        <v>28834</v>
      </c>
      <c r="E25" s="774">
        <v>721980</v>
      </c>
      <c r="F25" s="774">
        <v>0</v>
      </c>
      <c r="G25" s="774">
        <v>554</v>
      </c>
      <c r="H25" s="774">
        <v>124</v>
      </c>
      <c r="I25" s="774">
        <v>0</v>
      </c>
      <c r="J25" s="774">
        <v>30</v>
      </c>
      <c r="K25" s="885">
        <v>726</v>
      </c>
      <c r="L25" s="224">
        <v>13</v>
      </c>
    </row>
    <row r="26" spans="1:12" s="266" customFormat="1" ht="18.95" customHeight="1">
      <c r="A26" s="220">
        <v>14</v>
      </c>
      <c r="B26" s="218" t="s">
        <v>206</v>
      </c>
      <c r="C26" s="891">
        <v>-3010</v>
      </c>
      <c r="D26" s="777">
        <v>20240</v>
      </c>
      <c r="E26" s="774">
        <v>680679</v>
      </c>
      <c r="F26" s="774">
        <v>0</v>
      </c>
      <c r="G26" s="774">
        <v>551</v>
      </c>
      <c r="H26" s="774">
        <v>90</v>
      </c>
      <c r="I26" s="774">
        <v>2</v>
      </c>
      <c r="J26" s="774">
        <v>65</v>
      </c>
      <c r="K26" s="885">
        <v>780</v>
      </c>
      <c r="L26" s="224">
        <v>14</v>
      </c>
    </row>
    <row r="27" spans="1:12" s="266" customFormat="1" ht="18.95" customHeight="1">
      <c r="A27" s="243">
        <v>15</v>
      </c>
      <c r="B27" s="244" t="s">
        <v>208</v>
      </c>
      <c r="C27" s="892">
        <v>4328</v>
      </c>
      <c r="D27" s="781">
        <v>22869</v>
      </c>
      <c r="E27" s="374">
        <v>642546</v>
      </c>
      <c r="F27" s="374">
        <v>0</v>
      </c>
      <c r="G27" s="374">
        <v>616</v>
      </c>
      <c r="H27" s="374">
        <v>96</v>
      </c>
      <c r="I27" s="374">
        <v>0</v>
      </c>
      <c r="J27" s="374">
        <v>12</v>
      </c>
      <c r="K27" s="888">
        <v>839</v>
      </c>
      <c r="L27" s="249">
        <v>15</v>
      </c>
    </row>
    <row r="28" spans="1:12" s="266" customFormat="1" ht="15.75" customHeight="1">
      <c r="A28" s="220">
        <v>16</v>
      </c>
      <c r="B28" s="218" t="s">
        <v>210</v>
      </c>
      <c r="C28" s="889">
        <v>2477</v>
      </c>
      <c r="D28" s="769">
        <v>56445</v>
      </c>
      <c r="E28" s="767">
        <v>2895502</v>
      </c>
      <c r="F28" s="767">
        <v>0</v>
      </c>
      <c r="G28" s="767">
        <v>1634</v>
      </c>
      <c r="H28" s="767">
        <v>150</v>
      </c>
      <c r="I28" s="767">
        <v>2</v>
      </c>
      <c r="J28" s="767">
        <v>69</v>
      </c>
      <c r="K28" s="890">
        <v>2342</v>
      </c>
      <c r="L28" s="234">
        <v>16</v>
      </c>
    </row>
    <row r="29" spans="1:12" s="266" customFormat="1" ht="18.95" customHeight="1">
      <c r="A29" s="220">
        <v>17</v>
      </c>
      <c r="B29" s="218" t="s">
        <v>212</v>
      </c>
      <c r="C29" s="891">
        <v>-43712</v>
      </c>
      <c r="D29" s="777">
        <v>192701</v>
      </c>
      <c r="E29" s="774">
        <v>9494664</v>
      </c>
      <c r="F29" s="774">
        <v>0</v>
      </c>
      <c r="G29" s="774">
        <v>5016</v>
      </c>
      <c r="H29" s="774">
        <v>926</v>
      </c>
      <c r="I29" s="774">
        <v>0</v>
      </c>
      <c r="J29" s="774">
        <v>366</v>
      </c>
      <c r="K29" s="885">
        <v>8127</v>
      </c>
      <c r="L29" s="224">
        <v>17</v>
      </c>
    </row>
    <row r="30" spans="1:12" s="266" customFormat="1" ht="18.95" customHeight="1">
      <c r="A30" s="220">
        <v>18</v>
      </c>
      <c r="B30" s="218" t="s">
        <v>214</v>
      </c>
      <c r="C30" s="891">
        <v>-832</v>
      </c>
      <c r="D30" s="777">
        <v>5007</v>
      </c>
      <c r="E30" s="774">
        <v>240545</v>
      </c>
      <c r="F30" s="774">
        <v>8843</v>
      </c>
      <c r="G30" s="774">
        <v>136</v>
      </c>
      <c r="H30" s="774">
        <v>47</v>
      </c>
      <c r="I30" s="774">
        <v>0</v>
      </c>
      <c r="J30" s="774">
        <v>1</v>
      </c>
      <c r="K30" s="885">
        <v>310</v>
      </c>
      <c r="L30" s="224">
        <v>18</v>
      </c>
    </row>
    <row r="31" spans="1:12" s="266" customFormat="1" ht="18.95" customHeight="1">
      <c r="A31" s="220">
        <v>19</v>
      </c>
      <c r="B31" s="218" t="s">
        <v>216</v>
      </c>
      <c r="C31" s="891">
        <v>-9724</v>
      </c>
      <c r="D31" s="777">
        <v>130781</v>
      </c>
      <c r="E31" s="774">
        <v>5347151</v>
      </c>
      <c r="F31" s="774">
        <v>0</v>
      </c>
      <c r="G31" s="774">
        <v>2153</v>
      </c>
      <c r="H31" s="774">
        <v>536</v>
      </c>
      <c r="I31" s="774">
        <v>0</v>
      </c>
      <c r="J31" s="774">
        <v>79</v>
      </c>
      <c r="K31" s="885">
        <v>6716</v>
      </c>
      <c r="L31" s="224">
        <v>19</v>
      </c>
    </row>
    <row r="32" spans="1:12" s="266" customFormat="1" ht="18.95" customHeight="1">
      <c r="A32" s="243">
        <v>20</v>
      </c>
      <c r="B32" s="244" t="s">
        <v>218</v>
      </c>
      <c r="C32" s="892">
        <v>-20117</v>
      </c>
      <c r="D32" s="781">
        <v>64966</v>
      </c>
      <c r="E32" s="374">
        <v>4603633</v>
      </c>
      <c r="F32" s="374">
        <v>0</v>
      </c>
      <c r="G32" s="374">
        <v>2243</v>
      </c>
      <c r="H32" s="374">
        <v>230</v>
      </c>
      <c r="I32" s="374">
        <v>0</v>
      </c>
      <c r="J32" s="374">
        <v>344</v>
      </c>
      <c r="K32" s="888">
        <v>3668</v>
      </c>
      <c r="L32" s="249">
        <v>20</v>
      </c>
    </row>
    <row r="33" spans="1:12" s="266" customFormat="1" ht="18.95" customHeight="1">
      <c r="A33" s="250">
        <v>21</v>
      </c>
      <c r="B33" s="218" t="s">
        <v>220</v>
      </c>
      <c r="C33" s="889">
        <v>-1950</v>
      </c>
      <c r="D33" s="769">
        <v>69280</v>
      </c>
      <c r="E33" s="767">
        <v>3931021</v>
      </c>
      <c r="F33" s="767">
        <v>0</v>
      </c>
      <c r="G33" s="767">
        <v>971</v>
      </c>
      <c r="H33" s="767">
        <v>235</v>
      </c>
      <c r="I33" s="767">
        <v>0</v>
      </c>
      <c r="J33" s="767">
        <v>16</v>
      </c>
      <c r="K33" s="890">
        <v>3185</v>
      </c>
      <c r="L33" s="251">
        <v>21</v>
      </c>
    </row>
    <row r="34" spans="1:12" s="266" customFormat="1" ht="18.95" customHeight="1">
      <c r="A34" s="220">
        <v>22</v>
      </c>
      <c r="B34" s="218" t="s">
        <v>222</v>
      </c>
      <c r="C34" s="891">
        <v>-6876</v>
      </c>
      <c r="D34" s="777">
        <v>55797</v>
      </c>
      <c r="E34" s="774">
        <v>2912499</v>
      </c>
      <c r="F34" s="774">
        <v>0</v>
      </c>
      <c r="G34" s="774">
        <v>1176</v>
      </c>
      <c r="H34" s="774">
        <v>162</v>
      </c>
      <c r="I34" s="774">
        <v>0</v>
      </c>
      <c r="J34" s="774">
        <v>35</v>
      </c>
      <c r="K34" s="885">
        <v>2648</v>
      </c>
      <c r="L34" s="224">
        <v>22</v>
      </c>
    </row>
    <row r="35" spans="1:12" s="266" customFormat="1" ht="18.95" customHeight="1">
      <c r="A35" s="220">
        <v>23</v>
      </c>
      <c r="B35" s="218" t="s">
        <v>223</v>
      </c>
      <c r="C35" s="891">
        <v>1598</v>
      </c>
      <c r="D35" s="777">
        <v>20551</v>
      </c>
      <c r="E35" s="774">
        <v>611075</v>
      </c>
      <c r="F35" s="774">
        <v>0</v>
      </c>
      <c r="G35" s="774">
        <v>574</v>
      </c>
      <c r="H35" s="774">
        <v>174</v>
      </c>
      <c r="I35" s="774">
        <v>0</v>
      </c>
      <c r="J35" s="774">
        <v>17</v>
      </c>
      <c r="K35" s="885">
        <v>807</v>
      </c>
      <c r="L35" s="224">
        <v>23</v>
      </c>
    </row>
    <row r="36" spans="1:12" s="266" customFormat="1" ht="18.95" customHeight="1">
      <c r="A36" s="220">
        <v>24</v>
      </c>
      <c r="B36" s="218" t="s">
        <v>225</v>
      </c>
      <c r="C36" s="891">
        <v>-12826</v>
      </c>
      <c r="D36" s="777">
        <v>50565</v>
      </c>
      <c r="E36" s="774">
        <v>3043844</v>
      </c>
      <c r="F36" s="774">
        <v>0</v>
      </c>
      <c r="G36" s="774">
        <v>1700</v>
      </c>
      <c r="H36" s="774">
        <v>176</v>
      </c>
      <c r="I36" s="774">
        <v>0</v>
      </c>
      <c r="J36" s="774">
        <v>65</v>
      </c>
      <c r="K36" s="885">
        <v>2716</v>
      </c>
      <c r="L36" s="224">
        <v>24</v>
      </c>
    </row>
    <row r="37" spans="1:12" s="266" customFormat="1" ht="18.95" customHeight="1">
      <c r="A37" s="243">
        <v>25</v>
      </c>
      <c r="B37" s="244" t="s">
        <v>227</v>
      </c>
      <c r="C37" s="892">
        <v>-3803</v>
      </c>
      <c r="D37" s="781">
        <v>31714</v>
      </c>
      <c r="E37" s="374">
        <v>1991652</v>
      </c>
      <c r="F37" s="374">
        <v>0</v>
      </c>
      <c r="G37" s="374">
        <v>1370</v>
      </c>
      <c r="H37" s="374">
        <v>171</v>
      </c>
      <c r="I37" s="374">
        <v>0</v>
      </c>
      <c r="J37" s="374">
        <v>20</v>
      </c>
      <c r="K37" s="888">
        <v>2016</v>
      </c>
      <c r="L37" s="249">
        <v>25</v>
      </c>
    </row>
    <row r="38" spans="1:12" s="266" customFormat="1" ht="18.95" customHeight="1">
      <c r="A38" s="220">
        <v>26</v>
      </c>
      <c r="B38" s="218" t="s">
        <v>229</v>
      </c>
      <c r="C38" s="889">
        <v>6058</v>
      </c>
      <c r="D38" s="769">
        <v>26969</v>
      </c>
      <c r="E38" s="767">
        <v>706229</v>
      </c>
      <c r="F38" s="767">
        <v>27613</v>
      </c>
      <c r="G38" s="767">
        <v>292</v>
      </c>
      <c r="H38" s="767">
        <v>122</v>
      </c>
      <c r="I38" s="767">
        <v>0</v>
      </c>
      <c r="J38" s="767">
        <v>25</v>
      </c>
      <c r="K38" s="890">
        <v>704</v>
      </c>
      <c r="L38" s="224">
        <v>26</v>
      </c>
    </row>
    <row r="39" spans="1:12" s="266" customFormat="1" ht="18.95" customHeight="1">
      <c r="A39" s="220">
        <v>27</v>
      </c>
      <c r="B39" s="218" t="s">
        <v>231</v>
      </c>
      <c r="C39" s="891">
        <v>-760</v>
      </c>
      <c r="D39" s="777">
        <v>42417</v>
      </c>
      <c r="E39" s="774">
        <v>3094460</v>
      </c>
      <c r="F39" s="774">
        <v>0</v>
      </c>
      <c r="G39" s="774">
        <v>1663</v>
      </c>
      <c r="H39" s="774">
        <v>250</v>
      </c>
      <c r="I39" s="774">
        <v>0</v>
      </c>
      <c r="J39" s="774">
        <v>142</v>
      </c>
      <c r="K39" s="885">
        <v>1970</v>
      </c>
      <c r="L39" s="224">
        <v>27</v>
      </c>
    </row>
    <row r="40" spans="1:12" s="266" customFormat="1" ht="18.95" customHeight="1">
      <c r="A40" s="220">
        <v>30</v>
      </c>
      <c r="B40" s="218" t="s">
        <v>233</v>
      </c>
      <c r="C40" s="891">
        <v>-10960</v>
      </c>
      <c r="D40" s="777">
        <v>48223</v>
      </c>
      <c r="E40" s="774">
        <v>2759780</v>
      </c>
      <c r="F40" s="774">
        <v>0</v>
      </c>
      <c r="G40" s="774">
        <v>1748</v>
      </c>
      <c r="H40" s="774">
        <v>138</v>
      </c>
      <c r="I40" s="774">
        <v>0</v>
      </c>
      <c r="J40" s="774">
        <v>64</v>
      </c>
      <c r="K40" s="885">
        <v>2326</v>
      </c>
      <c r="L40" s="224">
        <v>30</v>
      </c>
    </row>
    <row r="41" spans="1:12" s="266" customFormat="1" ht="18.95" customHeight="1">
      <c r="A41" s="220">
        <v>31</v>
      </c>
      <c r="B41" s="218" t="s">
        <v>235</v>
      </c>
      <c r="C41" s="891">
        <v>-655</v>
      </c>
      <c r="D41" s="777">
        <v>13541</v>
      </c>
      <c r="E41" s="774">
        <v>536537</v>
      </c>
      <c r="F41" s="774">
        <v>0</v>
      </c>
      <c r="G41" s="774">
        <v>301</v>
      </c>
      <c r="H41" s="774">
        <v>62</v>
      </c>
      <c r="I41" s="774">
        <v>0</v>
      </c>
      <c r="J41" s="774">
        <v>31</v>
      </c>
      <c r="K41" s="885">
        <v>493</v>
      </c>
      <c r="L41" s="224">
        <v>31</v>
      </c>
    </row>
    <row r="42" spans="1:12" s="266" customFormat="1" ht="18.95" customHeight="1">
      <c r="A42" s="243">
        <v>32</v>
      </c>
      <c r="B42" s="244" t="s">
        <v>237</v>
      </c>
      <c r="C42" s="892">
        <v>-154</v>
      </c>
      <c r="D42" s="781">
        <v>24953</v>
      </c>
      <c r="E42" s="374">
        <v>976889</v>
      </c>
      <c r="F42" s="374">
        <v>0</v>
      </c>
      <c r="G42" s="374">
        <v>727</v>
      </c>
      <c r="H42" s="374">
        <v>174</v>
      </c>
      <c r="I42" s="374">
        <v>0</v>
      </c>
      <c r="J42" s="374">
        <v>19</v>
      </c>
      <c r="K42" s="888">
        <v>1147</v>
      </c>
      <c r="L42" s="249">
        <v>32</v>
      </c>
    </row>
    <row r="43" spans="1:12" s="266" customFormat="1" ht="18.95" customHeight="1">
      <c r="A43" s="220">
        <v>33</v>
      </c>
      <c r="B43" s="218" t="s">
        <v>239</v>
      </c>
      <c r="C43" s="889">
        <v>-5057</v>
      </c>
      <c r="D43" s="769">
        <v>21176</v>
      </c>
      <c r="E43" s="767">
        <v>1181288</v>
      </c>
      <c r="F43" s="767">
        <v>0</v>
      </c>
      <c r="G43" s="767">
        <v>529</v>
      </c>
      <c r="H43" s="767">
        <v>112</v>
      </c>
      <c r="I43" s="767">
        <v>1</v>
      </c>
      <c r="J43" s="767">
        <v>24</v>
      </c>
      <c r="K43" s="890">
        <v>1207</v>
      </c>
      <c r="L43" s="224">
        <v>33</v>
      </c>
    </row>
    <row r="44" spans="1:12" s="266" customFormat="1" ht="18.95" customHeight="1">
      <c r="A44" s="220">
        <v>35</v>
      </c>
      <c r="B44" s="218" t="s">
        <v>243</v>
      </c>
      <c r="C44" s="891">
        <v>-3278</v>
      </c>
      <c r="D44" s="777">
        <v>18093</v>
      </c>
      <c r="E44" s="774">
        <v>1049525</v>
      </c>
      <c r="F44" s="774">
        <v>0</v>
      </c>
      <c r="G44" s="774">
        <v>653</v>
      </c>
      <c r="H44" s="774">
        <v>101</v>
      </c>
      <c r="I44" s="774">
        <v>0</v>
      </c>
      <c r="J44" s="774">
        <v>31</v>
      </c>
      <c r="K44" s="885">
        <v>826</v>
      </c>
      <c r="L44" s="224">
        <v>35</v>
      </c>
    </row>
    <row r="45" spans="1:12" s="266" customFormat="1" ht="18.95" customHeight="1">
      <c r="A45" s="220">
        <v>36</v>
      </c>
      <c r="B45" s="218" t="s">
        <v>245</v>
      </c>
      <c r="C45" s="891">
        <v>-8628</v>
      </c>
      <c r="D45" s="777">
        <v>30804</v>
      </c>
      <c r="E45" s="774">
        <v>1255276</v>
      </c>
      <c r="F45" s="774">
        <v>0</v>
      </c>
      <c r="G45" s="774">
        <v>672</v>
      </c>
      <c r="H45" s="774">
        <v>114</v>
      </c>
      <c r="I45" s="774">
        <v>0</v>
      </c>
      <c r="J45" s="774">
        <v>99</v>
      </c>
      <c r="K45" s="885">
        <v>1122</v>
      </c>
      <c r="L45" s="224">
        <v>36</v>
      </c>
    </row>
    <row r="46" spans="1:12" s="266" customFormat="1" ht="18.95" customHeight="1">
      <c r="A46" s="220"/>
      <c r="B46" s="218" t="s">
        <v>241</v>
      </c>
      <c r="C46" s="891">
        <v>-1139</v>
      </c>
      <c r="D46" s="777">
        <v>3857</v>
      </c>
      <c r="E46" s="774">
        <v>208907</v>
      </c>
      <c r="F46" s="774">
        <v>0</v>
      </c>
      <c r="G46" s="774">
        <v>147</v>
      </c>
      <c r="H46" s="774">
        <v>10</v>
      </c>
      <c r="I46" s="774">
        <v>0</v>
      </c>
      <c r="J46" s="774">
        <v>4</v>
      </c>
      <c r="K46" s="885">
        <v>223</v>
      </c>
      <c r="L46" s="224"/>
    </row>
    <row r="47" spans="1:12" s="266" customFormat="1" ht="18.95" customHeight="1">
      <c r="A47" s="243"/>
      <c r="B47" s="244" t="s">
        <v>247</v>
      </c>
      <c r="C47" s="892">
        <v>-550</v>
      </c>
      <c r="D47" s="781">
        <v>2628</v>
      </c>
      <c r="E47" s="374">
        <v>159357</v>
      </c>
      <c r="F47" s="374">
        <v>0</v>
      </c>
      <c r="G47" s="374">
        <v>92</v>
      </c>
      <c r="H47" s="374">
        <v>12</v>
      </c>
      <c r="I47" s="374">
        <v>0</v>
      </c>
      <c r="J47" s="374">
        <v>2</v>
      </c>
      <c r="K47" s="888">
        <v>143</v>
      </c>
      <c r="L47" s="249"/>
    </row>
    <row r="48" spans="1:12" s="266" customFormat="1" ht="18.95" customHeight="1">
      <c r="A48" s="220">
        <v>38</v>
      </c>
      <c r="B48" s="218" t="s">
        <v>249</v>
      </c>
      <c r="C48" s="889">
        <v>-14</v>
      </c>
      <c r="D48" s="769">
        <v>11619</v>
      </c>
      <c r="E48" s="767">
        <v>577278</v>
      </c>
      <c r="F48" s="767">
        <v>0</v>
      </c>
      <c r="G48" s="767">
        <v>365</v>
      </c>
      <c r="H48" s="767">
        <v>63</v>
      </c>
      <c r="I48" s="767">
        <v>0</v>
      </c>
      <c r="J48" s="767">
        <v>12</v>
      </c>
      <c r="K48" s="890">
        <v>585</v>
      </c>
      <c r="L48" s="224">
        <v>38</v>
      </c>
    </row>
    <row r="49" spans="1:12" s="266" customFormat="1" ht="18.95" customHeight="1">
      <c r="A49" s="220">
        <v>39</v>
      </c>
      <c r="B49" s="218" t="s">
        <v>251</v>
      </c>
      <c r="C49" s="891">
        <v>-1611</v>
      </c>
      <c r="D49" s="777">
        <v>6600</v>
      </c>
      <c r="E49" s="774">
        <v>196182</v>
      </c>
      <c r="F49" s="774">
        <v>7689</v>
      </c>
      <c r="G49" s="774">
        <v>116</v>
      </c>
      <c r="H49" s="774">
        <v>18</v>
      </c>
      <c r="I49" s="774">
        <v>0</v>
      </c>
      <c r="J49" s="774">
        <v>11</v>
      </c>
      <c r="K49" s="885">
        <v>244</v>
      </c>
      <c r="L49" s="224">
        <v>39</v>
      </c>
    </row>
    <row r="50" spans="1:12" s="266" customFormat="1" ht="18.95" customHeight="1">
      <c r="A50" s="220">
        <v>40</v>
      </c>
      <c r="B50" s="218" t="s">
        <v>252</v>
      </c>
      <c r="C50" s="891">
        <v>-1090</v>
      </c>
      <c r="D50" s="777">
        <v>5072</v>
      </c>
      <c r="E50" s="774">
        <v>180039</v>
      </c>
      <c r="F50" s="774">
        <v>8830</v>
      </c>
      <c r="G50" s="774">
        <v>108</v>
      </c>
      <c r="H50" s="774">
        <v>41</v>
      </c>
      <c r="I50" s="774">
        <v>0</v>
      </c>
      <c r="J50" s="774">
        <v>9</v>
      </c>
      <c r="K50" s="885">
        <v>245</v>
      </c>
      <c r="L50" s="224">
        <v>40</v>
      </c>
    </row>
    <row r="51" spans="1:12" s="266" customFormat="1" ht="18.95" customHeight="1">
      <c r="A51" s="250">
        <v>41</v>
      </c>
      <c r="B51" s="218" t="s">
        <v>254</v>
      </c>
      <c r="C51" s="891">
        <v>2072</v>
      </c>
      <c r="D51" s="777">
        <v>9676</v>
      </c>
      <c r="E51" s="774">
        <v>193497</v>
      </c>
      <c r="F51" s="774">
        <v>0</v>
      </c>
      <c r="G51" s="774">
        <v>95</v>
      </c>
      <c r="H51" s="774">
        <v>13</v>
      </c>
      <c r="I51" s="774">
        <v>0</v>
      </c>
      <c r="J51" s="774">
        <v>17</v>
      </c>
      <c r="K51" s="885">
        <v>209</v>
      </c>
      <c r="L51" s="251">
        <v>41</v>
      </c>
    </row>
    <row r="52" spans="1:12" s="266" customFormat="1" ht="18.95" customHeight="1">
      <c r="A52" s="243">
        <v>42</v>
      </c>
      <c r="B52" s="244" t="s">
        <v>256</v>
      </c>
      <c r="C52" s="892">
        <v>-1846</v>
      </c>
      <c r="D52" s="781">
        <v>9084</v>
      </c>
      <c r="E52" s="374">
        <v>218476</v>
      </c>
      <c r="F52" s="374">
        <v>0</v>
      </c>
      <c r="G52" s="374">
        <v>235</v>
      </c>
      <c r="H52" s="374">
        <v>44</v>
      </c>
      <c r="I52" s="374">
        <v>0</v>
      </c>
      <c r="J52" s="374">
        <v>35</v>
      </c>
      <c r="K52" s="888">
        <v>326</v>
      </c>
      <c r="L52" s="249">
        <v>42</v>
      </c>
    </row>
    <row r="53" spans="1:12" s="452" customFormat="1" ht="18.95" customHeight="1">
      <c r="A53" s="220">
        <v>43</v>
      </c>
      <c r="B53" s="218" t="s">
        <v>258</v>
      </c>
      <c r="C53" s="889">
        <v>-802</v>
      </c>
      <c r="D53" s="769">
        <v>4471</v>
      </c>
      <c r="E53" s="767">
        <v>140596</v>
      </c>
      <c r="F53" s="767">
        <v>4822</v>
      </c>
      <c r="G53" s="767">
        <v>125</v>
      </c>
      <c r="H53" s="767">
        <v>15</v>
      </c>
      <c r="I53" s="767">
        <v>0</v>
      </c>
      <c r="J53" s="767">
        <v>7</v>
      </c>
      <c r="K53" s="890">
        <v>181</v>
      </c>
      <c r="L53" s="224">
        <v>43</v>
      </c>
    </row>
    <row r="54" spans="1:12" s="452" customFormat="1" ht="18.95" customHeight="1">
      <c r="A54" s="220">
        <v>44</v>
      </c>
      <c r="B54" s="218" t="s">
        <v>260</v>
      </c>
      <c r="C54" s="891">
        <v>-1155</v>
      </c>
      <c r="D54" s="777">
        <v>5369</v>
      </c>
      <c r="E54" s="774">
        <v>179964</v>
      </c>
      <c r="F54" s="774">
        <v>7943</v>
      </c>
      <c r="G54" s="774">
        <v>145</v>
      </c>
      <c r="H54" s="774">
        <v>30</v>
      </c>
      <c r="I54" s="774">
        <v>0</v>
      </c>
      <c r="J54" s="774">
        <v>18</v>
      </c>
      <c r="K54" s="885">
        <v>212</v>
      </c>
      <c r="L54" s="224">
        <v>44</v>
      </c>
    </row>
    <row r="55" spans="1:12" s="452" customFormat="1" ht="18.95" customHeight="1">
      <c r="A55" s="220">
        <v>45</v>
      </c>
      <c r="B55" s="218" t="s">
        <v>261</v>
      </c>
      <c r="C55" s="891">
        <v>6271</v>
      </c>
      <c r="D55" s="777">
        <v>15216</v>
      </c>
      <c r="E55" s="774">
        <v>871305</v>
      </c>
      <c r="F55" s="774">
        <v>0</v>
      </c>
      <c r="G55" s="774">
        <v>494</v>
      </c>
      <c r="H55" s="774">
        <v>70</v>
      </c>
      <c r="I55" s="774">
        <v>0</v>
      </c>
      <c r="J55" s="774">
        <v>8</v>
      </c>
      <c r="K55" s="885">
        <v>710</v>
      </c>
      <c r="L55" s="224">
        <v>45</v>
      </c>
    </row>
    <row r="56" spans="1:12" s="452" customFormat="1" ht="18.95" customHeight="1">
      <c r="A56" s="220">
        <v>46</v>
      </c>
      <c r="B56" s="218" t="s">
        <v>262</v>
      </c>
      <c r="C56" s="891">
        <v>1930</v>
      </c>
      <c r="D56" s="777">
        <v>3877</v>
      </c>
      <c r="E56" s="774">
        <v>144425</v>
      </c>
      <c r="F56" s="774">
        <v>0</v>
      </c>
      <c r="G56" s="774">
        <v>135</v>
      </c>
      <c r="H56" s="774">
        <v>43</v>
      </c>
      <c r="I56" s="774">
        <v>0</v>
      </c>
      <c r="J56" s="774">
        <v>0</v>
      </c>
      <c r="K56" s="885">
        <v>177</v>
      </c>
      <c r="L56" s="224">
        <v>46</v>
      </c>
    </row>
    <row r="57" spans="1:12" s="452" customFormat="1" ht="18.95" customHeight="1" thickBot="1">
      <c r="A57" s="253">
        <v>52</v>
      </c>
      <c r="B57" s="254" t="s">
        <v>263</v>
      </c>
      <c r="C57" s="893">
        <v>263</v>
      </c>
      <c r="D57" s="894">
        <v>1599</v>
      </c>
      <c r="E57" s="876">
        <v>76341</v>
      </c>
      <c r="F57" s="876">
        <v>4172</v>
      </c>
      <c r="G57" s="876">
        <v>71</v>
      </c>
      <c r="H57" s="876">
        <v>25</v>
      </c>
      <c r="I57" s="876">
        <v>0</v>
      </c>
      <c r="J57" s="876">
        <v>1</v>
      </c>
      <c r="K57" s="895">
        <v>93</v>
      </c>
      <c r="L57" s="262">
        <v>52</v>
      </c>
    </row>
    <row r="58" spans="1:12" ht="18.95" customHeight="1">
      <c r="A58" s="217">
        <v>54</v>
      </c>
      <c r="B58" s="332" t="s">
        <v>264</v>
      </c>
      <c r="C58" s="889">
        <v>-862</v>
      </c>
      <c r="D58" s="769">
        <v>3774</v>
      </c>
      <c r="E58" s="767">
        <v>147226</v>
      </c>
      <c r="F58" s="767">
        <v>5461</v>
      </c>
      <c r="G58" s="767">
        <v>113</v>
      </c>
      <c r="H58" s="767">
        <v>16</v>
      </c>
      <c r="I58" s="767">
        <v>0</v>
      </c>
      <c r="J58" s="767">
        <v>6</v>
      </c>
      <c r="K58" s="890">
        <v>173</v>
      </c>
      <c r="L58" s="216">
        <v>54</v>
      </c>
    </row>
    <row r="59" spans="1:12" ht="18.95" customHeight="1">
      <c r="A59" s="217">
        <v>59</v>
      </c>
      <c r="B59" s="332" t="s">
        <v>266</v>
      </c>
      <c r="C59" s="891">
        <v>21</v>
      </c>
      <c r="D59" s="777">
        <v>3951</v>
      </c>
      <c r="E59" s="774">
        <v>137579</v>
      </c>
      <c r="F59" s="774">
        <v>7634</v>
      </c>
      <c r="G59" s="774">
        <v>147</v>
      </c>
      <c r="H59" s="774">
        <v>22</v>
      </c>
      <c r="I59" s="774">
        <v>0</v>
      </c>
      <c r="J59" s="774">
        <v>7</v>
      </c>
      <c r="K59" s="885">
        <v>195</v>
      </c>
      <c r="L59" s="205">
        <v>59</v>
      </c>
    </row>
    <row r="60" spans="1:12" ht="18.95" customHeight="1">
      <c r="A60" s="217">
        <v>61</v>
      </c>
      <c r="B60" s="332" t="s">
        <v>268</v>
      </c>
      <c r="C60" s="891">
        <v>-671</v>
      </c>
      <c r="D60" s="777">
        <v>4450</v>
      </c>
      <c r="E60" s="774">
        <v>360217</v>
      </c>
      <c r="F60" s="774">
        <v>0</v>
      </c>
      <c r="G60" s="774">
        <v>263</v>
      </c>
      <c r="H60" s="774">
        <v>33</v>
      </c>
      <c r="I60" s="774">
        <v>0</v>
      </c>
      <c r="J60" s="774">
        <v>0</v>
      </c>
      <c r="K60" s="885">
        <v>403</v>
      </c>
      <c r="L60" s="205">
        <v>61</v>
      </c>
    </row>
    <row r="61" spans="1:12" ht="18.95" customHeight="1">
      <c r="A61" s="217">
        <v>66</v>
      </c>
      <c r="B61" s="332" t="s">
        <v>270</v>
      </c>
      <c r="C61" s="891">
        <v>-5856</v>
      </c>
      <c r="D61" s="777">
        <v>21401</v>
      </c>
      <c r="E61" s="774">
        <v>1406696</v>
      </c>
      <c r="F61" s="774">
        <v>0</v>
      </c>
      <c r="G61" s="774">
        <v>915</v>
      </c>
      <c r="H61" s="774">
        <v>108</v>
      </c>
      <c r="I61" s="774">
        <v>0</v>
      </c>
      <c r="J61" s="774">
        <v>7</v>
      </c>
      <c r="K61" s="885">
        <v>1493</v>
      </c>
      <c r="L61" s="205">
        <v>66</v>
      </c>
    </row>
    <row r="62" spans="1:12" ht="18.95" customHeight="1">
      <c r="A62" s="786">
        <v>67</v>
      </c>
      <c r="B62" s="787" t="s">
        <v>272</v>
      </c>
      <c r="C62" s="892">
        <v>539</v>
      </c>
      <c r="D62" s="781">
        <v>6236</v>
      </c>
      <c r="E62" s="374">
        <v>158235</v>
      </c>
      <c r="F62" s="374">
        <v>5682</v>
      </c>
      <c r="G62" s="374">
        <v>82</v>
      </c>
      <c r="H62" s="374">
        <v>24</v>
      </c>
      <c r="I62" s="374">
        <v>0</v>
      </c>
      <c r="J62" s="374">
        <v>2</v>
      </c>
      <c r="K62" s="888">
        <v>212</v>
      </c>
      <c r="L62" s="574">
        <v>67</v>
      </c>
    </row>
    <row r="63" spans="1:12" ht="18.95" customHeight="1">
      <c r="A63" s="217">
        <v>70</v>
      </c>
      <c r="B63" s="332" t="s">
        <v>274</v>
      </c>
      <c r="C63" s="889">
        <v>-868</v>
      </c>
      <c r="D63" s="769">
        <v>3736</v>
      </c>
      <c r="E63" s="767">
        <v>155145</v>
      </c>
      <c r="F63" s="767">
        <v>7002</v>
      </c>
      <c r="G63" s="767">
        <v>95</v>
      </c>
      <c r="H63" s="767">
        <v>18</v>
      </c>
      <c r="I63" s="767">
        <v>0</v>
      </c>
      <c r="J63" s="767">
        <v>1</v>
      </c>
      <c r="K63" s="890">
        <v>209</v>
      </c>
      <c r="L63" s="205">
        <v>70</v>
      </c>
    </row>
    <row r="64" spans="1:12" ht="18.95" customHeight="1">
      <c r="A64" s="217">
        <v>72</v>
      </c>
      <c r="B64" s="332" t="s">
        <v>276</v>
      </c>
      <c r="C64" s="891">
        <v>-56</v>
      </c>
      <c r="D64" s="777">
        <v>33354</v>
      </c>
      <c r="E64" s="774">
        <v>1103434</v>
      </c>
      <c r="F64" s="774">
        <v>0</v>
      </c>
      <c r="G64" s="774">
        <v>562</v>
      </c>
      <c r="H64" s="774">
        <v>211</v>
      </c>
      <c r="I64" s="774">
        <v>1</v>
      </c>
      <c r="J64" s="774">
        <v>30</v>
      </c>
      <c r="K64" s="885">
        <v>1256</v>
      </c>
      <c r="L64" s="205">
        <v>72</v>
      </c>
    </row>
    <row r="65" spans="1:12" ht="18.75" customHeight="1">
      <c r="A65" s="217">
        <v>74</v>
      </c>
      <c r="B65" s="332" t="s">
        <v>278</v>
      </c>
      <c r="C65" s="891">
        <v>-1016</v>
      </c>
      <c r="D65" s="777">
        <v>5871</v>
      </c>
      <c r="E65" s="774">
        <v>252275</v>
      </c>
      <c r="F65" s="774">
        <v>0</v>
      </c>
      <c r="G65" s="774">
        <v>138</v>
      </c>
      <c r="H65" s="774">
        <v>49</v>
      </c>
      <c r="I65" s="774">
        <v>0</v>
      </c>
      <c r="J65" s="774">
        <v>7</v>
      </c>
      <c r="K65" s="885">
        <v>271</v>
      </c>
      <c r="L65" s="205">
        <v>74</v>
      </c>
    </row>
    <row r="66" spans="1:12" s="266" customFormat="1" ht="18.95" customHeight="1">
      <c r="A66" s="217">
        <v>81</v>
      </c>
      <c r="B66" s="332" t="s">
        <v>280</v>
      </c>
      <c r="C66" s="891">
        <v>-965</v>
      </c>
      <c r="D66" s="777">
        <v>24980</v>
      </c>
      <c r="E66" s="774">
        <v>730806</v>
      </c>
      <c r="F66" s="774">
        <v>31413</v>
      </c>
      <c r="G66" s="774">
        <v>683</v>
      </c>
      <c r="H66" s="774">
        <v>129</v>
      </c>
      <c r="I66" s="774">
        <v>0</v>
      </c>
      <c r="J66" s="774">
        <v>38</v>
      </c>
      <c r="K66" s="885">
        <v>909</v>
      </c>
      <c r="L66" s="224">
        <v>81</v>
      </c>
    </row>
    <row r="67" spans="1:12" s="266" customFormat="1" ht="18.95" customHeight="1">
      <c r="A67" s="220">
        <v>82</v>
      </c>
      <c r="B67" s="218" t="s">
        <v>282</v>
      </c>
      <c r="C67" s="892">
        <v>2377</v>
      </c>
      <c r="D67" s="781">
        <v>22245</v>
      </c>
      <c r="E67" s="374">
        <v>762529</v>
      </c>
      <c r="F67" s="374">
        <v>0</v>
      </c>
      <c r="G67" s="374">
        <v>654</v>
      </c>
      <c r="H67" s="374">
        <v>218</v>
      </c>
      <c r="I67" s="374">
        <v>0</v>
      </c>
      <c r="J67" s="374">
        <v>18</v>
      </c>
      <c r="K67" s="888">
        <v>965</v>
      </c>
      <c r="L67" s="224">
        <v>82</v>
      </c>
    </row>
    <row r="68" spans="1:12" s="266" customFormat="1" ht="18.95" customHeight="1">
      <c r="A68" s="228">
        <v>83</v>
      </c>
      <c r="B68" s="212" t="s">
        <v>283</v>
      </c>
      <c r="C68" s="889">
        <v>629</v>
      </c>
      <c r="D68" s="769">
        <v>11355</v>
      </c>
      <c r="E68" s="767">
        <v>293213</v>
      </c>
      <c r="F68" s="767">
        <v>17668</v>
      </c>
      <c r="G68" s="767">
        <v>193</v>
      </c>
      <c r="H68" s="767">
        <v>30</v>
      </c>
      <c r="I68" s="767">
        <v>0</v>
      </c>
      <c r="J68" s="767">
        <v>1</v>
      </c>
      <c r="K68" s="890">
        <v>450</v>
      </c>
      <c r="L68" s="234">
        <v>83</v>
      </c>
    </row>
    <row r="69" spans="1:12" s="266" customFormat="1" ht="18.95" customHeight="1">
      <c r="A69" s="220">
        <v>301</v>
      </c>
      <c r="B69" s="2128" t="s">
        <v>284</v>
      </c>
      <c r="C69" s="891" t="s">
        <v>22</v>
      </c>
      <c r="D69" s="777" t="s">
        <v>22</v>
      </c>
      <c r="E69" s="774" t="s">
        <v>22</v>
      </c>
      <c r="F69" s="774" t="s">
        <v>22</v>
      </c>
      <c r="G69" s="774" t="s">
        <v>22</v>
      </c>
      <c r="H69" s="774" t="s">
        <v>22</v>
      </c>
      <c r="I69" s="774" t="s">
        <v>22</v>
      </c>
      <c r="J69" s="774" t="s">
        <v>22</v>
      </c>
      <c r="K69" s="885" t="s">
        <v>22</v>
      </c>
      <c r="L69" s="224">
        <v>301</v>
      </c>
    </row>
    <row r="70" spans="1:12" s="266" customFormat="1" ht="18.95" customHeight="1">
      <c r="A70" s="220">
        <v>302</v>
      </c>
      <c r="B70" s="2128" t="s">
        <v>286</v>
      </c>
      <c r="C70" s="891" t="s">
        <v>22</v>
      </c>
      <c r="D70" s="777" t="s">
        <v>22</v>
      </c>
      <c r="E70" s="774" t="s">
        <v>22</v>
      </c>
      <c r="F70" s="774" t="s">
        <v>22</v>
      </c>
      <c r="G70" s="774" t="s">
        <v>22</v>
      </c>
      <c r="H70" s="774" t="s">
        <v>22</v>
      </c>
      <c r="I70" s="774" t="s">
        <v>22</v>
      </c>
      <c r="J70" s="774" t="s">
        <v>22</v>
      </c>
      <c r="K70" s="885" t="s">
        <v>22</v>
      </c>
      <c r="L70" s="224">
        <v>302</v>
      </c>
    </row>
    <row r="71" spans="1:12" s="266" customFormat="1" ht="18.95" customHeight="1">
      <c r="A71" s="220">
        <v>303</v>
      </c>
      <c r="B71" s="2128" t="s">
        <v>288</v>
      </c>
      <c r="C71" s="891" t="s">
        <v>22</v>
      </c>
      <c r="D71" s="777" t="s">
        <v>22</v>
      </c>
      <c r="E71" s="774" t="s">
        <v>22</v>
      </c>
      <c r="F71" s="774" t="s">
        <v>22</v>
      </c>
      <c r="G71" s="774" t="s">
        <v>22</v>
      </c>
      <c r="H71" s="774" t="s">
        <v>22</v>
      </c>
      <c r="I71" s="774" t="s">
        <v>22</v>
      </c>
      <c r="J71" s="774" t="s">
        <v>22</v>
      </c>
      <c r="K71" s="885" t="s">
        <v>22</v>
      </c>
      <c r="L71" s="224">
        <v>303</v>
      </c>
    </row>
    <row r="72" spans="1:12" s="266" customFormat="1" ht="18.95" customHeight="1">
      <c r="A72" s="243"/>
      <c r="B72" s="244"/>
      <c r="C72" s="892"/>
      <c r="D72" s="781"/>
      <c r="E72" s="374"/>
      <c r="F72" s="374"/>
      <c r="G72" s="374"/>
      <c r="H72" s="374"/>
      <c r="I72" s="374"/>
      <c r="J72" s="374"/>
      <c r="K72" s="888"/>
      <c r="L72" s="249"/>
    </row>
    <row r="73" spans="1:12" s="266" customFormat="1" ht="15.75" customHeight="1">
      <c r="A73" s="220"/>
      <c r="B73" s="218"/>
      <c r="C73" s="889"/>
      <c r="D73" s="769"/>
      <c r="E73" s="767"/>
      <c r="F73" s="767"/>
      <c r="G73" s="767"/>
      <c r="H73" s="767"/>
      <c r="I73" s="767"/>
      <c r="J73" s="767"/>
      <c r="K73" s="890"/>
      <c r="L73" s="234"/>
    </row>
    <row r="74" spans="1:12" s="266" customFormat="1" ht="18.95" customHeight="1">
      <c r="A74" s="220"/>
      <c r="B74" s="218"/>
      <c r="C74" s="891"/>
      <c r="D74" s="777"/>
      <c r="E74" s="774"/>
      <c r="F74" s="774"/>
      <c r="G74" s="774"/>
      <c r="H74" s="774"/>
      <c r="I74" s="774"/>
      <c r="J74" s="774"/>
      <c r="K74" s="885"/>
      <c r="L74" s="224"/>
    </row>
    <row r="75" spans="1:12" s="266" customFormat="1" ht="18.95" customHeight="1">
      <c r="A75" s="220"/>
      <c r="B75" s="218"/>
      <c r="C75" s="891"/>
      <c r="D75" s="777"/>
      <c r="E75" s="774"/>
      <c r="F75" s="774"/>
      <c r="G75" s="774"/>
      <c r="H75" s="774"/>
      <c r="I75" s="774"/>
      <c r="J75" s="774"/>
      <c r="K75" s="885"/>
      <c r="L75" s="224"/>
    </row>
    <row r="76" spans="1:12" s="266" customFormat="1" ht="18.95" customHeight="1">
      <c r="A76" s="220"/>
      <c r="B76" s="218"/>
      <c r="C76" s="891"/>
      <c r="D76" s="777"/>
      <c r="E76" s="774"/>
      <c r="F76" s="774"/>
      <c r="G76" s="774"/>
      <c r="H76" s="774"/>
      <c r="I76" s="774"/>
      <c r="J76" s="774"/>
      <c r="K76" s="885"/>
      <c r="L76" s="224"/>
    </row>
    <row r="77" spans="1:12" s="266" customFormat="1" ht="18.95" customHeight="1">
      <c r="A77" s="243"/>
      <c r="B77" s="244"/>
      <c r="C77" s="892"/>
      <c r="D77" s="781"/>
      <c r="E77" s="374"/>
      <c r="F77" s="374"/>
      <c r="G77" s="374"/>
      <c r="H77" s="374"/>
      <c r="I77" s="374"/>
      <c r="J77" s="374"/>
      <c r="K77" s="888"/>
      <c r="L77" s="249"/>
    </row>
    <row r="78" spans="1:12" s="266" customFormat="1" ht="18.95" customHeight="1">
      <c r="A78" s="250"/>
      <c r="B78" s="218"/>
      <c r="C78" s="889"/>
      <c r="D78" s="769"/>
      <c r="E78" s="767"/>
      <c r="F78" s="767"/>
      <c r="G78" s="767"/>
      <c r="H78" s="767"/>
      <c r="I78" s="767"/>
      <c r="J78" s="767"/>
      <c r="K78" s="890"/>
      <c r="L78" s="251"/>
    </row>
    <row r="79" spans="1:12" s="266" customFormat="1" ht="18.95" customHeight="1">
      <c r="A79" s="220"/>
      <c r="B79" s="218"/>
      <c r="C79" s="891"/>
      <c r="D79" s="777"/>
      <c r="E79" s="774"/>
      <c r="F79" s="774"/>
      <c r="G79" s="774"/>
      <c r="H79" s="774"/>
      <c r="I79" s="774"/>
      <c r="J79" s="774"/>
      <c r="K79" s="885"/>
      <c r="L79" s="224"/>
    </row>
    <row r="80" spans="1:12" s="266" customFormat="1" ht="18.95" customHeight="1">
      <c r="A80" s="220"/>
      <c r="B80" s="218"/>
      <c r="C80" s="891"/>
      <c r="D80" s="777"/>
      <c r="E80" s="774"/>
      <c r="F80" s="774"/>
      <c r="G80" s="774"/>
      <c r="H80" s="774"/>
      <c r="I80" s="774"/>
      <c r="J80" s="774"/>
      <c r="K80" s="885"/>
      <c r="L80" s="224"/>
    </row>
    <row r="81" spans="1:12" s="266" customFormat="1" ht="18.95" customHeight="1">
      <c r="A81" s="220"/>
      <c r="B81" s="218"/>
      <c r="C81" s="891"/>
      <c r="D81" s="777"/>
      <c r="E81" s="774"/>
      <c r="F81" s="774"/>
      <c r="G81" s="774"/>
      <c r="H81" s="774"/>
      <c r="I81" s="774"/>
      <c r="J81" s="774"/>
      <c r="K81" s="885"/>
      <c r="L81" s="224"/>
    </row>
    <row r="82" spans="1:12" s="266" customFormat="1" ht="18.95" customHeight="1">
      <c r="A82" s="243"/>
      <c r="B82" s="244"/>
      <c r="C82" s="892"/>
      <c r="D82" s="781"/>
      <c r="E82" s="374"/>
      <c r="F82" s="374"/>
      <c r="G82" s="374"/>
      <c r="H82" s="374"/>
      <c r="I82" s="374"/>
      <c r="J82" s="374"/>
      <c r="K82" s="888"/>
      <c r="L82" s="249"/>
    </row>
    <row r="83" spans="1:12" s="266" customFormat="1" ht="18.95" customHeight="1">
      <c r="A83" s="220"/>
      <c r="B83" s="218"/>
      <c r="C83" s="889"/>
      <c r="D83" s="769"/>
      <c r="E83" s="767"/>
      <c r="F83" s="767"/>
      <c r="G83" s="767"/>
      <c r="H83" s="767"/>
      <c r="I83" s="767"/>
      <c r="J83" s="767"/>
      <c r="K83" s="890"/>
      <c r="L83" s="224"/>
    </row>
    <row r="84" spans="1:12" s="266" customFormat="1" ht="18.95" customHeight="1">
      <c r="A84" s="220"/>
      <c r="B84" s="218"/>
      <c r="C84" s="891"/>
      <c r="D84" s="777"/>
      <c r="E84" s="774"/>
      <c r="F84" s="774"/>
      <c r="G84" s="774"/>
      <c r="H84" s="774"/>
      <c r="I84" s="774"/>
      <c r="J84" s="774"/>
      <c r="K84" s="885"/>
      <c r="L84" s="224"/>
    </row>
    <row r="85" spans="1:12" s="266" customFormat="1" ht="18.95" customHeight="1">
      <c r="A85" s="220"/>
      <c r="B85" s="218"/>
      <c r="C85" s="891"/>
      <c r="D85" s="777"/>
      <c r="E85" s="774"/>
      <c r="F85" s="774"/>
      <c r="G85" s="774"/>
      <c r="H85" s="774"/>
      <c r="I85" s="774"/>
      <c r="J85" s="774"/>
      <c r="K85" s="885"/>
      <c r="L85" s="224"/>
    </row>
    <row r="86" spans="1:12" s="266" customFormat="1" ht="18.95" customHeight="1">
      <c r="A86" s="220"/>
      <c r="B86" s="218"/>
      <c r="C86" s="891"/>
      <c r="D86" s="777"/>
      <c r="E86" s="774"/>
      <c r="F86" s="774"/>
      <c r="G86" s="774"/>
      <c r="H86" s="774"/>
      <c r="I86" s="774"/>
      <c r="J86" s="774"/>
      <c r="K86" s="885"/>
      <c r="L86" s="224"/>
    </row>
    <row r="87" spans="1:12" s="266" customFormat="1" ht="18.95" customHeight="1">
      <c r="A87" s="243"/>
      <c r="B87" s="244"/>
      <c r="C87" s="892"/>
      <c r="D87" s="781"/>
      <c r="E87" s="374"/>
      <c r="F87" s="374"/>
      <c r="G87" s="374"/>
      <c r="H87" s="374"/>
      <c r="I87" s="374"/>
      <c r="J87" s="374"/>
      <c r="K87" s="888"/>
      <c r="L87" s="249"/>
    </row>
    <row r="88" spans="1:12" s="266" customFormat="1" ht="18.95" customHeight="1">
      <c r="A88" s="220"/>
      <c r="B88" s="218"/>
      <c r="C88" s="889"/>
      <c r="D88" s="769"/>
      <c r="E88" s="767"/>
      <c r="F88" s="767"/>
      <c r="G88" s="767"/>
      <c r="H88" s="767"/>
      <c r="I88" s="767"/>
      <c r="J88" s="767"/>
      <c r="K88" s="890"/>
      <c r="L88" s="224"/>
    </row>
    <row r="89" spans="1:12" s="266" customFormat="1" ht="18.95" customHeight="1">
      <c r="A89" s="220"/>
      <c r="B89" s="218"/>
      <c r="C89" s="891"/>
      <c r="D89" s="777"/>
      <c r="E89" s="774"/>
      <c r="F89" s="774"/>
      <c r="G89" s="774"/>
      <c r="H89" s="774"/>
      <c r="I89" s="774"/>
      <c r="J89" s="774"/>
      <c r="K89" s="885"/>
      <c r="L89" s="224"/>
    </row>
    <row r="90" spans="1:12" s="266" customFormat="1" ht="18.95" customHeight="1">
      <c r="A90" s="220"/>
      <c r="B90" s="218"/>
      <c r="C90" s="891"/>
      <c r="D90" s="777"/>
      <c r="E90" s="774"/>
      <c r="F90" s="774"/>
      <c r="G90" s="774"/>
      <c r="H90" s="774"/>
      <c r="I90" s="774"/>
      <c r="J90" s="774"/>
      <c r="K90" s="885"/>
      <c r="L90" s="224"/>
    </row>
    <row r="91" spans="1:12" s="266" customFormat="1" ht="18.95" customHeight="1">
      <c r="A91" s="220"/>
      <c r="B91" s="218"/>
      <c r="C91" s="891"/>
      <c r="D91" s="777"/>
      <c r="E91" s="774"/>
      <c r="F91" s="774"/>
      <c r="G91" s="774"/>
      <c r="H91" s="774"/>
      <c r="I91" s="774"/>
      <c r="J91" s="774"/>
      <c r="K91" s="885"/>
      <c r="L91" s="224"/>
    </row>
    <row r="92" spans="1:12" s="266" customFormat="1" ht="18.95" customHeight="1">
      <c r="A92" s="243"/>
      <c r="B92" s="244"/>
      <c r="C92" s="892"/>
      <c r="D92" s="781"/>
      <c r="E92" s="374"/>
      <c r="F92" s="374"/>
      <c r="G92" s="374"/>
      <c r="H92" s="374"/>
      <c r="I92" s="374"/>
      <c r="J92" s="374"/>
      <c r="K92" s="888"/>
      <c r="L92" s="249"/>
    </row>
    <row r="93" spans="1:12" s="266" customFormat="1" ht="18.95" customHeight="1">
      <c r="A93" s="220"/>
      <c r="B93" s="218"/>
      <c r="C93" s="889"/>
      <c r="D93" s="769"/>
      <c r="E93" s="767"/>
      <c r="F93" s="767"/>
      <c r="G93" s="767"/>
      <c r="H93" s="767"/>
      <c r="I93" s="767"/>
      <c r="J93" s="767"/>
      <c r="K93" s="890"/>
      <c r="L93" s="224"/>
    </row>
    <row r="94" spans="1:12" s="266" customFormat="1" ht="18.95" customHeight="1">
      <c r="A94" s="220"/>
      <c r="B94" s="218"/>
      <c r="C94" s="891"/>
      <c r="D94" s="777"/>
      <c r="E94" s="774"/>
      <c r="F94" s="774"/>
      <c r="G94" s="774"/>
      <c r="H94" s="774"/>
      <c r="I94" s="774"/>
      <c r="J94" s="774"/>
      <c r="K94" s="885"/>
      <c r="L94" s="224"/>
    </row>
    <row r="95" spans="1:12" s="266" customFormat="1" ht="18.95" customHeight="1">
      <c r="A95" s="220"/>
      <c r="B95" s="218"/>
      <c r="C95" s="891"/>
      <c r="D95" s="777"/>
      <c r="E95" s="774"/>
      <c r="F95" s="774"/>
      <c r="G95" s="774"/>
      <c r="H95" s="774"/>
      <c r="I95" s="774"/>
      <c r="J95" s="774"/>
      <c r="K95" s="885"/>
      <c r="L95" s="224"/>
    </row>
    <row r="96" spans="1:12" s="266" customFormat="1" ht="18.95" customHeight="1">
      <c r="A96" s="250"/>
      <c r="B96" s="218"/>
      <c r="C96" s="891"/>
      <c r="D96" s="777"/>
      <c r="E96" s="774"/>
      <c r="F96" s="774"/>
      <c r="G96" s="774"/>
      <c r="H96" s="774"/>
      <c r="I96" s="774"/>
      <c r="J96" s="774"/>
      <c r="K96" s="885"/>
      <c r="L96" s="251"/>
    </row>
    <row r="97" spans="1:12" s="266" customFormat="1" ht="18.95" customHeight="1">
      <c r="A97" s="243"/>
      <c r="B97" s="244"/>
      <c r="C97" s="892"/>
      <c r="D97" s="781"/>
      <c r="E97" s="374"/>
      <c r="F97" s="374"/>
      <c r="G97" s="374"/>
      <c r="H97" s="374"/>
      <c r="I97" s="374"/>
      <c r="J97" s="374"/>
      <c r="K97" s="888"/>
      <c r="L97" s="249"/>
    </row>
    <row r="98" spans="1:12" s="452" customFormat="1" ht="18.95" customHeight="1">
      <c r="A98" s="220"/>
      <c r="B98" s="218"/>
      <c r="C98" s="889"/>
      <c r="D98" s="769"/>
      <c r="E98" s="767"/>
      <c r="F98" s="767"/>
      <c r="G98" s="767"/>
      <c r="H98" s="767"/>
      <c r="I98" s="767"/>
      <c r="J98" s="767"/>
      <c r="K98" s="890"/>
      <c r="L98" s="224"/>
    </row>
    <row r="99" spans="1:12" s="452" customFormat="1" ht="18.95" customHeight="1">
      <c r="A99" s="220"/>
      <c r="B99" s="218"/>
      <c r="C99" s="891"/>
      <c r="D99" s="777"/>
      <c r="E99" s="774"/>
      <c r="F99" s="774"/>
      <c r="G99" s="774"/>
      <c r="H99" s="774"/>
      <c r="I99" s="774"/>
      <c r="J99" s="774"/>
      <c r="K99" s="885"/>
      <c r="L99" s="224"/>
    </row>
    <row r="100" spans="1:12" s="452" customFormat="1" ht="18.95" customHeight="1">
      <c r="A100" s="220"/>
      <c r="B100" s="218"/>
      <c r="C100" s="891"/>
      <c r="D100" s="777"/>
      <c r="E100" s="774"/>
      <c r="F100" s="774"/>
      <c r="G100" s="774"/>
      <c r="H100" s="774"/>
      <c r="I100" s="774"/>
      <c r="J100" s="774"/>
      <c r="K100" s="885"/>
      <c r="L100" s="224"/>
    </row>
    <row r="101" spans="1:12" s="452" customFormat="1" ht="18.95" customHeight="1">
      <c r="A101" s="220"/>
      <c r="B101" s="218"/>
      <c r="C101" s="891"/>
      <c r="D101" s="777"/>
      <c r="E101" s="774"/>
      <c r="F101" s="774"/>
      <c r="G101" s="774"/>
      <c r="H101" s="774"/>
      <c r="I101" s="774"/>
      <c r="J101" s="774"/>
      <c r="K101" s="885"/>
      <c r="L101" s="224"/>
    </row>
    <row r="102" spans="1:12" s="452" customFormat="1" ht="18.95" customHeight="1" thickBot="1">
      <c r="A102" s="253"/>
      <c r="B102" s="254"/>
      <c r="C102" s="893"/>
      <c r="D102" s="894"/>
      <c r="E102" s="876"/>
      <c r="F102" s="876"/>
      <c r="G102" s="876"/>
      <c r="H102" s="876"/>
      <c r="I102" s="876"/>
      <c r="J102" s="876"/>
      <c r="K102" s="895"/>
      <c r="L102" s="262"/>
    </row>
    <row r="103" spans="1:12" ht="19.7" customHeight="1">
      <c r="C103" s="896"/>
      <c r="D103" s="896"/>
      <c r="E103" s="896"/>
      <c r="F103" s="896"/>
      <c r="G103" s="896"/>
      <c r="H103" s="896"/>
      <c r="I103" s="896"/>
      <c r="J103" s="896"/>
      <c r="K103" s="896"/>
      <c r="L103" s="149"/>
    </row>
    <row r="104" spans="1:12" ht="19.7" customHeight="1">
      <c r="C104" s="896"/>
      <c r="D104" s="896"/>
      <c r="E104" s="896"/>
      <c r="F104" s="896"/>
      <c r="G104" s="896"/>
      <c r="H104" s="896"/>
      <c r="I104" s="896"/>
      <c r="J104" s="896"/>
      <c r="K104" s="896"/>
      <c r="L104" s="149"/>
    </row>
    <row r="105" spans="1:12" ht="19.7" customHeight="1">
      <c r="B105" s="897"/>
      <c r="C105" s="898"/>
      <c r="D105" s="898"/>
      <c r="E105" s="898"/>
      <c r="F105" s="898"/>
      <c r="G105" s="898"/>
      <c r="H105" s="898"/>
      <c r="I105" s="898"/>
      <c r="J105" s="898"/>
      <c r="K105" s="898"/>
      <c r="L105" s="149"/>
    </row>
    <row r="106" spans="1:12" ht="19.7" customHeight="1">
      <c r="B106" s="897"/>
      <c r="C106" s="898"/>
      <c r="D106" s="898"/>
      <c r="E106" s="898"/>
      <c r="F106" s="898"/>
      <c r="G106" s="898"/>
      <c r="H106" s="898"/>
      <c r="I106" s="898"/>
      <c r="J106" s="898"/>
      <c r="K106" s="898"/>
    </row>
    <row r="107" spans="1:12" ht="19.7" customHeight="1">
      <c r="B107" s="897"/>
      <c r="C107" s="898"/>
      <c r="D107" s="898"/>
      <c r="E107" s="898"/>
      <c r="F107" s="898"/>
      <c r="G107" s="898"/>
      <c r="H107" s="898"/>
      <c r="I107" s="898"/>
      <c r="J107" s="898"/>
      <c r="K107" s="898"/>
    </row>
    <row r="108" spans="1:12" ht="19.7" customHeight="1">
      <c r="B108" s="897"/>
      <c r="C108" s="898"/>
      <c r="D108" s="898"/>
      <c r="E108" s="898"/>
      <c r="F108" s="898"/>
      <c r="G108" s="898"/>
      <c r="H108" s="898"/>
      <c r="I108" s="898"/>
      <c r="J108" s="898"/>
      <c r="K108" s="898"/>
    </row>
    <row r="109" spans="1:12" ht="19.7" customHeight="1">
      <c r="B109" s="897"/>
      <c r="C109" s="898"/>
      <c r="D109" s="898"/>
      <c r="E109" s="898"/>
      <c r="F109" s="898"/>
      <c r="G109" s="898"/>
      <c r="H109" s="898"/>
      <c r="I109" s="898"/>
      <c r="J109" s="898"/>
      <c r="K109" s="898"/>
    </row>
    <row r="110" spans="1:12" ht="19.7" customHeight="1">
      <c r="B110" s="897"/>
      <c r="C110" s="898"/>
      <c r="D110" s="898"/>
      <c r="E110" s="898"/>
      <c r="F110" s="898"/>
      <c r="G110" s="898"/>
      <c r="H110" s="898"/>
      <c r="I110" s="898"/>
      <c r="J110" s="898"/>
      <c r="K110" s="898"/>
    </row>
  </sheetData>
  <phoneticPr fontId="16"/>
  <pageMargins left="0.94488188976377963" right="0.59055118110236227" top="0.62992125984251968" bottom="0.59055118110236227" header="0.51181102362204722" footer="0.51181102362204722"/>
  <pageSetup paperSize="9" scale="55" pageOrder="overThenDown" orientation="landscape" r:id="rId1"/>
  <headerFooter alignWithMargins="0"/>
  <rowBreaks count="1" manualBreakCount="1">
    <brk id="47" max="1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>
    <tabColor rgb="FFFF0000"/>
  </sheetPr>
  <dimension ref="A1:BC102"/>
  <sheetViews>
    <sheetView showGridLines="0" view="pageBreakPreview" zoomScale="55" zoomScaleNormal="100" zoomScaleSheetLayoutView="55" workbookViewId="0">
      <pane xSplit="2" ySplit="12" topLeftCell="C45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3.5" style="149" bestFit="1" customWidth="1"/>
    <col min="3" max="3" width="18.25" style="149" customWidth="1"/>
    <col min="4" max="4" width="12.5" style="861" customWidth="1"/>
    <col min="5" max="5" width="15.875" style="149" customWidth="1"/>
    <col min="6" max="6" width="12.5" style="861" customWidth="1"/>
    <col min="7" max="7" width="17.75" style="149" customWidth="1"/>
    <col min="8" max="8" width="12.5" style="861" customWidth="1"/>
    <col min="9" max="9" width="18.875" style="149" customWidth="1"/>
    <col min="10" max="10" width="13.375" style="861" customWidth="1"/>
    <col min="11" max="11" width="20.625" style="489" customWidth="1"/>
    <col min="12" max="12" width="19.25" style="489" customWidth="1"/>
    <col min="13" max="13" width="18.625" style="489" customWidth="1"/>
    <col min="14" max="14" width="20.5" style="489" customWidth="1"/>
    <col min="15" max="15" width="5.875" style="151" customWidth="1"/>
    <col min="16" max="16384" width="9" style="149"/>
  </cols>
  <sheetData>
    <row r="1" spans="1:55" ht="26.85" customHeight="1">
      <c r="A1" s="530" t="s">
        <v>1365</v>
      </c>
    </row>
    <row r="2" spans="1:55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31"/>
      <c r="O2" s="813" t="s">
        <v>672</v>
      </c>
    </row>
    <row r="3" spans="1:55" s="442" customFormat="1" ht="19.7" customHeight="1">
      <c r="A3" s="156" t="s">
        <v>138</v>
      </c>
      <c r="B3" s="157"/>
      <c r="C3" s="2883" t="s">
        <v>748</v>
      </c>
      <c r="D3" s="2881"/>
      <c r="E3" s="2881"/>
      <c r="F3" s="2881"/>
      <c r="G3" s="2881"/>
      <c r="H3" s="2881"/>
      <c r="I3" s="2884" t="s">
        <v>749</v>
      </c>
      <c r="J3" s="2884"/>
      <c r="K3" s="2885"/>
      <c r="L3" s="751"/>
      <c r="M3" s="751"/>
      <c r="N3" s="751"/>
      <c r="O3" s="319" t="s">
        <v>138</v>
      </c>
    </row>
    <row r="4" spans="1:55" s="442" customFormat="1" ht="19.7" customHeight="1">
      <c r="A4" s="165" t="s">
        <v>144</v>
      </c>
      <c r="B4" s="166"/>
      <c r="C4" s="755" t="s">
        <v>732</v>
      </c>
      <c r="D4" s="756"/>
      <c r="E4" s="755" t="s">
        <v>733</v>
      </c>
      <c r="F4" s="756"/>
      <c r="G4" s="755" t="s">
        <v>734</v>
      </c>
      <c r="H4" s="756"/>
      <c r="I4" s="755" t="s">
        <v>735</v>
      </c>
      <c r="J4" s="756"/>
      <c r="K4" s="757" t="s">
        <v>126</v>
      </c>
      <c r="L4" s="754"/>
      <c r="N4" s="754" t="s">
        <v>740</v>
      </c>
      <c r="O4" s="321" t="s">
        <v>144</v>
      </c>
    </row>
    <row r="5" spans="1:55" s="442" customFormat="1" ht="19.7" customHeight="1">
      <c r="A5" s="165" t="s">
        <v>151</v>
      </c>
      <c r="B5" s="166" t="s">
        <v>152</v>
      </c>
      <c r="C5" s="759"/>
      <c r="D5" s="760"/>
      <c r="E5" s="759"/>
      <c r="F5" s="760"/>
      <c r="G5" s="759"/>
      <c r="H5" s="760"/>
      <c r="I5" s="759"/>
      <c r="J5" s="760"/>
      <c r="K5" s="759"/>
      <c r="L5" s="754" t="s">
        <v>682</v>
      </c>
      <c r="M5" s="754" t="s">
        <v>741</v>
      </c>
      <c r="N5" s="754"/>
      <c r="O5" s="321" t="s">
        <v>151</v>
      </c>
    </row>
    <row r="6" spans="1:55" s="442" customFormat="1" ht="19.7" customHeight="1">
      <c r="A6" s="165" t="s">
        <v>164</v>
      </c>
      <c r="B6" s="166"/>
      <c r="C6" s="754" t="s">
        <v>688</v>
      </c>
      <c r="D6" s="761" t="s">
        <v>689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54"/>
      <c r="M6" s="754"/>
      <c r="N6" s="754" t="s">
        <v>742</v>
      </c>
      <c r="O6" s="321" t="s">
        <v>164</v>
      </c>
    </row>
    <row r="7" spans="1:55" s="442" customFormat="1" ht="19.7" customHeight="1" thickBot="1">
      <c r="A7" s="183" t="s">
        <v>171</v>
      </c>
      <c r="B7" s="184"/>
      <c r="C7" s="762"/>
      <c r="D7" s="763"/>
      <c r="E7" s="762"/>
      <c r="F7" s="763"/>
      <c r="G7" s="762"/>
      <c r="H7" s="763"/>
      <c r="I7" s="762"/>
      <c r="J7" s="763"/>
      <c r="K7" s="762"/>
      <c r="L7" s="762"/>
      <c r="M7" s="762"/>
      <c r="N7" s="762"/>
      <c r="O7" s="327" t="s">
        <v>171</v>
      </c>
    </row>
    <row r="8" spans="1:55" s="442" customFormat="1" ht="30.75" customHeight="1">
      <c r="A8" s="165"/>
      <c r="B8" s="173" t="s">
        <v>667</v>
      </c>
      <c r="C8" s="767" t="s">
        <v>22</v>
      </c>
      <c r="D8" s="766" t="s">
        <v>22</v>
      </c>
      <c r="E8" s="767" t="s">
        <v>22</v>
      </c>
      <c r="F8" s="766" t="s">
        <v>22</v>
      </c>
      <c r="G8" s="767" t="s">
        <v>22</v>
      </c>
      <c r="H8" s="766" t="s">
        <v>22</v>
      </c>
      <c r="I8" s="767" t="s">
        <v>22</v>
      </c>
      <c r="J8" s="766" t="s">
        <v>22</v>
      </c>
      <c r="K8" s="768" t="s">
        <v>22</v>
      </c>
      <c r="L8" s="768" t="s">
        <v>22</v>
      </c>
      <c r="M8" s="768" t="s">
        <v>22</v>
      </c>
      <c r="N8" s="871" t="s">
        <v>22</v>
      </c>
      <c r="O8" s="17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</row>
    <row r="9" spans="1:55" s="442" customFormat="1" ht="30.75" customHeight="1">
      <c r="A9" s="165"/>
      <c r="B9" s="173" t="s">
        <v>668</v>
      </c>
      <c r="C9" s="774">
        <v>30472911</v>
      </c>
      <c r="D9" s="775">
        <v>68.19</v>
      </c>
      <c r="E9" s="774">
        <v>143563</v>
      </c>
      <c r="F9" s="775">
        <v>0.32</v>
      </c>
      <c r="G9" s="774">
        <v>12705797</v>
      </c>
      <c r="H9" s="775">
        <v>28.43</v>
      </c>
      <c r="I9" s="774">
        <v>1367287</v>
      </c>
      <c r="J9" s="775">
        <v>3.06</v>
      </c>
      <c r="K9" s="776">
        <v>44689584</v>
      </c>
      <c r="L9" s="776">
        <v>1708998</v>
      </c>
      <c r="M9" s="776">
        <v>13710</v>
      </c>
      <c r="N9" s="865">
        <v>6028062</v>
      </c>
      <c r="O9" s="321"/>
    </row>
    <row r="10" spans="1:55" s="442" customFormat="1" ht="30.75" customHeight="1">
      <c r="A10" s="165"/>
      <c r="B10" s="173" t="s">
        <v>669</v>
      </c>
      <c r="C10" s="774" t="s">
        <v>22</v>
      </c>
      <c r="D10" s="775" t="s">
        <v>22</v>
      </c>
      <c r="E10" s="774" t="s">
        <v>22</v>
      </c>
      <c r="F10" s="775" t="s">
        <v>22</v>
      </c>
      <c r="G10" s="774" t="s">
        <v>22</v>
      </c>
      <c r="H10" s="775" t="s">
        <v>22</v>
      </c>
      <c r="I10" s="774" t="s">
        <v>22</v>
      </c>
      <c r="J10" s="775" t="s">
        <v>22</v>
      </c>
      <c r="K10" s="776" t="s">
        <v>22</v>
      </c>
      <c r="L10" s="776" t="s">
        <v>22</v>
      </c>
      <c r="M10" s="776" t="s">
        <v>22</v>
      </c>
      <c r="N10" s="865" t="s">
        <v>22</v>
      </c>
      <c r="O10" s="321"/>
    </row>
    <row r="11" spans="1:55" s="442" customFormat="1" ht="30.75" customHeight="1">
      <c r="A11" s="165"/>
      <c r="B11" s="173" t="s">
        <v>670</v>
      </c>
      <c r="C11" s="774">
        <v>29197786</v>
      </c>
      <c r="D11" s="775">
        <v>68.92</v>
      </c>
      <c r="E11" s="774">
        <v>65317</v>
      </c>
      <c r="F11" s="775">
        <v>0.15</v>
      </c>
      <c r="G11" s="774">
        <v>11910361</v>
      </c>
      <c r="H11" s="775">
        <v>28.11</v>
      </c>
      <c r="I11" s="774">
        <v>1193945</v>
      </c>
      <c r="J11" s="775">
        <v>2.82</v>
      </c>
      <c r="K11" s="776">
        <v>42367437</v>
      </c>
      <c r="L11" s="776">
        <v>1572425</v>
      </c>
      <c r="M11" s="776">
        <v>13452</v>
      </c>
      <c r="N11" s="865">
        <v>5802171</v>
      </c>
      <c r="O11" s="321"/>
    </row>
    <row r="12" spans="1:55" s="442" customFormat="1" ht="30.75" customHeight="1">
      <c r="A12" s="445"/>
      <c r="B12" s="651" t="s">
        <v>671</v>
      </c>
      <c r="C12" s="374">
        <v>1275125</v>
      </c>
      <c r="D12" s="779">
        <v>54.92</v>
      </c>
      <c r="E12" s="374">
        <v>78246</v>
      </c>
      <c r="F12" s="779">
        <v>3.37</v>
      </c>
      <c r="G12" s="374">
        <v>795436</v>
      </c>
      <c r="H12" s="779">
        <v>34.25</v>
      </c>
      <c r="I12" s="374">
        <v>173342</v>
      </c>
      <c r="J12" s="779">
        <v>7.46</v>
      </c>
      <c r="K12" s="780">
        <v>2322147</v>
      </c>
      <c r="L12" s="780">
        <v>136573</v>
      </c>
      <c r="M12" s="780">
        <v>258</v>
      </c>
      <c r="N12" s="870">
        <v>225891</v>
      </c>
      <c r="O12" s="448"/>
    </row>
    <row r="13" spans="1:55" ht="18.95" customHeight="1">
      <c r="A13" s="217">
        <v>1</v>
      </c>
      <c r="B13" s="332" t="s">
        <v>181</v>
      </c>
      <c r="C13" s="767">
        <v>3965031</v>
      </c>
      <c r="D13" s="766">
        <v>68.180000000000007</v>
      </c>
      <c r="E13" s="767">
        <v>0</v>
      </c>
      <c r="F13" s="766">
        <v>0</v>
      </c>
      <c r="G13" s="767">
        <v>1073260</v>
      </c>
      <c r="H13" s="766">
        <v>18.45</v>
      </c>
      <c r="I13" s="767">
        <v>777533</v>
      </c>
      <c r="J13" s="766">
        <v>13.37</v>
      </c>
      <c r="K13" s="768">
        <v>5815824</v>
      </c>
      <c r="L13" s="768">
        <v>192050</v>
      </c>
      <c r="M13" s="768">
        <v>6020</v>
      </c>
      <c r="N13" s="871">
        <v>664564</v>
      </c>
      <c r="O13" s="216">
        <v>1</v>
      </c>
    </row>
    <row r="14" spans="1:55" ht="18.95" customHeight="1">
      <c r="A14" s="217">
        <v>2</v>
      </c>
      <c r="B14" s="332" t="s">
        <v>183</v>
      </c>
      <c r="C14" s="774">
        <v>407995</v>
      </c>
      <c r="D14" s="775">
        <v>57.02</v>
      </c>
      <c r="E14" s="774">
        <v>0</v>
      </c>
      <c r="F14" s="775">
        <v>0</v>
      </c>
      <c r="G14" s="774">
        <v>307483</v>
      </c>
      <c r="H14" s="775">
        <v>42.98</v>
      </c>
      <c r="I14" s="774">
        <v>0</v>
      </c>
      <c r="J14" s="775">
        <v>0</v>
      </c>
      <c r="K14" s="776">
        <v>715478</v>
      </c>
      <c r="L14" s="776">
        <v>53038</v>
      </c>
      <c r="M14" s="776">
        <v>95</v>
      </c>
      <c r="N14" s="865">
        <v>102493</v>
      </c>
      <c r="O14" s="205">
        <v>2</v>
      </c>
    </row>
    <row r="15" spans="1:55" ht="18.95" customHeight="1">
      <c r="A15" s="217">
        <v>3</v>
      </c>
      <c r="B15" s="332" t="s">
        <v>185</v>
      </c>
      <c r="C15" s="774">
        <v>1739224</v>
      </c>
      <c r="D15" s="775">
        <v>70.33</v>
      </c>
      <c r="E15" s="774">
        <v>0</v>
      </c>
      <c r="F15" s="775">
        <v>0</v>
      </c>
      <c r="G15" s="774">
        <v>733836</v>
      </c>
      <c r="H15" s="775">
        <v>29.67</v>
      </c>
      <c r="I15" s="774">
        <v>0</v>
      </c>
      <c r="J15" s="775">
        <v>0</v>
      </c>
      <c r="K15" s="776">
        <v>2473060</v>
      </c>
      <c r="L15" s="776">
        <v>81166</v>
      </c>
      <c r="M15" s="776">
        <v>901</v>
      </c>
      <c r="N15" s="865">
        <v>354942</v>
      </c>
      <c r="O15" s="205">
        <v>3</v>
      </c>
    </row>
    <row r="16" spans="1:55" ht="18.95" customHeight="1">
      <c r="A16" s="217">
        <v>4</v>
      </c>
      <c r="B16" s="332" t="s">
        <v>187</v>
      </c>
      <c r="C16" s="774">
        <v>3877848</v>
      </c>
      <c r="D16" s="775">
        <v>80.37</v>
      </c>
      <c r="E16" s="774">
        <v>0</v>
      </c>
      <c r="F16" s="775">
        <v>0</v>
      </c>
      <c r="G16" s="774">
        <v>946881</v>
      </c>
      <c r="H16" s="775">
        <v>19.63</v>
      </c>
      <c r="I16" s="774">
        <v>0</v>
      </c>
      <c r="J16" s="775">
        <v>0</v>
      </c>
      <c r="K16" s="776">
        <v>4824729</v>
      </c>
      <c r="L16" s="776">
        <v>103644</v>
      </c>
      <c r="M16" s="776">
        <v>1425</v>
      </c>
      <c r="N16" s="865">
        <v>1087327</v>
      </c>
      <c r="O16" s="205">
        <v>4</v>
      </c>
    </row>
    <row r="17" spans="1:15" ht="18.95" customHeight="1">
      <c r="A17" s="786">
        <v>5</v>
      </c>
      <c r="B17" s="787" t="s">
        <v>189</v>
      </c>
      <c r="C17" s="374">
        <v>168802</v>
      </c>
      <c r="D17" s="779">
        <v>54.29</v>
      </c>
      <c r="E17" s="374">
        <v>0</v>
      </c>
      <c r="F17" s="779">
        <v>0</v>
      </c>
      <c r="G17" s="374">
        <v>142150</v>
      </c>
      <c r="H17" s="779">
        <v>45.71</v>
      </c>
      <c r="I17" s="374">
        <v>0</v>
      </c>
      <c r="J17" s="779">
        <v>0</v>
      </c>
      <c r="K17" s="780">
        <v>310952</v>
      </c>
      <c r="L17" s="780">
        <v>18003</v>
      </c>
      <c r="M17" s="780">
        <v>68</v>
      </c>
      <c r="N17" s="870">
        <v>14297</v>
      </c>
      <c r="O17" s="574">
        <v>5</v>
      </c>
    </row>
    <row r="18" spans="1:15" ht="18.95" customHeight="1">
      <c r="A18" s="217">
        <v>6</v>
      </c>
      <c r="B18" s="332" t="s">
        <v>191</v>
      </c>
      <c r="C18" s="767">
        <v>582321</v>
      </c>
      <c r="D18" s="766">
        <v>57.55</v>
      </c>
      <c r="E18" s="767">
        <v>0</v>
      </c>
      <c r="F18" s="766">
        <v>0</v>
      </c>
      <c r="G18" s="767">
        <v>429550</v>
      </c>
      <c r="H18" s="766">
        <v>42.45</v>
      </c>
      <c r="I18" s="767">
        <v>0</v>
      </c>
      <c r="J18" s="766">
        <v>0</v>
      </c>
      <c r="K18" s="768">
        <v>1011899</v>
      </c>
      <c r="L18" s="768">
        <v>43176</v>
      </c>
      <c r="M18" s="768">
        <v>129</v>
      </c>
      <c r="N18" s="871">
        <v>82383</v>
      </c>
      <c r="O18" s="205">
        <v>6</v>
      </c>
    </row>
    <row r="19" spans="1:15" ht="18.95" customHeight="1">
      <c r="A19" s="217">
        <v>7</v>
      </c>
      <c r="B19" s="332" t="s">
        <v>193</v>
      </c>
      <c r="C19" s="774">
        <v>2622572</v>
      </c>
      <c r="D19" s="775">
        <v>78.510000000000005</v>
      </c>
      <c r="E19" s="774">
        <v>0</v>
      </c>
      <c r="F19" s="775">
        <v>0</v>
      </c>
      <c r="G19" s="774">
        <v>718035</v>
      </c>
      <c r="H19" s="775">
        <v>21.49</v>
      </c>
      <c r="I19" s="774">
        <v>0</v>
      </c>
      <c r="J19" s="775">
        <v>0</v>
      </c>
      <c r="K19" s="776">
        <v>3340607</v>
      </c>
      <c r="L19" s="776">
        <v>83893</v>
      </c>
      <c r="M19" s="776">
        <v>0</v>
      </c>
      <c r="N19" s="865">
        <v>573727</v>
      </c>
      <c r="O19" s="205">
        <v>7</v>
      </c>
    </row>
    <row r="20" spans="1:15" ht="18.75" customHeight="1">
      <c r="A20" s="217">
        <v>8</v>
      </c>
      <c r="B20" s="332" t="s">
        <v>195</v>
      </c>
      <c r="C20" s="774">
        <v>712747</v>
      </c>
      <c r="D20" s="775">
        <v>70.17</v>
      </c>
      <c r="E20" s="774">
        <v>0</v>
      </c>
      <c r="F20" s="775">
        <v>0</v>
      </c>
      <c r="G20" s="774">
        <v>302928</v>
      </c>
      <c r="H20" s="775">
        <v>29.83</v>
      </c>
      <c r="I20" s="774">
        <v>0</v>
      </c>
      <c r="J20" s="775">
        <v>0</v>
      </c>
      <c r="K20" s="776">
        <v>1015675</v>
      </c>
      <c r="L20" s="776">
        <v>31888</v>
      </c>
      <c r="M20" s="776">
        <v>188</v>
      </c>
      <c r="N20" s="865">
        <v>103611</v>
      </c>
      <c r="O20" s="205">
        <v>8</v>
      </c>
    </row>
    <row r="21" spans="1:15" s="266" customFormat="1" ht="18.95" customHeight="1">
      <c r="A21" s="217">
        <v>9</v>
      </c>
      <c r="B21" s="332" t="s">
        <v>197</v>
      </c>
      <c r="C21" s="774">
        <v>535435</v>
      </c>
      <c r="D21" s="775">
        <v>60.59</v>
      </c>
      <c r="E21" s="774">
        <v>0</v>
      </c>
      <c r="F21" s="775">
        <v>0</v>
      </c>
      <c r="G21" s="774">
        <v>348310</v>
      </c>
      <c r="H21" s="775">
        <v>39.409999999999997</v>
      </c>
      <c r="I21" s="774">
        <v>0</v>
      </c>
      <c r="J21" s="775">
        <v>0</v>
      </c>
      <c r="K21" s="776">
        <v>883744</v>
      </c>
      <c r="L21" s="776">
        <v>42782</v>
      </c>
      <c r="M21" s="776">
        <v>138</v>
      </c>
      <c r="N21" s="865">
        <v>91277</v>
      </c>
      <c r="O21" s="224">
        <v>9</v>
      </c>
    </row>
    <row r="22" spans="1:15" s="266" customFormat="1" ht="18.95" customHeight="1">
      <c r="A22" s="220">
        <v>10</v>
      </c>
      <c r="B22" s="218" t="s">
        <v>199</v>
      </c>
      <c r="C22" s="374">
        <v>563575</v>
      </c>
      <c r="D22" s="779">
        <v>64.92</v>
      </c>
      <c r="E22" s="374">
        <v>0</v>
      </c>
      <c r="F22" s="779">
        <v>0</v>
      </c>
      <c r="G22" s="374">
        <v>304580</v>
      </c>
      <c r="H22" s="779">
        <v>35.08</v>
      </c>
      <c r="I22" s="374">
        <v>0</v>
      </c>
      <c r="J22" s="779">
        <v>0</v>
      </c>
      <c r="K22" s="780">
        <v>868155</v>
      </c>
      <c r="L22" s="780">
        <v>37170</v>
      </c>
      <c r="M22" s="780">
        <v>296</v>
      </c>
      <c r="N22" s="870">
        <v>121633</v>
      </c>
      <c r="O22" s="224">
        <v>10</v>
      </c>
    </row>
    <row r="23" spans="1:15" s="266" customFormat="1" ht="18.95" customHeight="1">
      <c r="A23" s="228">
        <v>11</v>
      </c>
      <c r="B23" s="212" t="s">
        <v>201</v>
      </c>
      <c r="C23" s="767">
        <v>412857</v>
      </c>
      <c r="D23" s="766">
        <v>72.75</v>
      </c>
      <c r="E23" s="767">
        <v>0</v>
      </c>
      <c r="F23" s="766">
        <v>0</v>
      </c>
      <c r="G23" s="767">
        <v>154624</v>
      </c>
      <c r="H23" s="766">
        <v>27.25</v>
      </c>
      <c r="I23" s="767">
        <v>0</v>
      </c>
      <c r="J23" s="766">
        <v>0</v>
      </c>
      <c r="K23" s="768">
        <v>567481</v>
      </c>
      <c r="L23" s="768">
        <v>17571</v>
      </c>
      <c r="M23" s="768">
        <v>134</v>
      </c>
      <c r="N23" s="871">
        <v>53346</v>
      </c>
      <c r="O23" s="234">
        <v>11</v>
      </c>
    </row>
    <row r="24" spans="1:15" s="266" customFormat="1" ht="18.95" customHeight="1">
      <c r="A24" s="220">
        <v>12</v>
      </c>
      <c r="B24" s="218" t="s">
        <v>203</v>
      </c>
      <c r="C24" s="774">
        <v>1028059</v>
      </c>
      <c r="D24" s="775">
        <v>77.709999999999994</v>
      </c>
      <c r="E24" s="774">
        <v>0</v>
      </c>
      <c r="F24" s="775">
        <v>0</v>
      </c>
      <c r="G24" s="774">
        <v>294925</v>
      </c>
      <c r="H24" s="775">
        <v>22.29</v>
      </c>
      <c r="I24" s="774">
        <v>0</v>
      </c>
      <c r="J24" s="775">
        <v>0</v>
      </c>
      <c r="K24" s="776">
        <v>1322984</v>
      </c>
      <c r="L24" s="776">
        <v>23159</v>
      </c>
      <c r="M24" s="776">
        <v>28</v>
      </c>
      <c r="N24" s="865">
        <v>200340</v>
      </c>
      <c r="O24" s="224">
        <v>12</v>
      </c>
    </row>
    <row r="25" spans="1:15" s="266" customFormat="1" ht="18.95" customHeight="1">
      <c r="A25" s="220">
        <v>13</v>
      </c>
      <c r="B25" s="218" t="s">
        <v>204</v>
      </c>
      <c r="C25" s="774">
        <v>296663</v>
      </c>
      <c r="D25" s="775">
        <v>55.89</v>
      </c>
      <c r="E25" s="774">
        <v>0</v>
      </c>
      <c r="F25" s="775">
        <v>0</v>
      </c>
      <c r="G25" s="774">
        <v>234179</v>
      </c>
      <c r="H25" s="775">
        <v>44.11</v>
      </c>
      <c r="I25" s="774">
        <v>0</v>
      </c>
      <c r="J25" s="775">
        <v>0</v>
      </c>
      <c r="K25" s="776">
        <v>530842</v>
      </c>
      <c r="L25" s="776">
        <v>38120</v>
      </c>
      <c r="M25" s="776">
        <v>95</v>
      </c>
      <c r="N25" s="865">
        <v>51524</v>
      </c>
      <c r="O25" s="224">
        <v>13</v>
      </c>
    </row>
    <row r="26" spans="1:15" s="266" customFormat="1" ht="18.95" customHeight="1">
      <c r="A26" s="220">
        <v>14</v>
      </c>
      <c r="B26" s="218" t="s">
        <v>206</v>
      </c>
      <c r="C26" s="774">
        <v>378818</v>
      </c>
      <c r="D26" s="775">
        <v>69.959999999999994</v>
      </c>
      <c r="E26" s="774">
        <v>0</v>
      </c>
      <c r="F26" s="775">
        <v>0</v>
      </c>
      <c r="G26" s="774">
        <v>162639</v>
      </c>
      <c r="H26" s="775">
        <v>30.04</v>
      </c>
      <c r="I26" s="774">
        <v>0</v>
      </c>
      <c r="J26" s="775">
        <v>0</v>
      </c>
      <c r="K26" s="776">
        <v>541457</v>
      </c>
      <c r="L26" s="776">
        <v>18929</v>
      </c>
      <c r="M26" s="776">
        <v>404</v>
      </c>
      <c r="N26" s="865">
        <v>99696</v>
      </c>
      <c r="O26" s="224">
        <v>14</v>
      </c>
    </row>
    <row r="27" spans="1:15" s="266" customFormat="1" ht="18.95" customHeight="1">
      <c r="A27" s="243">
        <v>15</v>
      </c>
      <c r="B27" s="244" t="s">
        <v>208</v>
      </c>
      <c r="C27" s="374">
        <v>342115</v>
      </c>
      <c r="D27" s="779">
        <v>46.68</v>
      </c>
      <c r="E27" s="374">
        <v>0</v>
      </c>
      <c r="F27" s="779">
        <v>0</v>
      </c>
      <c r="G27" s="374">
        <v>390756</v>
      </c>
      <c r="H27" s="779">
        <v>53.32</v>
      </c>
      <c r="I27" s="374">
        <v>0</v>
      </c>
      <c r="J27" s="779">
        <v>0</v>
      </c>
      <c r="K27" s="780">
        <v>732871</v>
      </c>
      <c r="L27" s="780">
        <v>34128</v>
      </c>
      <c r="M27" s="780">
        <v>27</v>
      </c>
      <c r="N27" s="870">
        <v>72119</v>
      </c>
      <c r="O27" s="249">
        <v>15</v>
      </c>
    </row>
    <row r="28" spans="1:15" s="266" customFormat="1" ht="15.75" customHeight="1">
      <c r="A28" s="220">
        <v>16</v>
      </c>
      <c r="B28" s="218" t="s">
        <v>210</v>
      </c>
      <c r="C28" s="767">
        <v>623877</v>
      </c>
      <c r="D28" s="766">
        <v>74.67</v>
      </c>
      <c r="E28" s="767">
        <v>0</v>
      </c>
      <c r="F28" s="766">
        <v>0</v>
      </c>
      <c r="G28" s="767">
        <v>142872</v>
      </c>
      <c r="H28" s="766">
        <v>17.100000000000001</v>
      </c>
      <c r="I28" s="767">
        <v>68719</v>
      </c>
      <c r="J28" s="766">
        <v>8.23</v>
      </c>
      <c r="K28" s="768">
        <v>835468</v>
      </c>
      <c r="L28" s="768">
        <v>22574</v>
      </c>
      <c r="M28" s="768">
        <v>476</v>
      </c>
      <c r="N28" s="871">
        <v>112117</v>
      </c>
      <c r="O28" s="224">
        <v>16</v>
      </c>
    </row>
    <row r="29" spans="1:15" s="266" customFormat="1" ht="18.95" customHeight="1">
      <c r="A29" s="220">
        <v>17</v>
      </c>
      <c r="B29" s="218" t="s">
        <v>212</v>
      </c>
      <c r="C29" s="774">
        <v>2091339</v>
      </c>
      <c r="D29" s="775">
        <v>58.65</v>
      </c>
      <c r="E29" s="774">
        <v>0</v>
      </c>
      <c r="F29" s="775">
        <v>0</v>
      </c>
      <c r="G29" s="774">
        <v>1474284</v>
      </c>
      <c r="H29" s="775">
        <v>41.35</v>
      </c>
      <c r="I29" s="774">
        <v>0</v>
      </c>
      <c r="J29" s="775">
        <v>0</v>
      </c>
      <c r="K29" s="776">
        <v>3565623</v>
      </c>
      <c r="L29" s="776">
        <v>205411</v>
      </c>
      <c r="M29" s="776">
        <v>1165</v>
      </c>
      <c r="N29" s="865">
        <v>496264</v>
      </c>
      <c r="O29" s="224">
        <v>17</v>
      </c>
    </row>
    <row r="30" spans="1:15" s="266" customFormat="1" ht="18.95" customHeight="1">
      <c r="A30" s="220">
        <v>18</v>
      </c>
      <c r="B30" s="218" t="s">
        <v>214</v>
      </c>
      <c r="C30" s="774">
        <v>69701</v>
      </c>
      <c r="D30" s="775">
        <v>49.36</v>
      </c>
      <c r="E30" s="774">
        <v>8253</v>
      </c>
      <c r="F30" s="775">
        <v>5.84</v>
      </c>
      <c r="G30" s="774">
        <v>40232</v>
      </c>
      <c r="H30" s="775">
        <v>28.48</v>
      </c>
      <c r="I30" s="774">
        <v>23055</v>
      </c>
      <c r="J30" s="775">
        <v>16.32</v>
      </c>
      <c r="K30" s="776">
        <v>141241</v>
      </c>
      <c r="L30" s="776">
        <v>12846</v>
      </c>
      <c r="M30" s="776">
        <v>56</v>
      </c>
      <c r="N30" s="865">
        <v>5655</v>
      </c>
      <c r="O30" s="224">
        <v>18</v>
      </c>
    </row>
    <row r="31" spans="1:15" s="266" customFormat="1" ht="18.95" customHeight="1">
      <c r="A31" s="220">
        <v>19</v>
      </c>
      <c r="B31" s="218" t="s">
        <v>216</v>
      </c>
      <c r="C31" s="774">
        <v>1836503</v>
      </c>
      <c r="D31" s="775">
        <v>77.790000000000006</v>
      </c>
      <c r="E31" s="774">
        <v>0</v>
      </c>
      <c r="F31" s="775">
        <v>0</v>
      </c>
      <c r="G31" s="774">
        <v>524210</v>
      </c>
      <c r="H31" s="775">
        <v>22.21</v>
      </c>
      <c r="I31" s="774">
        <v>0</v>
      </c>
      <c r="J31" s="775">
        <v>0</v>
      </c>
      <c r="K31" s="776">
        <v>2360713</v>
      </c>
      <c r="L31" s="776">
        <v>44567</v>
      </c>
      <c r="M31" s="776">
        <v>122</v>
      </c>
      <c r="N31" s="865">
        <v>276318</v>
      </c>
      <c r="O31" s="224">
        <v>19</v>
      </c>
    </row>
    <row r="32" spans="1:15" s="266" customFormat="1" ht="18.95" customHeight="1">
      <c r="A32" s="243">
        <v>20</v>
      </c>
      <c r="B32" s="244" t="s">
        <v>218</v>
      </c>
      <c r="C32" s="374">
        <v>838505</v>
      </c>
      <c r="D32" s="779">
        <v>80.02</v>
      </c>
      <c r="E32" s="374">
        <v>0</v>
      </c>
      <c r="F32" s="779">
        <v>0</v>
      </c>
      <c r="G32" s="374">
        <v>209365</v>
      </c>
      <c r="H32" s="779">
        <v>19.98</v>
      </c>
      <c r="I32" s="374">
        <v>0</v>
      </c>
      <c r="J32" s="779">
        <v>0</v>
      </c>
      <c r="K32" s="780">
        <v>1047871</v>
      </c>
      <c r="L32" s="780">
        <v>20187</v>
      </c>
      <c r="M32" s="780">
        <v>171</v>
      </c>
      <c r="N32" s="870">
        <v>162122</v>
      </c>
      <c r="O32" s="249">
        <v>20</v>
      </c>
    </row>
    <row r="33" spans="1:15" s="266" customFormat="1" ht="18.95" customHeight="1">
      <c r="A33" s="250">
        <v>21</v>
      </c>
      <c r="B33" s="218" t="s">
        <v>220</v>
      </c>
      <c r="C33" s="767">
        <v>696343</v>
      </c>
      <c r="D33" s="766">
        <v>55.71</v>
      </c>
      <c r="E33" s="767">
        <v>0</v>
      </c>
      <c r="F33" s="766">
        <v>0</v>
      </c>
      <c r="G33" s="767">
        <v>355477</v>
      </c>
      <c r="H33" s="766">
        <v>28.44</v>
      </c>
      <c r="I33" s="767">
        <v>198055</v>
      </c>
      <c r="J33" s="766">
        <v>15.85</v>
      </c>
      <c r="K33" s="768">
        <v>1249875</v>
      </c>
      <c r="L33" s="768">
        <v>81167</v>
      </c>
      <c r="M33" s="768">
        <v>84</v>
      </c>
      <c r="N33" s="871">
        <v>95947</v>
      </c>
      <c r="O33" s="251">
        <v>21</v>
      </c>
    </row>
    <row r="34" spans="1:15" s="266" customFormat="1" ht="18.95" customHeight="1">
      <c r="A34" s="220">
        <v>22</v>
      </c>
      <c r="B34" s="218" t="s">
        <v>222</v>
      </c>
      <c r="C34" s="774">
        <v>747596</v>
      </c>
      <c r="D34" s="775">
        <v>81.96</v>
      </c>
      <c r="E34" s="774">
        <v>0</v>
      </c>
      <c r="F34" s="775">
        <v>0</v>
      </c>
      <c r="G34" s="774">
        <v>164556</v>
      </c>
      <c r="H34" s="775">
        <v>18.04</v>
      </c>
      <c r="I34" s="774">
        <v>0</v>
      </c>
      <c r="J34" s="775">
        <v>0</v>
      </c>
      <c r="K34" s="776">
        <v>912152</v>
      </c>
      <c r="L34" s="776">
        <v>16547</v>
      </c>
      <c r="M34" s="776">
        <v>160</v>
      </c>
      <c r="N34" s="865">
        <v>138252</v>
      </c>
      <c r="O34" s="224">
        <v>22</v>
      </c>
    </row>
    <row r="35" spans="1:15" s="266" customFormat="1" ht="18.95" customHeight="1">
      <c r="A35" s="220">
        <v>23</v>
      </c>
      <c r="B35" s="218" t="s">
        <v>223</v>
      </c>
      <c r="C35" s="774">
        <v>163875</v>
      </c>
      <c r="D35" s="775">
        <v>56.74</v>
      </c>
      <c r="E35" s="774">
        <v>0</v>
      </c>
      <c r="F35" s="775">
        <v>0</v>
      </c>
      <c r="G35" s="774">
        <v>124950</v>
      </c>
      <c r="H35" s="775">
        <v>43.26</v>
      </c>
      <c r="I35" s="774">
        <v>0</v>
      </c>
      <c r="J35" s="775">
        <v>0</v>
      </c>
      <c r="K35" s="776">
        <v>288825</v>
      </c>
      <c r="L35" s="776">
        <v>22406</v>
      </c>
      <c r="M35" s="776">
        <v>101</v>
      </c>
      <c r="N35" s="865">
        <v>24996</v>
      </c>
      <c r="O35" s="224">
        <v>23</v>
      </c>
    </row>
    <row r="36" spans="1:15" s="266" customFormat="1" ht="18.95" customHeight="1">
      <c r="A36" s="220">
        <v>24</v>
      </c>
      <c r="B36" s="218" t="s">
        <v>225</v>
      </c>
      <c r="C36" s="774">
        <v>592385</v>
      </c>
      <c r="D36" s="775">
        <v>74.44</v>
      </c>
      <c r="E36" s="774">
        <v>0</v>
      </c>
      <c r="F36" s="775">
        <v>0</v>
      </c>
      <c r="G36" s="774">
        <v>203418</v>
      </c>
      <c r="H36" s="775">
        <v>25.56</v>
      </c>
      <c r="I36" s="774">
        <v>0</v>
      </c>
      <c r="J36" s="775">
        <v>0</v>
      </c>
      <c r="K36" s="776">
        <v>795803</v>
      </c>
      <c r="L36" s="776">
        <v>22618</v>
      </c>
      <c r="M36" s="776">
        <v>154</v>
      </c>
      <c r="N36" s="865">
        <v>106790</v>
      </c>
      <c r="O36" s="224">
        <v>24</v>
      </c>
    </row>
    <row r="37" spans="1:15" s="266" customFormat="1" ht="18.95" customHeight="1">
      <c r="A37" s="243">
        <v>25</v>
      </c>
      <c r="B37" s="244" t="s">
        <v>227</v>
      </c>
      <c r="C37" s="374">
        <v>313220</v>
      </c>
      <c r="D37" s="779">
        <v>62.7</v>
      </c>
      <c r="E37" s="374">
        <v>0</v>
      </c>
      <c r="F37" s="779">
        <v>0</v>
      </c>
      <c r="G37" s="374">
        <v>186333</v>
      </c>
      <c r="H37" s="779">
        <v>37.299999999999997</v>
      </c>
      <c r="I37" s="374">
        <v>0</v>
      </c>
      <c r="J37" s="779">
        <v>0</v>
      </c>
      <c r="K37" s="780">
        <v>499553</v>
      </c>
      <c r="L37" s="780">
        <v>20645</v>
      </c>
      <c r="M37" s="780">
        <v>44</v>
      </c>
      <c r="N37" s="870">
        <v>22245</v>
      </c>
      <c r="O37" s="249">
        <v>25</v>
      </c>
    </row>
    <row r="38" spans="1:15" s="266" customFormat="1" ht="18.95" customHeight="1">
      <c r="A38" s="220">
        <v>26</v>
      </c>
      <c r="B38" s="218" t="s">
        <v>229</v>
      </c>
      <c r="C38" s="767">
        <v>260285</v>
      </c>
      <c r="D38" s="766">
        <v>53.75</v>
      </c>
      <c r="E38" s="767">
        <v>24621</v>
      </c>
      <c r="F38" s="766">
        <v>5.09</v>
      </c>
      <c r="G38" s="767">
        <v>139241</v>
      </c>
      <c r="H38" s="766">
        <v>28.76</v>
      </c>
      <c r="I38" s="767">
        <v>60023</v>
      </c>
      <c r="J38" s="766">
        <v>12.4</v>
      </c>
      <c r="K38" s="768">
        <v>484170</v>
      </c>
      <c r="L38" s="768">
        <v>30659</v>
      </c>
      <c r="M38" s="768">
        <v>56</v>
      </c>
      <c r="N38" s="871">
        <v>33887</v>
      </c>
      <c r="O38" s="224">
        <v>26</v>
      </c>
    </row>
    <row r="39" spans="1:15" s="266" customFormat="1" ht="18.95" customHeight="1">
      <c r="A39" s="220">
        <v>27</v>
      </c>
      <c r="B39" s="218" t="s">
        <v>231</v>
      </c>
      <c r="C39" s="774">
        <v>759977</v>
      </c>
      <c r="D39" s="775">
        <v>82.18</v>
      </c>
      <c r="E39" s="774">
        <v>0</v>
      </c>
      <c r="F39" s="775">
        <v>0</v>
      </c>
      <c r="G39" s="774">
        <v>164774</v>
      </c>
      <c r="H39" s="775">
        <v>17.82</v>
      </c>
      <c r="I39" s="774">
        <v>0</v>
      </c>
      <c r="J39" s="775">
        <v>0</v>
      </c>
      <c r="K39" s="776">
        <v>924751</v>
      </c>
      <c r="L39" s="776">
        <v>16010</v>
      </c>
      <c r="M39" s="776">
        <v>135</v>
      </c>
      <c r="N39" s="865">
        <v>216501</v>
      </c>
      <c r="O39" s="224">
        <v>27</v>
      </c>
    </row>
    <row r="40" spans="1:15" s="266" customFormat="1" ht="18.95" customHeight="1">
      <c r="A40" s="220">
        <v>30</v>
      </c>
      <c r="B40" s="218" t="s">
        <v>233</v>
      </c>
      <c r="C40" s="774">
        <v>344113</v>
      </c>
      <c r="D40" s="775">
        <v>51.81</v>
      </c>
      <c r="E40" s="774">
        <v>0</v>
      </c>
      <c r="F40" s="775">
        <v>0</v>
      </c>
      <c r="G40" s="774">
        <v>320056</v>
      </c>
      <c r="H40" s="775">
        <v>48.19</v>
      </c>
      <c r="I40" s="774">
        <v>0</v>
      </c>
      <c r="J40" s="775">
        <v>0</v>
      </c>
      <c r="K40" s="776">
        <v>664169</v>
      </c>
      <c r="L40" s="776">
        <v>29414</v>
      </c>
      <c r="M40" s="776">
        <v>172</v>
      </c>
      <c r="N40" s="865">
        <v>39001</v>
      </c>
      <c r="O40" s="224">
        <v>30</v>
      </c>
    </row>
    <row r="41" spans="1:15" s="266" customFormat="1" ht="18.95" customHeight="1">
      <c r="A41" s="220">
        <v>31</v>
      </c>
      <c r="B41" s="218" t="s">
        <v>235</v>
      </c>
      <c r="C41" s="774">
        <v>131620</v>
      </c>
      <c r="D41" s="775">
        <v>75.89</v>
      </c>
      <c r="E41" s="774">
        <v>0</v>
      </c>
      <c r="F41" s="775">
        <v>0</v>
      </c>
      <c r="G41" s="774">
        <v>41805</v>
      </c>
      <c r="H41" s="775">
        <v>24.11</v>
      </c>
      <c r="I41" s="774">
        <v>0</v>
      </c>
      <c r="J41" s="775">
        <v>0</v>
      </c>
      <c r="K41" s="776">
        <v>173425</v>
      </c>
      <c r="L41" s="776">
        <v>5799</v>
      </c>
      <c r="M41" s="776">
        <v>0</v>
      </c>
      <c r="N41" s="865">
        <v>24435</v>
      </c>
      <c r="O41" s="224">
        <v>31</v>
      </c>
    </row>
    <row r="42" spans="1:15" s="266" customFormat="1" ht="18.95" customHeight="1">
      <c r="A42" s="243">
        <v>32</v>
      </c>
      <c r="B42" s="244" t="s">
        <v>237</v>
      </c>
      <c r="C42" s="374">
        <v>309417</v>
      </c>
      <c r="D42" s="779">
        <v>55.81</v>
      </c>
      <c r="E42" s="374">
        <v>0</v>
      </c>
      <c r="F42" s="779">
        <v>0</v>
      </c>
      <c r="G42" s="374">
        <v>244989</v>
      </c>
      <c r="H42" s="779">
        <v>44.19</v>
      </c>
      <c r="I42" s="374">
        <v>0</v>
      </c>
      <c r="J42" s="779">
        <v>0</v>
      </c>
      <c r="K42" s="780">
        <v>554406</v>
      </c>
      <c r="L42" s="780">
        <v>36005</v>
      </c>
      <c r="M42" s="780">
        <v>82</v>
      </c>
      <c r="N42" s="870">
        <v>45008</v>
      </c>
      <c r="O42" s="249">
        <v>32</v>
      </c>
    </row>
    <row r="43" spans="1:15" s="266" customFormat="1" ht="18.95" customHeight="1">
      <c r="A43" s="220">
        <v>33</v>
      </c>
      <c r="B43" s="218" t="s">
        <v>239</v>
      </c>
      <c r="C43" s="767">
        <v>266998</v>
      </c>
      <c r="D43" s="766">
        <v>65.28</v>
      </c>
      <c r="E43" s="767">
        <v>0</v>
      </c>
      <c r="F43" s="766">
        <v>0</v>
      </c>
      <c r="G43" s="767">
        <v>141995</v>
      </c>
      <c r="H43" s="766">
        <v>34.72</v>
      </c>
      <c r="I43" s="767">
        <v>0</v>
      </c>
      <c r="J43" s="766">
        <v>0</v>
      </c>
      <c r="K43" s="768">
        <v>408993</v>
      </c>
      <c r="L43" s="768">
        <v>19927</v>
      </c>
      <c r="M43" s="768">
        <v>203</v>
      </c>
      <c r="N43" s="871">
        <v>43083</v>
      </c>
      <c r="O43" s="224">
        <v>33</v>
      </c>
    </row>
    <row r="44" spans="1:15" s="266" customFormat="1" ht="18.95" customHeight="1">
      <c r="A44" s="220">
        <v>35</v>
      </c>
      <c r="B44" s="218" t="s">
        <v>243</v>
      </c>
      <c r="C44" s="774">
        <v>358205</v>
      </c>
      <c r="D44" s="775">
        <v>82.37</v>
      </c>
      <c r="E44" s="774">
        <v>0</v>
      </c>
      <c r="F44" s="775">
        <v>0</v>
      </c>
      <c r="G44" s="774">
        <v>76656</v>
      </c>
      <c r="H44" s="775">
        <v>17.63</v>
      </c>
      <c r="I44" s="774">
        <v>0</v>
      </c>
      <c r="J44" s="775">
        <v>0</v>
      </c>
      <c r="K44" s="776">
        <v>434861</v>
      </c>
      <c r="L44" s="776">
        <v>10492</v>
      </c>
      <c r="M44" s="776">
        <v>61</v>
      </c>
      <c r="N44" s="865">
        <v>85189</v>
      </c>
      <c r="O44" s="224">
        <v>35</v>
      </c>
    </row>
    <row r="45" spans="1:15" s="266" customFormat="1" ht="18.95" customHeight="1">
      <c r="A45" s="220">
        <v>36</v>
      </c>
      <c r="B45" s="218" t="s">
        <v>245</v>
      </c>
      <c r="C45" s="774">
        <v>434161</v>
      </c>
      <c r="D45" s="775">
        <v>73.77</v>
      </c>
      <c r="E45" s="774">
        <v>0</v>
      </c>
      <c r="F45" s="775">
        <v>0</v>
      </c>
      <c r="G45" s="774">
        <v>154359</v>
      </c>
      <c r="H45" s="775">
        <v>26.23</v>
      </c>
      <c r="I45" s="774">
        <v>0</v>
      </c>
      <c r="J45" s="775">
        <v>0</v>
      </c>
      <c r="K45" s="776">
        <v>588520</v>
      </c>
      <c r="L45" s="776">
        <v>21903</v>
      </c>
      <c r="M45" s="776">
        <v>39</v>
      </c>
      <c r="N45" s="865">
        <v>124357</v>
      </c>
      <c r="O45" s="224">
        <v>36</v>
      </c>
    </row>
    <row r="46" spans="1:15" s="266" customFormat="1" ht="18.95" customHeight="1">
      <c r="A46" s="220"/>
      <c r="B46" s="218" t="s">
        <v>241</v>
      </c>
      <c r="C46" s="774">
        <v>42535</v>
      </c>
      <c r="D46" s="775">
        <v>55.71</v>
      </c>
      <c r="E46" s="774">
        <v>0</v>
      </c>
      <c r="F46" s="775">
        <v>0</v>
      </c>
      <c r="G46" s="774">
        <v>33820</v>
      </c>
      <c r="H46" s="775">
        <v>44.29</v>
      </c>
      <c r="I46" s="774">
        <v>0</v>
      </c>
      <c r="J46" s="775">
        <v>0</v>
      </c>
      <c r="K46" s="776">
        <v>76355</v>
      </c>
      <c r="L46" s="776">
        <v>4106</v>
      </c>
      <c r="M46" s="776">
        <v>0</v>
      </c>
      <c r="N46" s="865">
        <v>5035</v>
      </c>
      <c r="O46" s="224"/>
    </row>
    <row r="47" spans="1:15" s="266" customFormat="1" ht="18.95" customHeight="1">
      <c r="A47" s="243"/>
      <c r="B47" s="244" t="s">
        <v>247</v>
      </c>
      <c r="C47" s="374">
        <v>32911</v>
      </c>
      <c r="D47" s="779">
        <v>57.79</v>
      </c>
      <c r="E47" s="374">
        <v>0</v>
      </c>
      <c r="F47" s="779">
        <v>0</v>
      </c>
      <c r="G47" s="374">
        <v>24040</v>
      </c>
      <c r="H47" s="779">
        <v>42.21</v>
      </c>
      <c r="I47" s="374">
        <v>0</v>
      </c>
      <c r="J47" s="779">
        <v>0</v>
      </c>
      <c r="K47" s="780">
        <v>56951</v>
      </c>
      <c r="L47" s="780">
        <v>2856</v>
      </c>
      <c r="M47" s="780">
        <v>0</v>
      </c>
      <c r="N47" s="870">
        <v>7097</v>
      </c>
      <c r="O47" s="249"/>
    </row>
    <row r="48" spans="1:15" s="266" customFormat="1" ht="18.95" customHeight="1">
      <c r="A48" s="220">
        <v>38</v>
      </c>
      <c r="B48" s="218" t="s">
        <v>249</v>
      </c>
      <c r="C48" s="767">
        <v>77753</v>
      </c>
      <c r="D48" s="766">
        <v>65.53</v>
      </c>
      <c r="E48" s="767">
        <v>0</v>
      </c>
      <c r="F48" s="766">
        <v>0</v>
      </c>
      <c r="G48" s="767">
        <v>40902</v>
      </c>
      <c r="H48" s="766">
        <v>34.47</v>
      </c>
      <c r="I48" s="767">
        <v>0</v>
      </c>
      <c r="J48" s="766">
        <v>0</v>
      </c>
      <c r="K48" s="768">
        <v>118655</v>
      </c>
      <c r="L48" s="768">
        <v>6197</v>
      </c>
      <c r="M48" s="768">
        <v>0</v>
      </c>
      <c r="N48" s="871">
        <v>7282</v>
      </c>
      <c r="O48" s="224">
        <v>38</v>
      </c>
    </row>
    <row r="49" spans="1:15" s="266" customFormat="1" ht="18.95" customHeight="1">
      <c r="A49" s="220">
        <v>39</v>
      </c>
      <c r="B49" s="218" t="s">
        <v>251</v>
      </c>
      <c r="C49" s="774">
        <v>87459</v>
      </c>
      <c r="D49" s="775">
        <v>53.96</v>
      </c>
      <c r="E49" s="774">
        <v>10394</v>
      </c>
      <c r="F49" s="775">
        <v>6.41</v>
      </c>
      <c r="G49" s="774">
        <v>44289</v>
      </c>
      <c r="H49" s="775">
        <v>27.32</v>
      </c>
      <c r="I49" s="774">
        <v>19960</v>
      </c>
      <c r="J49" s="775">
        <v>12.31</v>
      </c>
      <c r="K49" s="776">
        <v>162102</v>
      </c>
      <c r="L49" s="776">
        <v>8231</v>
      </c>
      <c r="M49" s="776">
        <v>0</v>
      </c>
      <c r="N49" s="865">
        <v>22304</v>
      </c>
      <c r="O49" s="224">
        <v>39</v>
      </c>
    </row>
    <row r="50" spans="1:15" s="266" customFormat="1" ht="18.95" customHeight="1">
      <c r="A50" s="220">
        <v>40</v>
      </c>
      <c r="B50" s="218" t="s">
        <v>252</v>
      </c>
      <c r="C50" s="774">
        <v>33930</v>
      </c>
      <c r="D50" s="775">
        <v>49.76</v>
      </c>
      <c r="E50" s="774">
        <v>3719</v>
      </c>
      <c r="F50" s="775">
        <v>5.45</v>
      </c>
      <c r="G50" s="774">
        <v>19376</v>
      </c>
      <c r="H50" s="775">
        <v>28.42</v>
      </c>
      <c r="I50" s="774">
        <v>11164</v>
      </c>
      <c r="J50" s="775">
        <v>16.37</v>
      </c>
      <c r="K50" s="776">
        <v>68189</v>
      </c>
      <c r="L50" s="776">
        <v>6077</v>
      </c>
      <c r="M50" s="776">
        <v>0</v>
      </c>
      <c r="N50" s="865">
        <v>3581</v>
      </c>
      <c r="O50" s="224">
        <v>40</v>
      </c>
    </row>
    <row r="51" spans="1:15" s="266" customFormat="1" ht="18.95" customHeight="1">
      <c r="A51" s="250">
        <v>41</v>
      </c>
      <c r="B51" s="218" t="s">
        <v>254</v>
      </c>
      <c r="C51" s="774">
        <v>99436</v>
      </c>
      <c r="D51" s="775">
        <v>61.45</v>
      </c>
      <c r="E51" s="774">
        <v>0</v>
      </c>
      <c r="F51" s="775">
        <v>0</v>
      </c>
      <c r="G51" s="774">
        <v>38873</v>
      </c>
      <c r="H51" s="775">
        <v>24.03</v>
      </c>
      <c r="I51" s="774">
        <v>23486</v>
      </c>
      <c r="J51" s="775">
        <v>14.52</v>
      </c>
      <c r="K51" s="776">
        <v>161795</v>
      </c>
      <c r="L51" s="776">
        <v>7736</v>
      </c>
      <c r="M51" s="776">
        <v>66</v>
      </c>
      <c r="N51" s="865">
        <v>18121</v>
      </c>
      <c r="O51" s="251">
        <v>41</v>
      </c>
    </row>
    <row r="52" spans="1:15" s="266" customFormat="1" ht="18.95" customHeight="1">
      <c r="A52" s="243">
        <v>42</v>
      </c>
      <c r="B52" s="244" t="s">
        <v>256</v>
      </c>
      <c r="C52" s="374">
        <v>147099</v>
      </c>
      <c r="D52" s="779">
        <v>67.94</v>
      </c>
      <c r="E52" s="374">
        <v>0</v>
      </c>
      <c r="F52" s="779">
        <v>0</v>
      </c>
      <c r="G52" s="374">
        <v>69408</v>
      </c>
      <c r="H52" s="779">
        <v>32.06</v>
      </c>
      <c r="I52" s="374">
        <v>0</v>
      </c>
      <c r="J52" s="779">
        <v>0</v>
      </c>
      <c r="K52" s="780">
        <v>216507</v>
      </c>
      <c r="L52" s="780">
        <v>10181</v>
      </c>
      <c r="M52" s="780">
        <v>0</v>
      </c>
      <c r="N52" s="870">
        <v>45660</v>
      </c>
      <c r="O52" s="249">
        <v>42</v>
      </c>
    </row>
    <row r="53" spans="1:15" s="452" customFormat="1" ht="18.95" customHeight="1">
      <c r="A53" s="220">
        <v>43</v>
      </c>
      <c r="B53" s="218" t="s">
        <v>258</v>
      </c>
      <c r="C53" s="872">
        <v>44565</v>
      </c>
      <c r="D53" s="766">
        <v>50.56</v>
      </c>
      <c r="E53" s="767">
        <v>2486</v>
      </c>
      <c r="F53" s="766">
        <v>2.82</v>
      </c>
      <c r="G53" s="767">
        <v>24848</v>
      </c>
      <c r="H53" s="766">
        <v>28.2</v>
      </c>
      <c r="I53" s="767">
        <v>16230</v>
      </c>
      <c r="J53" s="766">
        <v>18.420000000000002</v>
      </c>
      <c r="K53" s="768">
        <v>88129</v>
      </c>
      <c r="L53" s="768">
        <v>6423</v>
      </c>
      <c r="M53" s="768">
        <v>36</v>
      </c>
      <c r="N53" s="871">
        <v>6618</v>
      </c>
      <c r="O53" s="224">
        <v>43</v>
      </c>
    </row>
    <row r="54" spans="1:15" s="452" customFormat="1" ht="18.95" customHeight="1">
      <c r="A54" s="220">
        <v>44</v>
      </c>
      <c r="B54" s="218" t="s">
        <v>260</v>
      </c>
      <c r="C54" s="873">
        <v>50503</v>
      </c>
      <c r="D54" s="775">
        <v>56.45</v>
      </c>
      <c r="E54" s="774">
        <v>7920</v>
      </c>
      <c r="F54" s="775">
        <v>8.85</v>
      </c>
      <c r="G54" s="774">
        <v>19248</v>
      </c>
      <c r="H54" s="775">
        <v>21.52</v>
      </c>
      <c r="I54" s="774">
        <v>11793</v>
      </c>
      <c r="J54" s="775">
        <v>13.18</v>
      </c>
      <c r="K54" s="776">
        <v>89463</v>
      </c>
      <c r="L54" s="776">
        <v>5296</v>
      </c>
      <c r="M54" s="776">
        <v>0</v>
      </c>
      <c r="N54" s="865">
        <v>8948</v>
      </c>
      <c r="O54" s="224">
        <v>44</v>
      </c>
    </row>
    <row r="55" spans="1:15" s="452" customFormat="1" ht="18.95" customHeight="1">
      <c r="A55" s="220">
        <v>45</v>
      </c>
      <c r="B55" s="218" t="s">
        <v>261</v>
      </c>
      <c r="C55" s="873">
        <v>127096</v>
      </c>
      <c r="D55" s="775">
        <v>41.2</v>
      </c>
      <c r="E55" s="774">
        <v>0</v>
      </c>
      <c r="F55" s="775">
        <v>0</v>
      </c>
      <c r="G55" s="774">
        <v>181401</v>
      </c>
      <c r="H55" s="775">
        <v>58.8</v>
      </c>
      <c r="I55" s="774">
        <v>0</v>
      </c>
      <c r="J55" s="775">
        <v>0</v>
      </c>
      <c r="K55" s="776">
        <v>308497</v>
      </c>
      <c r="L55" s="776">
        <v>19738</v>
      </c>
      <c r="M55" s="776">
        <v>45</v>
      </c>
      <c r="N55" s="865">
        <v>19678</v>
      </c>
      <c r="O55" s="224">
        <v>45</v>
      </c>
    </row>
    <row r="56" spans="1:15" s="452" customFormat="1" ht="18.95" customHeight="1">
      <c r="A56" s="220">
        <v>46</v>
      </c>
      <c r="B56" s="218" t="s">
        <v>262</v>
      </c>
      <c r="C56" s="873">
        <v>36583</v>
      </c>
      <c r="D56" s="775">
        <v>47.52</v>
      </c>
      <c r="E56" s="774">
        <v>0</v>
      </c>
      <c r="F56" s="775">
        <v>0</v>
      </c>
      <c r="G56" s="774">
        <v>40400</v>
      </c>
      <c r="H56" s="775">
        <v>52.48</v>
      </c>
      <c r="I56" s="774">
        <v>0</v>
      </c>
      <c r="J56" s="775">
        <v>0</v>
      </c>
      <c r="K56" s="776">
        <v>76983</v>
      </c>
      <c r="L56" s="776">
        <v>6549</v>
      </c>
      <c r="M56" s="776">
        <v>5</v>
      </c>
      <c r="N56" s="865">
        <v>1241</v>
      </c>
      <c r="O56" s="224">
        <v>46</v>
      </c>
    </row>
    <row r="57" spans="1:15" s="452" customFormat="1" ht="18.95" customHeight="1" thickBot="1">
      <c r="A57" s="253">
        <v>52</v>
      </c>
      <c r="B57" s="254" t="s">
        <v>263</v>
      </c>
      <c r="C57" s="874">
        <v>29337</v>
      </c>
      <c r="D57" s="875">
        <v>56.91</v>
      </c>
      <c r="E57" s="876">
        <v>1094</v>
      </c>
      <c r="F57" s="875">
        <v>2.12</v>
      </c>
      <c r="G57" s="876">
        <v>13368</v>
      </c>
      <c r="H57" s="875">
        <v>25.93</v>
      </c>
      <c r="I57" s="876">
        <v>7755</v>
      </c>
      <c r="J57" s="875">
        <v>15.04</v>
      </c>
      <c r="K57" s="877">
        <v>51554</v>
      </c>
      <c r="L57" s="877">
        <v>3816</v>
      </c>
      <c r="M57" s="877">
        <v>1</v>
      </c>
      <c r="N57" s="878">
        <v>8157</v>
      </c>
      <c r="O57" s="262">
        <v>52</v>
      </c>
    </row>
    <row r="58" spans="1:15" ht="18.95" customHeight="1">
      <c r="A58" s="217">
        <v>54</v>
      </c>
      <c r="B58" s="332" t="s">
        <v>264</v>
      </c>
      <c r="C58" s="767">
        <v>35486</v>
      </c>
      <c r="D58" s="766">
        <v>54.43</v>
      </c>
      <c r="E58" s="767">
        <v>7168</v>
      </c>
      <c r="F58" s="766">
        <v>10.99</v>
      </c>
      <c r="G58" s="767">
        <v>14334</v>
      </c>
      <c r="H58" s="766">
        <v>21.98</v>
      </c>
      <c r="I58" s="767">
        <v>8215</v>
      </c>
      <c r="J58" s="766">
        <v>12.6</v>
      </c>
      <c r="K58" s="768">
        <v>65203</v>
      </c>
      <c r="L58" s="768">
        <v>2541</v>
      </c>
      <c r="M58" s="768">
        <v>9</v>
      </c>
      <c r="N58" s="871">
        <v>5019</v>
      </c>
      <c r="O58" s="216">
        <v>54</v>
      </c>
    </row>
    <row r="59" spans="1:15" ht="18.95" customHeight="1">
      <c r="A59" s="217">
        <v>59</v>
      </c>
      <c r="B59" s="332" t="s">
        <v>266</v>
      </c>
      <c r="C59" s="774">
        <v>75981</v>
      </c>
      <c r="D59" s="775">
        <v>54.89</v>
      </c>
      <c r="E59" s="774">
        <v>15054</v>
      </c>
      <c r="F59" s="775">
        <v>10.88</v>
      </c>
      <c r="G59" s="774">
        <v>30456</v>
      </c>
      <c r="H59" s="775">
        <v>22.01</v>
      </c>
      <c r="I59" s="774">
        <v>16907</v>
      </c>
      <c r="J59" s="775">
        <v>12.22</v>
      </c>
      <c r="K59" s="776">
        <v>138398</v>
      </c>
      <c r="L59" s="776">
        <v>5403</v>
      </c>
      <c r="M59" s="776">
        <v>11</v>
      </c>
      <c r="N59" s="865">
        <v>10886</v>
      </c>
      <c r="O59" s="205">
        <v>59</v>
      </c>
    </row>
    <row r="60" spans="1:15" ht="18.95" customHeight="1">
      <c r="A60" s="217">
        <v>61</v>
      </c>
      <c r="B60" s="332" t="s">
        <v>268</v>
      </c>
      <c r="C60" s="774">
        <v>49195</v>
      </c>
      <c r="D60" s="775">
        <v>64.37</v>
      </c>
      <c r="E60" s="774">
        <v>0</v>
      </c>
      <c r="F60" s="775">
        <v>0</v>
      </c>
      <c r="G60" s="774">
        <v>27232</v>
      </c>
      <c r="H60" s="775">
        <v>35.630000000000003</v>
      </c>
      <c r="I60" s="774">
        <v>0</v>
      </c>
      <c r="J60" s="775">
        <v>0</v>
      </c>
      <c r="K60" s="776">
        <v>76427</v>
      </c>
      <c r="L60" s="776">
        <v>2841</v>
      </c>
      <c r="M60" s="776">
        <v>7</v>
      </c>
      <c r="N60" s="865">
        <v>2685</v>
      </c>
      <c r="O60" s="205">
        <v>61</v>
      </c>
    </row>
    <row r="61" spans="1:15" ht="18.95" customHeight="1">
      <c r="A61" s="217">
        <v>66</v>
      </c>
      <c r="B61" s="332" t="s">
        <v>270</v>
      </c>
      <c r="C61" s="774">
        <v>196317</v>
      </c>
      <c r="D61" s="775">
        <v>55.08</v>
      </c>
      <c r="E61" s="774">
        <v>0</v>
      </c>
      <c r="F61" s="775">
        <v>0</v>
      </c>
      <c r="G61" s="774">
        <v>160126</v>
      </c>
      <c r="H61" s="775">
        <v>44.92</v>
      </c>
      <c r="I61" s="774">
        <v>0</v>
      </c>
      <c r="J61" s="775">
        <v>0</v>
      </c>
      <c r="K61" s="776">
        <v>356443</v>
      </c>
      <c r="L61" s="776">
        <v>18045</v>
      </c>
      <c r="M61" s="776">
        <v>32</v>
      </c>
      <c r="N61" s="865">
        <v>14260</v>
      </c>
      <c r="O61" s="205">
        <v>66</v>
      </c>
    </row>
    <row r="62" spans="1:15" ht="18.95" customHeight="1">
      <c r="A62" s="786">
        <v>67</v>
      </c>
      <c r="B62" s="787" t="s">
        <v>272</v>
      </c>
      <c r="C62" s="374">
        <v>44581</v>
      </c>
      <c r="D62" s="779">
        <v>45.03</v>
      </c>
      <c r="E62" s="374">
        <v>10225</v>
      </c>
      <c r="F62" s="779">
        <v>10.33</v>
      </c>
      <c r="G62" s="374">
        <v>29736</v>
      </c>
      <c r="H62" s="779">
        <v>30.04</v>
      </c>
      <c r="I62" s="374">
        <v>14456</v>
      </c>
      <c r="J62" s="779">
        <v>14.6</v>
      </c>
      <c r="K62" s="780">
        <v>98998</v>
      </c>
      <c r="L62" s="780">
        <v>9376</v>
      </c>
      <c r="M62" s="780">
        <v>0</v>
      </c>
      <c r="N62" s="870">
        <v>6805</v>
      </c>
      <c r="O62" s="574">
        <v>67</v>
      </c>
    </row>
    <row r="63" spans="1:15" ht="18.95" customHeight="1">
      <c r="A63" s="217">
        <v>70</v>
      </c>
      <c r="B63" s="332" t="s">
        <v>274</v>
      </c>
      <c r="C63" s="767">
        <v>40938</v>
      </c>
      <c r="D63" s="766">
        <v>52.57</v>
      </c>
      <c r="E63" s="767">
        <v>4172</v>
      </c>
      <c r="F63" s="766">
        <v>5.36</v>
      </c>
      <c r="G63" s="767">
        <v>19640</v>
      </c>
      <c r="H63" s="766">
        <v>25.22</v>
      </c>
      <c r="I63" s="767">
        <v>13118</v>
      </c>
      <c r="J63" s="766">
        <v>16.850000000000001</v>
      </c>
      <c r="K63" s="768">
        <v>77868</v>
      </c>
      <c r="L63" s="768">
        <v>5130</v>
      </c>
      <c r="M63" s="768">
        <v>2</v>
      </c>
      <c r="N63" s="871">
        <v>4953</v>
      </c>
      <c r="O63" s="205">
        <v>70</v>
      </c>
    </row>
    <row r="64" spans="1:15" ht="18.95" customHeight="1">
      <c r="A64" s="217">
        <v>72</v>
      </c>
      <c r="B64" s="332" t="s">
        <v>276</v>
      </c>
      <c r="C64" s="774">
        <v>214951</v>
      </c>
      <c r="D64" s="775">
        <v>51.82</v>
      </c>
      <c r="E64" s="774">
        <v>0</v>
      </c>
      <c r="F64" s="775">
        <v>0</v>
      </c>
      <c r="G64" s="774">
        <v>199818</v>
      </c>
      <c r="H64" s="775">
        <v>48.18</v>
      </c>
      <c r="I64" s="774">
        <v>0</v>
      </c>
      <c r="J64" s="775">
        <v>0</v>
      </c>
      <c r="K64" s="776">
        <v>414769</v>
      </c>
      <c r="L64" s="776">
        <v>36877</v>
      </c>
      <c r="M64" s="776">
        <v>46</v>
      </c>
      <c r="N64" s="865">
        <v>24578</v>
      </c>
      <c r="O64" s="205">
        <v>72</v>
      </c>
    </row>
    <row r="65" spans="1:15" ht="18.75" customHeight="1">
      <c r="A65" s="217">
        <v>74</v>
      </c>
      <c r="B65" s="332" t="s">
        <v>278</v>
      </c>
      <c r="C65" s="774">
        <v>58107</v>
      </c>
      <c r="D65" s="775">
        <v>58.67</v>
      </c>
      <c r="E65" s="774">
        <v>0</v>
      </c>
      <c r="F65" s="775">
        <v>0</v>
      </c>
      <c r="G65" s="774">
        <v>40940</v>
      </c>
      <c r="H65" s="775">
        <v>41.33</v>
      </c>
      <c r="I65" s="774">
        <v>0</v>
      </c>
      <c r="J65" s="775">
        <v>0</v>
      </c>
      <c r="K65" s="776">
        <v>99047</v>
      </c>
      <c r="L65" s="776">
        <v>7959</v>
      </c>
      <c r="M65" s="776">
        <v>0</v>
      </c>
      <c r="N65" s="865">
        <v>13357</v>
      </c>
      <c r="O65" s="205">
        <v>74</v>
      </c>
    </row>
    <row r="66" spans="1:15" s="266" customFormat="1" ht="18.95" customHeight="1">
      <c r="A66" s="217">
        <v>81</v>
      </c>
      <c r="B66" s="332" t="s">
        <v>280</v>
      </c>
      <c r="C66" s="774">
        <v>210094</v>
      </c>
      <c r="D66" s="775">
        <v>48.11</v>
      </c>
      <c r="E66" s="774">
        <v>32443</v>
      </c>
      <c r="F66" s="775">
        <v>7.43</v>
      </c>
      <c r="G66" s="774">
        <v>127581</v>
      </c>
      <c r="H66" s="775">
        <v>29.22</v>
      </c>
      <c r="I66" s="774">
        <v>66560</v>
      </c>
      <c r="J66" s="775">
        <v>15.24</v>
      </c>
      <c r="K66" s="776">
        <v>436678</v>
      </c>
      <c r="L66" s="776">
        <v>31727</v>
      </c>
      <c r="M66" s="776">
        <v>109</v>
      </c>
      <c r="N66" s="865">
        <v>34980</v>
      </c>
      <c r="O66" s="224">
        <v>81</v>
      </c>
    </row>
    <row r="67" spans="1:15" s="266" customFormat="1" ht="18.95" customHeight="1">
      <c r="A67" s="220">
        <v>82</v>
      </c>
      <c r="B67" s="218" t="s">
        <v>282</v>
      </c>
      <c r="C67" s="374">
        <v>235862</v>
      </c>
      <c r="D67" s="779">
        <v>52.79</v>
      </c>
      <c r="E67" s="374">
        <v>0</v>
      </c>
      <c r="F67" s="779">
        <v>0</v>
      </c>
      <c r="G67" s="374">
        <v>210933</v>
      </c>
      <c r="H67" s="779">
        <v>47.21</v>
      </c>
      <c r="I67" s="374">
        <v>0</v>
      </c>
      <c r="J67" s="779">
        <v>0</v>
      </c>
      <c r="K67" s="780">
        <v>446795</v>
      </c>
      <c r="L67" s="780">
        <v>33681</v>
      </c>
      <c r="M67" s="780">
        <v>36</v>
      </c>
      <c r="N67" s="870">
        <v>27342</v>
      </c>
      <c r="O67" s="224">
        <v>82</v>
      </c>
    </row>
    <row r="68" spans="1:15" s="266" customFormat="1" ht="18.95" customHeight="1">
      <c r="A68" s="228">
        <v>83</v>
      </c>
      <c r="B68" s="212" t="s">
        <v>283</v>
      </c>
      <c r="C68" s="767">
        <v>105456</v>
      </c>
      <c r="D68" s="766">
        <v>42.03</v>
      </c>
      <c r="E68" s="767">
        <v>16014</v>
      </c>
      <c r="F68" s="766">
        <v>6.38</v>
      </c>
      <c r="G68" s="767">
        <v>99180</v>
      </c>
      <c r="H68" s="766">
        <v>39.53</v>
      </c>
      <c r="I68" s="767">
        <v>30258</v>
      </c>
      <c r="J68" s="766">
        <v>12.06</v>
      </c>
      <c r="K68" s="768">
        <v>250907</v>
      </c>
      <c r="L68" s="768">
        <v>17280</v>
      </c>
      <c r="M68" s="768">
        <v>76</v>
      </c>
      <c r="N68" s="871">
        <v>16161</v>
      </c>
      <c r="O68" s="234">
        <v>83</v>
      </c>
    </row>
    <row r="69" spans="1:15" s="266" customFormat="1" ht="18.95" customHeight="1">
      <c r="A69" s="220">
        <v>301</v>
      </c>
      <c r="B69" s="2128" t="s">
        <v>284</v>
      </c>
      <c r="C69" s="774" t="s">
        <v>22</v>
      </c>
      <c r="D69" s="775" t="s">
        <v>22</v>
      </c>
      <c r="E69" s="774" t="s">
        <v>22</v>
      </c>
      <c r="F69" s="775" t="s">
        <v>22</v>
      </c>
      <c r="G69" s="774" t="s">
        <v>22</v>
      </c>
      <c r="H69" s="775" t="s">
        <v>22</v>
      </c>
      <c r="I69" s="774" t="s">
        <v>22</v>
      </c>
      <c r="J69" s="775" t="s">
        <v>22</v>
      </c>
      <c r="K69" s="776" t="s">
        <v>22</v>
      </c>
      <c r="L69" s="776" t="s">
        <v>22</v>
      </c>
      <c r="M69" s="776" t="s">
        <v>22</v>
      </c>
      <c r="N69" s="865" t="s">
        <v>22</v>
      </c>
      <c r="O69" s="224">
        <v>301</v>
      </c>
    </row>
    <row r="70" spans="1:15" s="266" customFormat="1" ht="18.95" customHeight="1">
      <c r="A70" s="220">
        <v>302</v>
      </c>
      <c r="B70" s="2128" t="s">
        <v>286</v>
      </c>
      <c r="C70" s="774" t="s">
        <v>22</v>
      </c>
      <c r="D70" s="775" t="s">
        <v>22</v>
      </c>
      <c r="E70" s="774" t="s">
        <v>22</v>
      </c>
      <c r="F70" s="775" t="s">
        <v>22</v>
      </c>
      <c r="G70" s="774" t="s">
        <v>22</v>
      </c>
      <c r="H70" s="775" t="s">
        <v>22</v>
      </c>
      <c r="I70" s="774" t="s">
        <v>22</v>
      </c>
      <c r="J70" s="775" t="s">
        <v>22</v>
      </c>
      <c r="K70" s="776" t="s">
        <v>22</v>
      </c>
      <c r="L70" s="776" t="s">
        <v>22</v>
      </c>
      <c r="M70" s="776" t="s">
        <v>22</v>
      </c>
      <c r="N70" s="865" t="s">
        <v>22</v>
      </c>
      <c r="O70" s="224">
        <v>302</v>
      </c>
    </row>
    <row r="71" spans="1:15" s="266" customFormat="1" ht="18.95" customHeight="1">
      <c r="A71" s="220">
        <v>303</v>
      </c>
      <c r="B71" s="2128" t="s">
        <v>288</v>
      </c>
      <c r="C71" s="774" t="s">
        <v>22</v>
      </c>
      <c r="D71" s="775" t="s">
        <v>22</v>
      </c>
      <c r="E71" s="774" t="s">
        <v>22</v>
      </c>
      <c r="F71" s="775" t="s">
        <v>22</v>
      </c>
      <c r="G71" s="774" t="s">
        <v>22</v>
      </c>
      <c r="H71" s="775" t="s">
        <v>22</v>
      </c>
      <c r="I71" s="774" t="s">
        <v>22</v>
      </c>
      <c r="J71" s="775" t="s">
        <v>22</v>
      </c>
      <c r="K71" s="776" t="s">
        <v>22</v>
      </c>
      <c r="L71" s="776" t="s">
        <v>22</v>
      </c>
      <c r="M71" s="776" t="s">
        <v>22</v>
      </c>
      <c r="N71" s="865" t="s">
        <v>22</v>
      </c>
      <c r="O71" s="224">
        <v>303</v>
      </c>
    </row>
    <row r="72" spans="1:15" s="266" customFormat="1" ht="18.95" customHeight="1">
      <c r="A72" s="243"/>
      <c r="B72" s="244"/>
      <c r="C72" s="374"/>
      <c r="D72" s="779"/>
      <c r="E72" s="374"/>
      <c r="F72" s="779"/>
      <c r="G72" s="374"/>
      <c r="H72" s="779"/>
      <c r="I72" s="374"/>
      <c r="J72" s="779"/>
      <c r="K72" s="780"/>
      <c r="L72" s="780"/>
      <c r="M72" s="780"/>
      <c r="N72" s="870"/>
      <c r="O72" s="249"/>
    </row>
    <row r="73" spans="1:15" s="266" customFormat="1" ht="15.75" customHeight="1">
      <c r="A73" s="220"/>
      <c r="B73" s="218"/>
      <c r="C73" s="767"/>
      <c r="D73" s="766"/>
      <c r="E73" s="767"/>
      <c r="F73" s="766"/>
      <c r="G73" s="767"/>
      <c r="H73" s="766"/>
      <c r="I73" s="767"/>
      <c r="J73" s="766"/>
      <c r="K73" s="768"/>
      <c r="L73" s="768"/>
      <c r="M73" s="768"/>
      <c r="N73" s="871"/>
      <c r="O73" s="224"/>
    </row>
    <row r="74" spans="1:15" s="266" customFormat="1" ht="18.95" customHeight="1">
      <c r="A74" s="220"/>
      <c r="B74" s="218"/>
      <c r="C74" s="774"/>
      <c r="D74" s="775"/>
      <c r="E74" s="774"/>
      <c r="F74" s="775"/>
      <c r="G74" s="774"/>
      <c r="H74" s="775"/>
      <c r="I74" s="774"/>
      <c r="J74" s="775"/>
      <c r="K74" s="776"/>
      <c r="L74" s="776"/>
      <c r="M74" s="776"/>
      <c r="N74" s="865"/>
      <c r="O74" s="224"/>
    </row>
    <row r="75" spans="1:15" s="266" customFormat="1" ht="18.95" customHeight="1">
      <c r="A75" s="220"/>
      <c r="B75" s="218"/>
      <c r="C75" s="774"/>
      <c r="D75" s="775"/>
      <c r="E75" s="774"/>
      <c r="F75" s="775"/>
      <c r="G75" s="774"/>
      <c r="H75" s="775"/>
      <c r="I75" s="774"/>
      <c r="J75" s="775"/>
      <c r="K75" s="776"/>
      <c r="L75" s="776"/>
      <c r="M75" s="776"/>
      <c r="N75" s="865"/>
      <c r="O75" s="224"/>
    </row>
    <row r="76" spans="1:15" s="266" customFormat="1" ht="18.95" customHeight="1">
      <c r="A76" s="220"/>
      <c r="B76" s="218"/>
      <c r="C76" s="774"/>
      <c r="D76" s="775"/>
      <c r="E76" s="774"/>
      <c r="F76" s="775"/>
      <c r="G76" s="774"/>
      <c r="H76" s="775"/>
      <c r="I76" s="774"/>
      <c r="J76" s="775"/>
      <c r="K76" s="776"/>
      <c r="L76" s="776"/>
      <c r="M76" s="776"/>
      <c r="N76" s="865"/>
      <c r="O76" s="224"/>
    </row>
    <row r="77" spans="1:15" s="266" customFormat="1" ht="18.95" customHeight="1">
      <c r="A77" s="243"/>
      <c r="B77" s="244"/>
      <c r="C77" s="374"/>
      <c r="D77" s="779"/>
      <c r="E77" s="374"/>
      <c r="F77" s="779"/>
      <c r="G77" s="374"/>
      <c r="H77" s="779"/>
      <c r="I77" s="374"/>
      <c r="J77" s="779"/>
      <c r="K77" s="780"/>
      <c r="L77" s="780"/>
      <c r="M77" s="780"/>
      <c r="N77" s="870"/>
      <c r="O77" s="249"/>
    </row>
    <row r="78" spans="1:15" s="266" customFormat="1" ht="18.95" customHeight="1">
      <c r="A78" s="250"/>
      <c r="B78" s="218"/>
      <c r="C78" s="767"/>
      <c r="D78" s="766"/>
      <c r="E78" s="767"/>
      <c r="F78" s="766"/>
      <c r="G78" s="767"/>
      <c r="H78" s="766"/>
      <c r="I78" s="767"/>
      <c r="J78" s="766"/>
      <c r="K78" s="768"/>
      <c r="L78" s="768"/>
      <c r="M78" s="768"/>
      <c r="N78" s="871"/>
      <c r="O78" s="251"/>
    </row>
    <row r="79" spans="1:15" s="266" customFormat="1" ht="18.95" customHeight="1">
      <c r="A79" s="220"/>
      <c r="B79" s="218"/>
      <c r="C79" s="774"/>
      <c r="D79" s="775"/>
      <c r="E79" s="774"/>
      <c r="F79" s="775"/>
      <c r="G79" s="774"/>
      <c r="H79" s="775"/>
      <c r="I79" s="774"/>
      <c r="J79" s="775"/>
      <c r="K79" s="776"/>
      <c r="L79" s="776"/>
      <c r="M79" s="776"/>
      <c r="N79" s="865"/>
      <c r="O79" s="224"/>
    </row>
    <row r="80" spans="1:15" s="266" customFormat="1" ht="18.95" customHeight="1">
      <c r="A80" s="220"/>
      <c r="B80" s="218"/>
      <c r="C80" s="774"/>
      <c r="D80" s="775"/>
      <c r="E80" s="774"/>
      <c r="F80" s="775"/>
      <c r="G80" s="774"/>
      <c r="H80" s="775"/>
      <c r="I80" s="774"/>
      <c r="J80" s="775"/>
      <c r="K80" s="776"/>
      <c r="L80" s="776"/>
      <c r="M80" s="776"/>
      <c r="N80" s="865"/>
      <c r="O80" s="224"/>
    </row>
    <row r="81" spans="1:15" s="266" customFormat="1" ht="18.95" customHeight="1">
      <c r="A81" s="220"/>
      <c r="B81" s="218"/>
      <c r="C81" s="774"/>
      <c r="D81" s="775"/>
      <c r="E81" s="774"/>
      <c r="F81" s="775"/>
      <c r="G81" s="774"/>
      <c r="H81" s="775"/>
      <c r="I81" s="774"/>
      <c r="J81" s="775"/>
      <c r="K81" s="776"/>
      <c r="L81" s="776"/>
      <c r="M81" s="776"/>
      <c r="N81" s="865"/>
      <c r="O81" s="224"/>
    </row>
    <row r="82" spans="1:15" s="266" customFormat="1" ht="18.95" customHeight="1">
      <c r="A82" s="243"/>
      <c r="B82" s="244"/>
      <c r="C82" s="374"/>
      <c r="D82" s="779"/>
      <c r="E82" s="374"/>
      <c r="F82" s="779"/>
      <c r="G82" s="374"/>
      <c r="H82" s="779"/>
      <c r="I82" s="374"/>
      <c r="J82" s="779"/>
      <c r="K82" s="780"/>
      <c r="L82" s="780"/>
      <c r="M82" s="780"/>
      <c r="N82" s="870"/>
      <c r="O82" s="249"/>
    </row>
    <row r="83" spans="1:15" s="266" customFormat="1" ht="18.95" customHeight="1">
      <c r="A83" s="220"/>
      <c r="B83" s="218"/>
      <c r="C83" s="767"/>
      <c r="D83" s="766"/>
      <c r="E83" s="767"/>
      <c r="F83" s="766"/>
      <c r="G83" s="767"/>
      <c r="H83" s="766"/>
      <c r="I83" s="767"/>
      <c r="J83" s="766"/>
      <c r="K83" s="768"/>
      <c r="L83" s="768"/>
      <c r="M83" s="768"/>
      <c r="N83" s="871"/>
      <c r="O83" s="224"/>
    </row>
    <row r="84" spans="1:15" s="266" customFormat="1" ht="18.95" customHeight="1">
      <c r="A84" s="220"/>
      <c r="B84" s="218"/>
      <c r="C84" s="774"/>
      <c r="D84" s="775"/>
      <c r="E84" s="774"/>
      <c r="F84" s="775"/>
      <c r="G84" s="774"/>
      <c r="H84" s="775"/>
      <c r="I84" s="774"/>
      <c r="J84" s="775"/>
      <c r="K84" s="776"/>
      <c r="L84" s="776"/>
      <c r="M84" s="776"/>
      <c r="N84" s="865"/>
      <c r="O84" s="224"/>
    </row>
    <row r="85" spans="1:15" s="266" customFormat="1" ht="18.95" customHeight="1">
      <c r="A85" s="220"/>
      <c r="B85" s="218"/>
      <c r="C85" s="774"/>
      <c r="D85" s="775"/>
      <c r="E85" s="774"/>
      <c r="F85" s="775"/>
      <c r="G85" s="774"/>
      <c r="H85" s="775"/>
      <c r="I85" s="774"/>
      <c r="J85" s="775"/>
      <c r="K85" s="776"/>
      <c r="L85" s="776"/>
      <c r="M85" s="776"/>
      <c r="N85" s="865"/>
      <c r="O85" s="224"/>
    </row>
    <row r="86" spans="1:15" s="266" customFormat="1" ht="18.95" customHeight="1">
      <c r="A86" s="220"/>
      <c r="B86" s="218"/>
      <c r="C86" s="774"/>
      <c r="D86" s="775"/>
      <c r="E86" s="774"/>
      <c r="F86" s="775"/>
      <c r="G86" s="774"/>
      <c r="H86" s="775"/>
      <c r="I86" s="774"/>
      <c r="J86" s="775"/>
      <c r="K86" s="776"/>
      <c r="L86" s="776"/>
      <c r="M86" s="776"/>
      <c r="N86" s="865"/>
      <c r="O86" s="224"/>
    </row>
    <row r="87" spans="1:15" s="266" customFormat="1" ht="18.95" customHeight="1">
      <c r="A87" s="243"/>
      <c r="B87" s="244"/>
      <c r="C87" s="374"/>
      <c r="D87" s="779"/>
      <c r="E87" s="374"/>
      <c r="F87" s="779"/>
      <c r="G87" s="374"/>
      <c r="H87" s="779"/>
      <c r="I87" s="374"/>
      <c r="J87" s="779"/>
      <c r="K87" s="780"/>
      <c r="L87" s="780"/>
      <c r="M87" s="780"/>
      <c r="N87" s="870"/>
      <c r="O87" s="249"/>
    </row>
    <row r="88" spans="1:15" s="266" customFormat="1" ht="18.95" customHeight="1">
      <c r="A88" s="220"/>
      <c r="B88" s="218"/>
      <c r="C88" s="767"/>
      <c r="D88" s="766"/>
      <c r="E88" s="767"/>
      <c r="F88" s="766"/>
      <c r="G88" s="767"/>
      <c r="H88" s="766"/>
      <c r="I88" s="767"/>
      <c r="J88" s="766"/>
      <c r="K88" s="768"/>
      <c r="L88" s="768"/>
      <c r="M88" s="768"/>
      <c r="N88" s="871"/>
      <c r="O88" s="224"/>
    </row>
    <row r="89" spans="1:15" s="266" customFormat="1" ht="18.95" customHeight="1">
      <c r="A89" s="220"/>
      <c r="B89" s="218"/>
      <c r="C89" s="774"/>
      <c r="D89" s="775"/>
      <c r="E89" s="774"/>
      <c r="F89" s="775"/>
      <c r="G89" s="774"/>
      <c r="H89" s="775"/>
      <c r="I89" s="774"/>
      <c r="J89" s="775"/>
      <c r="K89" s="776"/>
      <c r="L89" s="776"/>
      <c r="M89" s="776"/>
      <c r="N89" s="865"/>
      <c r="O89" s="224"/>
    </row>
    <row r="90" spans="1:15" s="266" customFormat="1" ht="18.95" customHeight="1">
      <c r="A90" s="220"/>
      <c r="B90" s="218"/>
      <c r="C90" s="774"/>
      <c r="D90" s="775"/>
      <c r="E90" s="774"/>
      <c r="F90" s="775"/>
      <c r="G90" s="774"/>
      <c r="H90" s="775"/>
      <c r="I90" s="774"/>
      <c r="J90" s="775"/>
      <c r="K90" s="776"/>
      <c r="L90" s="776"/>
      <c r="M90" s="776"/>
      <c r="N90" s="865"/>
      <c r="O90" s="224"/>
    </row>
    <row r="91" spans="1:15" s="266" customFormat="1" ht="18.95" customHeight="1">
      <c r="A91" s="220"/>
      <c r="B91" s="218"/>
      <c r="C91" s="774"/>
      <c r="D91" s="775"/>
      <c r="E91" s="774"/>
      <c r="F91" s="775"/>
      <c r="G91" s="774"/>
      <c r="H91" s="775"/>
      <c r="I91" s="774"/>
      <c r="J91" s="775"/>
      <c r="K91" s="776"/>
      <c r="L91" s="776"/>
      <c r="M91" s="776"/>
      <c r="N91" s="865"/>
      <c r="O91" s="224"/>
    </row>
    <row r="92" spans="1:15" s="266" customFormat="1" ht="18.95" customHeight="1">
      <c r="A92" s="243"/>
      <c r="B92" s="244"/>
      <c r="C92" s="374"/>
      <c r="D92" s="779"/>
      <c r="E92" s="374"/>
      <c r="F92" s="779"/>
      <c r="G92" s="374"/>
      <c r="H92" s="779"/>
      <c r="I92" s="374"/>
      <c r="J92" s="779"/>
      <c r="K92" s="780"/>
      <c r="L92" s="780"/>
      <c r="M92" s="780"/>
      <c r="N92" s="870"/>
      <c r="O92" s="249"/>
    </row>
    <row r="93" spans="1:15" s="266" customFormat="1" ht="18.95" customHeight="1">
      <c r="A93" s="220"/>
      <c r="B93" s="218"/>
      <c r="C93" s="767"/>
      <c r="D93" s="766"/>
      <c r="E93" s="767"/>
      <c r="F93" s="766"/>
      <c r="G93" s="767"/>
      <c r="H93" s="766"/>
      <c r="I93" s="767"/>
      <c r="J93" s="766"/>
      <c r="K93" s="768"/>
      <c r="L93" s="768"/>
      <c r="M93" s="768"/>
      <c r="N93" s="871"/>
      <c r="O93" s="224"/>
    </row>
    <row r="94" spans="1:15" s="266" customFormat="1" ht="18.95" customHeight="1">
      <c r="A94" s="220"/>
      <c r="B94" s="218"/>
      <c r="C94" s="774"/>
      <c r="D94" s="775"/>
      <c r="E94" s="774"/>
      <c r="F94" s="775"/>
      <c r="G94" s="774"/>
      <c r="H94" s="775"/>
      <c r="I94" s="774"/>
      <c r="J94" s="775"/>
      <c r="K94" s="776"/>
      <c r="L94" s="776"/>
      <c r="M94" s="776"/>
      <c r="N94" s="865"/>
      <c r="O94" s="224"/>
    </row>
    <row r="95" spans="1:15" s="266" customFormat="1" ht="18.95" customHeight="1">
      <c r="A95" s="220"/>
      <c r="B95" s="218"/>
      <c r="C95" s="774"/>
      <c r="D95" s="775"/>
      <c r="E95" s="774"/>
      <c r="F95" s="775"/>
      <c r="G95" s="774"/>
      <c r="H95" s="775"/>
      <c r="I95" s="774"/>
      <c r="J95" s="775"/>
      <c r="K95" s="776"/>
      <c r="L95" s="776"/>
      <c r="M95" s="776"/>
      <c r="N95" s="865"/>
      <c r="O95" s="224"/>
    </row>
    <row r="96" spans="1:15" s="266" customFormat="1" ht="18.95" customHeight="1">
      <c r="A96" s="250"/>
      <c r="B96" s="218"/>
      <c r="C96" s="774"/>
      <c r="D96" s="775"/>
      <c r="E96" s="774"/>
      <c r="F96" s="775"/>
      <c r="G96" s="774"/>
      <c r="H96" s="775"/>
      <c r="I96" s="774"/>
      <c r="J96" s="775"/>
      <c r="K96" s="776"/>
      <c r="L96" s="776"/>
      <c r="M96" s="776"/>
      <c r="N96" s="865"/>
      <c r="O96" s="251"/>
    </row>
    <row r="97" spans="1:15" s="266" customFormat="1" ht="18.95" customHeight="1">
      <c r="A97" s="243"/>
      <c r="B97" s="244"/>
      <c r="C97" s="374"/>
      <c r="D97" s="779"/>
      <c r="E97" s="374"/>
      <c r="F97" s="779"/>
      <c r="G97" s="374"/>
      <c r="H97" s="779"/>
      <c r="I97" s="374"/>
      <c r="J97" s="779"/>
      <c r="K97" s="780"/>
      <c r="L97" s="780"/>
      <c r="M97" s="780"/>
      <c r="N97" s="870"/>
      <c r="O97" s="249"/>
    </row>
    <row r="98" spans="1:15" s="452" customFormat="1" ht="18.95" customHeight="1">
      <c r="A98" s="220"/>
      <c r="B98" s="218"/>
      <c r="C98" s="767"/>
      <c r="D98" s="766"/>
      <c r="E98" s="767"/>
      <c r="F98" s="766"/>
      <c r="G98" s="767"/>
      <c r="H98" s="766"/>
      <c r="I98" s="767"/>
      <c r="J98" s="766"/>
      <c r="K98" s="768"/>
      <c r="L98" s="768"/>
      <c r="M98" s="768"/>
      <c r="N98" s="871"/>
      <c r="O98" s="224"/>
    </row>
    <row r="99" spans="1:15" s="452" customFormat="1" ht="18.95" customHeight="1">
      <c r="A99" s="220"/>
      <c r="B99" s="218"/>
      <c r="C99" s="774"/>
      <c r="D99" s="775"/>
      <c r="E99" s="774"/>
      <c r="F99" s="775"/>
      <c r="G99" s="774"/>
      <c r="H99" s="775"/>
      <c r="I99" s="774"/>
      <c r="J99" s="775"/>
      <c r="K99" s="776"/>
      <c r="L99" s="776"/>
      <c r="M99" s="776"/>
      <c r="N99" s="865"/>
      <c r="O99" s="224"/>
    </row>
    <row r="100" spans="1:15" s="452" customFormat="1" ht="18.95" customHeight="1">
      <c r="A100" s="220"/>
      <c r="B100" s="218"/>
      <c r="C100" s="774"/>
      <c r="D100" s="775"/>
      <c r="E100" s="774"/>
      <c r="F100" s="775"/>
      <c r="G100" s="774"/>
      <c r="H100" s="775"/>
      <c r="I100" s="774"/>
      <c r="J100" s="775"/>
      <c r="K100" s="776"/>
      <c r="L100" s="776"/>
      <c r="M100" s="776"/>
      <c r="N100" s="865"/>
      <c r="O100" s="224"/>
    </row>
    <row r="101" spans="1:15" s="452" customFormat="1" ht="18.95" customHeight="1">
      <c r="A101" s="220"/>
      <c r="B101" s="218"/>
      <c r="C101" s="774"/>
      <c r="D101" s="775"/>
      <c r="E101" s="774"/>
      <c r="F101" s="775"/>
      <c r="G101" s="774"/>
      <c r="H101" s="775"/>
      <c r="I101" s="774"/>
      <c r="J101" s="775"/>
      <c r="K101" s="776"/>
      <c r="L101" s="776"/>
      <c r="M101" s="776"/>
      <c r="N101" s="865"/>
      <c r="O101" s="224"/>
    </row>
    <row r="102" spans="1:15" s="452" customFormat="1" ht="18.95" customHeight="1" thickBot="1">
      <c r="A102" s="253"/>
      <c r="B102" s="254"/>
      <c r="C102" s="876"/>
      <c r="D102" s="875"/>
      <c r="E102" s="876"/>
      <c r="F102" s="875"/>
      <c r="G102" s="876"/>
      <c r="H102" s="875"/>
      <c r="I102" s="876"/>
      <c r="J102" s="875"/>
      <c r="K102" s="877"/>
      <c r="L102" s="877"/>
      <c r="M102" s="877"/>
      <c r="N102" s="878"/>
      <c r="O102" s="262"/>
    </row>
  </sheetData>
  <mergeCells count="2">
    <mergeCell ref="C3:H3"/>
    <mergeCell ref="I3:K3"/>
  </mergeCells>
  <phoneticPr fontId="16"/>
  <pageMargins left="0.86614173228346458" right="0.59055118110236227" top="0.51181102362204722" bottom="0.59055118110236227" header="0.51181102362204722" footer="0.51181102362204722"/>
  <pageSetup paperSize="9" scale="55" pageOrder="overThenDown" orientation="landscape" r:id="rId1"/>
  <headerFooter alignWithMargins="0"/>
  <rowBreaks count="1" manualBreakCount="1">
    <brk id="47" max="14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>
    <tabColor rgb="FFFF0000"/>
  </sheetPr>
  <dimension ref="A1:BE110"/>
  <sheetViews>
    <sheetView showGridLines="0" view="pageBreakPreview" zoomScale="55" zoomScaleNormal="100" workbookViewId="0">
      <pane xSplit="2" ySplit="12" topLeftCell="C44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3.5" style="149" bestFit="1" customWidth="1"/>
    <col min="3" max="4" width="22.25" style="489" customWidth="1"/>
    <col min="5" max="7" width="22.25" style="149" customWidth="1"/>
    <col min="8" max="8" width="21.5" style="149" customWidth="1"/>
    <col min="9" max="9" width="21.25" style="149" customWidth="1"/>
    <col min="10" max="10" width="22.875" style="149" customWidth="1"/>
    <col min="11" max="11" width="22.875" style="489" customWidth="1"/>
    <col min="12" max="12" width="4.875" style="666" customWidth="1"/>
    <col min="13" max="16384" width="9" style="149"/>
  </cols>
  <sheetData>
    <row r="1" spans="1:57" ht="26.85" customHeight="1">
      <c r="A1" s="530" t="s">
        <v>1366</v>
      </c>
      <c r="L1" s="879"/>
    </row>
    <row r="2" spans="1:57" s="311" customFormat="1" ht="19.7" customHeight="1" thickBot="1">
      <c r="C2" s="531"/>
      <c r="D2" s="531"/>
      <c r="E2" s="531"/>
      <c r="F2" s="531"/>
      <c r="G2" s="531"/>
      <c r="H2" s="531"/>
      <c r="I2" s="531"/>
      <c r="J2" s="531"/>
      <c r="K2" s="312"/>
      <c r="L2" s="813" t="s">
        <v>747</v>
      </c>
    </row>
    <row r="3" spans="1:57" s="442" customFormat="1" ht="19.7" customHeight="1">
      <c r="A3" s="156" t="s">
        <v>138</v>
      </c>
      <c r="B3" s="157"/>
      <c r="C3" s="751"/>
      <c r="D3" s="751"/>
      <c r="E3" s="852" t="s">
        <v>703</v>
      </c>
      <c r="F3" s="854"/>
      <c r="G3" s="751"/>
      <c r="H3" s="751"/>
      <c r="I3" s="751"/>
      <c r="J3" s="751"/>
      <c r="K3" s="880"/>
      <c r="L3" s="319" t="s">
        <v>138</v>
      </c>
    </row>
    <row r="4" spans="1:57" s="442" customFormat="1" ht="19.7" customHeight="1">
      <c r="A4" s="165" t="s">
        <v>144</v>
      </c>
      <c r="B4" s="166"/>
      <c r="C4" s="754"/>
      <c r="D4" s="754"/>
      <c r="E4" s="759"/>
      <c r="F4" s="759"/>
      <c r="G4" s="754" t="s">
        <v>704</v>
      </c>
      <c r="H4" s="754" t="s">
        <v>705</v>
      </c>
      <c r="I4" s="754" t="s">
        <v>706</v>
      </c>
      <c r="J4" s="754" t="s">
        <v>740</v>
      </c>
      <c r="K4" s="881" t="s">
        <v>704</v>
      </c>
      <c r="L4" s="321" t="s">
        <v>144</v>
      </c>
    </row>
    <row r="5" spans="1:57" s="442" customFormat="1" ht="19.7" customHeight="1">
      <c r="A5" s="165" t="s">
        <v>151</v>
      </c>
      <c r="B5" s="166" t="s">
        <v>152</v>
      </c>
      <c r="C5" s="754" t="s">
        <v>684</v>
      </c>
      <c r="D5" s="754" t="s">
        <v>685</v>
      </c>
      <c r="E5" s="754" t="s">
        <v>710</v>
      </c>
      <c r="F5" s="754" t="s">
        <v>711</v>
      </c>
      <c r="G5" s="754"/>
      <c r="H5" s="754"/>
      <c r="I5" s="754"/>
      <c r="J5" s="754" t="s">
        <v>744</v>
      </c>
      <c r="K5" s="881"/>
      <c r="L5" s="321" t="s">
        <v>151</v>
      </c>
    </row>
    <row r="6" spans="1:57" s="442" customFormat="1" ht="19.7" customHeight="1">
      <c r="A6" s="165" t="s">
        <v>164</v>
      </c>
      <c r="B6" s="166"/>
      <c r="C6" s="754"/>
      <c r="D6" s="754"/>
      <c r="E6" s="754"/>
      <c r="F6" s="754"/>
      <c r="G6" s="754" t="s">
        <v>165</v>
      </c>
      <c r="H6" s="754" t="s">
        <v>165</v>
      </c>
      <c r="I6" s="754" t="s">
        <v>165</v>
      </c>
      <c r="J6" s="754" t="s">
        <v>165</v>
      </c>
      <c r="K6" s="881" t="s">
        <v>719</v>
      </c>
      <c r="L6" s="321" t="s">
        <v>164</v>
      </c>
    </row>
    <row r="7" spans="1:57" s="442" customFormat="1" ht="19.7" customHeight="1" thickBot="1">
      <c r="A7" s="183" t="s">
        <v>171</v>
      </c>
      <c r="B7" s="184"/>
      <c r="C7" s="762"/>
      <c r="D7" s="762"/>
      <c r="E7" s="762"/>
      <c r="F7" s="762"/>
      <c r="G7" s="762"/>
      <c r="H7" s="762"/>
      <c r="I7" s="762"/>
      <c r="J7" s="762"/>
      <c r="K7" s="882"/>
      <c r="L7" s="327" t="s">
        <v>171</v>
      </c>
    </row>
    <row r="8" spans="1:57" s="442" customFormat="1" ht="30.75" customHeight="1">
      <c r="A8" s="165"/>
      <c r="B8" s="173" t="s">
        <v>667</v>
      </c>
      <c r="C8" s="889" t="s">
        <v>22</v>
      </c>
      <c r="D8" s="769" t="s">
        <v>22</v>
      </c>
      <c r="E8" s="767" t="s">
        <v>22</v>
      </c>
      <c r="F8" s="767" t="s">
        <v>22</v>
      </c>
      <c r="G8" s="767" t="s">
        <v>22</v>
      </c>
      <c r="H8" s="767" t="s">
        <v>22</v>
      </c>
      <c r="I8" s="767" t="s">
        <v>22</v>
      </c>
      <c r="J8" s="767" t="s">
        <v>22</v>
      </c>
      <c r="K8" s="890" t="s">
        <v>22</v>
      </c>
      <c r="L8" s="251"/>
      <c r="M8" s="452"/>
      <c r="N8" s="452"/>
      <c r="O8" s="45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  <c r="BD8" s="452"/>
      <c r="BE8" s="452"/>
    </row>
    <row r="9" spans="1:57" s="442" customFormat="1" ht="30.75" customHeight="1">
      <c r="A9" s="165"/>
      <c r="B9" s="173" t="s">
        <v>668</v>
      </c>
      <c r="C9" s="891">
        <v>-2021217</v>
      </c>
      <c r="D9" s="777">
        <v>34917597</v>
      </c>
      <c r="E9" s="774">
        <v>1619895758</v>
      </c>
      <c r="F9" s="774">
        <v>2048963</v>
      </c>
      <c r="G9" s="774">
        <v>1077087</v>
      </c>
      <c r="H9" s="774">
        <v>265846</v>
      </c>
      <c r="I9" s="774">
        <v>2219</v>
      </c>
      <c r="J9" s="774">
        <v>56541</v>
      </c>
      <c r="K9" s="885">
        <v>1921740</v>
      </c>
      <c r="L9" s="205"/>
    </row>
    <row r="10" spans="1:57" s="442" customFormat="1" ht="30.75" customHeight="1">
      <c r="A10" s="165"/>
      <c r="B10" s="173" t="s">
        <v>669</v>
      </c>
      <c r="C10" s="891" t="s">
        <v>22</v>
      </c>
      <c r="D10" s="777" t="s">
        <v>22</v>
      </c>
      <c r="E10" s="774" t="s">
        <v>22</v>
      </c>
      <c r="F10" s="774" t="s">
        <v>22</v>
      </c>
      <c r="G10" s="774" t="s">
        <v>22</v>
      </c>
      <c r="H10" s="774" t="s">
        <v>22</v>
      </c>
      <c r="I10" s="774" t="s">
        <v>22</v>
      </c>
      <c r="J10" s="774" t="s">
        <v>22</v>
      </c>
      <c r="K10" s="885" t="s">
        <v>22</v>
      </c>
      <c r="L10" s="205"/>
    </row>
    <row r="11" spans="1:57" s="442" customFormat="1" ht="30.75" customHeight="1">
      <c r="A11" s="165"/>
      <c r="B11" s="173" t="s">
        <v>670</v>
      </c>
      <c r="C11" s="891">
        <v>-1923504</v>
      </c>
      <c r="D11" s="777">
        <v>33055885</v>
      </c>
      <c r="E11" s="774">
        <v>1550158688</v>
      </c>
      <c r="F11" s="774">
        <v>939979</v>
      </c>
      <c r="G11" s="774">
        <v>1022655</v>
      </c>
      <c r="H11" s="774">
        <v>250260</v>
      </c>
      <c r="I11" s="774">
        <v>2195</v>
      </c>
      <c r="J11" s="774">
        <v>53957</v>
      </c>
      <c r="K11" s="885">
        <v>1817439</v>
      </c>
      <c r="L11" s="205"/>
    </row>
    <row r="12" spans="1:57" s="442" customFormat="1" ht="30.75" customHeight="1">
      <c r="A12" s="445"/>
      <c r="B12" s="651" t="s">
        <v>671</v>
      </c>
      <c r="C12" s="892">
        <v>-97713</v>
      </c>
      <c r="D12" s="781">
        <v>1861712</v>
      </c>
      <c r="E12" s="374">
        <v>69737070</v>
      </c>
      <c r="F12" s="374">
        <v>1108984</v>
      </c>
      <c r="G12" s="374">
        <v>54432</v>
      </c>
      <c r="H12" s="374">
        <v>15586</v>
      </c>
      <c r="I12" s="374">
        <v>24</v>
      </c>
      <c r="J12" s="374">
        <v>2584</v>
      </c>
      <c r="K12" s="888">
        <v>104301</v>
      </c>
      <c r="L12" s="574"/>
    </row>
    <row r="13" spans="1:57" ht="18.95" customHeight="1">
      <c r="A13" s="217">
        <v>1</v>
      </c>
      <c r="B13" s="332" t="s">
        <v>181</v>
      </c>
      <c r="C13" s="889">
        <v>-75584</v>
      </c>
      <c r="D13" s="769">
        <v>4877606</v>
      </c>
      <c r="E13" s="767">
        <v>229192547</v>
      </c>
      <c r="F13" s="767">
        <v>0</v>
      </c>
      <c r="G13" s="767">
        <v>152689</v>
      </c>
      <c r="H13" s="767">
        <v>30850</v>
      </c>
      <c r="I13" s="767">
        <v>742</v>
      </c>
      <c r="J13" s="767">
        <v>4661</v>
      </c>
      <c r="K13" s="890">
        <v>263054</v>
      </c>
      <c r="L13" s="216">
        <v>1</v>
      </c>
    </row>
    <row r="14" spans="1:57" ht="18.95" customHeight="1">
      <c r="A14" s="217">
        <v>2</v>
      </c>
      <c r="B14" s="332" t="s">
        <v>183</v>
      </c>
      <c r="C14" s="891">
        <v>7681</v>
      </c>
      <c r="D14" s="777">
        <v>567533</v>
      </c>
      <c r="E14" s="774">
        <v>18545667</v>
      </c>
      <c r="F14" s="774">
        <v>0</v>
      </c>
      <c r="G14" s="774">
        <v>14275</v>
      </c>
      <c r="H14" s="774">
        <v>5535</v>
      </c>
      <c r="I14" s="774">
        <v>11</v>
      </c>
      <c r="J14" s="774">
        <v>1182</v>
      </c>
      <c r="K14" s="885">
        <v>27953</v>
      </c>
      <c r="L14" s="205">
        <v>2</v>
      </c>
    </row>
    <row r="15" spans="1:57" ht="18.95" customHeight="1">
      <c r="A15" s="217">
        <v>3</v>
      </c>
      <c r="B15" s="332" t="s">
        <v>185</v>
      </c>
      <c r="C15" s="891">
        <v>41491</v>
      </c>
      <c r="D15" s="777">
        <v>2077542</v>
      </c>
      <c r="E15" s="774">
        <v>124231971</v>
      </c>
      <c r="F15" s="774">
        <v>0</v>
      </c>
      <c r="G15" s="774">
        <v>74382</v>
      </c>
      <c r="H15" s="774">
        <v>16689</v>
      </c>
      <c r="I15" s="774">
        <v>161</v>
      </c>
      <c r="J15" s="774">
        <v>2381</v>
      </c>
      <c r="K15" s="885">
        <v>122306</v>
      </c>
      <c r="L15" s="205">
        <v>3</v>
      </c>
    </row>
    <row r="16" spans="1:57" ht="18.95" customHeight="1">
      <c r="A16" s="217">
        <v>4</v>
      </c>
      <c r="B16" s="332" t="s">
        <v>187</v>
      </c>
      <c r="C16" s="891">
        <v>-8134</v>
      </c>
      <c r="D16" s="777">
        <v>3624199</v>
      </c>
      <c r="E16" s="774">
        <v>147446734</v>
      </c>
      <c r="F16" s="774">
        <v>0</v>
      </c>
      <c r="G16" s="774">
        <v>96400</v>
      </c>
      <c r="H16" s="774">
        <v>21395</v>
      </c>
      <c r="I16" s="774">
        <v>325</v>
      </c>
      <c r="J16" s="774">
        <v>7703</v>
      </c>
      <c r="K16" s="885">
        <v>161584</v>
      </c>
      <c r="L16" s="205">
        <v>4</v>
      </c>
    </row>
    <row r="17" spans="1:12" ht="18.95" customHeight="1">
      <c r="A17" s="786">
        <v>5</v>
      </c>
      <c r="B17" s="787" t="s">
        <v>189</v>
      </c>
      <c r="C17" s="892">
        <v>4894</v>
      </c>
      <c r="D17" s="781">
        <v>283478</v>
      </c>
      <c r="E17" s="374">
        <v>12225028</v>
      </c>
      <c r="F17" s="374">
        <v>0</v>
      </c>
      <c r="G17" s="374">
        <v>10610</v>
      </c>
      <c r="H17" s="374">
        <v>2917</v>
      </c>
      <c r="I17" s="374">
        <v>10</v>
      </c>
      <c r="J17" s="374">
        <v>191</v>
      </c>
      <c r="K17" s="888">
        <v>18477</v>
      </c>
      <c r="L17" s="574">
        <v>5</v>
      </c>
    </row>
    <row r="18" spans="1:12" ht="18.95" customHeight="1">
      <c r="A18" s="217">
        <v>6</v>
      </c>
      <c r="B18" s="332" t="s">
        <v>191</v>
      </c>
      <c r="C18" s="889">
        <v>-186</v>
      </c>
      <c r="D18" s="769">
        <v>886025</v>
      </c>
      <c r="E18" s="767">
        <v>32352794</v>
      </c>
      <c r="F18" s="767">
        <v>0</v>
      </c>
      <c r="G18" s="767">
        <v>23413</v>
      </c>
      <c r="H18" s="767">
        <v>5086</v>
      </c>
      <c r="I18" s="767">
        <v>30</v>
      </c>
      <c r="J18" s="767">
        <v>973</v>
      </c>
      <c r="K18" s="890">
        <v>42864</v>
      </c>
      <c r="L18" s="205">
        <v>6</v>
      </c>
    </row>
    <row r="19" spans="1:12" ht="18.95" customHeight="1">
      <c r="A19" s="217">
        <v>7</v>
      </c>
      <c r="B19" s="332" t="s">
        <v>193</v>
      </c>
      <c r="C19" s="891">
        <v>1998</v>
      </c>
      <c r="D19" s="777">
        <v>2684985</v>
      </c>
      <c r="E19" s="774">
        <v>120509016</v>
      </c>
      <c r="F19" s="774">
        <v>0</v>
      </c>
      <c r="G19" s="774">
        <v>84126</v>
      </c>
      <c r="H19" s="774">
        <v>20204</v>
      </c>
      <c r="I19" s="774">
        <v>0</v>
      </c>
      <c r="J19" s="774">
        <v>4152</v>
      </c>
      <c r="K19" s="885">
        <v>141342</v>
      </c>
      <c r="L19" s="205">
        <v>7</v>
      </c>
    </row>
    <row r="20" spans="1:12" ht="18.75" customHeight="1">
      <c r="A20" s="217">
        <v>8</v>
      </c>
      <c r="B20" s="332" t="s">
        <v>195</v>
      </c>
      <c r="C20" s="891">
        <v>6911</v>
      </c>
      <c r="D20" s="777">
        <v>886899</v>
      </c>
      <c r="E20" s="774">
        <v>40728823</v>
      </c>
      <c r="F20" s="774">
        <v>0</v>
      </c>
      <c r="G20" s="774">
        <v>26402</v>
      </c>
      <c r="H20" s="774">
        <v>5855</v>
      </c>
      <c r="I20" s="774">
        <v>50</v>
      </c>
      <c r="J20" s="774">
        <v>891</v>
      </c>
      <c r="K20" s="885">
        <v>50488</v>
      </c>
      <c r="L20" s="205">
        <v>8</v>
      </c>
    </row>
    <row r="21" spans="1:12" s="266" customFormat="1" ht="18.95" customHeight="1">
      <c r="A21" s="217">
        <v>9</v>
      </c>
      <c r="B21" s="332" t="s">
        <v>197</v>
      </c>
      <c r="C21" s="891">
        <v>-64602</v>
      </c>
      <c r="D21" s="777">
        <v>684945</v>
      </c>
      <c r="E21" s="774">
        <v>23280060</v>
      </c>
      <c r="F21" s="774">
        <v>0</v>
      </c>
      <c r="G21" s="774">
        <v>17459</v>
      </c>
      <c r="H21" s="774">
        <v>4720</v>
      </c>
      <c r="I21" s="774">
        <v>32</v>
      </c>
      <c r="J21" s="774">
        <v>1204</v>
      </c>
      <c r="K21" s="885">
        <v>34831</v>
      </c>
      <c r="L21" s="224">
        <v>9</v>
      </c>
    </row>
    <row r="22" spans="1:12" s="266" customFormat="1" ht="18.95" customHeight="1">
      <c r="A22" s="220">
        <v>10</v>
      </c>
      <c r="B22" s="218" t="s">
        <v>199</v>
      </c>
      <c r="C22" s="892">
        <v>-25302</v>
      </c>
      <c r="D22" s="781">
        <v>683754</v>
      </c>
      <c r="E22" s="374">
        <v>20873360</v>
      </c>
      <c r="F22" s="374">
        <v>0</v>
      </c>
      <c r="G22" s="374">
        <v>17299</v>
      </c>
      <c r="H22" s="374">
        <v>4324</v>
      </c>
      <c r="I22" s="374">
        <v>38</v>
      </c>
      <c r="J22" s="374">
        <v>1326</v>
      </c>
      <c r="K22" s="888">
        <v>30458</v>
      </c>
      <c r="L22" s="224">
        <v>10</v>
      </c>
    </row>
    <row r="23" spans="1:12" s="266" customFormat="1" ht="18.95" customHeight="1">
      <c r="A23" s="228">
        <v>11</v>
      </c>
      <c r="B23" s="212" t="s">
        <v>201</v>
      </c>
      <c r="C23" s="889">
        <v>-59642</v>
      </c>
      <c r="D23" s="769">
        <v>436788</v>
      </c>
      <c r="E23" s="767">
        <v>31758775</v>
      </c>
      <c r="F23" s="767">
        <v>0</v>
      </c>
      <c r="G23" s="767">
        <v>21599</v>
      </c>
      <c r="H23" s="767">
        <v>4975</v>
      </c>
      <c r="I23" s="767">
        <v>28</v>
      </c>
      <c r="J23" s="767">
        <v>481</v>
      </c>
      <c r="K23" s="890">
        <v>38656</v>
      </c>
      <c r="L23" s="234">
        <v>11</v>
      </c>
    </row>
    <row r="24" spans="1:12" s="266" customFormat="1" ht="18.95" customHeight="1">
      <c r="A24" s="220">
        <v>12</v>
      </c>
      <c r="B24" s="218" t="s">
        <v>203</v>
      </c>
      <c r="C24" s="891">
        <v>-195002</v>
      </c>
      <c r="D24" s="777">
        <v>904455</v>
      </c>
      <c r="E24" s="774">
        <v>51403510</v>
      </c>
      <c r="F24" s="774">
        <v>0</v>
      </c>
      <c r="G24" s="774">
        <v>31980</v>
      </c>
      <c r="H24" s="774">
        <v>5395</v>
      </c>
      <c r="I24" s="774">
        <v>11</v>
      </c>
      <c r="J24" s="774">
        <v>1334</v>
      </c>
      <c r="K24" s="885">
        <v>58985</v>
      </c>
      <c r="L24" s="224">
        <v>12</v>
      </c>
    </row>
    <row r="25" spans="1:12" s="266" customFormat="1" ht="18.95" customHeight="1">
      <c r="A25" s="220">
        <v>13</v>
      </c>
      <c r="B25" s="218" t="s">
        <v>204</v>
      </c>
      <c r="C25" s="891">
        <v>10065</v>
      </c>
      <c r="D25" s="777">
        <v>451168</v>
      </c>
      <c r="E25" s="774">
        <v>13484877</v>
      </c>
      <c r="F25" s="774">
        <v>0</v>
      </c>
      <c r="G25" s="774">
        <v>11283</v>
      </c>
      <c r="H25" s="774">
        <v>3906</v>
      </c>
      <c r="I25" s="774">
        <v>0</v>
      </c>
      <c r="J25" s="774">
        <v>691</v>
      </c>
      <c r="K25" s="885">
        <v>21289</v>
      </c>
      <c r="L25" s="224">
        <v>13</v>
      </c>
    </row>
    <row r="26" spans="1:12" s="266" customFormat="1" ht="18.95" customHeight="1">
      <c r="A26" s="220">
        <v>14</v>
      </c>
      <c r="B26" s="218" t="s">
        <v>206</v>
      </c>
      <c r="C26" s="891">
        <v>-28007</v>
      </c>
      <c r="D26" s="777">
        <v>394421</v>
      </c>
      <c r="E26" s="774">
        <v>12627357</v>
      </c>
      <c r="F26" s="774">
        <v>0</v>
      </c>
      <c r="G26" s="774">
        <v>8795</v>
      </c>
      <c r="H26" s="774">
        <v>2317</v>
      </c>
      <c r="I26" s="774">
        <v>34</v>
      </c>
      <c r="J26" s="774">
        <v>1136</v>
      </c>
      <c r="K26" s="885">
        <v>18071</v>
      </c>
      <c r="L26" s="224">
        <v>14</v>
      </c>
    </row>
    <row r="27" spans="1:12" s="266" customFormat="1" ht="18.95" customHeight="1">
      <c r="A27" s="243">
        <v>15</v>
      </c>
      <c r="B27" s="244" t="s">
        <v>208</v>
      </c>
      <c r="C27" s="892">
        <v>-52617</v>
      </c>
      <c r="D27" s="781">
        <v>573980</v>
      </c>
      <c r="E27" s="374">
        <v>22807910</v>
      </c>
      <c r="F27" s="374">
        <v>0</v>
      </c>
      <c r="G27" s="374">
        <v>15856</v>
      </c>
      <c r="H27" s="374">
        <v>3079</v>
      </c>
      <c r="I27" s="374">
        <v>5</v>
      </c>
      <c r="J27" s="374">
        <v>950</v>
      </c>
      <c r="K27" s="888">
        <v>32581</v>
      </c>
      <c r="L27" s="249">
        <v>15</v>
      </c>
    </row>
    <row r="28" spans="1:12" s="266" customFormat="1" ht="15.75" customHeight="1">
      <c r="A28" s="220">
        <v>16</v>
      </c>
      <c r="B28" s="218" t="s">
        <v>210</v>
      </c>
      <c r="C28" s="889">
        <v>-3264</v>
      </c>
      <c r="D28" s="769">
        <v>697037</v>
      </c>
      <c r="E28" s="767">
        <v>36699087</v>
      </c>
      <c r="F28" s="767">
        <v>0</v>
      </c>
      <c r="G28" s="767">
        <v>23983</v>
      </c>
      <c r="H28" s="767">
        <v>4757</v>
      </c>
      <c r="I28" s="767">
        <v>33</v>
      </c>
      <c r="J28" s="767">
        <v>829</v>
      </c>
      <c r="K28" s="890">
        <v>39931</v>
      </c>
      <c r="L28" s="234">
        <v>16</v>
      </c>
    </row>
    <row r="29" spans="1:12" s="266" customFormat="1" ht="18.95" customHeight="1">
      <c r="A29" s="220">
        <v>17</v>
      </c>
      <c r="B29" s="218" t="s">
        <v>212</v>
      </c>
      <c r="C29" s="891">
        <v>-346455</v>
      </c>
      <c r="D29" s="777">
        <v>2516328</v>
      </c>
      <c r="E29" s="774">
        <v>116186775</v>
      </c>
      <c r="F29" s="774">
        <v>0</v>
      </c>
      <c r="G29" s="774">
        <v>70768</v>
      </c>
      <c r="H29" s="774">
        <v>20084</v>
      </c>
      <c r="I29" s="774">
        <v>197</v>
      </c>
      <c r="J29" s="774">
        <v>4201</v>
      </c>
      <c r="K29" s="885">
        <v>122857</v>
      </c>
      <c r="L29" s="224">
        <v>17</v>
      </c>
    </row>
    <row r="30" spans="1:12" s="266" customFormat="1" ht="18.95" customHeight="1">
      <c r="A30" s="220">
        <v>18</v>
      </c>
      <c r="B30" s="218" t="s">
        <v>214</v>
      </c>
      <c r="C30" s="891">
        <v>-2113</v>
      </c>
      <c r="D30" s="777">
        <v>120571</v>
      </c>
      <c r="E30" s="774">
        <v>4978718</v>
      </c>
      <c r="F30" s="774">
        <v>165061</v>
      </c>
      <c r="G30" s="774">
        <v>4117</v>
      </c>
      <c r="H30" s="774">
        <v>1804</v>
      </c>
      <c r="I30" s="774">
        <v>16</v>
      </c>
      <c r="J30" s="774">
        <v>92</v>
      </c>
      <c r="K30" s="885">
        <v>7591</v>
      </c>
      <c r="L30" s="224">
        <v>18</v>
      </c>
    </row>
    <row r="31" spans="1:12" s="266" customFormat="1" ht="18.95" customHeight="1">
      <c r="A31" s="220">
        <v>19</v>
      </c>
      <c r="B31" s="218" t="s">
        <v>216</v>
      </c>
      <c r="C31" s="891">
        <v>-292670</v>
      </c>
      <c r="D31" s="777">
        <v>1747036</v>
      </c>
      <c r="E31" s="774">
        <v>83477406</v>
      </c>
      <c r="F31" s="774">
        <v>0</v>
      </c>
      <c r="G31" s="774">
        <v>56371</v>
      </c>
      <c r="H31" s="774">
        <v>16057</v>
      </c>
      <c r="I31" s="774">
        <v>3</v>
      </c>
      <c r="J31" s="774">
        <v>3218</v>
      </c>
      <c r="K31" s="885">
        <v>104842</v>
      </c>
      <c r="L31" s="224">
        <v>19</v>
      </c>
    </row>
    <row r="32" spans="1:12" s="266" customFormat="1" ht="18.95" customHeight="1">
      <c r="A32" s="243">
        <v>20</v>
      </c>
      <c r="B32" s="244" t="s">
        <v>218</v>
      </c>
      <c r="C32" s="892">
        <v>-130549</v>
      </c>
      <c r="D32" s="781">
        <v>734842</v>
      </c>
      <c r="E32" s="374">
        <v>46584209</v>
      </c>
      <c r="F32" s="374">
        <v>0</v>
      </c>
      <c r="G32" s="374">
        <v>28861</v>
      </c>
      <c r="H32" s="374">
        <v>5615</v>
      </c>
      <c r="I32" s="374">
        <v>84</v>
      </c>
      <c r="J32" s="374">
        <v>6642</v>
      </c>
      <c r="K32" s="888">
        <v>48855</v>
      </c>
      <c r="L32" s="249">
        <v>20</v>
      </c>
    </row>
    <row r="33" spans="1:12" s="266" customFormat="1" ht="18.95" customHeight="1">
      <c r="A33" s="250">
        <v>21</v>
      </c>
      <c r="B33" s="218" t="s">
        <v>220</v>
      </c>
      <c r="C33" s="889">
        <v>-126606</v>
      </c>
      <c r="D33" s="769">
        <v>946071</v>
      </c>
      <c r="E33" s="767">
        <v>49739521</v>
      </c>
      <c r="F33" s="767">
        <v>0</v>
      </c>
      <c r="G33" s="767">
        <v>32926</v>
      </c>
      <c r="H33" s="767">
        <v>9534</v>
      </c>
      <c r="I33" s="767">
        <v>14</v>
      </c>
      <c r="J33" s="767">
        <v>789</v>
      </c>
      <c r="K33" s="890">
        <v>57335</v>
      </c>
      <c r="L33" s="251">
        <v>21</v>
      </c>
    </row>
    <row r="34" spans="1:12" s="266" customFormat="1" ht="18.95" customHeight="1">
      <c r="A34" s="220">
        <v>22</v>
      </c>
      <c r="B34" s="218" t="s">
        <v>222</v>
      </c>
      <c r="C34" s="891">
        <v>-67572</v>
      </c>
      <c r="D34" s="777">
        <v>689621</v>
      </c>
      <c r="E34" s="774">
        <v>37379775</v>
      </c>
      <c r="F34" s="774">
        <v>0</v>
      </c>
      <c r="G34" s="774">
        <v>23694</v>
      </c>
      <c r="H34" s="774">
        <v>5167</v>
      </c>
      <c r="I34" s="774">
        <v>86</v>
      </c>
      <c r="J34" s="774">
        <v>1009</v>
      </c>
      <c r="K34" s="885">
        <v>39180</v>
      </c>
      <c r="L34" s="224">
        <v>22</v>
      </c>
    </row>
    <row r="35" spans="1:12" s="266" customFormat="1" ht="18.95" customHeight="1">
      <c r="A35" s="220">
        <v>23</v>
      </c>
      <c r="B35" s="218" t="s">
        <v>223</v>
      </c>
      <c r="C35" s="891">
        <v>-42</v>
      </c>
      <c r="D35" s="777">
        <v>241280</v>
      </c>
      <c r="E35" s="774">
        <v>8224204</v>
      </c>
      <c r="F35" s="774">
        <v>0</v>
      </c>
      <c r="G35" s="774">
        <v>7095</v>
      </c>
      <c r="H35" s="774">
        <v>2839</v>
      </c>
      <c r="I35" s="774">
        <v>18</v>
      </c>
      <c r="J35" s="774">
        <v>309</v>
      </c>
      <c r="K35" s="885">
        <v>12365</v>
      </c>
      <c r="L35" s="224">
        <v>23</v>
      </c>
    </row>
    <row r="36" spans="1:12" s="266" customFormat="1" ht="18.95" customHeight="1">
      <c r="A36" s="220">
        <v>24</v>
      </c>
      <c r="B36" s="218" t="s">
        <v>225</v>
      </c>
      <c r="C36" s="891">
        <v>-93801</v>
      </c>
      <c r="D36" s="777">
        <v>572440</v>
      </c>
      <c r="E36" s="774">
        <v>32195262</v>
      </c>
      <c r="F36" s="774">
        <v>0</v>
      </c>
      <c r="G36" s="774">
        <v>21097</v>
      </c>
      <c r="H36" s="774">
        <v>4680</v>
      </c>
      <c r="I36" s="774">
        <v>56</v>
      </c>
      <c r="J36" s="774">
        <v>723</v>
      </c>
      <c r="K36" s="885">
        <v>37670</v>
      </c>
      <c r="L36" s="224">
        <v>24</v>
      </c>
    </row>
    <row r="37" spans="1:12" s="266" customFormat="1" ht="18.95" customHeight="1">
      <c r="A37" s="243">
        <v>25</v>
      </c>
      <c r="B37" s="244" t="s">
        <v>227</v>
      </c>
      <c r="C37" s="892">
        <v>-49555</v>
      </c>
      <c r="D37" s="781">
        <v>407064</v>
      </c>
      <c r="E37" s="374">
        <v>24094368</v>
      </c>
      <c r="F37" s="374">
        <v>0</v>
      </c>
      <c r="G37" s="374">
        <v>16557</v>
      </c>
      <c r="H37" s="374">
        <v>3745</v>
      </c>
      <c r="I37" s="374">
        <v>12</v>
      </c>
      <c r="J37" s="374">
        <v>286</v>
      </c>
      <c r="K37" s="888">
        <v>32690</v>
      </c>
      <c r="L37" s="249">
        <v>25</v>
      </c>
    </row>
    <row r="38" spans="1:12" s="266" customFormat="1" ht="18.95" customHeight="1">
      <c r="A38" s="220">
        <v>26</v>
      </c>
      <c r="B38" s="218" t="s">
        <v>229</v>
      </c>
      <c r="C38" s="889">
        <v>-13663</v>
      </c>
      <c r="D38" s="769">
        <v>405905</v>
      </c>
      <c r="E38" s="767">
        <v>13014391</v>
      </c>
      <c r="F38" s="767">
        <v>410354</v>
      </c>
      <c r="G38" s="767">
        <v>9897</v>
      </c>
      <c r="H38" s="767">
        <v>3319</v>
      </c>
      <c r="I38" s="767">
        <v>2</v>
      </c>
      <c r="J38" s="767">
        <v>548</v>
      </c>
      <c r="K38" s="890">
        <v>19339</v>
      </c>
      <c r="L38" s="224">
        <v>26</v>
      </c>
    </row>
    <row r="39" spans="1:12" s="266" customFormat="1" ht="18.95" customHeight="1">
      <c r="A39" s="220">
        <v>27</v>
      </c>
      <c r="B39" s="218" t="s">
        <v>231</v>
      </c>
      <c r="C39" s="891">
        <v>-108946</v>
      </c>
      <c r="D39" s="777">
        <v>583159</v>
      </c>
      <c r="E39" s="774">
        <v>54284598</v>
      </c>
      <c r="F39" s="774">
        <v>0</v>
      </c>
      <c r="G39" s="774">
        <v>24733</v>
      </c>
      <c r="H39" s="774">
        <v>4892</v>
      </c>
      <c r="I39" s="774">
        <v>65</v>
      </c>
      <c r="J39" s="774">
        <v>1244</v>
      </c>
      <c r="K39" s="885">
        <v>41226</v>
      </c>
      <c r="L39" s="224">
        <v>27</v>
      </c>
    </row>
    <row r="40" spans="1:12" s="266" customFormat="1" ht="18.95" customHeight="1">
      <c r="A40" s="220">
        <v>30</v>
      </c>
      <c r="B40" s="218" t="s">
        <v>233</v>
      </c>
      <c r="C40" s="891">
        <v>-59070</v>
      </c>
      <c r="D40" s="777">
        <v>536512</v>
      </c>
      <c r="E40" s="774">
        <v>24579906</v>
      </c>
      <c r="F40" s="774">
        <v>0</v>
      </c>
      <c r="G40" s="774">
        <v>16467</v>
      </c>
      <c r="H40" s="774">
        <v>3061</v>
      </c>
      <c r="I40" s="774">
        <v>35</v>
      </c>
      <c r="J40" s="774">
        <v>511</v>
      </c>
      <c r="K40" s="885">
        <v>29096</v>
      </c>
      <c r="L40" s="224">
        <v>30</v>
      </c>
    </row>
    <row r="41" spans="1:12" s="266" customFormat="1" ht="18.95" customHeight="1">
      <c r="A41" s="220">
        <v>31</v>
      </c>
      <c r="B41" s="218" t="s">
        <v>235</v>
      </c>
      <c r="C41" s="891">
        <v>-4516</v>
      </c>
      <c r="D41" s="777">
        <v>138675</v>
      </c>
      <c r="E41" s="774">
        <v>4874888</v>
      </c>
      <c r="F41" s="774">
        <v>0</v>
      </c>
      <c r="G41" s="774">
        <v>3653</v>
      </c>
      <c r="H41" s="774">
        <v>1064</v>
      </c>
      <c r="I41" s="774">
        <v>0</v>
      </c>
      <c r="J41" s="774">
        <v>244</v>
      </c>
      <c r="K41" s="885">
        <v>6532</v>
      </c>
      <c r="L41" s="224">
        <v>31</v>
      </c>
    </row>
    <row r="42" spans="1:12" s="266" customFormat="1" ht="18.95" customHeight="1">
      <c r="A42" s="243">
        <v>32</v>
      </c>
      <c r="B42" s="244" t="s">
        <v>237</v>
      </c>
      <c r="C42" s="892">
        <v>9333</v>
      </c>
      <c r="D42" s="781">
        <v>482644</v>
      </c>
      <c r="E42" s="374">
        <v>18201206</v>
      </c>
      <c r="F42" s="374">
        <v>0</v>
      </c>
      <c r="G42" s="374">
        <v>12922</v>
      </c>
      <c r="H42" s="374">
        <v>4115</v>
      </c>
      <c r="I42" s="374">
        <v>14</v>
      </c>
      <c r="J42" s="374">
        <v>659</v>
      </c>
      <c r="K42" s="888">
        <v>27221</v>
      </c>
      <c r="L42" s="249">
        <v>32</v>
      </c>
    </row>
    <row r="43" spans="1:12" s="266" customFormat="1" ht="18.95" customHeight="1">
      <c r="A43" s="220">
        <v>33</v>
      </c>
      <c r="B43" s="218" t="s">
        <v>239</v>
      </c>
      <c r="C43" s="889">
        <v>-45360</v>
      </c>
      <c r="D43" s="769">
        <v>300420</v>
      </c>
      <c r="E43" s="767">
        <v>15705928</v>
      </c>
      <c r="F43" s="767">
        <v>0</v>
      </c>
      <c r="G43" s="767">
        <v>10237</v>
      </c>
      <c r="H43" s="767">
        <v>3312</v>
      </c>
      <c r="I43" s="767">
        <v>6</v>
      </c>
      <c r="J43" s="767">
        <v>452</v>
      </c>
      <c r="K43" s="890">
        <v>20285</v>
      </c>
      <c r="L43" s="224">
        <v>33</v>
      </c>
    </row>
    <row r="44" spans="1:12" s="266" customFormat="1" ht="18.95" customHeight="1">
      <c r="A44" s="220">
        <v>35</v>
      </c>
      <c r="B44" s="218" t="s">
        <v>243</v>
      </c>
      <c r="C44" s="891">
        <v>-41126</v>
      </c>
      <c r="D44" s="777">
        <v>297993</v>
      </c>
      <c r="E44" s="774">
        <v>17056539</v>
      </c>
      <c r="F44" s="774">
        <v>0</v>
      </c>
      <c r="G44" s="774">
        <v>9516</v>
      </c>
      <c r="H44" s="774">
        <v>2628</v>
      </c>
      <c r="I44" s="774">
        <v>22</v>
      </c>
      <c r="J44" s="774">
        <v>638</v>
      </c>
      <c r="K44" s="885">
        <v>17827</v>
      </c>
      <c r="L44" s="224">
        <v>35</v>
      </c>
    </row>
    <row r="45" spans="1:12" s="266" customFormat="1" ht="18.95" customHeight="1">
      <c r="A45" s="220">
        <v>36</v>
      </c>
      <c r="B45" s="218" t="s">
        <v>245</v>
      </c>
      <c r="C45" s="891">
        <v>-67829</v>
      </c>
      <c r="D45" s="777">
        <v>374392</v>
      </c>
      <c r="E45" s="774">
        <v>14971154</v>
      </c>
      <c r="F45" s="774">
        <v>0</v>
      </c>
      <c r="G45" s="774">
        <v>9069</v>
      </c>
      <c r="H45" s="774">
        <v>2593</v>
      </c>
      <c r="I45" s="774">
        <v>12</v>
      </c>
      <c r="J45" s="774">
        <v>1055</v>
      </c>
      <c r="K45" s="885">
        <v>17151</v>
      </c>
      <c r="L45" s="224">
        <v>36</v>
      </c>
    </row>
    <row r="46" spans="1:12" s="266" customFormat="1" ht="18.95" customHeight="1">
      <c r="A46" s="220"/>
      <c r="B46" s="218" t="s">
        <v>241</v>
      </c>
      <c r="C46" s="891">
        <v>-8030</v>
      </c>
      <c r="D46" s="777">
        <v>59184</v>
      </c>
      <c r="E46" s="774">
        <v>2658514</v>
      </c>
      <c r="F46" s="774">
        <v>0</v>
      </c>
      <c r="G46" s="774">
        <v>1849</v>
      </c>
      <c r="H46" s="774">
        <v>464</v>
      </c>
      <c r="I46" s="774">
        <v>0</v>
      </c>
      <c r="J46" s="774">
        <v>66</v>
      </c>
      <c r="K46" s="885">
        <v>3560</v>
      </c>
      <c r="L46" s="224"/>
    </row>
    <row r="47" spans="1:12" s="266" customFormat="1" ht="18.95" customHeight="1">
      <c r="A47" s="243"/>
      <c r="B47" s="244" t="s">
        <v>247</v>
      </c>
      <c r="C47" s="892">
        <v>-5517</v>
      </c>
      <c r="D47" s="781">
        <v>41481</v>
      </c>
      <c r="E47" s="374">
        <v>1935987</v>
      </c>
      <c r="F47" s="374">
        <v>0</v>
      </c>
      <c r="G47" s="374">
        <v>1186</v>
      </c>
      <c r="H47" s="374">
        <v>298</v>
      </c>
      <c r="I47" s="374">
        <v>0</v>
      </c>
      <c r="J47" s="374">
        <v>69</v>
      </c>
      <c r="K47" s="888">
        <v>2404</v>
      </c>
      <c r="L47" s="249"/>
    </row>
    <row r="48" spans="1:12" s="266" customFormat="1" ht="18.95" customHeight="1">
      <c r="A48" s="220">
        <v>38</v>
      </c>
      <c r="B48" s="218" t="s">
        <v>249</v>
      </c>
      <c r="C48" s="889">
        <v>-970</v>
      </c>
      <c r="D48" s="769">
        <v>104206</v>
      </c>
      <c r="E48" s="767">
        <v>4859612</v>
      </c>
      <c r="F48" s="767">
        <v>0</v>
      </c>
      <c r="G48" s="767">
        <v>3669</v>
      </c>
      <c r="H48" s="767">
        <v>1159</v>
      </c>
      <c r="I48" s="767">
        <v>0</v>
      </c>
      <c r="J48" s="767">
        <v>93</v>
      </c>
      <c r="K48" s="890">
        <v>6817</v>
      </c>
      <c r="L48" s="224">
        <v>38</v>
      </c>
    </row>
    <row r="49" spans="1:12" s="266" customFormat="1" ht="18.95" customHeight="1">
      <c r="A49" s="220">
        <v>39</v>
      </c>
      <c r="B49" s="218" t="s">
        <v>251</v>
      </c>
      <c r="C49" s="891">
        <v>-15915</v>
      </c>
      <c r="D49" s="777">
        <v>115652</v>
      </c>
      <c r="E49" s="774">
        <v>3498406</v>
      </c>
      <c r="F49" s="774">
        <v>103949</v>
      </c>
      <c r="G49" s="774">
        <v>2631</v>
      </c>
      <c r="H49" s="774">
        <v>694</v>
      </c>
      <c r="I49" s="774">
        <v>0</v>
      </c>
      <c r="J49" s="774">
        <v>257</v>
      </c>
      <c r="K49" s="885">
        <v>4921</v>
      </c>
      <c r="L49" s="224">
        <v>39</v>
      </c>
    </row>
    <row r="50" spans="1:12" s="266" customFormat="1" ht="18.95" customHeight="1">
      <c r="A50" s="220">
        <v>40</v>
      </c>
      <c r="B50" s="218" t="s">
        <v>252</v>
      </c>
      <c r="C50" s="891">
        <v>-6644</v>
      </c>
      <c r="D50" s="777">
        <v>51887</v>
      </c>
      <c r="E50" s="774">
        <v>1696522</v>
      </c>
      <c r="F50" s="774">
        <v>74397</v>
      </c>
      <c r="G50" s="774">
        <v>1475</v>
      </c>
      <c r="H50" s="774">
        <v>579</v>
      </c>
      <c r="I50" s="774">
        <v>0</v>
      </c>
      <c r="J50" s="774">
        <v>57</v>
      </c>
      <c r="K50" s="885">
        <v>2768</v>
      </c>
      <c r="L50" s="224">
        <v>40</v>
      </c>
    </row>
    <row r="51" spans="1:12" s="266" customFormat="1" ht="18.95" customHeight="1">
      <c r="A51" s="250">
        <v>41</v>
      </c>
      <c r="B51" s="218" t="s">
        <v>254</v>
      </c>
      <c r="C51" s="891">
        <v>-11030</v>
      </c>
      <c r="D51" s="777">
        <v>124842</v>
      </c>
      <c r="E51" s="774">
        <v>3107407</v>
      </c>
      <c r="F51" s="774">
        <v>0</v>
      </c>
      <c r="G51" s="774">
        <v>2760</v>
      </c>
      <c r="H51" s="774">
        <v>688</v>
      </c>
      <c r="I51" s="774">
        <v>4</v>
      </c>
      <c r="J51" s="774">
        <v>259</v>
      </c>
      <c r="K51" s="885">
        <v>5183</v>
      </c>
      <c r="L51" s="251">
        <v>41</v>
      </c>
    </row>
    <row r="52" spans="1:12" s="266" customFormat="1" ht="18.95" customHeight="1">
      <c r="A52" s="243">
        <v>42</v>
      </c>
      <c r="B52" s="244" t="s">
        <v>256</v>
      </c>
      <c r="C52" s="892">
        <v>-16709</v>
      </c>
      <c r="D52" s="781">
        <v>143957</v>
      </c>
      <c r="E52" s="374">
        <v>3771810</v>
      </c>
      <c r="F52" s="374">
        <v>0</v>
      </c>
      <c r="G52" s="374">
        <v>3049</v>
      </c>
      <c r="H52" s="374">
        <v>940</v>
      </c>
      <c r="I52" s="374">
        <v>0</v>
      </c>
      <c r="J52" s="374">
        <v>506</v>
      </c>
      <c r="K52" s="888">
        <v>5784</v>
      </c>
      <c r="L52" s="249">
        <v>42</v>
      </c>
    </row>
    <row r="53" spans="1:12" s="452" customFormat="1" ht="18.95" customHeight="1">
      <c r="A53" s="220">
        <v>43</v>
      </c>
      <c r="B53" s="218" t="s">
        <v>258</v>
      </c>
      <c r="C53" s="889">
        <v>-8598</v>
      </c>
      <c r="D53" s="769">
        <v>66454</v>
      </c>
      <c r="E53" s="767">
        <v>1937636</v>
      </c>
      <c r="F53" s="767">
        <v>62136</v>
      </c>
      <c r="G53" s="767">
        <v>1702</v>
      </c>
      <c r="H53" s="767">
        <v>497</v>
      </c>
      <c r="I53" s="767">
        <v>2</v>
      </c>
      <c r="J53" s="767">
        <v>82</v>
      </c>
      <c r="K53" s="890">
        <v>3106</v>
      </c>
      <c r="L53" s="224">
        <v>43</v>
      </c>
    </row>
    <row r="54" spans="1:12" s="452" customFormat="1" ht="18.95" customHeight="1">
      <c r="A54" s="220">
        <v>44</v>
      </c>
      <c r="B54" s="218" t="s">
        <v>260</v>
      </c>
      <c r="C54" s="891">
        <v>-8754</v>
      </c>
      <c r="D54" s="777">
        <v>66465</v>
      </c>
      <c r="E54" s="774">
        <v>1870495</v>
      </c>
      <c r="F54" s="774">
        <v>79205</v>
      </c>
      <c r="G54" s="774">
        <v>1777</v>
      </c>
      <c r="H54" s="774">
        <v>596</v>
      </c>
      <c r="I54" s="774">
        <v>0</v>
      </c>
      <c r="J54" s="774">
        <v>129</v>
      </c>
      <c r="K54" s="885">
        <v>3208</v>
      </c>
      <c r="L54" s="224">
        <v>44</v>
      </c>
    </row>
    <row r="55" spans="1:12" s="452" customFormat="1" ht="18.95" customHeight="1">
      <c r="A55" s="220">
        <v>45</v>
      </c>
      <c r="B55" s="218" t="s">
        <v>261</v>
      </c>
      <c r="C55" s="891">
        <v>6535</v>
      </c>
      <c r="D55" s="777">
        <v>275571</v>
      </c>
      <c r="E55" s="774">
        <v>11554245</v>
      </c>
      <c r="F55" s="774">
        <v>0</v>
      </c>
      <c r="G55" s="774">
        <v>8827</v>
      </c>
      <c r="H55" s="774">
        <v>1938</v>
      </c>
      <c r="I55" s="774">
        <v>6</v>
      </c>
      <c r="J55" s="774">
        <v>177</v>
      </c>
      <c r="K55" s="885">
        <v>16491</v>
      </c>
      <c r="L55" s="224">
        <v>45</v>
      </c>
    </row>
    <row r="56" spans="1:12" s="452" customFormat="1" ht="18.95" customHeight="1">
      <c r="A56" s="220">
        <v>46</v>
      </c>
      <c r="B56" s="218" t="s">
        <v>262</v>
      </c>
      <c r="C56" s="891">
        <v>-125</v>
      </c>
      <c r="D56" s="777">
        <v>69063</v>
      </c>
      <c r="E56" s="774">
        <v>4573087</v>
      </c>
      <c r="F56" s="774">
        <v>0</v>
      </c>
      <c r="G56" s="774">
        <v>4152</v>
      </c>
      <c r="H56" s="774">
        <v>1480</v>
      </c>
      <c r="I56" s="774">
        <v>3</v>
      </c>
      <c r="J56" s="774">
        <v>12</v>
      </c>
      <c r="K56" s="885">
        <v>8080</v>
      </c>
      <c r="L56" s="224">
        <v>46</v>
      </c>
    </row>
    <row r="57" spans="1:12" s="452" customFormat="1" ht="18.95" customHeight="1" thickBot="1">
      <c r="A57" s="253">
        <v>52</v>
      </c>
      <c r="B57" s="254" t="s">
        <v>263</v>
      </c>
      <c r="C57" s="893">
        <v>423</v>
      </c>
      <c r="D57" s="894">
        <v>40003</v>
      </c>
      <c r="E57" s="876">
        <v>2933753</v>
      </c>
      <c r="F57" s="876">
        <v>109358</v>
      </c>
      <c r="G57" s="876">
        <v>1576</v>
      </c>
      <c r="H57" s="876">
        <v>679</v>
      </c>
      <c r="I57" s="876">
        <v>1</v>
      </c>
      <c r="J57" s="876">
        <v>28</v>
      </c>
      <c r="K57" s="895">
        <v>3342</v>
      </c>
      <c r="L57" s="262">
        <v>52</v>
      </c>
    </row>
    <row r="58" spans="1:12" ht="18.95" customHeight="1">
      <c r="A58" s="217">
        <v>54</v>
      </c>
      <c r="B58" s="332" t="s">
        <v>264</v>
      </c>
      <c r="C58" s="889">
        <v>-6042</v>
      </c>
      <c r="D58" s="769">
        <v>51592</v>
      </c>
      <c r="E58" s="767">
        <v>1613038</v>
      </c>
      <c r="F58" s="767">
        <v>59733</v>
      </c>
      <c r="G58" s="767">
        <v>1250</v>
      </c>
      <c r="H58" s="767">
        <v>284</v>
      </c>
      <c r="I58" s="767">
        <v>2</v>
      </c>
      <c r="J58" s="767">
        <v>86</v>
      </c>
      <c r="K58" s="890">
        <v>2389</v>
      </c>
      <c r="L58" s="216">
        <v>54</v>
      </c>
    </row>
    <row r="59" spans="1:12" ht="18.95" customHeight="1">
      <c r="A59" s="217">
        <v>59</v>
      </c>
      <c r="B59" s="332" t="s">
        <v>266</v>
      </c>
      <c r="C59" s="891">
        <v>-2512</v>
      </c>
      <c r="D59" s="777">
        <v>119586</v>
      </c>
      <c r="E59" s="774">
        <v>4469557</v>
      </c>
      <c r="F59" s="774">
        <v>188174</v>
      </c>
      <c r="G59" s="774">
        <v>3320</v>
      </c>
      <c r="H59" s="774">
        <v>792</v>
      </c>
      <c r="I59" s="774">
        <v>3</v>
      </c>
      <c r="J59" s="774">
        <v>157</v>
      </c>
      <c r="K59" s="885">
        <v>6768</v>
      </c>
      <c r="L59" s="205">
        <v>59</v>
      </c>
    </row>
    <row r="60" spans="1:12" ht="18.95" customHeight="1">
      <c r="A60" s="217">
        <v>61</v>
      </c>
      <c r="B60" s="332" t="s">
        <v>268</v>
      </c>
      <c r="C60" s="891">
        <v>-5788</v>
      </c>
      <c r="D60" s="777">
        <v>65106</v>
      </c>
      <c r="E60" s="774">
        <v>4919626</v>
      </c>
      <c r="F60" s="774">
        <v>0</v>
      </c>
      <c r="G60" s="774">
        <v>3174</v>
      </c>
      <c r="H60" s="774">
        <v>265</v>
      </c>
      <c r="I60" s="774">
        <v>2</v>
      </c>
      <c r="J60" s="774">
        <v>34</v>
      </c>
      <c r="K60" s="885">
        <v>6808</v>
      </c>
      <c r="L60" s="205">
        <v>61</v>
      </c>
    </row>
    <row r="61" spans="1:12" ht="18.95" customHeight="1">
      <c r="A61" s="217">
        <v>66</v>
      </c>
      <c r="B61" s="332" t="s">
        <v>270</v>
      </c>
      <c r="C61" s="891">
        <v>-38638</v>
      </c>
      <c r="D61" s="777">
        <v>285468</v>
      </c>
      <c r="E61" s="774">
        <v>16358282</v>
      </c>
      <c r="F61" s="774">
        <v>0</v>
      </c>
      <c r="G61" s="774">
        <v>11726</v>
      </c>
      <c r="H61" s="774">
        <v>2735</v>
      </c>
      <c r="I61" s="774">
        <v>14</v>
      </c>
      <c r="J61" s="774">
        <v>189</v>
      </c>
      <c r="K61" s="885">
        <v>21350</v>
      </c>
      <c r="L61" s="205">
        <v>66</v>
      </c>
    </row>
    <row r="62" spans="1:12" ht="18.95" customHeight="1">
      <c r="A62" s="786">
        <v>67</v>
      </c>
      <c r="B62" s="787" t="s">
        <v>272</v>
      </c>
      <c r="C62" s="892">
        <v>1322</v>
      </c>
      <c r="D62" s="781">
        <v>84139</v>
      </c>
      <c r="E62" s="374">
        <v>2122912</v>
      </c>
      <c r="F62" s="374">
        <v>85212</v>
      </c>
      <c r="G62" s="374">
        <v>1965</v>
      </c>
      <c r="H62" s="374">
        <v>886</v>
      </c>
      <c r="I62" s="374">
        <v>0</v>
      </c>
      <c r="J62" s="374">
        <v>107</v>
      </c>
      <c r="K62" s="888">
        <v>3717</v>
      </c>
      <c r="L62" s="574">
        <v>67</v>
      </c>
    </row>
    <row r="63" spans="1:12" ht="18.95" customHeight="1">
      <c r="A63" s="217">
        <v>70</v>
      </c>
      <c r="B63" s="332" t="s">
        <v>274</v>
      </c>
      <c r="C63" s="889">
        <v>-5511</v>
      </c>
      <c r="D63" s="769">
        <v>62272</v>
      </c>
      <c r="E63" s="767">
        <v>2408195</v>
      </c>
      <c r="F63" s="767">
        <v>83447</v>
      </c>
      <c r="G63" s="767">
        <v>2000</v>
      </c>
      <c r="H63" s="767">
        <v>613</v>
      </c>
      <c r="I63" s="767">
        <v>1</v>
      </c>
      <c r="J63" s="767">
        <v>52</v>
      </c>
      <c r="K63" s="890">
        <v>3571</v>
      </c>
      <c r="L63" s="205">
        <v>70</v>
      </c>
    </row>
    <row r="64" spans="1:12" ht="18.95" customHeight="1">
      <c r="A64" s="217">
        <v>72</v>
      </c>
      <c r="B64" s="332" t="s">
        <v>276</v>
      </c>
      <c r="C64" s="891">
        <v>-5330</v>
      </c>
      <c r="D64" s="777">
        <v>347938</v>
      </c>
      <c r="E64" s="774">
        <v>11079930</v>
      </c>
      <c r="F64" s="774">
        <v>0</v>
      </c>
      <c r="G64" s="774">
        <v>9439</v>
      </c>
      <c r="H64" s="774">
        <v>3953</v>
      </c>
      <c r="I64" s="774">
        <v>10</v>
      </c>
      <c r="J64" s="774">
        <v>432</v>
      </c>
      <c r="K64" s="885">
        <v>17683</v>
      </c>
      <c r="L64" s="205">
        <v>72</v>
      </c>
    </row>
    <row r="65" spans="1:12" ht="18.75" customHeight="1">
      <c r="A65" s="217">
        <v>74</v>
      </c>
      <c r="B65" s="332" t="s">
        <v>278</v>
      </c>
      <c r="C65" s="891">
        <v>-7467</v>
      </c>
      <c r="D65" s="777">
        <v>70264</v>
      </c>
      <c r="E65" s="774">
        <v>2641266</v>
      </c>
      <c r="F65" s="774">
        <v>0</v>
      </c>
      <c r="G65" s="774">
        <v>2145</v>
      </c>
      <c r="H65" s="774">
        <v>967</v>
      </c>
      <c r="I65" s="774">
        <v>0</v>
      </c>
      <c r="J65" s="774">
        <v>101</v>
      </c>
      <c r="K65" s="885">
        <v>3976</v>
      </c>
      <c r="L65" s="205">
        <v>74</v>
      </c>
    </row>
    <row r="66" spans="1:12" s="266" customFormat="1" ht="18.95" customHeight="1">
      <c r="A66" s="217">
        <v>81</v>
      </c>
      <c r="B66" s="332" t="s">
        <v>280</v>
      </c>
      <c r="C66" s="891">
        <v>-7371</v>
      </c>
      <c r="D66" s="777">
        <v>362491</v>
      </c>
      <c r="E66" s="774">
        <v>10004585</v>
      </c>
      <c r="F66" s="774">
        <v>364564</v>
      </c>
      <c r="G66" s="774">
        <v>4943</v>
      </c>
      <c r="H66" s="774">
        <v>2970</v>
      </c>
      <c r="I66" s="774">
        <v>14</v>
      </c>
      <c r="J66" s="774">
        <v>480</v>
      </c>
      <c r="K66" s="885">
        <v>16569</v>
      </c>
      <c r="L66" s="224">
        <v>81</v>
      </c>
    </row>
    <row r="67" spans="1:12" s="266" customFormat="1" ht="18.95" customHeight="1">
      <c r="A67" s="220">
        <v>82</v>
      </c>
      <c r="B67" s="218" t="s">
        <v>282</v>
      </c>
      <c r="C67" s="892">
        <v>3159</v>
      </c>
      <c r="D67" s="781">
        <v>388895</v>
      </c>
      <c r="E67" s="374">
        <v>13874415</v>
      </c>
      <c r="F67" s="374">
        <v>0</v>
      </c>
      <c r="G67" s="374">
        <v>11669</v>
      </c>
      <c r="H67" s="374">
        <v>5153</v>
      </c>
      <c r="I67" s="374">
        <v>5</v>
      </c>
      <c r="J67" s="374">
        <v>395</v>
      </c>
      <c r="K67" s="888">
        <v>23437</v>
      </c>
      <c r="L67" s="224">
        <v>82</v>
      </c>
    </row>
    <row r="68" spans="1:12" s="266" customFormat="1" ht="18.95" customHeight="1">
      <c r="A68" s="228">
        <v>83</v>
      </c>
      <c r="B68" s="212" t="s">
        <v>283</v>
      </c>
      <c r="C68" s="889">
        <v>-5412</v>
      </c>
      <c r="D68" s="769">
        <v>211978</v>
      </c>
      <c r="E68" s="767">
        <v>6884615</v>
      </c>
      <c r="F68" s="767">
        <v>263373</v>
      </c>
      <c r="G68" s="767">
        <v>5307</v>
      </c>
      <c r="H68" s="767">
        <v>1465</v>
      </c>
      <c r="I68" s="767">
        <v>0</v>
      </c>
      <c r="J68" s="767">
        <v>203</v>
      </c>
      <c r="K68" s="890">
        <v>10840</v>
      </c>
      <c r="L68" s="234">
        <v>83</v>
      </c>
    </row>
    <row r="69" spans="1:12" s="266" customFormat="1" ht="18.95" customHeight="1">
      <c r="A69" s="220">
        <v>301</v>
      </c>
      <c r="B69" s="2128" t="s">
        <v>284</v>
      </c>
      <c r="C69" s="891" t="s">
        <v>22</v>
      </c>
      <c r="D69" s="777" t="s">
        <v>22</v>
      </c>
      <c r="E69" s="774" t="s">
        <v>22</v>
      </c>
      <c r="F69" s="774" t="s">
        <v>22</v>
      </c>
      <c r="G69" s="774" t="s">
        <v>22</v>
      </c>
      <c r="H69" s="774" t="s">
        <v>22</v>
      </c>
      <c r="I69" s="774" t="s">
        <v>22</v>
      </c>
      <c r="J69" s="774" t="s">
        <v>22</v>
      </c>
      <c r="K69" s="885" t="s">
        <v>22</v>
      </c>
      <c r="L69" s="224">
        <v>301</v>
      </c>
    </row>
    <row r="70" spans="1:12" s="266" customFormat="1" ht="18.95" customHeight="1">
      <c r="A70" s="220">
        <v>302</v>
      </c>
      <c r="B70" s="2128" t="s">
        <v>286</v>
      </c>
      <c r="C70" s="891" t="s">
        <v>22</v>
      </c>
      <c r="D70" s="777" t="s">
        <v>22</v>
      </c>
      <c r="E70" s="774" t="s">
        <v>22</v>
      </c>
      <c r="F70" s="774" t="s">
        <v>22</v>
      </c>
      <c r="G70" s="774" t="s">
        <v>22</v>
      </c>
      <c r="H70" s="774" t="s">
        <v>22</v>
      </c>
      <c r="I70" s="774" t="s">
        <v>22</v>
      </c>
      <c r="J70" s="774" t="s">
        <v>22</v>
      </c>
      <c r="K70" s="885" t="s">
        <v>22</v>
      </c>
      <c r="L70" s="224">
        <v>302</v>
      </c>
    </row>
    <row r="71" spans="1:12" s="266" customFormat="1" ht="18.95" customHeight="1">
      <c r="A71" s="220">
        <v>303</v>
      </c>
      <c r="B71" s="2128" t="s">
        <v>288</v>
      </c>
      <c r="C71" s="891" t="s">
        <v>22</v>
      </c>
      <c r="D71" s="777" t="s">
        <v>22</v>
      </c>
      <c r="E71" s="774" t="s">
        <v>22</v>
      </c>
      <c r="F71" s="774" t="s">
        <v>22</v>
      </c>
      <c r="G71" s="774" t="s">
        <v>22</v>
      </c>
      <c r="H71" s="774" t="s">
        <v>22</v>
      </c>
      <c r="I71" s="774" t="s">
        <v>22</v>
      </c>
      <c r="J71" s="774" t="s">
        <v>22</v>
      </c>
      <c r="K71" s="885" t="s">
        <v>22</v>
      </c>
      <c r="L71" s="224">
        <v>303</v>
      </c>
    </row>
    <row r="72" spans="1:12" s="266" customFormat="1" ht="18.95" customHeight="1">
      <c r="A72" s="243"/>
      <c r="B72" s="244"/>
      <c r="C72" s="892"/>
      <c r="D72" s="781"/>
      <c r="E72" s="374"/>
      <c r="F72" s="374"/>
      <c r="G72" s="374"/>
      <c r="H72" s="374"/>
      <c r="I72" s="374"/>
      <c r="J72" s="374"/>
      <c r="K72" s="888"/>
      <c r="L72" s="249"/>
    </row>
    <row r="73" spans="1:12" s="266" customFormat="1" ht="15.75" customHeight="1">
      <c r="A73" s="220"/>
      <c r="B73" s="218"/>
      <c r="C73" s="889"/>
      <c r="D73" s="769"/>
      <c r="E73" s="767"/>
      <c r="F73" s="767"/>
      <c r="G73" s="767"/>
      <c r="H73" s="767"/>
      <c r="I73" s="767"/>
      <c r="J73" s="767"/>
      <c r="K73" s="890"/>
      <c r="L73" s="234"/>
    </row>
    <row r="74" spans="1:12" s="266" customFormat="1" ht="18.95" customHeight="1">
      <c r="A74" s="220"/>
      <c r="B74" s="218"/>
      <c r="C74" s="891"/>
      <c r="D74" s="777"/>
      <c r="E74" s="774"/>
      <c r="F74" s="774"/>
      <c r="G74" s="774"/>
      <c r="H74" s="774"/>
      <c r="I74" s="774"/>
      <c r="J74" s="774"/>
      <c r="K74" s="885"/>
      <c r="L74" s="224"/>
    </row>
    <row r="75" spans="1:12" s="266" customFormat="1" ht="18.95" customHeight="1">
      <c r="A75" s="220"/>
      <c r="B75" s="218"/>
      <c r="C75" s="891"/>
      <c r="D75" s="777"/>
      <c r="E75" s="774"/>
      <c r="F75" s="774"/>
      <c r="G75" s="774"/>
      <c r="H75" s="774"/>
      <c r="I75" s="774"/>
      <c r="J75" s="774"/>
      <c r="K75" s="885"/>
      <c r="L75" s="224"/>
    </row>
    <row r="76" spans="1:12" s="266" customFormat="1" ht="18.95" customHeight="1">
      <c r="A76" s="220"/>
      <c r="B76" s="218"/>
      <c r="C76" s="891"/>
      <c r="D76" s="777"/>
      <c r="E76" s="774"/>
      <c r="F76" s="774"/>
      <c r="G76" s="774"/>
      <c r="H76" s="774"/>
      <c r="I76" s="774"/>
      <c r="J76" s="774"/>
      <c r="K76" s="885"/>
      <c r="L76" s="224"/>
    </row>
    <row r="77" spans="1:12" s="266" customFormat="1" ht="18.95" customHeight="1">
      <c r="A77" s="243"/>
      <c r="B77" s="244"/>
      <c r="C77" s="892"/>
      <c r="D77" s="781"/>
      <c r="E77" s="374"/>
      <c r="F77" s="374"/>
      <c r="G77" s="374"/>
      <c r="H77" s="374"/>
      <c r="I77" s="374"/>
      <c r="J77" s="374"/>
      <c r="K77" s="888"/>
      <c r="L77" s="249"/>
    </row>
    <row r="78" spans="1:12" s="266" customFormat="1" ht="18.95" customHeight="1">
      <c r="A78" s="250"/>
      <c r="B78" s="218"/>
      <c r="C78" s="889"/>
      <c r="D78" s="769"/>
      <c r="E78" s="767"/>
      <c r="F78" s="767"/>
      <c r="G78" s="767"/>
      <c r="H78" s="767"/>
      <c r="I78" s="767"/>
      <c r="J78" s="767"/>
      <c r="K78" s="890"/>
      <c r="L78" s="251"/>
    </row>
    <row r="79" spans="1:12" s="266" customFormat="1" ht="18.95" customHeight="1">
      <c r="A79" s="220"/>
      <c r="B79" s="218"/>
      <c r="C79" s="891"/>
      <c r="D79" s="777"/>
      <c r="E79" s="774"/>
      <c r="F79" s="774"/>
      <c r="G79" s="774"/>
      <c r="H79" s="774"/>
      <c r="I79" s="774"/>
      <c r="J79" s="774"/>
      <c r="K79" s="885"/>
      <c r="L79" s="224"/>
    </row>
    <row r="80" spans="1:12" s="266" customFormat="1" ht="18.95" customHeight="1">
      <c r="A80" s="220"/>
      <c r="B80" s="218"/>
      <c r="C80" s="891"/>
      <c r="D80" s="777"/>
      <c r="E80" s="774"/>
      <c r="F80" s="774"/>
      <c r="G80" s="774"/>
      <c r="H80" s="774"/>
      <c r="I80" s="774"/>
      <c r="J80" s="774"/>
      <c r="K80" s="885"/>
      <c r="L80" s="224"/>
    </row>
    <row r="81" spans="1:12" s="266" customFormat="1" ht="18.95" customHeight="1">
      <c r="A81" s="220"/>
      <c r="B81" s="218"/>
      <c r="C81" s="891"/>
      <c r="D81" s="777"/>
      <c r="E81" s="774"/>
      <c r="F81" s="774"/>
      <c r="G81" s="774"/>
      <c r="H81" s="774"/>
      <c r="I81" s="774"/>
      <c r="J81" s="774"/>
      <c r="K81" s="885"/>
      <c r="L81" s="224"/>
    </row>
    <row r="82" spans="1:12" s="266" customFormat="1" ht="18.95" customHeight="1">
      <c r="A82" s="243"/>
      <c r="B82" s="244"/>
      <c r="C82" s="892"/>
      <c r="D82" s="781"/>
      <c r="E82" s="374"/>
      <c r="F82" s="374"/>
      <c r="G82" s="374"/>
      <c r="H82" s="374"/>
      <c r="I82" s="374"/>
      <c r="J82" s="374"/>
      <c r="K82" s="888"/>
      <c r="L82" s="249"/>
    </row>
    <row r="83" spans="1:12" s="266" customFormat="1" ht="18.95" customHeight="1">
      <c r="A83" s="220"/>
      <c r="B83" s="218"/>
      <c r="C83" s="889"/>
      <c r="D83" s="769"/>
      <c r="E83" s="767"/>
      <c r="F83" s="767"/>
      <c r="G83" s="767"/>
      <c r="H83" s="767"/>
      <c r="I83" s="767"/>
      <c r="J83" s="767"/>
      <c r="K83" s="890"/>
      <c r="L83" s="224"/>
    </row>
    <row r="84" spans="1:12" s="266" customFormat="1" ht="18.95" customHeight="1">
      <c r="A84" s="220"/>
      <c r="B84" s="218"/>
      <c r="C84" s="891"/>
      <c r="D84" s="777"/>
      <c r="E84" s="774"/>
      <c r="F84" s="774"/>
      <c r="G84" s="774"/>
      <c r="H84" s="774"/>
      <c r="I84" s="774"/>
      <c r="J84" s="774"/>
      <c r="K84" s="885"/>
      <c r="L84" s="224"/>
    </row>
    <row r="85" spans="1:12" s="266" customFormat="1" ht="18.95" customHeight="1">
      <c r="A85" s="220"/>
      <c r="B85" s="218"/>
      <c r="C85" s="891"/>
      <c r="D85" s="777"/>
      <c r="E85" s="774"/>
      <c r="F85" s="774"/>
      <c r="G85" s="774"/>
      <c r="H85" s="774"/>
      <c r="I85" s="774"/>
      <c r="J85" s="774"/>
      <c r="K85" s="885"/>
      <c r="L85" s="224"/>
    </row>
    <row r="86" spans="1:12" s="266" customFormat="1" ht="18.95" customHeight="1">
      <c r="A86" s="220"/>
      <c r="B86" s="218"/>
      <c r="C86" s="891"/>
      <c r="D86" s="777"/>
      <c r="E86" s="774"/>
      <c r="F86" s="774"/>
      <c r="G86" s="774"/>
      <c r="H86" s="774"/>
      <c r="I86" s="774"/>
      <c r="J86" s="774"/>
      <c r="K86" s="885"/>
      <c r="L86" s="224"/>
    </row>
    <row r="87" spans="1:12" s="266" customFormat="1" ht="18.95" customHeight="1">
      <c r="A87" s="243"/>
      <c r="B87" s="244"/>
      <c r="C87" s="892"/>
      <c r="D87" s="781"/>
      <c r="E87" s="374"/>
      <c r="F87" s="374"/>
      <c r="G87" s="374"/>
      <c r="H87" s="374"/>
      <c r="I87" s="374"/>
      <c r="J87" s="374"/>
      <c r="K87" s="888"/>
      <c r="L87" s="249"/>
    </row>
    <row r="88" spans="1:12" s="266" customFormat="1" ht="18.95" customHeight="1">
      <c r="A88" s="220"/>
      <c r="B88" s="218"/>
      <c r="C88" s="889"/>
      <c r="D88" s="769"/>
      <c r="E88" s="767"/>
      <c r="F88" s="767"/>
      <c r="G88" s="767"/>
      <c r="H88" s="767"/>
      <c r="I88" s="767"/>
      <c r="J88" s="767"/>
      <c r="K88" s="890"/>
      <c r="L88" s="224"/>
    </row>
    <row r="89" spans="1:12" s="266" customFormat="1" ht="18.95" customHeight="1">
      <c r="A89" s="220"/>
      <c r="B89" s="218"/>
      <c r="C89" s="891"/>
      <c r="D89" s="777"/>
      <c r="E89" s="774"/>
      <c r="F89" s="774"/>
      <c r="G89" s="774"/>
      <c r="H89" s="774"/>
      <c r="I89" s="774"/>
      <c r="J89" s="774"/>
      <c r="K89" s="885"/>
      <c r="L89" s="224"/>
    </row>
    <row r="90" spans="1:12" s="266" customFormat="1" ht="18.95" customHeight="1">
      <c r="A90" s="220"/>
      <c r="B90" s="218"/>
      <c r="C90" s="891"/>
      <c r="D90" s="777"/>
      <c r="E90" s="774"/>
      <c r="F90" s="774"/>
      <c r="G90" s="774"/>
      <c r="H90" s="774"/>
      <c r="I90" s="774"/>
      <c r="J90" s="774"/>
      <c r="K90" s="885"/>
      <c r="L90" s="224"/>
    </row>
    <row r="91" spans="1:12" s="266" customFormat="1" ht="18.95" customHeight="1">
      <c r="A91" s="220"/>
      <c r="B91" s="218"/>
      <c r="C91" s="891"/>
      <c r="D91" s="777"/>
      <c r="E91" s="774"/>
      <c r="F91" s="774"/>
      <c r="G91" s="774"/>
      <c r="H91" s="774"/>
      <c r="I91" s="774"/>
      <c r="J91" s="774"/>
      <c r="K91" s="885"/>
      <c r="L91" s="224"/>
    </row>
    <row r="92" spans="1:12" s="266" customFormat="1" ht="18.95" customHeight="1">
      <c r="A92" s="243"/>
      <c r="B92" s="244"/>
      <c r="C92" s="892"/>
      <c r="D92" s="781"/>
      <c r="E92" s="374"/>
      <c r="F92" s="374"/>
      <c r="G92" s="374"/>
      <c r="H92" s="374"/>
      <c r="I92" s="374"/>
      <c r="J92" s="374"/>
      <c r="K92" s="888"/>
      <c r="L92" s="249"/>
    </row>
    <row r="93" spans="1:12" s="266" customFormat="1" ht="18.95" customHeight="1">
      <c r="A93" s="220"/>
      <c r="B93" s="218"/>
      <c r="C93" s="889"/>
      <c r="D93" s="769"/>
      <c r="E93" s="767"/>
      <c r="F93" s="767"/>
      <c r="G93" s="767"/>
      <c r="H93" s="767"/>
      <c r="I93" s="767"/>
      <c r="J93" s="767"/>
      <c r="K93" s="890"/>
      <c r="L93" s="224"/>
    </row>
    <row r="94" spans="1:12" s="266" customFormat="1" ht="18.95" customHeight="1">
      <c r="A94" s="220"/>
      <c r="B94" s="218"/>
      <c r="C94" s="891"/>
      <c r="D94" s="777"/>
      <c r="E94" s="774"/>
      <c r="F94" s="774"/>
      <c r="G94" s="774"/>
      <c r="H94" s="774"/>
      <c r="I94" s="774"/>
      <c r="J94" s="774"/>
      <c r="K94" s="885"/>
      <c r="L94" s="224"/>
    </row>
    <row r="95" spans="1:12" s="266" customFormat="1" ht="18.95" customHeight="1">
      <c r="A95" s="220"/>
      <c r="B95" s="218"/>
      <c r="C95" s="891"/>
      <c r="D95" s="777"/>
      <c r="E95" s="774"/>
      <c r="F95" s="774"/>
      <c r="G95" s="774"/>
      <c r="H95" s="774"/>
      <c r="I95" s="774"/>
      <c r="J95" s="774"/>
      <c r="K95" s="885"/>
      <c r="L95" s="224"/>
    </row>
    <row r="96" spans="1:12" s="266" customFormat="1" ht="18.95" customHeight="1">
      <c r="A96" s="250"/>
      <c r="B96" s="218"/>
      <c r="C96" s="891"/>
      <c r="D96" s="777"/>
      <c r="E96" s="774"/>
      <c r="F96" s="774"/>
      <c r="G96" s="774"/>
      <c r="H96" s="774"/>
      <c r="I96" s="774"/>
      <c r="J96" s="774"/>
      <c r="K96" s="885"/>
      <c r="L96" s="251"/>
    </row>
    <row r="97" spans="1:12" s="266" customFormat="1" ht="18.95" customHeight="1">
      <c r="A97" s="243"/>
      <c r="B97" s="244"/>
      <c r="C97" s="892"/>
      <c r="D97" s="781"/>
      <c r="E97" s="374"/>
      <c r="F97" s="374"/>
      <c r="G97" s="374"/>
      <c r="H97" s="374"/>
      <c r="I97" s="374"/>
      <c r="J97" s="374"/>
      <c r="K97" s="888"/>
      <c r="L97" s="249"/>
    </row>
    <row r="98" spans="1:12" s="452" customFormat="1" ht="18.95" customHeight="1">
      <c r="A98" s="220"/>
      <c r="B98" s="218"/>
      <c r="C98" s="889"/>
      <c r="D98" s="769"/>
      <c r="E98" s="767"/>
      <c r="F98" s="767"/>
      <c r="G98" s="767"/>
      <c r="H98" s="767"/>
      <c r="I98" s="767"/>
      <c r="J98" s="767"/>
      <c r="K98" s="890"/>
      <c r="L98" s="224"/>
    </row>
    <row r="99" spans="1:12" s="452" customFormat="1" ht="18.95" customHeight="1">
      <c r="A99" s="220"/>
      <c r="B99" s="218"/>
      <c r="C99" s="891"/>
      <c r="D99" s="777"/>
      <c r="E99" s="774"/>
      <c r="F99" s="774"/>
      <c r="G99" s="774"/>
      <c r="H99" s="774"/>
      <c r="I99" s="774"/>
      <c r="J99" s="774"/>
      <c r="K99" s="885"/>
      <c r="L99" s="224"/>
    </row>
    <row r="100" spans="1:12" s="452" customFormat="1" ht="18.95" customHeight="1">
      <c r="A100" s="220"/>
      <c r="B100" s="218"/>
      <c r="C100" s="891"/>
      <c r="D100" s="777"/>
      <c r="E100" s="774"/>
      <c r="F100" s="774"/>
      <c r="G100" s="774"/>
      <c r="H100" s="774"/>
      <c r="I100" s="774"/>
      <c r="J100" s="774"/>
      <c r="K100" s="885"/>
      <c r="L100" s="224"/>
    </row>
    <row r="101" spans="1:12" s="452" customFormat="1" ht="18.95" customHeight="1">
      <c r="A101" s="220"/>
      <c r="B101" s="218"/>
      <c r="C101" s="891"/>
      <c r="D101" s="777"/>
      <c r="E101" s="774"/>
      <c r="F101" s="774"/>
      <c r="G101" s="774"/>
      <c r="H101" s="774"/>
      <c r="I101" s="774"/>
      <c r="J101" s="774"/>
      <c r="K101" s="885"/>
      <c r="L101" s="224"/>
    </row>
    <row r="102" spans="1:12" s="452" customFormat="1" ht="18.95" customHeight="1" thickBot="1">
      <c r="A102" s="253"/>
      <c r="B102" s="254"/>
      <c r="C102" s="893"/>
      <c r="D102" s="894"/>
      <c r="E102" s="876"/>
      <c r="F102" s="876"/>
      <c r="G102" s="876"/>
      <c r="H102" s="876"/>
      <c r="I102" s="876"/>
      <c r="J102" s="876"/>
      <c r="K102" s="895"/>
      <c r="L102" s="262"/>
    </row>
    <row r="103" spans="1:12" ht="19.7" customHeight="1">
      <c r="C103" s="896"/>
      <c r="D103" s="896"/>
      <c r="E103" s="896"/>
      <c r="F103" s="896"/>
      <c r="G103" s="896"/>
      <c r="H103" s="896"/>
      <c r="I103" s="896"/>
      <c r="J103" s="896"/>
      <c r="K103" s="896"/>
      <c r="L103" s="149"/>
    </row>
    <row r="104" spans="1:12" ht="19.7" customHeight="1">
      <c r="C104" s="896"/>
      <c r="D104" s="896"/>
      <c r="E104" s="896"/>
      <c r="F104" s="896"/>
      <c r="G104" s="896"/>
      <c r="H104" s="896"/>
      <c r="I104" s="896"/>
      <c r="J104" s="896"/>
      <c r="K104" s="896"/>
      <c r="L104" s="149"/>
    </row>
    <row r="105" spans="1:12" ht="19.7" customHeight="1">
      <c r="B105" s="897"/>
      <c r="C105" s="898"/>
      <c r="D105" s="898"/>
      <c r="E105" s="898"/>
      <c r="F105" s="898"/>
      <c r="G105" s="898"/>
      <c r="H105" s="898"/>
      <c r="I105" s="898"/>
      <c r="J105" s="898"/>
      <c r="K105" s="898"/>
      <c r="L105" s="149"/>
    </row>
    <row r="106" spans="1:12" ht="19.7" customHeight="1">
      <c r="B106" s="897"/>
      <c r="C106" s="898"/>
      <c r="D106" s="898"/>
      <c r="E106" s="898"/>
      <c r="F106" s="898"/>
      <c r="G106" s="898"/>
      <c r="H106" s="898"/>
      <c r="I106" s="898"/>
      <c r="J106" s="898"/>
      <c r="K106" s="898"/>
    </row>
    <row r="107" spans="1:12" ht="19.7" customHeight="1">
      <c r="B107" s="897"/>
      <c r="C107" s="898"/>
      <c r="D107" s="898"/>
      <c r="E107" s="898"/>
      <c r="F107" s="898"/>
      <c r="G107" s="898"/>
      <c r="H107" s="898"/>
      <c r="I107" s="898"/>
      <c r="J107" s="898"/>
      <c r="K107" s="898"/>
    </row>
    <row r="108" spans="1:12" ht="19.7" customHeight="1">
      <c r="B108" s="897"/>
      <c r="C108" s="898"/>
      <c r="D108" s="898"/>
      <c r="E108" s="898"/>
      <c r="F108" s="898"/>
      <c r="G108" s="898"/>
      <c r="H108" s="898"/>
      <c r="I108" s="898"/>
      <c r="J108" s="898"/>
      <c r="K108" s="898"/>
    </row>
    <row r="109" spans="1:12" ht="19.7" customHeight="1">
      <c r="B109" s="897"/>
      <c r="C109" s="898"/>
      <c r="D109" s="898"/>
      <c r="E109" s="898"/>
      <c r="F109" s="898"/>
      <c r="G109" s="898"/>
      <c r="H109" s="898"/>
      <c r="I109" s="898"/>
      <c r="J109" s="898"/>
      <c r="K109" s="898"/>
    </row>
    <row r="110" spans="1:12" ht="19.7" customHeight="1">
      <c r="B110" s="897"/>
      <c r="C110" s="898"/>
      <c r="D110" s="898"/>
      <c r="E110" s="898"/>
      <c r="F110" s="898"/>
      <c r="G110" s="898"/>
      <c r="H110" s="898"/>
      <c r="I110" s="898"/>
      <c r="J110" s="898"/>
      <c r="K110" s="898"/>
    </row>
  </sheetData>
  <phoneticPr fontId="16"/>
  <pageMargins left="0.86614173228346458" right="0.59055118110236227" top="0.51181102362204722" bottom="0.59055118110236227" header="0.51181102362204722" footer="0.51181102362204722"/>
  <pageSetup paperSize="9" scale="55" pageOrder="overThenDown" orientation="landscape" r:id="rId1"/>
  <headerFooter alignWithMargins="0"/>
  <rowBreaks count="1" manualBreakCount="1">
    <brk id="47" max="1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>
    <tabColor rgb="FFFF0000"/>
  </sheetPr>
  <dimension ref="A1:X282"/>
  <sheetViews>
    <sheetView showGridLines="0" view="pageBreakPreview" zoomScale="55" zoomScaleNormal="75" workbookViewId="0">
      <pane xSplit="2" ySplit="12" topLeftCell="C61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4.75" style="263" customWidth="1"/>
    <col min="2" max="2" width="24.25" style="424" bestFit="1" customWidth="1"/>
    <col min="3" max="3" width="15.125" style="424" customWidth="1"/>
    <col min="4" max="4" width="10" style="424" customWidth="1"/>
    <col min="5" max="5" width="16.75" style="424" customWidth="1"/>
    <col min="6" max="6" width="12.625" style="748" customWidth="1"/>
    <col min="7" max="7" width="12.375" style="424" customWidth="1"/>
    <col min="8" max="8" width="12.25" style="748" customWidth="1"/>
    <col min="9" max="9" width="14.875" style="424" customWidth="1"/>
    <col min="10" max="10" width="12" style="748" customWidth="1"/>
    <col min="11" max="11" width="14.5" style="424" customWidth="1"/>
    <col min="12" max="12" width="9.75" style="748" customWidth="1"/>
    <col min="13" max="13" width="16.625" style="146" customWidth="1"/>
    <col min="14" max="14" width="18.375" style="146" customWidth="1"/>
    <col min="15" max="15" width="16.5" style="146" customWidth="1"/>
    <col min="16" max="16" width="17.375" style="146" customWidth="1"/>
    <col min="17" max="17" width="18.125" style="146" customWidth="1"/>
    <col min="18" max="18" width="19.875" style="146" customWidth="1"/>
    <col min="19" max="19" width="5.875" style="811" customWidth="1"/>
    <col min="20" max="25" width="2.125" style="424" customWidth="1"/>
    <col min="26" max="16384" width="9" style="424"/>
  </cols>
  <sheetData>
    <row r="1" spans="1:24" ht="26.65" customHeight="1">
      <c r="A1" s="530" t="s">
        <v>1705</v>
      </c>
      <c r="S1" s="749"/>
    </row>
    <row r="2" spans="1:24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531"/>
      <c r="S2" s="750" t="s">
        <v>672</v>
      </c>
    </row>
    <row r="3" spans="1:24" s="753" customFormat="1" ht="19.7" customHeight="1">
      <c r="A3" s="156" t="s">
        <v>138</v>
      </c>
      <c r="B3" s="157"/>
      <c r="C3" s="751"/>
      <c r="D3" s="751"/>
      <c r="E3" s="2880" t="s">
        <v>750</v>
      </c>
      <c r="F3" s="2881"/>
      <c r="G3" s="2881"/>
      <c r="H3" s="2881"/>
      <c r="I3" s="2881"/>
      <c r="J3" s="2881"/>
      <c r="K3" s="2881" t="s">
        <v>751</v>
      </c>
      <c r="L3" s="2881"/>
      <c r="M3" s="2882"/>
      <c r="N3" s="751"/>
      <c r="O3" s="751"/>
      <c r="P3" s="751"/>
      <c r="Q3" s="751"/>
      <c r="R3" s="752"/>
      <c r="S3" s="319" t="s">
        <v>138</v>
      </c>
    </row>
    <row r="4" spans="1:24" s="753" customFormat="1" ht="19.7" customHeight="1">
      <c r="A4" s="165" t="s">
        <v>144</v>
      </c>
      <c r="B4" s="166"/>
      <c r="C4" s="754" t="s">
        <v>727</v>
      </c>
      <c r="D4" s="754" t="s">
        <v>676</v>
      </c>
      <c r="E4" s="755" t="s">
        <v>677</v>
      </c>
      <c r="F4" s="756"/>
      <c r="G4" s="755" t="s">
        <v>678</v>
      </c>
      <c r="H4" s="756"/>
      <c r="I4" s="755" t="s">
        <v>679</v>
      </c>
      <c r="J4" s="756"/>
      <c r="K4" s="755" t="s">
        <v>680</v>
      </c>
      <c r="L4" s="756"/>
      <c r="M4" s="757" t="s">
        <v>126</v>
      </c>
      <c r="N4" s="754"/>
      <c r="O4" s="754"/>
      <c r="P4" s="754" t="s">
        <v>740</v>
      </c>
      <c r="Q4" s="754"/>
      <c r="R4" s="758"/>
      <c r="S4" s="321" t="s">
        <v>144</v>
      </c>
    </row>
    <row r="5" spans="1:24" s="753" customFormat="1" ht="19.7" customHeight="1">
      <c r="A5" s="165" t="s">
        <v>151</v>
      </c>
      <c r="B5" s="166" t="s">
        <v>152</v>
      </c>
      <c r="C5" s="754"/>
      <c r="D5" s="754"/>
      <c r="E5" s="759"/>
      <c r="F5" s="760"/>
      <c r="G5" s="759"/>
      <c r="H5" s="760"/>
      <c r="I5" s="759"/>
      <c r="J5" s="760"/>
      <c r="K5" s="759"/>
      <c r="L5" s="760"/>
      <c r="M5" s="759"/>
      <c r="N5" s="754" t="s">
        <v>682</v>
      </c>
      <c r="O5" s="754" t="s">
        <v>741</v>
      </c>
      <c r="P5" s="754"/>
      <c r="Q5" s="754" t="s">
        <v>684</v>
      </c>
      <c r="R5" s="758" t="s">
        <v>685</v>
      </c>
      <c r="S5" s="321" t="s">
        <v>151</v>
      </c>
    </row>
    <row r="6" spans="1:24" s="753" customFormat="1" ht="19.7" customHeight="1">
      <c r="A6" s="165" t="s">
        <v>164</v>
      </c>
      <c r="B6" s="166"/>
      <c r="C6" s="754" t="s">
        <v>728</v>
      </c>
      <c r="D6" s="754" t="s">
        <v>687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61" t="s">
        <v>689</v>
      </c>
      <c r="M6" s="754" t="s">
        <v>688</v>
      </c>
      <c r="N6" s="754"/>
      <c r="O6" s="754"/>
      <c r="P6" s="754" t="s">
        <v>742</v>
      </c>
      <c r="Q6" s="754"/>
      <c r="R6" s="758"/>
      <c r="S6" s="321" t="s">
        <v>164</v>
      </c>
    </row>
    <row r="7" spans="1:24" s="753" customFormat="1" ht="19.7" customHeight="1" thickBot="1">
      <c r="A7" s="183" t="s">
        <v>171</v>
      </c>
      <c r="B7" s="184"/>
      <c r="C7" s="762"/>
      <c r="D7" s="762"/>
      <c r="E7" s="762"/>
      <c r="F7" s="763"/>
      <c r="G7" s="762"/>
      <c r="H7" s="763"/>
      <c r="I7" s="762"/>
      <c r="J7" s="763"/>
      <c r="K7" s="762"/>
      <c r="L7" s="763"/>
      <c r="M7" s="762"/>
      <c r="N7" s="762"/>
      <c r="O7" s="762"/>
      <c r="P7" s="762"/>
      <c r="Q7" s="762"/>
      <c r="R7" s="764"/>
      <c r="S7" s="327" t="s">
        <v>171</v>
      </c>
    </row>
    <row r="8" spans="1:24" s="753" customFormat="1" ht="30.75" customHeight="1">
      <c r="A8" s="165"/>
      <c r="B8" s="173" t="s">
        <v>667</v>
      </c>
      <c r="C8" s="783" t="s">
        <v>752</v>
      </c>
      <c r="D8" s="784" t="s">
        <v>752</v>
      </c>
      <c r="E8" s="421">
        <v>11131016</v>
      </c>
      <c r="F8" s="766">
        <v>59.7</v>
      </c>
      <c r="G8" s="767">
        <v>63019</v>
      </c>
      <c r="H8" s="766">
        <v>0.33</v>
      </c>
      <c r="I8" s="767">
        <v>7292870</v>
      </c>
      <c r="J8" s="766">
        <v>38.08</v>
      </c>
      <c r="K8" s="767">
        <v>362699</v>
      </c>
      <c r="L8" s="766">
        <v>1.89</v>
      </c>
      <c r="M8" s="768">
        <v>19151326</v>
      </c>
      <c r="N8" s="768">
        <v>844058</v>
      </c>
      <c r="O8" s="768">
        <v>4399</v>
      </c>
      <c r="P8" s="769">
        <v>2500491</v>
      </c>
      <c r="Q8" s="769">
        <v>-417648</v>
      </c>
      <c r="R8" s="770">
        <v>15384730</v>
      </c>
      <c r="S8" s="663"/>
      <c r="T8" s="771"/>
      <c r="U8" s="771"/>
      <c r="V8" s="771"/>
      <c r="W8" s="771"/>
      <c r="X8" s="771"/>
    </row>
    <row r="9" spans="1:24" s="753" customFormat="1" ht="30.75" customHeight="1">
      <c r="A9" s="165"/>
      <c r="B9" s="173" t="s">
        <v>668</v>
      </c>
      <c r="C9" s="772" t="s">
        <v>752</v>
      </c>
      <c r="D9" s="785" t="s">
        <v>752</v>
      </c>
      <c r="E9" s="774">
        <v>11131016</v>
      </c>
      <c r="F9" s="775">
        <v>59.06</v>
      </c>
      <c r="G9" s="774">
        <v>63019</v>
      </c>
      <c r="H9" s="775">
        <v>0.33</v>
      </c>
      <c r="I9" s="774">
        <v>7292870</v>
      </c>
      <c r="J9" s="775">
        <v>38.69</v>
      </c>
      <c r="K9" s="774">
        <v>362699</v>
      </c>
      <c r="L9" s="775">
        <v>1.92</v>
      </c>
      <c r="M9" s="776">
        <v>18849605</v>
      </c>
      <c r="N9" s="776">
        <v>844058</v>
      </c>
      <c r="O9" s="776">
        <v>4399</v>
      </c>
      <c r="P9" s="777">
        <v>2500491</v>
      </c>
      <c r="Q9" s="777">
        <v>-420115</v>
      </c>
      <c r="R9" s="778">
        <v>15080542</v>
      </c>
      <c r="S9" s="205"/>
    </row>
    <row r="10" spans="1:24" s="753" customFormat="1" ht="30.75" customHeight="1">
      <c r="A10" s="165"/>
      <c r="B10" s="173" t="s">
        <v>669</v>
      </c>
      <c r="C10" s="849" t="s">
        <v>752</v>
      </c>
      <c r="D10" s="849" t="s">
        <v>752</v>
      </c>
      <c r="E10" s="774">
        <v>0</v>
      </c>
      <c r="F10" s="775">
        <v>100</v>
      </c>
      <c r="G10" s="774">
        <v>0</v>
      </c>
      <c r="H10" s="775">
        <v>0</v>
      </c>
      <c r="I10" s="774">
        <v>0</v>
      </c>
      <c r="J10" s="775">
        <v>0</v>
      </c>
      <c r="K10" s="774">
        <v>0</v>
      </c>
      <c r="L10" s="775">
        <v>0</v>
      </c>
      <c r="M10" s="776">
        <v>301721</v>
      </c>
      <c r="N10" s="776">
        <v>0</v>
      </c>
      <c r="O10" s="776">
        <v>0</v>
      </c>
      <c r="P10" s="777">
        <v>0</v>
      </c>
      <c r="Q10" s="777">
        <v>2467</v>
      </c>
      <c r="R10" s="778">
        <v>304188</v>
      </c>
      <c r="S10" s="205"/>
    </row>
    <row r="11" spans="1:24" s="753" customFormat="1" ht="30.75" customHeight="1">
      <c r="A11" s="165"/>
      <c r="B11" s="173" t="s">
        <v>670</v>
      </c>
      <c r="C11" s="772" t="s">
        <v>752</v>
      </c>
      <c r="D11" s="785" t="s">
        <v>752</v>
      </c>
      <c r="E11" s="774">
        <v>10533489</v>
      </c>
      <c r="F11" s="775">
        <v>59.49</v>
      </c>
      <c r="G11" s="774">
        <v>24189</v>
      </c>
      <c r="H11" s="775">
        <v>0.14000000000000001</v>
      </c>
      <c r="I11" s="774">
        <v>6870892</v>
      </c>
      <c r="J11" s="775">
        <v>38.799999999999997</v>
      </c>
      <c r="K11" s="774">
        <v>277681</v>
      </c>
      <c r="L11" s="775">
        <v>1.57</v>
      </c>
      <c r="M11" s="776">
        <v>17706253</v>
      </c>
      <c r="N11" s="776">
        <v>778934</v>
      </c>
      <c r="O11" s="776">
        <v>4210</v>
      </c>
      <c r="P11" s="777">
        <v>2400330</v>
      </c>
      <c r="Q11" s="777">
        <v>-373018</v>
      </c>
      <c r="R11" s="778">
        <v>14149761</v>
      </c>
      <c r="S11" s="205"/>
    </row>
    <row r="12" spans="1:24" s="753" customFormat="1" ht="30.75" customHeight="1">
      <c r="A12" s="445"/>
      <c r="B12" s="651" t="s">
        <v>671</v>
      </c>
      <c r="C12" s="788" t="s">
        <v>752</v>
      </c>
      <c r="D12" s="789" t="s">
        <v>752</v>
      </c>
      <c r="E12" s="374">
        <v>597527</v>
      </c>
      <c r="F12" s="779">
        <v>52.25</v>
      </c>
      <c r="G12" s="374">
        <v>38830</v>
      </c>
      <c r="H12" s="779">
        <v>3.4</v>
      </c>
      <c r="I12" s="374">
        <v>421978</v>
      </c>
      <c r="J12" s="779">
        <v>36.909999999999997</v>
      </c>
      <c r="K12" s="374">
        <v>85018</v>
      </c>
      <c r="L12" s="779">
        <v>7.44</v>
      </c>
      <c r="M12" s="780">
        <v>1143352</v>
      </c>
      <c r="N12" s="780">
        <v>65124</v>
      </c>
      <c r="O12" s="780">
        <v>189</v>
      </c>
      <c r="P12" s="781">
        <v>100161</v>
      </c>
      <c r="Q12" s="781">
        <v>-47097</v>
      </c>
      <c r="R12" s="782">
        <v>930781</v>
      </c>
      <c r="S12" s="574"/>
    </row>
    <row r="13" spans="1:24" ht="21.95" customHeight="1">
      <c r="A13" s="217">
        <v>1</v>
      </c>
      <c r="B13" s="332" t="s">
        <v>181</v>
      </c>
      <c r="C13" s="783" t="s">
        <v>691</v>
      </c>
      <c r="D13" s="784">
        <v>10</v>
      </c>
      <c r="E13" s="421">
        <v>1706310</v>
      </c>
      <c r="F13" s="766">
        <v>70.97</v>
      </c>
      <c r="G13" s="767">
        <v>0</v>
      </c>
      <c r="H13" s="766">
        <v>0</v>
      </c>
      <c r="I13" s="767">
        <v>542231</v>
      </c>
      <c r="J13" s="766">
        <v>22.55</v>
      </c>
      <c r="K13" s="767">
        <v>155688</v>
      </c>
      <c r="L13" s="766">
        <v>6.48</v>
      </c>
      <c r="M13" s="768">
        <v>2404229</v>
      </c>
      <c r="N13" s="768">
        <v>78385</v>
      </c>
      <c r="O13" s="768">
        <v>2737</v>
      </c>
      <c r="P13" s="769">
        <v>386982</v>
      </c>
      <c r="Q13" s="769">
        <v>162613</v>
      </c>
      <c r="R13" s="770">
        <v>2098738</v>
      </c>
      <c r="S13" s="205">
        <v>1</v>
      </c>
    </row>
    <row r="14" spans="1:24" ht="21.95" customHeight="1">
      <c r="A14" s="217">
        <v>2</v>
      </c>
      <c r="B14" s="332" t="s">
        <v>183</v>
      </c>
      <c r="C14" s="772" t="s">
        <v>693</v>
      </c>
      <c r="D14" s="785">
        <v>8</v>
      </c>
      <c r="E14" s="774">
        <v>201054</v>
      </c>
      <c r="F14" s="775">
        <v>56.35</v>
      </c>
      <c r="G14" s="774">
        <v>0</v>
      </c>
      <c r="H14" s="775">
        <v>0</v>
      </c>
      <c r="I14" s="774">
        <v>155742</v>
      </c>
      <c r="J14" s="775">
        <v>43.65</v>
      </c>
      <c r="K14" s="774">
        <v>0</v>
      </c>
      <c r="L14" s="775">
        <v>0</v>
      </c>
      <c r="M14" s="776">
        <v>356796</v>
      </c>
      <c r="N14" s="776">
        <v>22544</v>
      </c>
      <c r="O14" s="776">
        <v>120</v>
      </c>
      <c r="P14" s="777">
        <v>49540</v>
      </c>
      <c r="Q14" s="777">
        <v>11960</v>
      </c>
      <c r="R14" s="778">
        <v>296552</v>
      </c>
      <c r="S14" s="205">
        <v>2</v>
      </c>
    </row>
    <row r="15" spans="1:24" ht="21.95" customHeight="1">
      <c r="A15" s="217">
        <v>3</v>
      </c>
      <c r="B15" s="332" t="s">
        <v>185</v>
      </c>
      <c r="C15" s="772" t="s">
        <v>693</v>
      </c>
      <c r="D15" s="785">
        <v>8</v>
      </c>
      <c r="E15" s="774">
        <v>608900</v>
      </c>
      <c r="F15" s="775">
        <v>64.739999999999995</v>
      </c>
      <c r="G15" s="774">
        <v>0</v>
      </c>
      <c r="H15" s="775">
        <v>0</v>
      </c>
      <c r="I15" s="774">
        <v>331639</v>
      </c>
      <c r="J15" s="775">
        <v>35.26</v>
      </c>
      <c r="K15" s="774">
        <v>0</v>
      </c>
      <c r="L15" s="775">
        <v>0</v>
      </c>
      <c r="M15" s="776">
        <v>940539</v>
      </c>
      <c r="N15" s="776">
        <v>34023</v>
      </c>
      <c r="O15" s="776">
        <v>37</v>
      </c>
      <c r="P15" s="777">
        <v>117800</v>
      </c>
      <c r="Q15" s="777">
        <v>8187</v>
      </c>
      <c r="R15" s="778">
        <v>796866</v>
      </c>
      <c r="S15" s="205">
        <v>3</v>
      </c>
    </row>
    <row r="16" spans="1:24" ht="21.95" customHeight="1">
      <c r="A16" s="217">
        <v>4</v>
      </c>
      <c r="B16" s="332" t="s">
        <v>187</v>
      </c>
      <c r="C16" s="772" t="s">
        <v>693</v>
      </c>
      <c r="D16" s="785">
        <v>10</v>
      </c>
      <c r="E16" s="774">
        <v>780719</v>
      </c>
      <c r="F16" s="775">
        <v>59.28</v>
      </c>
      <c r="G16" s="774">
        <v>0</v>
      </c>
      <c r="H16" s="775">
        <v>0</v>
      </c>
      <c r="I16" s="774">
        <v>536305</v>
      </c>
      <c r="J16" s="775">
        <v>40.72</v>
      </c>
      <c r="K16" s="774">
        <v>0</v>
      </c>
      <c r="L16" s="775">
        <v>0</v>
      </c>
      <c r="M16" s="776">
        <v>1317024</v>
      </c>
      <c r="N16" s="776">
        <v>56539</v>
      </c>
      <c r="O16" s="776">
        <v>164</v>
      </c>
      <c r="P16" s="777">
        <v>183736</v>
      </c>
      <c r="Q16" s="777">
        <v>-14236</v>
      </c>
      <c r="R16" s="778">
        <v>1062349</v>
      </c>
      <c r="S16" s="205">
        <v>4</v>
      </c>
    </row>
    <row r="17" spans="1:19" ht="21.95" customHeight="1">
      <c r="A17" s="786">
        <v>5</v>
      </c>
      <c r="B17" s="787" t="s">
        <v>189</v>
      </c>
      <c r="C17" s="788" t="s">
        <v>693</v>
      </c>
      <c r="D17" s="789">
        <v>6</v>
      </c>
      <c r="E17" s="374">
        <v>110452</v>
      </c>
      <c r="F17" s="779">
        <v>53.17</v>
      </c>
      <c r="G17" s="374">
        <v>0</v>
      </c>
      <c r="H17" s="779">
        <v>0</v>
      </c>
      <c r="I17" s="374">
        <v>97290</v>
      </c>
      <c r="J17" s="779">
        <v>46.83</v>
      </c>
      <c r="K17" s="374">
        <v>0</v>
      </c>
      <c r="L17" s="779">
        <v>0</v>
      </c>
      <c r="M17" s="780">
        <v>207742</v>
      </c>
      <c r="N17" s="780">
        <v>12062</v>
      </c>
      <c r="O17" s="780">
        <v>10</v>
      </c>
      <c r="P17" s="781">
        <v>20084</v>
      </c>
      <c r="Q17" s="781">
        <v>7862</v>
      </c>
      <c r="R17" s="782">
        <v>183448</v>
      </c>
      <c r="S17" s="574">
        <v>5</v>
      </c>
    </row>
    <row r="18" spans="1:19" ht="21.95" customHeight="1">
      <c r="A18" s="217">
        <v>6</v>
      </c>
      <c r="B18" s="332" t="s">
        <v>191</v>
      </c>
      <c r="C18" s="783" t="s">
        <v>693</v>
      </c>
      <c r="D18" s="784">
        <v>8</v>
      </c>
      <c r="E18" s="767">
        <v>165295</v>
      </c>
      <c r="F18" s="766">
        <v>51.05</v>
      </c>
      <c r="G18" s="767">
        <v>0</v>
      </c>
      <c r="H18" s="766">
        <v>0</v>
      </c>
      <c r="I18" s="767">
        <v>158480</v>
      </c>
      <c r="J18" s="766">
        <v>48.95</v>
      </c>
      <c r="K18" s="767">
        <v>0</v>
      </c>
      <c r="L18" s="766">
        <v>0</v>
      </c>
      <c r="M18" s="768">
        <v>323775</v>
      </c>
      <c r="N18" s="768">
        <v>13546</v>
      </c>
      <c r="O18" s="768">
        <v>16</v>
      </c>
      <c r="P18" s="769">
        <v>19488</v>
      </c>
      <c r="Q18" s="769">
        <v>5874</v>
      </c>
      <c r="R18" s="770">
        <v>296599</v>
      </c>
      <c r="S18" s="205">
        <v>6</v>
      </c>
    </row>
    <row r="19" spans="1:19" ht="21.95" customHeight="1">
      <c r="A19" s="217">
        <v>7</v>
      </c>
      <c r="B19" s="332" t="s">
        <v>193</v>
      </c>
      <c r="C19" s="790" t="s">
        <v>693</v>
      </c>
      <c r="D19" s="785">
        <v>10</v>
      </c>
      <c r="E19" s="774">
        <v>958925</v>
      </c>
      <c r="F19" s="775">
        <v>59.49</v>
      </c>
      <c r="G19" s="774">
        <v>0</v>
      </c>
      <c r="H19" s="775">
        <v>0</v>
      </c>
      <c r="I19" s="774">
        <v>652985</v>
      </c>
      <c r="J19" s="775">
        <v>40.51</v>
      </c>
      <c r="K19" s="774">
        <v>0</v>
      </c>
      <c r="L19" s="775">
        <v>0</v>
      </c>
      <c r="M19" s="776">
        <v>1611910</v>
      </c>
      <c r="N19" s="776">
        <v>73793</v>
      </c>
      <c r="O19" s="776">
        <v>0</v>
      </c>
      <c r="P19" s="777">
        <v>277726</v>
      </c>
      <c r="Q19" s="777">
        <v>-4390</v>
      </c>
      <c r="R19" s="778">
        <v>1256001</v>
      </c>
      <c r="S19" s="205">
        <v>7</v>
      </c>
    </row>
    <row r="20" spans="1:19" ht="21.95" customHeight="1">
      <c r="A20" s="217">
        <v>8</v>
      </c>
      <c r="B20" s="332" t="s">
        <v>195</v>
      </c>
      <c r="C20" s="790" t="s">
        <v>693</v>
      </c>
      <c r="D20" s="785">
        <v>8</v>
      </c>
      <c r="E20" s="774">
        <v>283301</v>
      </c>
      <c r="F20" s="775">
        <v>56.24</v>
      </c>
      <c r="G20" s="774">
        <v>0</v>
      </c>
      <c r="H20" s="775">
        <v>0</v>
      </c>
      <c r="I20" s="774">
        <v>220455</v>
      </c>
      <c r="J20" s="775">
        <v>43.76</v>
      </c>
      <c r="K20" s="774">
        <v>0</v>
      </c>
      <c r="L20" s="775">
        <v>0</v>
      </c>
      <c r="M20" s="776">
        <v>503756</v>
      </c>
      <c r="N20" s="776">
        <v>3183</v>
      </c>
      <c r="O20" s="776">
        <v>55</v>
      </c>
      <c r="P20" s="777">
        <v>51454</v>
      </c>
      <c r="Q20" s="777">
        <v>-20700</v>
      </c>
      <c r="R20" s="778">
        <v>428364</v>
      </c>
      <c r="S20" s="205">
        <v>8</v>
      </c>
    </row>
    <row r="21" spans="1:19" ht="21.95" customHeight="1">
      <c r="A21" s="217">
        <v>9</v>
      </c>
      <c r="B21" s="332" t="s">
        <v>197</v>
      </c>
      <c r="C21" s="790" t="s">
        <v>693</v>
      </c>
      <c r="D21" s="785">
        <v>8</v>
      </c>
      <c r="E21" s="774">
        <v>250994</v>
      </c>
      <c r="F21" s="775">
        <v>55.59</v>
      </c>
      <c r="G21" s="774">
        <v>0</v>
      </c>
      <c r="H21" s="775">
        <v>0</v>
      </c>
      <c r="I21" s="774">
        <v>200494</v>
      </c>
      <c r="J21" s="775">
        <v>44.41</v>
      </c>
      <c r="K21" s="774">
        <v>0</v>
      </c>
      <c r="L21" s="775">
        <v>0</v>
      </c>
      <c r="M21" s="776">
        <v>451488</v>
      </c>
      <c r="N21" s="776">
        <v>22324</v>
      </c>
      <c r="O21" s="776">
        <v>77</v>
      </c>
      <c r="P21" s="777">
        <v>43664</v>
      </c>
      <c r="Q21" s="777">
        <v>-27912</v>
      </c>
      <c r="R21" s="778">
        <v>357511</v>
      </c>
      <c r="S21" s="205">
        <v>9</v>
      </c>
    </row>
    <row r="22" spans="1:19" s="746" customFormat="1" ht="21.95" customHeight="1">
      <c r="A22" s="220">
        <v>10</v>
      </c>
      <c r="B22" s="218" t="s">
        <v>199</v>
      </c>
      <c r="C22" s="790" t="s">
        <v>693</v>
      </c>
      <c r="D22" s="785">
        <v>8</v>
      </c>
      <c r="E22" s="791">
        <v>223411</v>
      </c>
      <c r="F22" s="792">
        <v>54.32</v>
      </c>
      <c r="G22" s="791">
        <v>0</v>
      </c>
      <c r="H22" s="792">
        <v>0</v>
      </c>
      <c r="I22" s="791">
        <v>187856</v>
      </c>
      <c r="J22" s="792">
        <v>45.68</v>
      </c>
      <c r="K22" s="791">
        <v>0</v>
      </c>
      <c r="L22" s="792">
        <v>0</v>
      </c>
      <c r="M22" s="793">
        <v>411267</v>
      </c>
      <c r="N22" s="793">
        <v>20877</v>
      </c>
      <c r="O22" s="793">
        <v>12</v>
      </c>
      <c r="P22" s="794">
        <v>60626</v>
      </c>
      <c r="Q22" s="794">
        <v>-12791</v>
      </c>
      <c r="R22" s="795">
        <v>316961</v>
      </c>
      <c r="S22" s="224">
        <v>10</v>
      </c>
    </row>
    <row r="23" spans="1:19" s="746" customFormat="1" ht="21.95" customHeight="1">
      <c r="A23" s="211">
        <v>11</v>
      </c>
      <c r="B23" s="330" t="s">
        <v>201</v>
      </c>
      <c r="C23" s="783" t="s">
        <v>693</v>
      </c>
      <c r="D23" s="784">
        <v>8</v>
      </c>
      <c r="E23" s="767">
        <v>222530</v>
      </c>
      <c r="F23" s="766">
        <v>55.38</v>
      </c>
      <c r="G23" s="767">
        <v>0</v>
      </c>
      <c r="H23" s="766">
        <v>0</v>
      </c>
      <c r="I23" s="767">
        <v>179323</v>
      </c>
      <c r="J23" s="766">
        <v>44.62</v>
      </c>
      <c r="K23" s="767">
        <v>0</v>
      </c>
      <c r="L23" s="766">
        <v>0</v>
      </c>
      <c r="M23" s="768">
        <v>401853</v>
      </c>
      <c r="N23" s="768">
        <v>18717</v>
      </c>
      <c r="O23" s="768">
        <v>14</v>
      </c>
      <c r="P23" s="769">
        <v>55142</v>
      </c>
      <c r="Q23" s="769">
        <v>-18016</v>
      </c>
      <c r="R23" s="770">
        <v>309964</v>
      </c>
      <c r="S23" s="216">
        <v>11</v>
      </c>
    </row>
    <row r="24" spans="1:19" s="746" customFormat="1" ht="21.95" customHeight="1">
      <c r="A24" s="220">
        <v>12</v>
      </c>
      <c r="B24" s="218" t="s">
        <v>203</v>
      </c>
      <c r="C24" s="772" t="s">
        <v>693</v>
      </c>
      <c r="D24" s="785">
        <v>8</v>
      </c>
      <c r="E24" s="791">
        <v>215783</v>
      </c>
      <c r="F24" s="792">
        <v>54.25</v>
      </c>
      <c r="G24" s="791">
        <v>0</v>
      </c>
      <c r="H24" s="792">
        <v>0</v>
      </c>
      <c r="I24" s="791">
        <v>182006</v>
      </c>
      <c r="J24" s="792">
        <v>45.75</v>
      </c>
      <c r="K24" s="791">
        <v>0</v>
      </c>
      <c r="L24" s="792">
        <v>0</v>
      </c>
      <c r="M24" s="793">
        <v>397789</v>
      </c>
      <c r="N24" s="793">
        <v>17919</v>
      </c>
      <c r="O24" s="793">
        <v>8</v>
      </c>
      <c r="P24" s="794">
        <v>47463</v>
      </c>
      <c r="Q24" s="794">
        <v>23251</v>
      </c>
      <c r="R24" s="795">
        <v>355650</v>
      </c>
      <c r="S24" s="251">
        <v>12</v>
      </c>
    </row>
    <row r="25" spans="1:19" s="746" customFormat="1" ht="21.95" customHeight="1">
      <c r="A25" s="220">
        <v>13</v>
      </c>
      <c r="B25" s="218" t="s">
        <v>204</v>
      </c>
      <c r="C25" s="772" t="s">
        <v>693</v>
      </c>
      <c r="D25" s="785">
        <v>8</v>
      </c>
      <c r="E25" s="791">
        <v>139283</v>
      </c>
      <c r="F25" s="792">
        <v>55.14</v>
      </c>
      <c r="G25" s="791">
        <v>0</v>
      </c>
      <c r="H25" s="792">
        <v>0</v>
      </c>
      <c r="I25" s="791">
        <v>113330</v>
      </c>
      <c r="J25" s="792">
        <v>44.86</v>
      </c>
      <c r="K25" s="791">
        <v>0</v>
      </c>
      <c r="L25" s="792">
        <v>0</v>
      </c>
      <c r="M25" s="793">
        <v>252613</v>
      </c>
      <c r="N25" s="793">
        <v>16261</v>
      </c>
      <c r="O25" s="793">
        <v>50</v>
      </c>
      <c r="P25" s="794">
        <v>36323</v>
      </c>
      <c r="Q25" s="794">
        <v>5152</v>
      </c>
      <c r="R25" s="796">
        <v>205131</v>
      </c>
      <c r="S25" s="224">
        <v>13</v>
      </c>
    </row>
    <row r="26" spans="1:19" s="746" customFormat="1" ht="21.95" customHeight="1">
      <c r="A26" s="220">
        <v>14</v>
      </c>
      <c r="B26" s="218" t="s">
        <v>206</v>
      </c>
      <c r="C26" s="790" t="s">
        <v>693</v>
      </c>
      <c r="D26" s="785">
        <v>8</v>
      </c>
      <c r="E26" s="791">
        <v>94171</v>
      </c>
      <c r="F26" s="792">
        <v>50.38</v>
      </c>
      <c r="G26" s="791">
        <v>0</v>
      </c>
      <c r="H26" s="792">
        <v>0</v>
      </c>
      <c r="I26" s="791">
        <v>92760</v>
      </c>
      <c r="J26" s="792">
        <v>49.62</v>
      </c>
      <c r="K26" s="791">
        <v>0</v>
      </c>
      <c r="L26" s="792">
        <v>0</v>
      </c>
      <c r="M26" s="793">
        <v>186931</v>
      </c>
      <c r="N26" s="793">
        <v>9569</v>
      </c>
      <c r="O26" s="793">
        <v>145</v>
      </c>
      <c r="P26" s="794">
        <v>11105</v>
      </c>
      <c r="Q26" s="794">
        <v>-12356</v>
      </c>
      <c r="R26" s="795">
        <v>153756</v>
      </c>
      <c r="S26" s="224">
        <v>14</v>
      </c>
    </row>
    <row r="27" spans="1:19" s="746" customFormat="1" ht="21.95" customHeight="1">
      <c r="A27" s="243">
        <v>15</v>
      </c>
      <c r="B27" s="244" t="s">
        <v>208</v>
      </c>
      <c r="C27" s="788" t="s">
        <v>693</v>
      </c>
      <c r="D27" s="789">
        <v>8</v>
      </c>
      <c r="E27" s="422">
        <v>162186</v>
      </c>
      <c r="F27" s="797">
        <v>51.98</v>
      </c>
      <c r="G27" s="422">
        <v>0</v>
      </c>
      <c r="H27" s="797">
        <v>0</v>
      </c>
      <c r="I27" s="422">
        <v>149808</v>
      </c>
      <c r="J27" s="797">
        <v>48.02</v>
      </c>
      <c r="K27" s="422">
        <v>0</v>
      </c>
      <c r="L27" s="797">
        <v>0</v>
      </c>
      <c r="M27" s="798">
        <v>311994</v>
      </c>
      <c r="N27" s="798">
        <v>12267</v>
      </c>
      <c r="O27" s="798">
        <v>0</v>
      </c>
      <c r="P27" s="799">
        <v>24482</v>
      </c>
      <c r="Q27" s="799">
        <v>2801</v>
      </c>
      <c r="R27" s="800">
        <v>278046</v>
      </c>
      <c r="S27" s="249">
        <v>15</v>
      </c>
    </row>
    <row r="28" spans="1:19" s="746" customFormat="1" ht="21.75" customHeight="1">
      <c r="A28" s="220">
        <v>16</v>
      </c>
      <c r="B28" s="218" t="s">
        <v>210</v>
      </c>
      <c r="C28" s="783" t="s">
        <v>691</v>
      </c>
      <c r="D28" s="784">
        <v>9</v>
      </c>
      <c r="E28" s="421">
        <v>325513</v>
      </c>
      <c r="F28" s="801">
        <v>74.39</v>
      </c>
      <c r="G28" s="421">
        <v>0</v>
      </c>
      <c r="H28" s="801">
        <v>0</v>
      </c>
      <c r="I28" s="421">
        <v>71334</v>
      </c>
      <c r="J28" s="801">
        <v>16.3</v>
      </c>
      <c r="K28" s="421">
        <v>40733</v>
      </c>
      <c r="L28" s="801">
        <v>9.31</v>
      </c>
      <c r="M28" s="802">
        <v>437580</v>
      </c>
      <c r="N28" s="802">
        <v>11973</v>
      </c>
      <c r="O28" s="802">
        <v>417</v>
      </c>
      <c r="P28" s="803">
        <v>96640</v>
      </c>
      <c r="Q28" s="803">
        <v>-2195</v>
      </c>
      <c r="R28" s="804">
        <v>326355</v>
      </c>
      <c r="S28" s="224">
        <v>16</v>
      </c>
    </row>
    <row r="29" spans="1:19" s="746" customFormat="1" ht="21.95" customHeight="1">
      <c r="A29" s="220">
        <v>17</v>
      </c>
      <c r="B29" s="218" t="s">
        <v>212</v>
      </c>
      <c r="C29" s="772" t="s">
        <v>693</v>
      </c>
      <c r="D29" s="785">
        <v>10</v>
      </c>
      <c r="E29" s="791">
        <v>853170</v>
      </c>
      <c r="F29" s="792">
        <v>61.91</v>
      </c>
      <c r="G29" s="791">
        <v>0</v>
      </c>
      <c r="H29" s="792">
        <v>0</v>
      </c>
      <c r="I29" s="791">
        <v>524850</v>
      </c>
      <c r="J29" s="792">
        <v>38.090000000000003</v>
      </c>
      <c r="K29" s="791">
        <v>0</v>
      </c>
      <c r="L29" s="792">
        <v>0</v>
      </c>
      <c r="M29" s="793">
        <v>1378020</v>
      </c>
      <c r="N29" s="793">
        <v>70054</v>
      </c>
      <c r="O29" s="793">
        <v>56</v>
      </c>
      <c r="P29" s="794">
        <v>278973</v>
      </c>
      <c r="Q29" s="794">
        <v>-58873</v>
      </c>
      <c r="R29" s="795">
        <v>970064</v>
      </c>
      <c r="S29" s="224">
        <v>17</v>
      </c>
    </row>
    <row r="30" spans="1:19" s="746" customFormat="1" ht="21.95" customHeight="1">
      <c r="A30" s="220">
        <v>18</v>
      </c>
      <c r="B30" s="218" t="s">
        <v>214</v>
      </c>
      <c r="C30" s="772" t="s">
        <v>692</v>
      </c>
      <c r="D30" s="785">
        <v>8</v>
      </c>
      <c r="E30" s="791">
        <v>39899</v>
      </c>
      <c r="F30" s="792">
        <v>48.48</v>
      </c>
      <c r="G30" s="791">
        <v>4873</v>
      </c>
      <c r="H30" s="792">
        <v>5.92</v>
      </c>
      <c r="I30" s="791">
        <v>24188</v>
      </c>
      <c r="J30" s="792">
        <v>29.39</v>
      </c>
      <c r="K30" s="791">
        <v>13343</v>
      </c>
      <c r="L30" s="792">
        <v>16.21</v>
      </c>
      <c r="M30" s="793">
        <v>82303</v>
      </c>
      <c r="N30" s="793">
        <v>6639</v>
      </c>
      <c r="O30" s="793">
        <v>5</v>
      </c>
      <c r="P30" s="794">
        <v>6025</v>
      </c>
      <c r="Q30" s="794">
        <v>-1422</v>
      </c>
      <c r="R30" s="795">
        <v>68212</v>
      </c>
      <c r="S30" s="224">
        <v>18</v>
      </c>
    </row>
    <row r="31" spans="1:19" s="746" customFormat="1" ht="21.95" customHeight="1">
      <c r="A31" s="220">
        <v>19</v>
      </c>
      <c r="B31" s="218" t="s">
        <v>216</v>
      </c>
      <c r="C31" s="772" t="s">
        <v>693</v>
      </c>
      <c r="D31" s="785">
        <v>9</v>
      </c>
      <c r="E31" s="791">
        <v>608190</v>
      </c>
      <c r="F31" s="792">
        <v>57.12</v>
      </c>
      <c r="G31" s="791">
        <v>0</v>
      </c>
      <c r="H31" s="792">
        <v>0</v>
      </c>
      <c r="I31" s="791">
        <v>456504</v>
      </c>
      <c r="J31" s="792">
        <v>42.88</v>
      </c>
      <c r="K31" s="791">
        <v>0</v>
      </c>
      <c r="L31" s="792">
        <v>0</v>
      </c>
      <c r="M31" s="793">
        <v>1064694</v>
      </c>
      <c r="N31" s="793">
        <v>35128</v>
      </c>
      <c r="O31" s="793">
        <v>43</v>
      </c>
      <c r="P31" s="794">
        <v>94681</v>
      </c>
      <c r="Q31" s="794">
        <v>-145440</v>
      </c>
      <c r="R31" s="795">
        <v>789402</v>
      </c>
      <c r="S31" s="224">
        <v>19</v>
      </c>
    </row>
    <row r="32" spans="1:19" s="746" customFormat="1" ht="21.95" customHeight="1">
      <c r="A32" s="243">
        <v>20</v>
      </c>
      <c r="B32" s="244" t="s">
        <v>218</v>
      </c>
      <c r="C32" s="788" t="s">
        <v>693</v>
      </c>
      <c r="D32" s="789">
        <v>10</v>
      </c>
      <c r="E32" s="422">
        <v>294673</v>
      </c>
      <c r="F32" s="797">
        <v>57.38</v>
      </c>
      <c r="G32" s="422">
        <v>0</v>
      </c>
      <c r="H32" s="797">
        <v>0</v>
      </c>
      <c r="I32" s="422">
        <v>218899</v>
      </c>
      <c r="J32" s="797">
        <v>42.62</v>
      </c>
      <c r="K32" s="422">
        <v>0</v>
      </c>
      <c r="L32" s="797">
        <v>0</v>
      </c>
      <c r="M32" s="798">
        <v>513574</v>
      </c>
      <c r="N32" s="798">
        <v>19601</v>
      </c>
      <c r="O32" s="798">
        <v>23</v>
      </c>
      <c r="P32" s="799">
        <v>82117</v>
      </c>
      <c r="Q32" s="799">
        <v>-61921</v>
      </c>
      <c r="R32" s="800">
        <v>349912</v>
      </c>
      <c r="S32" s="249">
        <v>20</v>
      </c>
    </row>
    <row r="33" spans="1:19" s="746" customFormat="1" ht="21.95" customHeight="1">
      <c r="A33" s="250">
        <v>21</v>
      </c>
      <c r="B33" s="218" t="s">
        <v>220</v>
      </c>
      <c r="C33" s="783" t="s">
        <v>693</v>
      </c>
      <c r="D33" s="784">
        <v>9</v>
      </c>
      <c r="E33" s="421">
        <v>290680</v>
      </c>
      <c r="F33" s="801">
        <v>57.37</v>
      </c>
      <c r="G33" s="421">
        <v>0</v>
      </c>
      <c r="H33" s="801">
        <v>0</v>
      </c>
      <c r="I33" s="421">
        <v>216016</v>
      </c>
      <c r="J33" s="801">
        <v>42.63</v>
      </c>
      <c r="K33" s="421">
        <v>0</v>
      </c>
      <c r="L33" s="801">
        <v>0</v>
      </c>
      <c r="M33" s="802">
        <v>506696</v>
      </c>
      <c r="N33" s="802">
        <v>26995</v>
      </c>
      <c r="O33" s="802">
        <v>35</v>
      </c>
      <c r="P33" s="803">
        <v>58985</v>
      </c>
      <c r="Q33" s="803">
        <v>-49389</v>
      </c>
      <c r="R33" s="804">
        <v>371292</v>
      </c>
      <c r="S33" s="251">
        <v>21</v>
      </c>
    </row>
    <row r="34" spans="1:19" s="746" customFormat="1" ht="21.95" customHeight="1">
      <c r="A34" s="220">
        <v>22</v>
      </c>
      <c r="B34" s="218" t="s">
        <v>222</v>
      </c>
      <c r="C34" s="772" t="s">
        <v>693</v>
      </c>
      <c r="D34" s="785">
        <v>10</v>
      </c>
      <c r="E34" s="791">
        <v>214760</v>
      </c>
      <c r="F34" s="792">
        <v>56.77</v>
      </c>
      <c r="G34" s="791">
        <v>0</v>
      </c>
      <c r="H34" s="792">
        <v>0</v>
      </c>
      <c r="I34" s="791">
        <v>163523</v>
      </c>
      <c r="J34" s="792">
        <v>43.23</v>
      </c>
      <c r="K34" s="791">
        <v>0</v>
      </c>
      <c r="L34" s="792">
        <v>0</v>
      </c>
      <c r="M34" s="793">
        <v>378283</v>
      </c>
      <c r="N34" s="793">
        <v>16879</v>
      </c>
      <c r="O34" s="793">
        <v>5</v>
      </c>
      <c r="P34" s="794">
        <v>52631</v>
      </c>
      <c r="Q34" s="794">
        <v>-3583</v>
      </c>
      <c r="R34" s="795">
        <v>305185</v>
      </c>
      <c r="S34" s="224">
        <v>22</v>
      </c>
    </row>
    <row r="35" spans="1:19" s="746" customFormat="1" ht="21.75" customHeight="1">
      <c r="A35" s="220">
        <v>23</v>
      </c>
      <c r="B35" s="218" t="s">
        <v>223</v>
      </c>
      <c r="C35" s="772" t="s">
        <v>693</v>
      </c>
      <c r="D35" s="785">
        <v>8</v>
      </c>
      <c r="E35" s="791">
        <v>69412</v>
      </c>
      <c r="F35" s="792">
        <v>53.14</v>
      </c>
      <c r="G35" s="791">
        <v>0</v>
      </c>
      <c r="H35" s="792">
        <v>0</v>
      </c>
      <c r="I35" s="791">
        <v>61220</v>
      </c>
      <c r="J35" s="792">
        <v>46.86</v>
      </c>
      <c r="K35" s="791">
        <v>0</v>
      </c>
      <c r="L35" s="792">
        <v>0</v>
      </c>
      <c r="M35" s="793">
        <v>130632</v>
      </c>
      <c r="N35" s="793">
        <v>9660</v>
      </c>
      <c r="O35" s="793">
        <v>14</v>
      </c>
      <c r="P35" s="794">
        <v>11518</v>
      </c>
      <c r="Q35" s="794">
        <v>2110</v>
      </c>
      <c r="R35" s="795">
        <v>111550</v>
      </c>
      <c r="S35" s="224">
        <v>23</v>
      </c>
    </row>
    <row r="36" spans="1:19" s="746" customFormat="1" ht="21.95" customHeight="1">
      <c r="A36" s="220">
        <v>24</v>
      </c>
      <c r="B36" s="218" t="s">
        <v>225</v>
      </c>
      <c r="C36" s="772" t="s">
        <v>693</v>
      </c>
      <c r="D36" s="785">
        <v>10</v>
      </c>
      <c r="E36" s="791">
        <v>200539</v>
      </c>
      <c r="F36" s="792">
        <v>54.95</v>
      </c>
      <c r="G36" s="791">
        <v>0</v>
      </c>
      <c r="H36" s="792">
        <v>0</v>
      </c>
      <c r="I36" s="791">
        <v>164437</v>
      </c>
      <c r="J36" s="792">
        <v>45.05</v>
      </c>
      <c r="K36" s="791">
        <v>0</v>
      </c>
      <c r="L36" s="792">
        <v>0</v>
      </c>
      <c r="M36" s="793">
        <v>364976</v>
      </c>
      <c r="N36" s="793">
        <v>18034</v>
      </c>
      <c r="O36" s="793">
        <v>0</v>
      </c>
      <c r="P36" s="794">
        <v>46173</v>
      </c>
      <c r="Q36" s="794">
        <v>-24706</v>
      </c>
      <c r="R36" s="795">
        <v>276063</v>
      </c>
      <c r="S36" s="224">
        <v>24</v>
      </c>
    </row>
    <row r="37" spans="1:19" s="746" customFormat="1" ht="21.95" customHeight="1">
      <c r="A37" s="243">
        <v>25</v>
      </c>
      <c r="B37" s="244" t="s">
        <v>227</v>
      </c>
      <c r="C37" s="788" t="s">
        <v>693</v>
      </c>
      <c r="D37" s="789">
        <v>8</v>
      </c>
      <c r="E37" s="422">
        <v>118256</v>
      </c>
      <c r="F37" s="797">
        <v>56.25</v>
      </c>
      <c r="G37" s="422">
        <v>0</v>
      </c>
      <c r="H37" s="797">
        <v>0</v>
      </c>
      <c r="I37" s="422">
        <v>91970</v>
      </c>
      <c r="J37" s="797">
        <v>43.75</v>
      </c>
      <c r="K37" s="422">
        <v>0</v>
      </c>
      <c r="L37" s="797">
        <v>0</v>
      </c>
      <c r="M37" s="798">
        <v>210226</v>
      </c>
      <c r="N37" s="798">
        <v>9177</v>
      </c>
      <c r="O37" s="798">
        <v>0</v>
      </c>
      <c r="P37" s="799">
        <v>11432</v>
      </c>
      <c r="Q37" s="799">
        <v>-9215</v>
      </c>
      <c r="R37" s="800">
        <v>180402</v>
      </c>
      <c r="S37" s="249">
        <v>25</v>
      </c>
    </row>
    <row r="38" spans="1:19" s="746" customFormat="1" ht="21.95" customHeight="1">
      <c r="A38" s="220">
        <v>26</v>
      </c>
      <c r="B38" s="218" t="s">
        <v>229</v>
      </c>
      <c r="C38" s="783" t="s">
        <v>692</v>
      </c>
      <c r="D38" s="784">
        <v>8</v>
      </c>
      <c r="E38" s="421">
        <v>130843</v>
      </c>
      <c r="F38" s="801">
        <v>56.95</v>
      </c>
      <c r="G38" s="421">
        <v>7489</v>
      </c>
      <c r="H38" s="801">
        <v>3.26</v>
      </c>
      <c r="I38" s="421">
        <v>54808</v>
      </c>
      <c r="J38" s="801">
        <v>23.85</v>
      </c>
      <c r="K38" s="421">
        <v>36620</v>
      </c>
      <c r="L38" s="801">
        <v>15.94</v>
      </c>
      <c r="M38" s="802">
        <v>229760</v>
      </c>
      <c r="N38" s="802">
        <v>12286</v>
      </c>
      <c r="O38" s="802">
        <v>14</v>
      </c>
      <c r="P38" s="803">
        <v>21728</v>
      </c>
      <c r="Q38" s="803">
        <v>804</v>
      </c>
      <c r="R38" s="804">
        <v>196536</v>
      </c>
      <c r="S38" s="224">
        <v>26</v>
      </c>
    </row>
    <row r="39" spans="1:19" s="746" customFormat="1" ht="21.95" customHeight="1">
      <c r="A39" s="220">
        <v>27</v>
      </c>
      <c r="B39" s="218" t="s">
        <v>231</v>
      </c>
      <c r="C39" s="772" t="s">
        <v>693</v>
      </c>
      <c r="D39" s="785">
        <v>9</v>
      </c>
      <c r="E39" s="791">
        <v>248390</v>
      </c>
      <c r="F39" s="792">
        <v>58.2</v>
      </c>
      <c r="G39" s="791">
        <v>0</v>
      </c>
      <c r="H39" s="792">
        <v>0</v>
      </c>
      <c r="I39" s="791">
        <v>178416</v>
      </c>
      <c r="J39" s="792">
        <v>41.8</v>
      </c>
      <c r="K39" s="791">
        <v>0</v>
      </c>
      <c r="L39" s="792">
        <v>0</v>
      </c>
      <c r="M39" s="793">
        <v>426806</v>
      </c>
      <c r="N39" s="793">
        <v>15725</v>
      </c>
      <c r="O39" s="793">
        <v>0</v>
      </c>
      <c r="P39" s="794">
        <v>73740</v>
      </c>
      <c r="Q39" s="794">
        <v>-48185</v>
      </c>
      <c r="R39" s="795">
        <v>289156</v>
      </c>
      <c r="S39" s="224">
        <v>27</v>
      </c>
    </row>
    <row r="40" spans="1:19" s="746" customFormat="1" ht="21.95" customHeight="1">
      <c r="A40" s="220">
        <v>30</v>
      </c>
      <c r="B40" s="218" t="s">
        <v>233</v>
      </c>
      <c r="C40" s="772" t="s">
        <v>693</v>
      </c>
      <c r="D40" s="785">
        <v>8</v>
      </c>
      <c r="E40" s="791">
        <v>151288</v>
      </c>
      <c r="F40" s="792">
        <v>54.8</v>
      </c>
      <c r="G40" s="791">
        <v>0</v>
      </c>
      <c r="H40" s="792">
        <v>0</v>
      </c>
      <c r="I40" s="791">
        <v>124767</v>
      </c>
      <c r="J40" s="792">
        <v>45.2</v>
      </c>
      <c r="K40" s="791">
        <v>0</v>
      </c>
      <c r="L40" s="792">
        <v>0</v>
      </c>
      <c r="M40" s="793">
        <v>276055</v>
      </c>
      <c r="N40" s="793">
        <v>11677</v>
      </c>
      <c r="O40" s="793">
        <v>0</v>
      </c>
      <c r="P40" s="794">
        <v>33425</v>
      </c>
      <c r="Q40" s="794">
        <v>-12061</v>
      </c>
      <c r="R40" s="795">
        <v>218892</v>
      </c>
      <c r="S40" s="224">
        <v>30</v>
      </c>
    </row>
    <row r="41" spans="1:19" s="746" customFormat="1" ht="21.95" customHeight="1">
      <c r="A41" s="220">
        <v>31</v>
      </c>
      <c r="B41" s="218" t="s">
        <v>235</v>
      </c>
      <c r="C41" s="772" t="s">
        <v>693</v>
      </c>
      <c r="D41" s="785">
        <v>8</v>
      </c>
      <c r="E41" s="791">
        <v>31793</v>
      </c>
      <c r="F41" s="792">
        <v>50.73</v>
      </c>
      <c r="G41" s="791">
        <v>0</v>
      </c>
      <c r="H41" s="792">
        <v>0</v>
      </c>
      <c r="I41" s="791">
        <v>30875</v>
      </c>
      <c r="J41" s="792">
        <v>49.27</v>
      </c>
      <c r="K41" s="791">
        <v>0</v>
      </c>
      <c r="L41" s="792">
        <v>0</v>
      </c>
      <c r="M41" s="793">
        <v>62668</v>
      </c>
      <c r="N41" s="793">
        <v>3888</v>
      </c>
      <c r="O41" s="793">
        <v>0</v>
      </c>
      <c r="P41" s="794">
        <v>6350</v>
      </c>
      <c r="Q41" s="794">
        <v>-3112</v>
      </c>
      <c r="R41" s="795">
        <v>49318</v>
      </c>
      <c r="S41" s="224">
        <v>31</v>
      </c>
    </row>
    <row r="42" spans="1:19" s="746" customFormat="1" ht="21.95" customHeight="1">
      <c r="A42" s="243">
        <v>32</v>
      </c>
      <c r="B42" s="244" t="s">
        <v>237</v>
      </c>
      <c r="C42" s="788" t="s">
        <v>693</v>
      </c>
      <c r="D42" s="789">
        <v>8</v>
      </c>
      <c r="E42" s="422">
        <v>106186</v>
      </c>
      <c r="F42" s="797">
        <v>46.57</v>
      </c>
      <c r="G42" s="422">
        <v>0</v>
      </c>
      <c r="H42" s="797">
        <v>0</v>
      </c>
      <c r="I42" s="422">
        <v>121814</v>
      </c>
      <c r="J42" s="797">
        <v>53.43</v>
      </c>
      <c r="K42" s="422">
        <v>0</v>
      </c>
      <c r="L42" s="797">
        <v>0</v>
      </c>
      <c r="M42" s="798">
        <v>228000</v>
      </c>
      <c r="N42" s="798">
        <v>15953</v>
      </c>
      <c r="O42" s="798">
        <v>25</v>
      </c>
      <c r="P42" s="799">
        <v>9703</v>
      </c>
      <c r="Q42" s="799">
        <v>-1815</v>
      </c>
      <c r="R42" s="800">
        <v>200504</v>
      </c>
      <c r="S42" s="249">
        <v>32</v>
      </c>
    </row>
    <row r="43" spans="1:19" s="746" customFormat="1" ht="21.95" customHeight="1">
      <c r="A43" s="220">
        <v>33</v>
      </c>
      <c r="B43" s="218" t="s">
        <v>239</v>
      </c>
      <c r="C43" s="783" t="s">
        <v>693</v>
      </c>
      <c r="D43" s="784">
        <v>8</v>
      </c>
      <c r="E43" s="421">
        <v>134890</v>
      </c>
      <c r="F43" s="801">
        <v>58.17</v>
      </c>
      <c r="G43" s="421">
        <v>0</v>
      </c>
      <c r="H43" s="801">
        <v>0</v>
      </c>
      <c r="I43" s="421">
        <v>96996</v>
      </c>
      <c r="J43" s="801">
        <v>41.83</v>
      </c>
      <c r="K43" s="421">
        <v>0</v>
      </c>
      <c r="L43" s="801">
        <v>0</v>
      </c>
      <c r="M43" s="802">
        <v>231886</v>
      </c>
      <c r="N43" s="802">
        <v>12193</v>
      </c>
      <c r="O43" s="802">
        <v>82</v>
      </c>
      <c r="P43" s="803">
        <v>28049</v>
      </c>
      <c r="Q43" s="803">
        <v>-23065</v>
      </c>
      <c r="R43" s="804">
        <v>168497</v>
      </c>
      <c r="S43" s="224">
        <v>33</v>
      </c>
    </row>
    <row r="44" spans="1:19" s="746" customFormat="1" ht="21.95" customHeight="1">
      <c r="A44" s="220">
        <v>35</v>
      </c>
      <c r="B44" s="218" t="s">
        <v>243</v>
      </c>
      <c r="C44" s="772" t="s">
        <v>693</v>
      </c>
      <c r="D44" s="785">
        <v>8</v>
      </c>
      <c r="E44" s="791">
        <v>92730</v>
      </c>
      <c r="F44" s="792">
        <v>56.92</v>
      </c>
      <c r="G44" s="791">
        <v>0</v>
      </c>
      <c r="H44" s="792">
        <v>0</v>
      </c>
      <c r="I44" s="791">
        <v>70180</v>
      </c>
      <c r="J44" s="792">
        <v>43.08</v>
      </c>
      <c r="K44" s="791">
        <v>0</v>
      </c>
      <c r="L44" s="792">
        <v>0</v>
      </c>
      <c r="M44" s="793">
        <v>162910</v>
      </c>
      <c r="N44" s="793">
        <v>9614</v>
      </c>
      <c r="O44" s="793">
        <v>1</v>
      </c>
      <c r="P44" s="794">
        <v>21377</v>
      </c>
      <c r="Q44" s="794">
        <v>-8949</v>
      </c>
      <c r="R44" s="795">
        <v>122969</v>
      </c>
      <c r="S44" s="224">
        <v>35</v>
      </c>
    </row>
    <row r="45" spans="1:19" s="746" customFormat="1" ht="21.95" customHeight="1">
      <c r="A45" s="220">
        <v>36</v>
      </c>
      <c r="B45" s="218" t="s">
        <v>245</v>
      </c>
      <c r="C45" s="772" t="s">
        <v>693</v>
      </c>
      <c r="D45" s="785">
        <v>8</v>
      </c>
      <c r="E45" s="791">
        <v>126512</v>
      </c>
      <c r="F45" s="792">
        <v>59.92</v>
      </c>
      <c r="G45" s="791">
        <v>0</v>
      </c>
      <c r="H45" s="792">
        <v>0</v>
      </c>
      <c r="I45" s="791">
        <v>84630</v>
      </c>
      <c r="J45" s="792">
        <v>40.08</v>
      </c>
      <c r="K45" s="791">
        <v>0</v>
      </c>
      <c r="L45" s="792">
        <v>0</v>
      </c>
      <c r="M45" s="793">
        <v>211142</v>
      </c>
      <c r="N45" s="793">
        <v>11167</v>
      </c>
      <c r="O45" s="793">
        <v>16</v>
      </c>
      <c r="P45" s="794">
        <v>34110</v>
      </c>
      <c r="Q45" s="794">
        <v>-22836</v>
      </c>
      <c r="R45" s="795">
        <v>143013</v>
      </c>
      <c r="S45" s="224">
        <v>36</v>
      </c>
    </row>
    <row r="46" spans="1:19" s="746" customFormat="1" ht="21.95" customHeight="1">
      <c r="A46" s="220"/>
      <c r="B46" s="218" t="s">
        <v>241</v>
      </c>
      <c r="C46" s="772" t="s">
        <v>693</v>
      </c>
      <c r="D46" s="785">
        <v>8</v>
      </c>
      <c r="E46" s="791">
        <v>22158</v>
      </c>
      <c r="F46" s="792">
        <v>50.91</v>
      </c>
      <c r="G46" s="791">
        <v>0</v>
      </c>
      <c r="H46" s="792">
        <v>0</v>
      </c>
      <c r="I46" s="791">
        <v>21362</v>
      </c>
      <c r="J46" s="792">
        <v>49.09</v>
      </c>
      <c r="K46" s="791">
        <v>0</v>
      </c>
      <c r="L46" s="792">
        <v>0</v>
      </c>
      <c r="M46" s="793">
        <v>43520</v>
      </c>
      <c r="N46" s="793">
        <v>2477</v>
      </c>
      <c r="O46" s="793">
        <v>0</v>
      </c>
      <c r="P46" s="794">
        <v>4438</v>
      </c>
      <c r="Q46" s="794">
        <v>-2853</v>
      </c>
      <c r="R46" s="795">
        <v>33752</v>
      </c>
      <c r="S46" s="224"/>
    </row>
    <row r="47" spans="1:19" s="746" customFormat="1" ht="21.95" customHeight="1">
      <c r="A47" s="243"/>
      <c r="B47" s="244" t="s">
        <v>247</v>
      </c>
      <c r="C47" s="788" t="s">
        <v>693</v>
      </c>
      <c r="D47" s="789">
        <v>8</v>
      </c>
      <c r="E47" s="422">
        <v>14358</v>
      </c>
      <c r="F47" s="797">
        <v>54.16</v>
      </c>
      <c r="G47" s="422">
        <v>0</v>
      </c>
      <c r="H47" s="797">
        <v>0</v>
      </c>
      <c r="I47" s="422">
        <v>12150</v>
      </c>
      <c r="J47" s="797">
        <v>45.84</v>
      </c>
      <c r="K47" s="422">
        <v>0</v>
      </c>
      <c r="L47" s="797">
        <v>0</v>
      </c>
      <c r="M47" s="798">
        <v>26508</v>
      </c>
      <c r="N47" s="798">
        <v>1270</v>
      </c>
      <c r="O47" s="798">
        <v>0</v>
      </c>
      <c r="P47" s="799">
        <v>3134</v>
      </c>
      <c r="Q47" s="799">
        <v>-2740</v>
      </c>
      <c r="R47" s="800">
        <v>19364</v>
      </c>
      <c r="S47" s="249"/>
    </row>
    <row r="48" spans="1:19" s="746" customFormat="1" ht="21.95" customHeight="1">
      <c r="A48" s="220">
        <v>38</v>
      </c>
      <c r="B48" s="218" t="s">
        <v>249</v>
      </c>
      <c r="C48" s="772" t="s">
        <v>693</v>
      </c>
      <c r="D48" s="785">
        <v>8</v>
      </c>
      <c r="E48" s="791">
        <v>36060</v>
      </c>
      <c r="F48" s="792">
        <v>54.02</v>
      </c>
      <c r="G48" s="791">
        <v>0</v>
      </c>
      <c r="H48" s="792">
        <v>0</v>
      </c>
      <c r="I48" s="791">
        <v>30693</v>
      </c>
      <c r="J48" s="792">
        <v>45.98</v>
      </c>
      <c r="K48" s="791">
        <v>0</v>
      </c>
      <c r="L48" s="792">
        <v>0</v>
      </c>
      <c r="M48" s="793">
        <v>66753</v>
      </c>
      <c r="N48" s="793">
        <v>4415</v>
      </c>
      <c r="O48" s="793">
        <v>0</v>
      </c>
      <c r="P48" s="794">
        <v>6856</v>
      </c>
      <c r="Q48" s="794">
        <v>3129</v>
      </c>
      <c r="R48" s="795">
        <v>58611</v>
      </c>
      <c r="S48" s="224">
        <v>38</v>
      </c>
    </row>
    <row r="49" spans="1:19" s="746" customFormat="1" ht="21.95" customHeight="1">
      <c r="A49" s="220">
        <v>39</v>
      </c>
      <c r="B49" s="218" t="s">
        <v>251</v>
      </c>
      <c r="C49" s="772" t="s">
        <v>692</v>
      </c>
      <c r="D49" s="785">
        <v>8</v>
      </c>
      <c r="E49" s="791">
        <v>25603</v>
      </c>
      <c r="F49" s="792">
        <v>49.36</v>
      </c>
      <c r="G49" s="791">
        <v>4749</v>
      </c>
      <c r="H49" s="792">
        <v>9.16</v>
      </c>
      <c r="I49" s="791">
        <v>13761</v>
      </c>
      <c r="J49" s="792">
        <v>26.53</v>
      </c>
      <c r="K49" s="791">
        <v>7755</v>
      </c>
      <c r="L49" s="792">
        <v>14.95</v>
      </c>
      <c r="M49" s="793">
        <v>51868</v>
      </c>
      <c r="N49" s="793">
        <v>2471</v>
      </c>
      <c r="O49" s="793">
        <v>0</v>
      </c>
      <c r="P49" s="794">
        <v>4475</v>
      </c>
      <c r="Q49" s="794">
        <v>-4956</v>
      </c>
      <c r="R49" s="795">
        <v>39966</v>
      </c>
      <c r="S49" s="224">
        <v>39</v>
      </c>
    </row>
    <row r="50" spans="1:19" s="746" customFormat="1" ht="21.95" customHeight="1">
      <c r="A50" s="220">
        <v>40</v>
      </c>
      <c r="B50" s="218" t="s">
        <v>252</v>
      </c>
      <c r="C50" s="772" t="s">
        <v>692</v>
      </c>
      <c r="D50" s="785">
        <v>8</v>
      </c>
      <c r="E50" s="791">
        <v>15250</v>
      </c>
      <c r="F50" s="792">
        <v>48.71</v>
      </c>
      <c r="G50" s="791">
        <v>2133</v>
      </c>
      <c r="H50" s="792">
        <v>6.81</v>
      </c>
      <c r="I50" s="791">
        <v>8256</v>
      </c>
      <c r="J50" s="792">
        <v>26.37</v>
      </c>
      <c r="K50" s="791">
        <v>5671</v>
      </c>
      <c r="L50" s="792">
        <v>18.11</v>
      </c>
      <c r="M50" s="793">
        <v>31310</v>
      </c>
      <c r="N50" s="793">
        <v>2569</v>
      </c>
      <c r="O50" s="793">
        <v>0</v>
      </c>
      <c r="P50" s="794">
        <v>1618</v>
      </c>
      <c r="Q50" s="794">
        <v>-3500</v>
      </c>
      <c r="R50" s="795">
        <v>23623</v>
      </c>
      <c r="S50" s="224">
        <v>40</v>
      </c>
    </row>
    <row r="51" spans="1:19" s="771" customFormat="1" ht="21.95" customHeight="1">
      <c r="A51" s="250">
        <v>41</v>
      </c>
      <c r="B51" s="218" t="s">
        <v>254</v>
      </c>
      <c r="C51" s="772" t="s">
        <v>691</v>
      </c>
      <c r="D51" s="785">
        <v>8</v>
      </c>
      <c r="E51" s="791">
        <v>44024</v>
      </c>
      <c r="F51" s="792">
        <v>61.18</v>
      </c>
      <c r="G51" s="791">
        <v>0</v>
      </c>
      <c r="H51" s="792">
        <v>0</v>
      </c>
      <c r="I51" s="791">
        <v>18612</v>
      </c>
      <c r="J51" s="792">
        <v>25.86</v>
      </c>
      <c r="K51" s="791">
        <v>9330</v>
      </c>
      <c r="L51" s="792">
        <v>12.96</v>
      </c>
      <c r="M51" s="793">
        <v>71966</v>
      </c>
      <c r="N51" s="793">
        <v>3037</v>
      </c>
      <c r="O51" s="793">
        <v>15</v>
      </c>
      <c r="P51" s="794">
        <v>9847</v>
      </c>
      <c r="Q51" s="794">
        <v>-1865</v>
      </c>
      <c r="R51" s="795">
        <v>57202</v>
      </c>
      <c r="S51" s="251">
        <v>41</v>
      </c>
    </row>
    <row r="52" spans="1:19" s="771" customFormat="1" ht="21.95" customHeight="1">
      <c r="A52" s="243">
        <v>42</v>
      </c>
      <c r="B52" s="244" t="s">
        <v>256</v>
      </c>
      <c r="C52" s="788" t="s">
        <v>693</v>
      </c>
      <c r="D52" s="789">
        <v>9</v>
      </c>
      <c r="E52" s="422">
        <v>51831</v>
      </c>
      <c r="F52" s="797">
        <v>62.83</v>
      </c>
      <c r="G52" s="422">
        <v>0</v>
      </c>
      <c r="H52" s="797">
        <v>0</v>
      </c>
      <c r="I52" s="422">
        <v>30667</v>
      </c>
      <c r="J52" s="797">
        <v>37.17</v>
      </c>
      <c r="K52" s="422">
        <v>0</v>
      </c>
      <c r="L52" s="797">
        <v>0</v>
      </c>
      <c r="M52" s="798">
        <v>82498</v>
      </c>
      <c r="N52" s="798">
        <v>4150</v>
      </c>
      <c r="O52" s="798">
        <v>0</v>
      </c>
      <c r="P52" s="799">
        <v>12966</v>
      </c>
      <c r="Q52" s="799">
        <v>-4261</v>
      </c>
      <c r="R52" s="800">
        <v>61121</v>
      </c>
      <c r="S52" s="249">
        <v>42</v>
      </c>
    </row>
    <row r="53" spans="1:19" s="771" customFormat="1" ht="21.95" customHeight="1">
      <c r="A53" s="220">
        <v>43</v>
      </c>
      <c r="B53" s="218" t="s">
        <v>258</v>
      </c>
      <c r="C53" s="772" t="s">
        <v>692</v>
      </c>
      <c r="D53" s="785">
        <v>8</v>
      </c>
      <c r="E53" s="791">
        <v>16811</v>
      </c>
      <c r="F53" s="792">
        <v>52.34</v>
      </c>
      <c r="G53" s="791">
        <v>2143</v>
      </c>
      <c r="H53" s="792">
        <v>6.67</v>
      </c>
      <c r="I53" s="791">
        <v>7722</v>
      </c>
      <c r="J53" s="792">
        <v>24.04</v>
      </c>
      <c r="K53" s="791">
        <v>5445</v>
      </c>
      <c r="L53" s="792">
        <v>16.95</v>
      </c>
      <c r="M53" s="793">
        <v>32121</v>
      </c>
      <c r="N53" s="793">
        <v>1868</v>
      </c>
      <c r="O53" s="793">
        <v>23</v>
      </c>
      <c r="P53" s="794">
        <v>1762</v>
      </c>
      <c r="Q53" s="794">
        <v>-3299</v>
      </c>
      <c r="R53" s="795">
        <v>25169</v>
      </c>
      <c r="S53" s="224">
        <v>43</v>
      </c>
    </row>
    <row r="54" spans="1:19" s="771" customFormat="1" ht="21.95" customHeight="1">
      <c r="A54" s="220">
        <v>44</v>
      </c>
      <c r="B54" s="218" t="s">
        <v>260</v>
      </c>
      <c r="C54" s="772" t="s">
        <v>692</v>
      </c>
      <c r="D54" s="785">
        <v>8</v>
      </c>
      <c r="E54" s="791">
        <v>26669</v>
      </c>
      <c r="F54" s="792">
        <v>57.72</v>
      </c>
      <c r="G54" s="791">
        <v>3761</v>
      </c>
      <c r="H54" s="792">
        <v>8.14</v>
      </c>
      <c r="I54" s="791">
        <v>8454</v>
      </c>
      <c r="J54" s="792">
        <v>18.3</v>
      </c>
      <c r="K54" s="791">
        <v>7320</v>
      </c>
      <c r="L54" s="792">
        <v>15.84</v>
      </c>
      <c r="M54" s="793">
        <v>46204</v>
      </c>
      <c r="N54" s="793">
        <v>2787</v>
      </c>
      <c r="O54" s="793">
        <v>0</v>
      </c>
      <c r="P54" s="794">
        <v>6730</v>
      </c>
      <c r="Q54" s="794">
        <v>-5090</v>
      </c>
      <c r="R54" s="795">
        <v>31597</v>
      </c>
      <c r="S54" s="224">
        <v>44</v>
      </c>
    </row>
    <row r="55" spans="1:19" s="771" customFormat="1" ht="21.95" customHeight="1">
      <c r="A55" s="220">
        <v>45</v>
      </c>
      <c r="B55" s="218" t="s">
        <v>261</v>
      </c>
      <c r="C55" s="772" t="s">
        <v>693</v>
      </c>
      <c r="D55" s="785">
        <v>8</v>
      </c>
      <c r="E55" s="791">
        <v>66550</v>
      </c>
      <c r="F55" s="792">
        <v>46.48</v>
      </c>
      <c r="G55" s="791">
        <v>0</v>
      </c>
      <c r="H55" s="792">
        <v>0</v>
      </c>
      <c r="I55" s="791">
        <v>76615</v>
      </c>
      <c r="J55" s="792">
        <v>53.52</v>
      </c>
      <c r="K55" s="791">
        <v>0</v>
      </c>
      <c r="L55" s="792">
        <v>0</v>
      </c>
      <c r="M55" s="793">
        <v>143165</v>
      </c>
      <c r="N55" s="793">
        <v>8175</v>
      </c>
      <c r="O55" s="793">
        <v>4</v>
      </c>
      <c r="P55" s="794">
        <v>7855</v>
      </c>
      <c r="Q55" s="794">
        <v>-5861</v>
      </c>
      <c r="R55" s="795">
        <v>121270</v>
      </c>
      <c r="S55" s="224">
        <v>45</v>
      </c>
    </row>
    <row r="56" spans="1:19" s="746" customFormat="1" ht="21.95" customHeight="1">
      <c r="A56" s="220">
        <v>46</v>
      </c>
      <c r="B56" s="218" t="s">
        <v>262</v>
      </c>
      <c r="C56" s="772" t="s">
        <v>693</v>
      </c>
      <c r="D56" s="785">
        <v>8</v>
      </c>
      <c r="E56" s="791">
        <v>44640</v>
      </c>
      <c r="F56" s="792">
        <v>52.43</v>
      </c>
      <c r="G56" s="791">
        <v>0</v>
      </c>
      <c r="H56" s="792">
        <v>0</v>
      </c>
      <c r="I56" s="791">
        <v>40500</v>
      </c>
      <c r="J56" s="792">
        <v>47.57</v>
      </c>
      <c r="K56" s="791">
        <v>0</v>
      </c>
      <c r="L56" s="792">
        <v>0</v>
      </c>
      <c r="M56" s="793">
        <v>85140</v>
      </c>
      <c r="N56" s="793">
        <v>5706</v>
      </c>
      <c r="O56" s="793">
        <v>38</v>
      </c>
      <c r="P56" s="794">
        <v>5712</v>
      </c>
      <c r="Q56" s="794">
        <v>292</v>
      </c>
      <c r="R56" s="795">
        <v>73976</v>
      </c>
      <c r="S56" s="224">
        <v>46</v>
      </c>
    </row>
    <row r="57" spans="1:19" s="746" customFormat="1" ht="21.95" customHeight="1" thickBot="1">
      <c r="A57" s="253">
        <v>52</v>
      </c>
      <c r="B57" s="254" t="s">
        <v>263</v>
      </c>
      <c r="C57" s="805" t="s">
        <v>692</v>
      </c>
      <c r="D57" s="806">
        <v>8</v>
      </c>
      <c r="E57" s="423">
        <v>18536</v>
      </c>
      <c r="F57" s="807">
        <v>49.52</v>
      </c>
      <c r="G57" s="423">
        <v>2386</v>
      </c>
      <c r="H57" s="807">
        <v>6.38</v>
      </c>
      <c r="I57" s="423">
        <v>11520</v>
      </c>
      <c r="J57" s="807">
        <v>30.78</v>
      </c>
      <c r="K57" s="423">
        <v>4985</v>
      </c>
      <c r="L57" s="807">
        <v>13.32</v>
      </c>
      <c r="M57" s="808">
        <v>37427</v>
      </c>
      <c r="N57" s="808">
        <v>2280</v>
      </c>
      <c r="O57" s="808">
        <v>0</v>
      </c>
      <c r="P57" s="809">
        <v>3695</v>
      </c>
      <c r="Q57" s="809">
        <v>55</v>
      </c>
      <c r="R57" s="810">
        <v>31507</v>
      </c>
      <c r="S57" s="262">
        <v>52</v>
      </c>
    </row>
    <row r="58" spans="1:19" ht="21.95" customHeight="1">
      <c r="A58" s="217">
        <v>54</v>
      </c>
      <c r="B58" s="332" t="s">
        <v>264</v>
      </c>
      <c r="C58" s="783" t="s">
        <v>693</v>
      </c>
      <c r="D58" s="784">
        <v>10</v>
      </c>
      <c r="E58" s="421">
        <v>15422</v>
      </c>
      <c r="F58" s="766">
        <v>61.61</v>
      </c>
      <c r="G58" s="767">
        <v>0</v>
      </c>
      <c r="H58" s="766">
        <v>0</v>
      </c>
      <c r="I58" s="767">
        <v>9610</v>
      </c>
      <c r="J58" s="766">
        <v>38.39</v>
      </c>
      <c r="K58" s="767">
        <v>0</v>
      </c>
      <c r="L58" s="766">
        <v>0</v>
      </c>
      <c r="M58" s="768">
        <v>25032</v>
      </c>
      <c r="N58" s="768">
        <v>1054</v>
      </c>
      <c r="O58" s="768">
        <v>4</v>
      </c>
      <c r="P58" s="769">
        <v>1728</v>
      </c>
      <c r="Q58" s="769">
        <v>-2275</v>
      </c>
      <c r="R58" s="770">
        <v>19971</v>
      </c>
      <c r="S58" s="205">
        <v>54</v>
      </c>
    </row>
    <row r="59" spans="1:19" ht="21.95" customHeight="1">
      <c r="A59" s="217">
        <v>59</v>
      </c>
      <c r="B59" s="332" t="s">
        <v>266</v>
      </c>
      <c r="C59" s="772" t="s">
        <v>692</v>
      </c>
      <c r="D59" s="785">
        <v>8</v>
      </c>
      <c r="E59" s="774">
        <v>40776</v>
      </c>
      <c r="F59" s="775">
        <v>53.76</v>
      </c>
      <c r="G59" s="774">
        <v>8597</v>
      </c>
      <c r="H59" s="775">
        <v>11.33</v>
      </c>
      <c r="I59" s="774">
        <v>17693</v>
      </c>
      <c r="J59" s="775">
        <v>23.32</v>
      </c>
      <c r="K59" s="774">
        <v>8793</v>
      </c>
      <c r="L59" s="775">
        <v>11.59</v>
      </c>
      <c r="M59" s="776">
        <v>75859</v>
      </c>
      <c r="N59" s="776">
        <v>2371</v>
      </c>
      <c r="O59" s="776">
        <v>11</v>
      </c>
      <c r="P59" s="777">
        <v>6672</v>
      </c>
      <c r="Q59" s="777">
        <v>-1133</v>
      </c>
      <c r="R59" s="778">
        <v>65672</v>
      </c>
      <c r="S59" s="205">
        <v>59</v>
      </c>
    </row>
    <row r="60" spans="1:19" ht="21.95" customHeight="1">
      <c r="A60" s="217">
        <v>61</v>
      </c>
      <c r="B60" s="332" t="s">
        <v>268</v>
      </c>
      <c r="C60" s="772" t="s">
        <v>693</v>
      </c>
      <c r="D60" s="785">
        <v>8</v>
      </c>
      <c r="E60" s="774">
        <v>29955</v>
      </c>
      <c r="F60" s="775">
        <v>50.69</v>
      </c>
      <c r="G60" s="774">
        <v>0</v>
      </c>
      <c r="H60" s="775">
        <v>0</v>
      </c>
      <c r="I60" s="774">
        <v>29140</v>
      </c>
      <c r="J60" s="775">
        <v>49.31</v>
      </c>
      <c r="K60" s="774">
        <v>0</v>
      </c>
      <c r="L60" s="775">
        <v>0</v>
      </c>
      <c r="M60" s="776">
        <v>59095</v>
      </c>
      <c r="N60" s="776">
        <v>2724</v>
      </c>
      <c r="O60" s="776">
        <v>8</v>
      </c>
      <c r="P60" s="777">
        <v>1925</v>
      </c>
      <c r="Q60" s="777">
        <v>-4033</v>
      </c>
      <c r="R60" s="778">
        <v>50405</v>
      </c>
      <c r="S60" s="205">
        <v>61</v>
      </c>
    </row>
    <row r="61" spans="1:19" ht="21.95" customHeight="1">
      <c r="A61" s="217">
        <v>66</v>
      </c>
      <c r="B61" s="332" t="s">
        <v>270</v>
      </c>
      <c r="C61" s="772" t="s">
        <v>693</v>
      </c>
      <c r="D61" s="785">
        <v>8</v>
      </c>
      <c r="E61" s="774">
        <v>91763</v>
      </c>
      <c r="F61" s="775">
        <v>54.19</v>
      </c>
      <c r="G61" s="774">
        <v>0</v>
      </c>
      <c r="H61" s="775">
        <v>0</v>
      </c>
      <c r="I61" s="774">
        <v>77558</v>
      </c>
      <c r="J61" s="775">
        <v>45.81</v>
      </c>
      <c r="K61" s="774">
        <v>0</v>
      </c>
      <c r="L61" s="775">
        <v>0</v>
      </c>
      <c r="M61" s="776">
        <v>169321</v>
      </c>
      <c r="N61" s="776">
        <v>8241</v>
      </c>
      <c r="O61" s="776">
        <v>11</v>
      </c>
      <c r="P61" s="777">
        <v>9386</v>
      </c>
      <c r="Q61" s="777">
        <v>-21111</v>
      </c>
      <c r="R61" s="778">
        <v>130572</v>
      </c>
      <c r="S61" s="205">
        <v>66</v>
      </c>
    </row>
    <row r="62" spans="1:19" ht="21.95" customHeight="1">
      <c r="A62" s="786">
        <v>67</v>
      </c>
      <c r="B62" s="787" t="s">
        <v>272</v>
      </c>
      <c r="C62" s="788" t="s">
        <v>692</v>
      </c>
      <c r="D62" s="789">
        <v>10</v>
      </c>
      <c r="E62" s="374">
        <v>18053</v>
      </c>
      <c r="F62" s="779">
        <v>47.67</v>
      </c>
      <c r="G62" s="374">
        <v>2470</v>
      </c>
      <c r="H62" s="779">
        <v>6.52</v>
      </c>
      <c r="I62" s="374">
        <v>10453</v>
      </c>
      <c r="J62" s="779">
        <v>27.6</v>
      </c>
      <c r="K62" s="374">
        <v>6898</v>
      </c>
      <c r="L62" s="779">
        <v>18.21</v>
      </c>
      <c r="M62" s="780">
        <v>37874</v>
      </c>
      <c r="N62" s="780">
        <v>3448</v>
      </c>
      <c r="O62" s="780">
        <v>0</v>
      </c>
      <c r="P62" s="781">
        <v>1475</v>
      </c>
      <c r="Q62" s="781">
        <v>1465</v>
      </c>
      <c r="R62" s="782">
        <v>34416</v>
      </c>
      <c r="S62" s="574">
        <v>67</v>
      </c>
    </row>
    <row r="63" spans="1:19" ht="21.95" customHeight="1">
      <c r="A63" s="217">
        <v>70</v>
      </c>
      <c r="B63" s="332" t="s">
        <v>274</v>
      </c>
      <c r="C63" s="783" t="s">
        <v>692</v>
      </c>
      <c r="D63" s="784">
        <v>8</v>
      </c>
      <c r="E63" s="767">
        <v>20800</v>
      </c>
      <c r="F63" s="766">
        <v>46.44</v>
      </c>
      <c r="G63" s="767">
        <v>3608</v>
      </c>
      <c r="H63" s="766">
        <v>8.0500000000000007</v>
      </c>
      <c r="I63" s="767">
        <v>11880</v>
      </c>
      <c r="J63" s="766">
        <v>26.52</v>
      </c>
      <c r="K63" s="767">
        <v>8505</v>
      </c>
      <c r="L63" s="766">
        <v>18.989999999999998</v>
      </c>
      <c r="M63" s="768">
        <v>44793</v>
      </c>
      <c r="N63" s="768">
        <v>2877</v>
      </c>
      <c r="O63" s="768">
        <v>26</v>
      </c>
      <c r="P63" s="769">
        <v>3535</v>
      </c>
      <c r="Q63" s="769">
        <v>-4656</v>
      </c>
      <c r="R63" s="770">
        <v>33699</v>
      </c>
      <c r="S63" s="205">
        <v>70</v>
      </c>
    </row>
    <row r="64" spans="1:19" ht="21.95" customHeight="1">
      <c r="A64" s="217">
        <v>72</v>
      </c>
      <c r="B64" s="332" t="s">
        <v>276</v>
      </c>
      <c r="C64" s="790" t="s">
        <v>693</v>
      </c>
      <c r="D64" s="785">
        <v>8</v>
      </c>
      <c r="E64" s="774">
        <v>103559</v>
      </c>
      <c r="F64" s="775">
        <v>51.32</v>
      </c>
      <c r="G64" s="774">
        <v>0</v>
      </c>
      <c r="H64" s="775">
        <v>0</v>
      </c>
      <c r="I64" s="774">
        <v>98239</v>
      </c>
      <c r="J64" s="775">
        <v>48.68</v>
      </c>
      <c r="K64" s="774">
        <v>0</v>
      </c>
      <c r="L64" s="775">
        <v>0</v>
      </c>
      <c r="M64" s="776">
        <v>201798</v>
      </c>
      <c r="N64" s="776">
        <v>17079</v>
      </c>
      <c r="O64" s="776">
        <v>7</v>
      </c>
      <c r="P64" s="777">
        <v>14437</v>
      </c>
      <c r="Q64" s="777">
        <v>4675</v>
      </c>
      <c r="R64" s="778">
        <v>174950</v>
      </c>
      <c r="S64" s="205">
        <v>72</v>
      </c>
    </row>
    <row r="65" spans="1:19" ht="21.95" customHeight="1">
      <c r="A65" s="217">
        <v>74</v>
      </c>
      <c r="B65" s="332" t="s">
        <v>278</v>
      </c>
      <c r="C65" s="790" t="s">
        <v>693</v>
      </c>
      <c r="D65" s="785">
        <v>6</v>
      </c>
      <c r="E65" s="774">
        <v>32623</v>
      </c>
      <c r="F65" s="775">
        <v>58.31</v>
      </c>
      <c r="G65" s="774">
        <v>0</v>
      </c>
      <c r="H65" s="775">
        <v>0</v>
      </c>
      <c r="I65" s="774">
        <v>23326</v>
      </c>
      <c r="J65" s="775">
        <v>41.69</v>
      </c>
      <c r="K65" s="774">
        <v>0</v>
      </c>
      <c r="L65" s="775">
        <v>0</v>
      </c>
      <c r="M65" s="776">
        <v>55949</v>
      </c>
      <c r="N65" s="776">
        <v>4317</v>
      </c>
      <c r="O65" s="776">
        <v>0</v>
      </c>
      <c r="P65" s="777">
        <v>7606</v>
      </c>
      <c r="Q65" s="777">
        <v>-5123</v>
      </c>
      <c r="R65" s="778">
        <v>38903</v>
      </c>
      <c r="S65" s="205">
        <v>74</v>
      </c>
    </row>
    <row r="66" spans="1:19" ht="21.95" customHeight="1">
      <c r="A66" s="217">
        <v>81</v>
      </c>
      <c r="B66" s="332" t="s">
        <v>280</v>
      </c>
      <c r="C66" s="790" t="s">
        <v>692</v>
      </c>
      <c r="D66" s="899">
        <v>8</v>
      </c>
      <c r="E66" s="900">
        <v>84161</v>
      </c>
      <c r="F66" s="901">
        <v>47.28</v>
      </c>
      <c r="G66" s="900">
        <v>11827</v>
      </c>
      <c r="H66" s="901">
        <v>6.64</v>
      </c>
      <c r="I66" s="900">
        <v>50726</v>
      </c>
      <c r="J66" s="902">
        <v>28.5</v>
      </c>
      <c r="K66" s="900">
        <v>31297</v>
      </c>
      <c r="L66" s="901">
        <v>17.579999999999998</v>
      </c>
      <c r="M66" s="900">
        <v>178011</v>
      </c>
      <c r="N66" s="900">
        <v>11956</v>
      </c>
      <c r="O66" s="900">
        <v>7</v>
      </c>
      <c r="P66" s="900">
        <v>12133</v>
      </c>
      <c r="Q66" s="900">
        <v>-3864</v>
      </c>
      <c r="R66" s="900">
        <v>150051</v>
      </c>
      <c r="S66" s="205">
        <v>81</v>
      </c>
    </row>
    <row r="67" spans="1:19" s="746" customFormat="1" ht="21.95" customHeight="1">
      <c r="A67" s="220"/>
      <c r="B67" s="218" t="s">
        <v>698</v>
      </c>
      <c r="C67" s="790" t="s">
        <v>692</v>
      </c>
      <c r="D67" s="785">
        <v>8</v>
      </c>
      <c r="E67" s="791">
        <v>29142</v>
      </c>
      <c r="F67" s="792">
        <v>45.77</v>
      </c>
      <c r="G67" s="791">
        <v>4061</v>
      </c>
      <c r="H67" s="792">
        <v>6.38</v>
      </c>
      <c r="I67" s="791">
        <v>18780</v>
      </c>
      <c r="J67" s="792">
        <v>29.5</v>
      </c>
      <c r="K67" s="791">
        <v>11686</v>
      </c>
      <c r="L67" s="792">
        <v>18.350000000000001</v>
      </c>
      <c r="M67" s="793">
        <v>63669</v>
      </c>
      <c r="N67" s="793">
        <v>4381</v>
      </c>
      <c r="O67" s="793">
        <v>7</v>
      </c>
      <c r="P67" s="794">
        <v>4243</v>
      </c>
      <c r="Q67" s="794">
        <v>-2171</v>
      </c>
      <c r="R67" s="795">
        <v>52867</v>
      </c>
      <c r="S67" s="224"/>
    </row>
    <row r="68" spans="1:19" s="746" customFormat="1" ht="21.75" customHeight="1">
      <c r="A68" s="228"/>
      <c r="B68" s="212" t="s">
        <v>699</v>
      </c>
      <c r="C68" s="783" t="s">
        <v>692</v>
      </c>
      <c r="D68" s="784">
        <v>8</v>
      </c>
      <c r="E68" s="421">
        <v>12639</v>
      </c>
      <c r="F68" s="801">
        <v>46.49</v>
      </c>
      <c r="G68" s="421">
        <v>1945</v>
      </c>
      <c r="H68" s="801">
        <v>7.16</v>
      </c>
      <c r="I68" s="421">
        <v>7854</v>
      </c>
      <c r="J68" s="801">
        <v>28.9</v>
      </c>
      <c r="K68" s="421">
        <v>4743</v>
      </c>
      <c r="L68" s="801">
        <v>17.45</v>
      </c>
      <c r="M68" s="802">
        <v>27181</v>
      </c>
      <c r="N68" s="802">
        <v>2497</v>
      </c>
      <c r="O68" s="802">
        <v>0</v>
      </c>
      <c r="P68" s="803">
        <v>2068</v>
      </c>
      <c r="Q68" s="803">
        <v>-277</v>
      </c>
      <c r="R68" s="804">
        <v>22339</v>
      </c>
      <c r="S68" s="234"/>
    </row>
    <row r="69" spans="1:19" s="746" customFormat="1" ht="21.95" customHeight="1">
      <c r="A69" s="220"/>
      <c r="B69" s="218" t="s">
        <v>700</v>
      </c>
      <c r="C69" s="772" t="s">
        <v>692</v>
      </c>
      <c r="D69" s="785">
        <v>8</v>
      </c>
      <c r="E69" s="791">
        <v>42380</v>
      </c>
      <c r="F69" s="792">
        <v>48.62</v>
      </c>
      <c r="G69" s="791">
        <v>5821</v>
      </c>
      <c r="H69" s="792">
        <v>6.68</v>
      </c>
      <c r="I69" s="791">
        <v>24092</v>
      </c>
      <c r="J69" s="792">
        <v>27.64</v>
      </c>
      <c r="K69" s="791">
        <v>14868</v>
      </c>
      <c r="L69" s="792">
        <v>17.059999999999999</v>
      </c>
      <c r="M69" s="793">
        <v>87161</v>
      </c>
      <c r="N69" s="793">
        <v>5078</v>
      </c>
      <c r="O69" s="793">
        <v>0</v>
      </c>
      <c r="P69" s="794">
        <v>5822</v>
      </c>
      <c r="Q69" s="794">
        <v>-1416</v>
      </c>
      <c r="R69" s="795">
        <v>74845</v>
      </c>
      <c r="S69" s="251"/>
    </row>
    <row r="70" spans="1:19" s="746" customFormat="1" ht="21.95" customHeight="1">
      <c r="A70" s="220">
        <v>82</v>
      </c>
      <c r="B70" s="218" t="s">
        <v>282</v>
      </c>
      <c r="C70" s="772" t="s">
        <v>693</v>
      </c>
      <c r="D70" s="785">
        <v>8</v>
      </c>
      <c r="E70" s="791">
        <v>124761</v>
      </c>
      <c r="F70" s="792">
        <v>51.16</v>
      </c>
      <c r="G70" s="791">
        <v>0</v>
      </c>
      <c r="H70" s="792">
        <v>0</v>
      </c>
      <c r="I70" s="791">
        <v>119113</v>
      </c>
      <c r="J70" s="792">
        <v>48.84</v>
      </c>
      <c r="K70" s="791">
        <v>0</v>
      </c>
      <c r="L70" s="792">
        <v>0</v>
      </c>
      <c r="M70" s="793">
        <v>243874</v>
      </c>
      <c r="N70" s="793">
        <v>16894</v>
      </c>
      <c r="O70" s="793">
        <v>4</v>
      </c>
      <c r="P70" s="794">
        <v>17452</v>
      </c>
      <c r="Q70" s="794">
        <v>724</v>
      </c>
      <c r="R70" s="796">
        <v>210248</v>
      </c>
      <c r="S70" s="224">
        <v>82</v>
      </c>
    </row>
    <row r="71" spans="1:19" s="746" customFormat="1" ht="21.95" customHeight="1">
      <c r="A71" s="220">
        <v>83</v>
      </c>
      <c r="B71" s="218" t="s">
        <v>283</v>
      </c>
      <c r="C71" s="790" t="s">
        <v>692</v>
      </c>
      <c r="D71" s="785">
        <v>8</v>
      </c>
      <c r="E71" s="791">
        <v>62131</v>
      </c>
      <c r="F71" s="792">
        <v>46.5</v>
      </c>
      <c r="G71" s="791">
        <v>8983</v>
      </c>
      <c r="H71" s="792">
        <v>6.72</v>
      </c>
      <c r="I71" s="791">
        <v>42201</v>
      </c>
      <c r="J71" s="792">
        <v>31.58</v>
      </c>
      <c r="K71" s="791">
        <v>20316</v>
      </c>
      <c r="L71" s="792">
        <v>15.2</v>
      </c>
      <c r="M71" s="793">
        <v>133630</v>
      </c>
      <c r="N71" s="793">
        <v>6987</v>
      </c>
      <c r="O71" s="793">
        <v>60</v>
      </c>
      <c r="P71" s="794">
        <v>9354</v>
      </c>
      <c r="Q71" s="794">
        <v>-2874</v>
      </c>
      <c r="R71" s="795">
        <v>114355</v>
      </c>
      <c r="S71" s="224">
        <v>83</v>
      </c>
    </row>
    <row r="72" spans="1:19" s="746" customFormat="1" ht="21.95" customHeight="1">
      <c r="A72" s="243">
        <v>301</v>
      </c>
      <c r="B72" s="2129" t="s">
        <v>284</v>
      </c>
      <c r="C72" s="788" t="s">
        <v>321</v>
      </c>
      <c r="D72" s="789">
        <v>4</v>
      </c>
      <c r="E72" s="422">
        <v>0</v>
      </c>
      <c r="F72" s="797">
        <v>0</v>
      </c>
      <c r="G72" s="422">
        <v>0</v>
      </c>
      <c r="H72" s="797">
        <v>0</v>
      </c>
      <c r="I72" s="422">
        <v>0</v>
      </c>
      <c r="J72" s="797">
        <v>0</v>
      </c>
      <c r="K72" s="422">
        <v>0</v>
      </c>
      <c r="L72" s="797">
        <v>0</v>
      </c>
      <c r="M72" s="798">
        <v>150970</v>
      </c>
      <c r="N72" s="798">
        <v>0</v>
      </c>
      <c r="O72" s="798">
        <v>0</v>
      </c>
      <c r="P72" s="799">
        <v>0</v>
      </c>
      <c r="Q72" s="799">
        <v>0</v>
      </c>
      <c r="R72" s="800">
        <v>150970</v>
      </c>
      <c r="S72" s="249">
        <v>301</v>
      </c>
    </row>
    <row r="73" spans="1:19" s="746" customFormat="1" ht="21.75" customHeight="1">
      <c r="A73" s="220">
        <v>302</v>
      </c>
      <c r="B73" s="2128" t="s">
        <v>286</v>
      </c>
      <c r="C73" s="783" t="s">
        <v>321</v>
      </c>
      <c r="D73" s="784">
        <v>12</v>
      </c>
      <c r="E73" s="421">
        <v>0</v>
      </c>
      <c r="F73" s="801">
        <v>0</v>
      </c>
      <c r="G73" s="421">
        <v>0</v>
      </c>
      <c r="H73" s="801">
        <v>0</v>
      </c>
      <c r="I73" s="421">
        <v>0</v>
      </c>
      <c r="J73" s="801">
        <v>0</v>
      </c>
      <c r="K73" s="421">
        <v>0</v>
      </c>
      <c r="L73" s="801">
        <v>0</v>
      </c>
      <c r="M73" s="802">
        <v>128045</v>
      </c>
      <c r="N73" s="802">
        <v>0</v>
      </c>
      <c r="O73" s="802">
        <v>0</v>
      </c>
      <c r="P73" s="803">
        <v>0</v>
      </c>
      <c r="Q73" s="803">
        <v>2467</v>
      </c>
      <c r="R73" s="804">
        <v>130512</v>
      </c>
      <c r="S73" s="224">
        <v>302</v>
      </c>
    </row>
    <row r="74" spans="1:19" s="746" customFormat="1" ht="21.95" customHeight="1">
      <c r="A74" s="220">
        <v>303</v>
      </c>
      <c r="B74" s="2128" t="s">
        <v>288</v>
      </c>
      <c r="C74" s="772" t="s">
        <v>321</v>
      </c>
      <c r="D74" s="785">
        <v>12</v>
      </c>
      <c r="E74" s="791">
        <v>0</v>
      </c>
      <c r="F74" s="792">
        <v>0</v>
      </c>
      <c r="G74" s="791">
        <v>0</v>
      </c>
      <c r="H74" s="792">
        <v>0</v>
      </c>
      <c r="I74" s="791">
        <v>0</v>
      </c>
      <c r="J74" s="792">
        <v>0</v>
      </c>
      <c r="K74" s="791">
        <v>0</v>
      </c>
      <c r="L74" s="792">
        <v>0</v>
      </c>
      <c r="M74" s="793">
        <v>22706</v>
      </c>
      <c r="N74" s="793">
        <v>0</v>
      </c>
      <c r="O74" s="793">
        <v>0</v>
      </c>
      <c r="P74" s="794">
        <v>0</v>
      </c>
      <c r="Q74" s="794">
        <v>0</v>
      </c>
      <c r="R74" s="795">
        <v>22706</v>
      </c>
      <c r="S74" s="224">
        <v>303</v>
      </c>
    </row>
    <row r="75" spans="1:19" s="746" customFormat="1" ht="21.95" customHeight="1">
      <c r="A75" s="220"/>
      <c r="B75" s="218"/>
      <c r="C75" s="772"/>
      <c r="D75" s="785"/>
      <c r="E75" s="791"/>
      <c r="F75" s="792"/>
      <c r="G75" s="791"/>
      <c r="H75" s="792"/>
      <c r="I75" s="791"/>
      <c r="J75" s="792"/>
      <c r="K75" s="791"/>
      <c r="L75" s="792"/>
      <c r="M75" s="793"/>
      <c r="N75" s="793"/>
      <c r="O75" s="793"/>
      <c r="P75" s="794"/>
      <c r="Q75" s="794"/>
      <c r="R75" s="795"/>
      <c r="S75" s="224"/>
    </row>
    <row r="76" spans="1:19" s="746" customFormat="1" ht="21.95" customHeight="1">
      <c r="A76" s="220"/>
      <c r="B76" s="218"/>
      <c r="C76" s="772"/>
      <c r="D76" s="785"/>
      <c r="E76" s="791"/>
      <c r="F76" s="792"/>
      <c r="G76" s="791"/>
      <c r="H76" s="792"/>
      <c r="I76" s="791"/>
      <c r="J76" s="792"/>
      <c r="K76" s="791"/>
      <c r="L76" s="792"/>
      <c r="M76" s="793"/>
      <c r="N76" s="793"/>
      <c r="O76" s="793"/>
      <c r="P76" s="794"/>
      <c r="Q76" s="794"/>
      <c r="R76" s="795"/>
      <c r="S76" s="224"/>
    </row>
    <row r="77" spans="1:19" s="746" customFormat="1" ht="21.95" customHeight="1">
      <c r="A77" s="243"/>
      <c r="B77" s="244"/>
      <c r="C77" s="788"/>
      <c r="D77" s="789"/>
      <c r="E77" s="422"/>
      <c r="F77" s="797"/>
      <c r="G77" s="422"/>
      <c r="H77" s="797"/>
      <c r="I77" s="422"/>
      <c r="J77" s="797"/>
      <c r="K77" s="422"/>
      <c r="L77" s="797"/>
      <c r="M77" s="798"/>
      <c r="N77" s="798"/>
      <c r="O77" s="798"/>
      <c r="P77" s="799"/>
      <c r="Q77" s="799"/>
      <c r="R77" s="800"/>
      <c r="S77" s="249"/>
    </row>
    <row r="78" spans="1:19" s="746" customFormat="1" ht="21.95" customHeight="1">
      <c r="A78" s="250"/>
      <c r="B78" s="218"/>
      <c r="C78" s="783"/>
      <c r="D78" s="784"/>
      <c r="E78" s="421"/>
      <c r="F78" s="801"/>
      <c r="G78" s="421"/>
      <c r="H78" s="801"/>
      <c r="I78" s="421"/>
      <c r="J78" s="801"/>
      <c r="K78" s="421"/>
      <c r="L78" s="801"/>
      <c r="M78" s="802"/>
      <c r="N78" s="802"/>
      <c r="O78" s="802"/>
      <c r="P78" s="803"/>
      <c r="Q78" s="803"/>
      <c r="R78" s="804"/>
      <c r="S78" s="251"/>
    </row>
    <row r="79" spans="1:19" s="746" customFormat="1" ht="21.95" customHeight="1">
      <c r="A79" s="220"/>
      <c r="B79" s="218"/>
      <c r="C79" s="772"/>
      <c r="D79" s="785"/>
      <c r="E79" s="791"/>
      <c r="F79" s="792"/>
      <c r="G79" s="791"/>
      <c r="H79" s="792"/>
      <c r="I79" s="791"/>
      <c r="J79" s="792"/>
      <c r="K79" s="791"/>
      <c r="L79" s="792"/>
      <c r="M79" s="793"/>
      <c r="N79" s="793"/>
      <c r="O79" s="793"/>
      <c r="P79" s="794"/>
      <c r="Q79" s="794"/>
      <c r="R79" s="795"/>
      <c r="S79" s="224"/>
    </row>
    <row r="80" spans="1:19" s="746" customFormat="1" ht="21.75" customHeight="1">
      <c r="A80" s="220"/>
      <c r="B80" s="218"/>
      <c r="C80" s="772"/>
      <c r="D80" s="785"/>
      <c r="E80" s="791"/>
      <c r="F80" s="792"/>
      <c r="G80" s="791"/>
      <c r="H80" s="792"/>
      <c r="I80" s="791"/>
      <c r="J80" s="792"/>
      <c r="K80" s="791"/>
      <c r="L80" s="792"/>
      <c r="M80" s="793"/>
      <c r="N80" s="793"/>
      <c r="O80" s="793"/>
      <c r="P80" s="794"/>
      <c r="Q80" s="794"/>
      <c r="R80" s="795"/>
      <c r="S80" s="224"/>
    </row>
    <row r="81" spans="1:19" s="746" customFormat="1" ht="21.95" customHeight="1">
      <c r="A81" s="220"/>
      <c r="B81" s="218"/>
      <c r="C81" s="772"/>
      <c r="D81" s="785"/>
      <c r="E81" s="791"/>
      <c r="F81" s="792"/>
      <c r="G81" s="791"/>
      <c r="H81" s="792"/>
      <c r="I81" s="791"/>
      <c r="J81" s="792"/>
      <c r="K81" s="791"/>
      <c r="L81" s="792"/>
      <c r="M81" s="793"/>
      <c r="N81" s="793"/>
      <c r="O81" s="793"/>
      <c r="P81" s="794"/>
      <c r="Q81" s="794"/>
      <c r="R81" s="795"/>
      <c r="S81" s="224"/>
    </row>
    <row r="82" spans="1:19" s="746" customFormat="1" ht="21.95" customHeight="1">
      <c r="A82" s="243"/>
      <c r="B82" s="244"/>
      <c r="C82" s="788"/>
      <c r="D82" s="789"/>
      <c r="E82" s="422"/>
      <c r="F82" s="797"/>
      <c r="G82" s="422"/>
      <c r="H82" s="797"/>
      <c r="I82" s="422"/>
      <c r="J82" s="797"/>
      <c r="K82" s="422"/>
      <c r="L82" s="797"/>
      <c r="M82" s="798"/>
      <c r="N82" s="798"/>
      <c r="O82" s="798"/>
      <c r="P82" s="799"/>
      <c r="Q82" s="799"/>
      <c r="R82" s="800"/>
      <c r="S82" s="249"/>
    </row>
    <row r="83" spans="1:19" s="746" customFormat="1" ht="21.95" customHeight="1">
      <c r="A83" s="220"/>
      <c r="B83" s="218"/>
      <c r="C83" s="783"/>
      <c r="D83" s="784"/>
      <c r="E83" s="421"/>
      <c r="F83" s="801"/>
      <c r="G83" s="421"/>
      <c r="H83" s="801"/>
      <c r="I83" s="421"/>
      <c r="J83" s="801"/>
      <c r="K83" s="421"/>
      <c r="L83" s="801"/>
      <c r="M83" s="802"/>
      <c r="N83" s="802"/>
      <c r="O83" s="802"/>
      <c r="P83" s="803"/>
      <c r="Q83" s="803"/>
      <c r="R83" s="804"/>
      <c r="S83" s="224"/>
    </row>
    <row r="84" spans="1:19" s="746" customFormat="1" ht="21.95" customHeight="1">
      <c r="A84" s="220"/>
      <c r="B84" s="218"/>
      <c r="C84" s="772"/>
      <c r="D84" s="785"/>
      <c r="E84" s="791"/>
      <c r="F84" s="792"/>
      <c r="G84" s="791"/>
      <c r="H84" s="792"/>
      <c r="I84" s="791"/>
      <c r="J84" s="792"/>
      <c r="K84" s="791"/>
      <c r="L84" s="792"/>
      <c r="M84" s="793"/>
      <c r="N84" s="793"/>
      <c r="O84" s="793"/>
      <c r="P84" s="794"/>
      <c r="Q84" s="794"/>
      <c r="R84" s="795"/>
      <c r="S84" s="224"/>
    </row>
    <row r="85" spans="1:19" s="746" customFormat="1" ht="21.95" customHeight="1">
      <c r="A85" s="220"/>
      <c r="B85" s="218"/>
      <c r="C85" s="772"/>
      <c r="D85" s="785"/>
      <c r="E85" s="791"/>
      <c r="F85" s="792"/>
      <c r="G85" s="791"/>
      <c r="H85" s="792"/>
      <c r="I85" s="791"/>
      <c r="J85" s="792"/>
      <c r="K85" s="791"/>
      <c r="L85" s="792"/>
      <c r="M85" s="793"/>
      <c r="N85" s="793"/>
      <c r="O85" s="793"/>
      <c r="P85" s="794"/>
      <c r="Q85" s="794"/>
      <c r="R85" s="795"/>
      <c r="S85" s="224"/>
    </row>
    <row r="86" spans="1:19" s="746" customFormat="1" ht="21.95" customHeight="1">
      <c r="A86" s="220"/>
      <c r="B86" s="218"/>
      <c r="C86" s="772"/>
      <c r="D86" s="785"/>
      <c r="E86" s="791"/>
      <c r="F86" s="792"/>
      <c r="G86" s="791"/>
      <c r="H86" s="792"/>
      <c r="I86" s="791"/>
      <c r="J86" s="792"/>
      <c r="K86" s="791"/>
      <c r="L86" s="792"/>
      <c r="M86" s="793"/>
      <c r="N86" s="793"/>
      <c r="O86" s="793"/>
      <c r="P86" s="794"/>
      <c r="Q86" s="794"/>
      <c r="R86" s="795"/>
      <c r="S86" s="224"/>
    </row>
    <row r="87" spans="1:19" s="746" customFormat="1" ht="21.95" customHeight="1">
      <c r="A87" s="243"/>
      <c r="B87" s="244"/>
      <c r="C87" s="788"/>
      <c r="D87" s="789"/>
      <c r="E87" s="422"/>
      <c r="F87" s="797"/>
      <c r="G87" s="422"/>
      <c r="H87" s="797"/>
      <c r="I87" s="422"/>
      <c r="J87" s="797"/>
      <c r="K87" s="422"/>
      <c r="L87" s="797"/>
      <c r="M87" s="798"/>
      <c r="N87" s="798"/>
      <c r="O87" s="798"/>
      <c r="P87" s="799"/>
      <c r="Q87" s="799"/>
      <c r="R87" s="800"/>
      <c r="S87" s="249"/>
    </row>
    <row r="88" spans="1:19" s="746" customFormat="1" ht="21.95" customHeight="1">
      <c r="A88" s="220"/>
      <c r="B88" s="218"/>
      <c r="C88" s="783"/>
      <c r="D88" s="784"/>
      <c r="E88" s="421"/>
      <c r="F88" s="801"/>
      <c r="G88" s="421"/>
      <c r="H88" s="801"/>
      <c r="I88" s="421"/>
      <c r="J88" s="801"/>
      <c r="K88" s="421"/>
      <c r="L88" s="801"/>
      <c r="M88" s="802"/>
      <c r="N88" s="802"/>
      <c r="O88" s="802"/>
      <c r="P88" s="803"/>
      <c r="Q88" s="803"/>
      <c r="R88" s="804"/>
      <c r="S88" s="224"/>
    </row>
    <row r="89" spans="1:19" s="746" customFormat="1" ht="21.95" customHeight="1">
      <c r="A89" s="220"/>
      <c r="B89" s="218"/>
      <c r="C89" s="772"/>
      <c r="D89" s="785"/>
      <c r="E89" s="791"/>
      <c r="F89" s="792"/>
      <c r="G89" s="791"/>
      <c r="H89" s="792"/>
      <c r="I89" s="791"/>
      <c r="J89" s="792"/>
      <c r="K89" s="791"/>
      <c r="L89" s="792"/>
      <c r="M89" s="793"/>
      <c r="N89" s="793"/>
      <c r="O89" s="793"/>
      <c r="P89" s="794"/>
      <c r="Q89" s="794"/>
      <c r="R89" s="795"/>
      <c r="S89" s="224"/>
    </row>
    <row r="90" spans="1:19" s="746" customFormat="1" ht="21.95" customHeight="1">
      <c r="A90" s="220"/>
      <c r="B90" s="218"/>
      <c r="C90" s="772"/>
      <c r="D90" s="785"/>
      <c r="E90" s="791"/>
      <c r="F90" s="792"/>
      <c r="G90" s="791"/>
      <c r="H90" s="792"/>
      <c r="I90" s="791"/>
      <c r="J90" s="792"/>
      <c r="K90" s="791"/>
      <c r="L90" s="792"/>
      <c r="M90" s="793"/>
      <c r="N90" s="793"/>
      <c r="O90" s="793"/>
      <c r="P90" s="794"/>
      <c r="Q90" s="794"/>
      <c r="R90" s="795"/>
      <c r="S90" s="224"/>
    </row>
    <row r="91" spans="1:19" s="746" customFormat="1" ht="21.95" customHeight="1">
      <c r="A91" s="220"/>
      <c r="B91" s="218"/>
      <c r="C91" s="772"/>
      <c r="D91" s="785"/>
      <c r="E91" s="791"/>
      <c r="F91" s="792"/>
      <c r="G91" s="791"/>
      <c r="H91" s="792"/>
      <c r="I91" s="791"/>
      <c r="J91" s="792"/>
      <c r="K91" s="791"/>
      <c r="L91" s="792"/>
      <c r="M91" s="793"/>
      <c r="N91" s="793"/>
      <c r="O91" s="793"/>
      <c r="P91" s="794"/>
      <c r="Q91" s="794"/>
      <c r="R91" s="795"/>
      <c r="S91" s="224"/>
    </row>
    <row r="92" spans="1:19" s="746" customFormat="1" ht="21.95" customHeight="1">
      <c r="A92" s="243"/>
      <c r="B92" s="244"/>
      <c r="C92" s="788"/>
      <c r="D92" s="789"/>
      <c r="E92" s="422"/>
      <c r="F92" s="797"/>
      <c r="G92" s="422"/>
      <c r="H92" s="797"/>
      <c r="I92" s="422"/>
      <c r="J92" s="797"/>
      <c r="K92" s="422"/>
      <c r="L92" s="797"/>
      <c r="M92" s="798"/>
      <c r="N92" s="798"/>
      <c r="O92" s="798"/>
      <c r="P92" s="799"/>
      <c r="Q92" s="799"/>
      <c r="R92" s="800"/>
      <c r="S92" s="249"/>
    </row>
    <row r="93" spans="1:19" s="746" customFormat="1" ht="21.95" customHeight="1">
      <c r="A93" s="220"/>
      <c r="B93" s="218"/>
      <c r="C93" s="772"/>
      <c r="D93" s="785"/>
      <c r="E93" s="791"/>
      <c r="F93" s="792"/>
      <c r="G93" s="791"/>
      <c r="H93" s="792"/>
      <c r="I93" s="791"/>
      <c r="J93" s="792"/>
      <c r="K93" s="791"/>
      <c r="L93" s="792"/>
      <c r="M93" s="793"/>
      <c r="N93" s="793"/>
      <c r="O93" s="793"/>
      <c r="P93" s="794"/>
      <c r="Q93" s="794"/>
      <c r="R93" s="795"/>
      <c r="S93" s="224"/>
    </row>
    <row r="94" spans="1:19" s="746" customFormat="1" ht="21.95" customHeight="1">
      <c r="A94" s="220"/>
      <c r="B94" s="218"/>
      <c r="C94" s="772"/>
      <c r="D94" s="785"/>
      <c r="E94" s="791"/>
      <c r="F94" s="792"/>
      <c r="G94" s="791"/>
      <c r="H94" s="792"/>
      <c r="I94" s="791"/>
      <c r="J94" s="792"/>
      <c r="K94" s="791"/>
      <c r="L94" s="792"/>
      <c r="M94" s="793"/>
      <c r="N94" s="793"/>
      <c r="O94" s="793"/>
      <c r="P94" s="794"/>
      <c r="Q94" s="794"/>
      <c r="R94" s="795"/>
      <c r="S94" s="224"/>
    </row>
    <row r="95" spans="1:19" s="746" customFormat="1" ht="21.95" customHeight="1">
      <c r="A95" s="220"/>
      <c r="B95" s="218"/>
      <c r="C95" s="772"/>
      <c r="D95" s="785"/>
      <c r="E95" s="791"/>
      <c r="F95" s="792"/>
      <c r="G95" s="791"/>
      <c r="H95" s="792"/>
      <c r="I95" s="791"/>
      <c r="J95" s="792"/>
      <c r="K95" s="791"/>
      <c r="L95" s="792"/>
      <c r="M95" s="793"/>
      <c r="N95" s="793"/>
      <c r="O95" s="793"/>
      <c r="P95" s="794"/>
      <c r="Q95" s="794"/>
      <c r="R95" s="795"/>
      <c r="S95" s="224"/>
    </row>
    <row r="96" spans="1:19" s="771" customFormat="1" ht="21.95" customHeight="1">
      <c r="A96" s="250"/>
      <c r="B96" s="218"/>
      <c r="C96" s="772"/>
      <c r="D96" s="785"/>
      <c r="E96" s="791"/>
      <c r="F96" s="792"/>
      <c r="G96" s="791"/>
      <c r="H96" s="792"/>
      <c r="I96" s="791"/>
      <c r="J96" s="792"/>
      <c r="K96" s="791"/>
      <c r="L96" s="792"/>
      <c r="M96" s="793"/>
      <c r="N96" s="793"/>
      <c r="O96" s="793"/>
      <c r="P96" s="794"/>
      <c r="Q96" s="794"/>
      <c r="R96" s="795"/>
      <c r="S96" s="251"/>
    </row>
    <row r="97" spans="1:19" s="771" customFormat="1" ht="21.95" customHeight="1">
      <c r="A97" s="243"/>
      <c r="B97" s="244"/>
      <c r="C97" s="788"/>
      <c r="D97" s="789"/>
      <c r="E97" s="422"/>
      <c r="F97" s="797"/>
      <c r="G97" s="422"/>
      <c r="H97" s="797"/>
      <c r="I97" s="422"/>
      <c r="J97" s="797"/>
      <c r="K97" s="422"/>
      <c r="L97" s="797"/>
      <c r="M97" s="798"/>
      <c r="N97" s="798"/>
      <c r="O97" s="798"/>
      <c r="P97" s="799"/>
      <c r="Q97" s="799"/>
      <c r="R97" s="800"/>
      <c r="S97" s="249"/>
    </row>
    <row r="98" spans="1:19" s="771" customFormat="1" ht="21.95" customHeight="1">
      <c r="A98" s="220"/>
      <c r="B98" s="218"/>
      <c r="C98" s="772"/>
      <c r="D98" s="785"/>
      <c r="E98" s="791"/>
      <c r="F98" s="792"/>
      <c r="G98" s="791"/>
      <c r="H98" s="792"/>
      <c r="I98" s="791"/>
      <c r="J98" s="792"/>
      <c r="K98" s="791"/>
      <c r="L98" s="792"/>
      <c r="M98" s="793"/>
      <c r="N98" s="793"/>
      <c r="O98" s="793"/>
      <c r="P98" s="794"/>
      <c r="Q98" s="794"/>
      <c r="R98" s="795"/>
      <c r="S98" s="224"/>
    </row>
    <row r="99" spans="1:19" s="771" customFormat="1" ht="21.95" customHeight="1">
      <c r="A99" s="220"/>
      <c r="B99" s="218"/>
      <c r="C99" s="772"/>
      <c r="D99" s="785"/>
      <c r="E99" s="791"/>
      <c r="F99" s="792"/>
      <c r="G99" s="791"/>
      <c r="H99" s="792"/>
      <c r="I99" s="791"/>
      <c r="J99" s="792"/>
      <c r="K99" s="791"/>
      <c r="L99" s="792"/>
      <c r="M99" s="793"/>
      <c r="N99" s="793"/>
      <c r="O99" s="793"/>
      <c r="P99" s="794"/>
      <c r="Q99" s="794"/>
      <c r="R99" s="795"/>
      <c r="S99" s="224"/>
    </row>
    <row r="100" spans="1:19" s="771" customFormat="1" ht="21.95" customHeight="1">
      <c r="A100" s="220"/>
      <c r="B100" s="218"/>
      <c r="C100" s="772"/>
      <c r="D100" s="785"/>
      <c r="E100" s="791"/>
      <c r="F100" s="792"/>
      <c r="G100" s="791"/>
      <c r="H100" s="792"/>
      <c r="I100" s="791"/>
      <c r="J100" s="792"/>
      <c r="K100" s="791"/>
      <c r="L100" s="792"/>
      <c r="M100" s="793"/>
      <c r="N100" s="793"/>
      <c r="O100" s="793"/>
      <c r="P100" s="794"/>
      <c r="Q100" s="794"/>
      <c r="R100" s="795"/>
      <c r="S100" s="224"/>
    </row>
    <row r="101" spans="1:19" s="746" customFormat="1" ht="21.95" customHeight="1">
      <c r="A101" s="220"/>
      <c r="B101" s="218"/>
      <c r="C101" s="772"/>
      <c r="D101" s="785"/>
      <c r="E101" s="791"/>
      <c r="F101" s="792"/>
      <c r="G101" s="791"/>
      <c r="H101" s="792"/>
      <c r="I101" s="791"/>
      <c r="J101" s="792"/>
      <c r="K101" s="791"/>
      <c r="L101" s="792"/>
      <c r="M101" s="793"/>
      <c r="N101" s="793"/>
      <c r="O101" s="793"/>
      <c r="P101" s="794"/>
      <c r="Q101" s="794"/>
      <c r="R101" s="795"/>
      <c r="S101" s="224"/>
    </row>
    <row r="102" spans="1:19" s="746" customFormat="1" ht="21.95" customHeight="1" thickBot="1">
      <c r="A102" s="253"/>
      <c r="B102" s="254"/>
      <c r="C102" s="805"/>
      <c r="D102" s="806"/>
      <c r="E102" s="423"/>
      <c r="F102" s="807"/>
      <c r="G102" s="423"/>
      <c r="H102" s="807"/>
      <c r="I102" s="423"/>
      <c r="J102" s="807"/>
      <c r="K102" s="423"/>
      <c r="L102" s="807"/>
      <c r="M102" s="808"/>
      <c r="N102" s="808"/>
      <c r="O102" s="808"/>
      <c r="P102" s="809"/>
      <c r="Q102" s="809"/>
      <c r="R102" s="810"/>
      <c r="S102" s="262"/>
    </row>
    <row r="103" spans="1:19" ht="21.95" customHeight="1"/>
    <row r="104" spans="1:19" ht="21.95" customHeight="1"/>
    <row r="105" spans="1:19" ht="21.95" customHeight="1"/>
    <row r="106" spans="1:19" ht="21.95" customHeight="1"/>
    <row r="107" spans="1:19" ht="21.95" customHeight="1"/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</sheetData>
  <mergeCells count="2">
    <mergeCell ref="E3:J3"/>
    <mergeCell ref="K3:M3"/>
  </mergeCells>
  <phoneticPr fontId="16"/>
  <printOptions horizontalCentered="1"/>
  <pageMargins left="0.59055118110236227" right="0.59055118110236227" top="0.55118110236220474" bottom="0.59055118110236227" header="0.51181102362204722" footer="0.51181102362204722"/>
  <pageSetup paperSize="9" scale="50" pageOrder="overThenDown" orientation="landscape" r:id="rId1"/>
  <headerFooter alignWithMargins="0"/>
  <rowBreaks count="1" manualBreakCount="1">
    <brk id="47" max="1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>
    <tabColor rgb="FFFF0000"/>
  </sheetPr>
  <dimension ref="A1:S130"/>
  <sheetViews>
    <sheetView showGridLines="0" view="pageBreakPreview" zoomScale="55" zoomScaleNormal="75" workbookViewId="0">
      <pane xSplit="2" ySplit="12" topLeftCell="E64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77" sqref="A77:R77"/>
    </sheetView>
  </sheetViews>
  <sheetFormatPr defaultRowHeight="19.7" customHeight="1"/>
  <cols>
    <col min="1" max="1" width="4.875" style="263" customWidth="1"/>
    <col min="2" max="2" width="24.25" style="424" bestFit="1" customWidth="1"/>
    <col min="3" max="3" width="17.375" style="424" customWidth="1"/>
    <col min="4" max="4" width="16.375" style="424" customWidth="1"/>
    <col min="5" max="5" width="17.125" style="424" customWidth="1"/>
    <col min="6" max="6" width="16.625" style="424" customWidth="1"/>
    <col min="7" max="7" width="15.375" style="424" customWidth="1"/>
    <col min="8" max="9" width="18.5" style="424" customWidth="1"/>
    <col min="10" max="10" width="15.75" style="424" customWidth="1"/>
    <col min="11" max="12" width="13.75" style="424" customWidth="1"/>
    <col min="13" max="13" width="14.375" style="424" customWidth="1"/>
    <col min="14" max="14" width="16.25" style="146" customWidth="1"/>
    <col min="15" max="15" width="32" style="146" customWidth="1"/>
    <col min="16" max="16" width="25.125" style="146" customWidth="1"/>
    <col min="17" max="17" width="19.75" style="146" customWidth="1"/>
    <col min="18" max="18" width="4.875" style="811" customWidth="1"/>
    <col min="19" max="16384" width="9" style="424"/>
  </cols>
  <sheetData>
    <row r="1" spans="1:18" ht="26.85" customHeight="1">
      <c r="A1" s="530" t="s">
        <v>1367</v>
      </c>
      <c r="R1" s="749"/>
    </row>
    <row r="2" spans="1:18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531"/>
      <c r="R2" s="813" t="s">
        <v>701</v>
      </c>
    </row>
    <row r="3" spans="1:18" s="753" customFormat="1" ht="19.7" customHeight="1">
      <c r="A3" s="156" t="s">
        <v>138</v>
      </c>
      <c r="B3" s="157"/>
      <c r="C3" s="852" t="s">
        <v>702</v>
      </c>
      <c r="D3" s="853"/>
      <c r="E3" s="853"/>
      <c r="F3" s="854"/>
      <c r="G3" s="751"/>
      <c r="H3" s="852" t="s">
        <v>703</v>
      </c>
      <c r="I3" s="854"/>
      <c r="J3" s="751"/>
      <c r="K3" s="751"/>
      <c r="L3" s="751"/>
      <c r="M3" s="751"/>
      <c r="N3" s="751"/>
      <c r="O3" s="751"/>
      <c r="P3" s="751"/>
      <c r="Q3" s="815"/>
      <c r="R3" s="319" t="s">
        <v>138</v>
      </c>
    </row>
    <row r="4" spans="1:18" s="753" customFormat="1" ht="19.7" customHeight="1">
      <c r="A4" s="165" t="s">
        <v>144</v>
      </c>
      <c r="B4" s="166"/>
      <c r="C4" s="759"/>
      <c r="D4" s="759"/>
      <c r="E4" s="759"/>
      <c r="F4" s="759"/>
      <c r="G4" s="754" t="s">
        <v>753</v>
      </c>
      <c r="H4" s="759"/>
      <c r="I4" s="759"/>
      <c r="J4" s="754" t="s">
        <v>704</v>
      </c>
      <c r="K4" s="754" t="s">
        <v>705</v>
      </c>
      <c r="L4" s="754" t="s">
        <v>706</v>
      </c>
      <c r="M4" s="754" t="s">
        <v>740</v>
      </c>
      <c r="N4" s="754" t="s">
        <v>704</v>
      </c>
      <c r="O4" s="754" t="s">
        <v>707</v>
      </c>
      <c r="P4" s="754" t="s">
        <v>708</v>
      </c>
      <c r="Q4" s="323" t="s">
        <v>709</v>
      </c>
      <c r="R4" s="321" t="s">
        <v>144</v>
      </c>
    </row>
    <row r="5" spans="1:18" s="753" customFormat="1" ht="19.7" customHeight="1">
      <c r="A5" s="165" t="s">
        <v>151</v>
      </c>
      <c r="B5" s="166" t="s">
        <v>152</v>
      </c>
      <c r="C5" s="754" t="s">
        <v>710</v>
      </c>
      <c r="D5" s="754" t="s">
        <v>711</v>
      </c>
      <c r="E5" s="754" t="s">
        <v>712</v>
      </c>
      <c r="F5" s="754" t="s">
        <v>713</v>
      </c>
      <c r="G5" s="754"/>
      <c r="H5" s="754" t="s">
        <v>710</v>
      </c>
      <c r="I5" s="754" t="s">
        <v>711</v>
      </c>
      <c r="J5" s="754"/>
      <c r="K5" s="754"/>
      <c r="L5" s="754"/>
      <c r="M5" s="754" t="s">
        <v>744</v>
      </c>
      <c r="N5" s="754"/>
      <c r="O5" s="754"/>
      <c r="P5" s="754"/>
      <c r="Q5" s="323" t="s">
        <v>715</v>
      </c>
      <c r="R5" s="321" t="s">
        <v>151</v>
      </c>
    </row>
    <row r="6" spans="1:18" s="753" customFormat="1" ht="19.7" customHeight="1">
      <c r="A6" s="165" t="s">
        <v>164</v>
      </c>
      <c r="B6" s="166"/>
      <c r="C6" s="855" t="s">
        <v>716</v>
      </c>
      <c r="D6" s="855" t="s">
        <v>716</v>
      </c>
      <c r="E6" s="855" t="s">
        <v>717</v>
      </c>
      <c r="F6" s="855" t="s">
        <v>717</v>
      </c>
      <c r="G6" s="754" t="s">
        <v>754</v>
      </c>
      <c r="H6" s="754"/>
      <c r="I6" s="754"/>
      <c r="J6" s="754" t="s">
        <v>165</v>
      </c>
      <c r="K6" s="754" t="s">
        <v>165</v>
      </c>
      <c r="L6" s="754" t="s">
        <v>165</v>
      </c>
      <c r="M6" s="754" t="s">
        <v>165</v>
      </c>
      <c r="N6" s="754" t="s">
        <v>719</v>
      </c>
      <c r="O6" s="754" t="s">
        <v>720</v>
      </c>
      <c r="P6" s="754" t="s">
        <v>720</v>
      </c>
      <c r="Q6" s="323" t="s">
        <v>721</v>
      </c>
      <c r="R6" s="321" t="s">
        <v>164</v>
      </c>
    </row>
    <row r="7" spans="1:18" s="753" customFormat="1" ht="19.7" customHeight="1" thickBot="1">
      <c r="A7" s="183" t="s">
        <v>171</v>
      </c>
      <c r="B7" s="18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326"/>
      <c r="R7" s="327" t="s">
        <v>171</v>
      </c>
    </row>
    <row r="8" spans="1:18" s="771" customFormat="1" ht="30.75" customHeight="1">
      <c r="A8" s="274"/>
      <c r="B8" s="277" t="s">
        <v>667</v>
      </c>
      <c r="C8" s="903" t="s">
        <v>752</v>
      </c>
      <c r="D8" s="904" t="s">
        <v>752</v>
      </c>
      <c r="E8" s="904" t="s">
        <v>752</v>
      </c>
      <c r="F8" s="904" t="s">
        <v>752</v>
      </c>
      <c r="G8" s="904" t="s">
        <v>752</v>
      </c>
      <c r="H8" s="421">
        <v>771695243</v>
      </c>
      <c r="I8" s="421">
        <v>989145</v>
      </c>
      <c r="J8" s="421">
        <v>498861</v>
      </c>
      <c r="K8" s="421">
        <v>116465</v>
      </c>
      <c r="L8" s="421">
        <v>402</v>
      </c>
      <c r="M8" s="421">
        <v>33478</v>
      </c>
      <c r="N8" s="421">
        <v>705632</v>
      </c>
      <c r="O8" s="905" t="s">
        <v>22</v>
      </c>
      <c r="P8" s="848" t="s">
        <v>22</v>
      </c>
      <c r="Q8" s="906" t="s">
        <v>22</v>
      </c>
      <c r="R8" s="251"/>
    </row>
    <row r="9" spans="1:18" s="771" customFormat="1" ht="30.75" customHeight="1">
      <c r="A9" s="274"/>
      <c r="B9" s="277" t="s">
        <v>668</v>
      </c>
      <c r="C9" s="907" t="s">
        <v>752</v>
      </c>
      <c r="D9" s="907" t="s">
        <v>752</v>
      </c>
      <c r="E9" s="907" t="s">
        <v>752</v>
      </c>
      <c r="F9" s="907" t="s">
        <v>752</v>
      </c>
      <c r="G9" s="907" t="s">
        <v>752</v>
      </c>
      <c r="H9" s="791">
        <v>771695243</v>
      </c>
      <c r="I9" s="774">
        <v>989145</v>
      </c>
      <c r="J9" s="774">
        <v>492199</v>
      </c>
      <c r="K9" s="774">
        <v>116465</v>
      </c>
      <c r="L9" s="774">
        <v>402</v>
      </c>
      <c r="M9" s="774">
        <v>33478</v>
      </c>
      <c r="N9" s="793">
        <v>696369</v>
      </c>
      <c r="O9" s="333" t="s">
        <v>22</v>
      </c>
      <c r="P9" s="333" t="s">
        <v>22</v>
      </c>
      <c r="Q9" s="334" t="s">
        <v>22</v>
      </c>
      <c r="R9" s="224"/>
    </row>
    <row r="10" spans="1:18" s="771" customFormat="1" ht="30.75" customHeight="1">
      <c r="A10" s="274"/>
      <c r="B10" s="277" t="s">
        <v>669</v>
      </c>
      <c r="C10" s="907" t="s">
        <v>752</v>
      </c>
      <c r="D10" s="907" t="s">
        <v>752</v>
      </c>
      <c r="E10" s="907" t="s">
        <v>752</v>
      </c>
      <c r="F10" s="907" t="s">
        <v>752</v>
      </c>
      <c r="G10" s="907" t="s">
        <v>752</v>
      </c>
      <c r="H10" s="774">
        <v>0</v>
      </c>
      <c r="I10" s="774">
        <v>0</v>
      </c>
      <c r="J10" s="774">
        <v>6662</v>
      </c>
      <c r="K10" s="774">
        <v>0</v>
      </c>
      <c r="L10" s="774">
        <v>0</v>
      </c>
      <c r="M10" s="774">
        <v>0</v>
      </c>
      <c r="N10" s="776">
        <v>9263</v>
      </c>
      <c r="O10" s="333" t="s">
        <v>22</v>
      </c>
      <c r="P10" s="849" t="s">
        <v>22</v>
      </c>
      <c r="Q10" s="908" t="s">
        <v>22</v>
      </c>
      <c r="R10" s="224"/>
    </row>
    <row r="11" spans="1:18" s="753" customFormat="1" ht="30.75" customHeight="1">
      <c r="A11" s="165"/>
      <c r="B11" s="173" t="s">
        <v>670</v>
      </c>
      <c r="C11" s="909" t="s">
        <v>752</v>
      </c>
      <c r="D11" s="849" t="s">
        <v>752</v>
      </c>
      <c r="E11" s="849" t="s">
        <v>752</v>
      </c>
      <c r="F11" s="849" t="s">
        <v>752</v>
      </c>
      <c r="G11" s="849" t="s">
        <v>752</v>
      </c>
      <c r="H11" s="774">
        <v>733624368</v>
      </c>
      <c r="I11" s="774">
        <v>449262</v>
      </c>
      <c r="J11" s="774">
        <v>460914</v>
      </c>
      <c r="K11" s="774">
        <v>108387</v>
      </c>
      <c r="L11" s="774">
        <v>388</v>
      </c>
      <c r="M11" s="774">
        <v>31731</v>
      </c>
      <c r="N11" s="776">
        <v>653636</v>
      </c>
      <c r="O11" s="333" t="s">
        <v>22</v>
      </c>
      <c r="P11" s="849" t="s">
        <v>22</v>
      </c>
      <c r="Q11" s="908" t="s">
        <v>22</v>
      </c>
      <c r="R11" s="205"/>
    </row>
    <row r="12" spans="1:18" s="753" customFormat="1" ht="30.75" customHeight="1">
      <c r="A12" s="445"/>
      <c r="B12" s="819" t="s">
        <v>671</v>
      </c>
      <c r="C12" s="909" t="s">
        <v>752</v>
      </c>
      <c r="D12" s="849" t="s">
        <v>752</v>
      </c>
      <c r="E12" s="849" t="s">
        <v>752</v>
      </c>
      <c r="F12" s="849" t="s">
        <v>752</v>
      </c>
      <c r="G12" s="849" t="s">
        <v>752</v>
      </c>
      <c r="H12" s="374">
        <v>38070875</v>
      </c>
      <c r="I12" s="374">
        <v>539883</v>
      </c>
      <c r="J12" s="374">
        <v>31285</v>
      </c>
      <c r="K12" s="374">
        <v>8078</v>
      </c>
      <c r="L12" s="374">
        <v>14</v>
      </c>
      <c r="M12" s="374">
        <v>1747</v>
      </c>
      <c r="N12" s="780">
        <v>42733</v>
      </c>
      <c r="O12" s="338" t="s">
        <v>22</v>
      </c>
      <c r="P12" s="338" t="s">
        <v>22</v>
      </c>
      <c r="Q12" s="339" t="s">
        <v>22</v>
      </c>
      <c r="R12" s="574"/>
    </row>
    <row r="13" spans="1:18" ht="21.6" customHeight="1">
      <c r="A13" s="217">
        <v>1</v>
      </c>
      <c r="B13" s="332" t="s">
        <v>181</v>
      </c>
      <c r="C13" s="801">
        <v>1.7</v>
      </c>
      <c r="D13" s="801">
        <v>0</v>
      </c>
      <c r="E13" s="421">
        <v>6240</v>
      </c>
      <c r="F13" s="421">
        <v>4920</v>
      </c>
      <c r="G13" s="421">
        <v>90</v>
      </c>
      <c r="H13" s="421">
        <v>100371196</v>
      </c>
      <c r="I13" s="421">
        <v>0</v>
      </c>
      <c r="J13" s="421">
        <v>31644</v>
      </c>
      <c r="K13" s="421">
        <v>11499</v>
      </c>
      <c r="L13" s="421">
        <v>228</v>
      </c>
      <c r="M13" s="421">
        <v>4017</v>
      </c>
      <c r="N13" s="421">
        <v>86896</v>
      </c>
      <c r="O13" s="822" t="s">
        <v>722</v>
      </c>
      <c r="P13" s="823" t="s">
        <v>22</v>
      </c>
      <c r="Q13" s="824" t="s">
        <v>723</v>
      </c>
      <c r="R13" s="205">
        <v>1</v>
      </c>
    </row>
    <row r="14" spans="1:18" ht="21.6" customHeight="1">
      <c r="A14" s="217">
        <v>2</v>
      </c>
      <c r="B14" s="332" t="s">
        <v>183</v>
      </c>
      <c r="C14" s="792">
        <v>1.8</v>
      </c>
      <c r="D14" s="792">
        <v>0</v>
      </c>
      <c r="E14" s="791">
        <v>14000</v>
      </c>
      <c r="F14" s="791">
        <v>0</v>
      </c>
      <c r="G14" s="791">
        <v>90</v>
      </c>
      <c r="H14" s="791">
        <v>11448466</v>
      </c>
      <c r="I14" s="774">
        <v>0</v>
      </c>
      <c r="J14" s="774">
        <v>8240</v>
      </c>
      <c r="K14" s="774">
        <v>2472</v>
      </c>
      <c r="L14" s="774">
        <v>17</v>
      </c>
      <c r="M14" s="774">
        <v>837</v>
      </c>
      <c r="N14" s="793">
        <v>11370</v>
      </c>
      <c r="O14" s="826" t="s">
        <v>722</v>
      </c>
      <c r="P14" s="826" t="s">
        <v>22</v>
      </c>
      <c r="Q14" s="827" t="s">
        <v>723</v>
      </c>
      <c r="R14" s="205">
        <v>2</v>
      </c>
    </row>
    <row r="15" spans="1:18" ht="21.6" customHeight="1">
      <c r="A15" s="217">
        <v>3</v>
      </c>
      <c r="B15" s="332" t="s">
        <v>185</v>
      </c>
      <c r="C15" s="775">
        <v>1</v>
      </c>
      <c r="D15" s="775">
        <v>0</v>
      </c>
      <c r="E15" s="774">
        <v>7200</v>
      </c>
      <c r="F15" s="774">
        <v>0</v>
      </c>
      <c r="G15" s="774">
        <v>90</v>
      </c>
      <c r="H15" s="774">
        <v>60890703</v>
      </c>
      <c r="I15" s="774">
        <v>0</v>
      </c>
      <c r="J15" s="774">
        <v>36560</v>
      </c>
      <c r="K15" s="774">
        <v>7396</v>
      </c>
      <c r="L15" s="774">
        <v>7</v>
      </c>
      <c r="M15" s="774">
        <v>1195</v>
      </c>
      <c r="N15" s="776">
        <v>46061</v>
      </c>
      <c r="O15" s="826" t="s">
        <v>722</v>
      </c>
      <c r="P15" s="828" t="s">
        <v>22</v>
      </c>
      <c r="Q15" s="829" t="s">
        <v>725</v>
      </c>
      <c r="R15" s="205">
        <v>3</v>
      </c>
    </row>
    <row r="16" spans="1:18" ht="21.6" customHeight="1">
      <c r="A16" s="217">
        <v>4</v>
      </c>
      <c r="B16" s="332" t="s">
        <v>187</v>
      </c>
      <c r="C16" s="775">
        <v>1.2</v>
      </c>
      <c r="D16" s="775">
        <v>0</v>
      </c>
      <c r="E16" s="774">
        <v>9610</v>
      </c>
      <c r="F16" s="774">
        <v>0</v>
      </c>
      <c r="G16" s="774">
        <v>90</v>
      </c>
      <c r="H16" s="774">
        <v>65059962</v>
      </c>
      <c r="I16" s="774">
        <v>0</v>
      </c>
      <c r="J16" s="774">
        <v>44174</v>
      </c>
      <c r="K16" s="774">
        <v>9103</v>
      </c>
      <c r="L16" s="774">
        <v>14</v>
      </c>
      <c r="M16" s="774">
        <v>1793</v>
      </c>
      <c r="N16" s="776">
        <v>55807</v>
      </c>
      <c r="O16" s="826" t="s">
        <v>722</v>
      </c>
      <c r="P16" s="828" t="s">
        <v>22</v>
      </c>
      <c r="Q16" s="829" t="s">
        <v>723</v>
      </c>
      <c r="R16" s="205">
        <v>4</v>
      </c>
    </row>
    <row r="17" spans="1:18" ht="21.6" customHeight="1">
      <c r="A17" s="786">
        <v>5</v>
      </c>
      <c r="B17" s="787" t="s">
        <v>189</v>
      </c>
      <c r="C17" s="779">
        <v>1.75</v>
      </c>
      <c r="D17" s="779">
        <v>0</v>
      </c>
      <c r="E17" s="374">
        <v>13200</v>
      </c>
      <c r="F17" s="374">
        <v>0</v>
      </c>
      <c r="G17" s="374">
        <v>90</v>
      </c>
      <c r="H17" s="374">
        <v>6578464</v>
      </c>
      <c r="I17" s="374">
        <v>0</v>
      </c>
      <c r="J17" s="374">
        <v>5859</v>
      </c>
      <c r="K17" s="374">
        <v>1453</v>
      </c>
      <c r="L17" s="374">
        <v>3</v>
      </c>
      <c r="M17" s="374">
        <v>345</v>
      </c>
      <c r="N17" s="780">
        <v>7703</v>
      </c>
      <c r="O17" s="831" t="s">
        <v>722</v>
      </c>
      <c r="P17" s="831" t="s">
        <v>22</v>
      </c>
      <c r="Q17" s="832" t="s">
        <v>725</v>
      </c>
      <c r="R17" s="574">
        <v>5</v>
      </c>
    </row>
    <row r="18" spans="1:18" ht="21.6" customHeight="1">
      <c r="A18" s="217">
        <v>6</v>
      </c>
      <c r="B18" s="332" t="s">
        <v>191</v>
      </c>
      <c r="C18" s="766">
        <v>1.1000000000000001</v>
      </c>
      <c r="D18" s="766">
        <v>0</v>
      </c>
      <c r="E18" s="767">
        <v>10000</v>
      </c>
      <c r="F18" s="767">
        <v>0</v>
      </c>
      <c r="G18" s="767">
        <v>90</v>
      </c>
      <c r="H18" s="767">
        <v>15026818</v>
      </c>
      <c r="I18" s="767">
        <v>0</v>
      </c>
      <c r="J18" s="767">
        <v>12366</v>
      </c>
      <c r="K18" s="767">
        <v>2130</v>
      </c>
      <c r="L18" s="767">
        <v>4</v>
      </c>
      <c r="M18" s="767">
        <v>303</v>
      </c>
      <c r="N18" s="768">
        <v>16035</v>
      </c>
      <c r="O18" s="833" t="s">
        <v>722</v>
      </c>
      <c r="P18" s="834" t="s">
        <v>22</v>
      </c>
      <c r="Q18" s="835" t="s">
        <v>725</v>
      </c>
      <c r="R18" s="205">
        <v>6</v>
      </c>
    </row>
    <row r="19" spans="1:18" ht="21.6" customHeight="1">
      <c r="A19" s="217">
        <v>7</v>
      </c>
      <c r="B19" s="332" t="s">
        <v>193</v>
      </c>
      <c r="C19" s="775">
        <v>1.61</v>
      </c>
      <c r="D19" s="775">
        <v>0</v>
      </c>
      <c r="E19" s="774">
        <v>12900</v>
      </c>
      <c r="F19" s="774">
        <v>0</v>
      </c>
      <c r="G19" s="774">
        <v>90</v>
      </c>
      <c r="H19" s="774">
        <v>59561176</v>
      </c>
      <c r="I19" s="774">
        <v>0</v>
      </c>
      <c r="J19" s="774">
        <v>39910</v>
      </c>
      <c r="K19" s="774">
        <v>8806</v>
      </c>
      <c r="L19" s="774">
        <v>0</v>
      </c>
      <c r="M19" s="774">
        <v>2879</v>
      </c>
      <c r="N19" s="776">
        <v>50619</v>
      </c>
      <c r="O19" s="836" t="s">
        <v>722</v>
      </c>
      <c r="P19" s="826" t="s">
        <v>22</v>
      </c>
      <c r="Q19" s="827" t="s">
        <v>723</v>
      </c>
      <c r="R19" s="205">
        <v>7</v>
      </c>
    </row>
    <row r="20" spans="1:18" ht="21.6" customHeight="1">
      <c r="A20" s="217">
        <v>8</v>
      </c>
      <c r="B20" s="332" t="s">
        <v>195</v>
      </c>
      <c r="C20" s="775">
        <v>1.4</v>
      </c>
      <c r="D20" s="775">
        <v>0</v>
      </c>
      <c r="E20" s="774">
        <v>11500</v>
      </c>
      <c r="F20" s="774">
        <v>0</v>
      </c>
      <c r="G20" s="774">
        <v>90</v>
      </c>
      <c r="H20" s="774">
        <v>20236040</v>
      </c>
      <c r="I20" s="774">
        <v>0</v>
      </c>
      <c r="J20" s="774">
        <v>14321</v>
      </c>
      <c r="K20" s="774">
        <v>2808</v>
      </c>
      <c r="L20" s="774">
        <v>12</v>
      </c>
      <c r="M20" s="774">
        <v>687</v>
      </c>
      <c r="N20" s="776">
        <v>19170</v>
      </c>
      <c r="O20" s="836" t="s">
        <v>722</v>
      </c>
      <c r="P20" s="826" t="s">
        <v>22</v>
      </c>
      <c r="Q20" s="826" t="s">
        <v>725</v>
      </c>
      <c r="R20" s="205">
        <v>8</v>
      </c>
    </row>
    <row r="21" spans="1:18" s="746" customFormat="1" ht="21.6" customHeight="1">
      <c r="A21" s="217">
        <v>9</v>
      </c>
      <c r="B21" s="332" t="s">
        <v>197</v>
      </c>
      <c r="C21" s="775">
        <v>1.9</v>
      </c>
      <c r="D21" s="775">
        <v>0</v>
      </c>
      <c r="E21" s="774">
        <v>14000</v>
      </c>
      <c r="F21" s="774">
        <v>0</v>
      </c>
      <c r="G21" s="774">
        <v>90</v>
      </c>
      <c r="H21" s="774">
        <v>13210370</v>
      </c>
      <c r="I21" s="791">
        <v>0</v>
      </c>
      <c r="J21" s="791">
        <v>10438</v>
      </c>
      <c r="K21" s="791">
        <v>2425</v>
      </c>
      <c r="L21" s="791">
        <v>11</v>
      </c>
      <c r="M21" s="791">
        <v>867</v>
      </c>
      <c r="N21" s="793">
        <v>14321</v>
      </c>
      <c r="O21" s="836" t="s">
        <v>722</v>
      </c>
      <c r="P21" s="826" t="s">
        <v>22</v>
      </c>
      <c r="Q21" s="837" t="s">
        <v>725</v>
      </c>
      <c r="R21" s="205">
        <v>9</v>
      </c>
    </row>
    <row r="22" spans="1:18" s="746" customFormat="1" ht="21.6" customHeight="1">
      <c r="A22" s="220">
        <v>10</v>
      </c>
      <c r="B22" s="218" t="s">
        <v>199</v>
      </c>
      <c r="C22" s="792">
        <v>2.1</v>
      </c>
      <c r="D22" s="792">
        <v>0</v>
      </c>
      <c r="E22" s="791">
        <v>16000</v>
      </c>
      <c r="F22" s="791">
        <v>0</v>
      </c>
      <c r="G22" s="791">
        <v>90</v>
      </c>
      <c r="H22" s="791">
        <v>10638738</v>
      </c>
      <c r="I22" s="791">
        <v>0</v>
      </c>
      <c r="J22" s="791">
        <v>8954</v>
      </c>
      <c r="K22" s="791">
        <v>1986</v>
      </c>
      <c r="L22" s="791">
        <v>1</v>
      </c>
      <c r="M22" s="791">
        <v>893</v>
      </c>
      <c r="N22" s="793">
        <v>11741</v>
      </c>
      <c r="O22" s="836" t="s">
        <v>722</v>
      </c>
      <c r="P22" s="826" t="s">
        <v>22</v>
      </c>
      <c r="Q22" s="826" t="s">
        <v>725</v>
      </c>
      <c r="R22" s="224">
        <v>10</v>
      </c>
    </row>
    <row r="23" spans="1:18" s="746" customFormat="1" ht="21.6" customHeight="1">
      <c r="A23" s="228">
        <v>11</v>
      </c>
      <c r="B23" s="212" t="s">
        <v>201</v>
      </c>
      <c r="C23" s="801">
        <v>1.4</v>
      </c>
      <c r="D23" s="801">
        <v>0</v>
      </c>
      <c r="E23" s="421">
        <v>13000</v>
      </c>
      <c r="F23" s="421">
        <v>0</v>
      </c>
      <c r="G23" s="421">
        <v>80</v>
      </c>
      <c r="H23" s="421">
        <v>16565769</v>
      </c>
      <c r="I23" s="421">
        <v>0</v>
      </c>
      <c r="J23" s="421">
        <v>10973</v>
      </c>
      <c r="K23" s="421">
        <v>2296</v>
      </c>
      <c r="L23" s="421">
        <v>1</v>
      </c>
      <c r="M23" s="421">
        <v>847</v>
      </c>
      <c r="N23" s="802">
        <v>14319</v>
      </c>
      <c r="O23" s="858" t="s">
        <v>722</v>
      </c>
      <c r="P23" s="834" t="s">
        <v>22</v>
      </c>
      <c r="Q23" s="859" t="s">
        <v>725</v>
      </c>
      <c r="R23" s="234">
        <v>11</v>
      </c>
    </row>
    <row r="24" spans="1:18" s="746" customFormat="1" ht="21.6" customHeight="1">
      <c r="A24" s="220">
        <v>12</v>
      </c>
      <c r="B24" s="218" t="s">
        <v>203</v>
      </c>
      <c r="C24" s="792">
        <v>1.2</v>
      </c>
      <c r="D24" s="792">
        <v>0</v>
      </c>
      <c r="E24" s="791">
        <v>11000</v>
      </c>
      <c r="F24" s="791">
        <v>0</v>
      </c>
      <c r="G24" s="791">
        <v>90</v>
      </c>
      <c r="H24" s="791">
        <v>19234571</v>
      </c>
      <c r="I24" s="791">
        <v>0</v>
      </c>
      <c r="J24" s="791">
        <v>13481</v>
      </c>
      <c r="K24" s="791">
        <v>2483</v>
      </c>
      <c r="L24" s="791">
        <v>4</v>
      </c>
      <c r="M24" s="791">
        <v>535</v>
      </c>
      <c r="N24" s="793">
        <v>17576</v>
      </c>
      <c r="O24" s="836" t="s">
        <v>722</v>
      </c>
      <c r="P24" s="826" t="s">
        <v>22</v>
      </c>
      <c r="Q24" s="837" t="s">
        <v>725</v>
      </c>
      <c r="R24" s="224">
        <v>12</v>
      </c>
    </row>
    <row r="25" spans="1:18" s="746" customFormat="1" ht="21.6" customHeight="1">
      <c r="A25" s="220">
        <v>13</v>
      </c>
      <c r="B25" s="218" t="s">
        <v>204</v>
      </c>
      <c r="C25" s="792">
        <v>1.9</v>
      </c>
      <c r="D25" s="792">
        <v>0</v>
      </c>
      <c r="E25" s="791">
        <v>14000</v>
      </c>
      <c r="F25" s="791">
        <v>0</v>
      </c>
      <c r="G25" s="791">
        <v>80</v>
      </c>
      <c r="H25" s="791">
        <v>7330781</v>
      </c>
      <c r="I25" s="791">
        <v>0</v>
      </c>
      <c r="J25" s="791">
        <v>6076</v>
      </c>
      <c r="K25" s="791">
        <v>1718</v>
      </c>
      <c r="L25" s="791">
        <v>0</v>
      </c>
      <c r="M25" s="791">
        <v>676</v>
      </c>
      <c r="N25" s="793">
        <v>8095</v>
      </c>
      <c r="O25" s="836" t="s">
        <v>722</v>
      </c>
      <c r="P25" s="826" t="s">
        <v>22</v>
      </c>
      <c r="Q25" s="837" t="s">
        <v>725</v>
      </c>
      <c r="R25" s="224">
        <v>13</v>
      </c>
    </row>
    <row r="26" spans="1:18" s="746" customFormat="1" ht="21.6" customHeight="1">
      <c r="A26" s="220">
        <v>14</v>
      </c>
      <c r="B26" s="218" t="s">
        <v>206</v>
      </c>
      <c r="C26" s="792">
        <v>1.2</v>
      </c>
      <c r="D26" s="792">
        <v>0</v>
      </c>
      <c r="E26" s="791">
        <v>12000</v>
      </c>
      <c r="F26" s="791">
        <v>0</v>
      </c>
      <c r="G26" s="791">
        <v>90</v>
      </c>
      <c r="H26" s="791">
        <v>7847736</v>
      </c>
      <c r="I26" s="791">
        <v>0</v>
      </c>
      <c r="J26" s="791">
        <v>5545</v>
      </c>
      <c r="K26" s="791">
        <v>1182</v>
      </c>
      <c r="L26" s="791">
        <v>18</v>
      </c>
      <c r="M26" s="791">
        <v>223</v>
      </c>
      <c r="N26" s="793">
        <v>7730</v>
      </c>
      <c r="O26" s="836" t="s">
        <v>722</v>
      </c>
      <c r="P26" s="860" t="s">
        <v>22</v>
      </c>
      <c r="Q26" s="837" t="s">
        <v>725</v>
      </c>
      <c r="R26" s="224">
        <v>14</v>
      </c>
    </row>
    <row r="27" spans="1:18" s="746" customFormat="1" ht="21.6" customHeight="1">
      <c r="A27" s="243">
        <v>15</v>
      </c>
      <c r="B27" s="244" t="s">
        <v>208</v>
      </c>
      <c r="C27" s="797">
        <v>1.2</v>
      </c>
      <c r="D27" s="797">
        <v>0</v>
      </c>
      <c r="E27" s="422">
        <v>12000</v>
      </c>
      <c r="F27" s="422">
        <v>0</v>
      </c>
      <c r="G27" s="422">
        <v>90</v>
      </c>
      <c r="H27" s="422">
        <v>13515740</v>
      </c>
      <c r="I27" s="422">
        <v>0</v>
      </c>
      <c r="J27" s="422">
        <v>8959</v>
      </c>
      <c r="K27" s="422">
        <v>1554</v>
      </c>
      <c r="L27" s="422">
        <v>0</v>
      </c>
      <c r="M27" s="422">
        <v>428</v>
      </c>
      <c r="N27" s="798">
        <v>12484</v>
      </c>
      <c r="O27" s="836" t="s">
        <v>722</v>
      </c>
      <c r="P27" s="860" t="s">
        <v>22</v>
      </c>
      <c r="Q27" s="832" t="s">
        <v>725</v>
      </c>
      <c r="R27" s="249">
        <v>15</v>
      </c>
    </row>
    <row r="28" spans="1:18" s="746" customFormat="1" ht="21.6" customHeight="1">
      <c r="A28" s="220">
        <v>16</v>
      </c>
      <c r="B28" s="218" t="s">
        <v>210</v>
      </c>
      <c r="C28" s="801">
        <v>2</v>
      </c>
      <c r="D28" s="801">
        <v>0</v>
      </c>
      <c r="E28" s="421">
        <v>5100</v>
      </c>
      <c r="F28" s="421">
        <v>3700</v>
      </c>
      <c r="G28" s="421">
        <v>90</v>
      </c>
      <c r="H28" s="421">
        <v>16275764</v>
      </c>
      <c r="I28" s="421">
        <v>0</v>
      </c>
      <c r="J28" s="421">
        <v>11009</v>
      </c>
      <c r="K28" s="421">
        <v>2212</v>
      </c>
      <c r="L28" s="421">
        <v>25</v>
      </c>
      <c r="M28" s="421">
        <v>934</v>
      </c>
      <c r="N28" s="802">
        <v>13987</v>
      </c>
      <c r="O28" s="834" t="s">
        <v>722</v>
      </c>
      <c r="P28" s="834" t="s">
        <v>22</v>
      </c>
      <c r="Q28" s="837" t="s">
        <v>723</v>
      </c>
      <c r="R28" s="224">
        <v>16</v>
      </c>
    </row>
    <row r="29" spans="1:18" s="746" customFormat="1" ht="21.6" customHeight="1">
      <c r="A29" s="220">
        <v>17</v>
      </c>
      <c r="B29" s="218" t="s">
        <v>212</v>
      </c>
      <c r="C29" s="792">
        <v>1.7</v>
      </c>
      <c r="D29" s="792">
        <v>0</v>
      </c>
      <c r="E29" s="791">
        <v>13000</v>
      </c>
      <c r="F29" s="791">
        <v>0</v>
      </c>
      <c r="G29" s="791">
        <v>90</v>
      </c>
      <c r="H29" s="791">
        <v>52874442</v>
      </c>
      <c r="I29" s="791">
        <v>0</v>
      </c>
      <c r="J29" s="791">
        <v>32831</v>
      </c>
      <c r="K29" s="791">
        <v>8684</v>
      </c>
      <c r="L29" s="791">
        <v>4</v>
      </c>
      <c r="M29" s="791">
        <v>2970</v>
      </c>
      <c r="N29" s="793">
        <v>42535</v>
      </c>
      <c r="O29" s="836" t="s">
        <v>722</v>
      </c>
      <c r="P29" s="826" t="s">
        <v>22</v>
      </c>
      <c r="Q29" s="827" t="s">
        <v>723</v>
      </c>
      <c r="R29" s="224">
        <v>17</v>
      </c>
    </row>
    <row r="30" spans="1:18" s="746" customFormat="1" ht="21.6" customHeight="1">
      <c r="A30" s="220">
        <v>18</v>
      </c>
      <c r="B30" s="218" t="s">
        <v>214</v>
      </c>
      <c r="C30" s="792">
        <v>1.4</v>
      </c>
      <c r="D30" s="792">
        <v>6</v>
      </c>
      <c r="E30" s="791">
        <v>7800</v>
      </c>
      <c r="F30" s="791">
        <v>5700</v>
      </c>
      <c r="G30" s="791">
        <v>90</v>
      </c>
      <c r="H30" s="791">
        <v>2849961</v>
      </c>
      <c r="I30" s="791">
        <v>81218</v>
      </c>
      <c r="J30" s="791">
        <v>2341</v>
      </c>
      <c r="K30" s="791">
        <v>865</v>
      </c>
      <c r="L30" s="791">
        <v>4</v>
      </c>
      <c r="M30" s="791">
        <v>114</v>
      </c>
      <c r="N30" s="793">
        <v>3101</v>
      </c>
      <c r="O30" s="836" t="s">
        <v>722</v>
      </c>
      <c r="P30" s="826" t="s">
        <v>724</v>
      </c>
      <c r="Q30" s="827" t="s">
        <v>725</v>
      </c>
      <c r="R30" s="224">
        <v>18</v>
      </c>
    </row>
    <row r="31" spans="1:18" s="746" customFormat="1" ht="21.6" customHeight="1">
      <c r="A31" s="220">
        <v>19</v>
      </c>
      <c r="B31" s="218" t="s">
        <v>216</v>
      </c>
      <c r="C31" s="792">
        <v>1.57</v>
      </c>
      <c r="D31" s="792">
        <v>0</v>
      </c>
      <c r="E31" s="791">
        <v>12000</v>
      </c>
      <c r="F31" s="791">
        <v>0</v>
      </c>
      <c r="G31" s="791">
        <v>90</v>
      </c>
      <c r="H31" s="791">
        <v>38738779</v>
      </c>
      <c r="I31" s="791">
        <v>0</v>
      </c>
      <c r="J31" s="791">
        <v>26527</v>
      </c>
      <c r="K31" s="791">
        <v>5231</v>
      </c>
      <c r="L31" s="791">
        <v>2</v>
      </c>
      <c r="M31" s="791">
        <v>1860</v>
      </c>
      <c r="N31" s="793">
        <v>38042</v>
      </c>
      <c r="O31" s="836" t="s">
        <v>722</v>
      </c>
      <c r="P31" s="826" t="s">
        <v>22</v>
      </c>
      <c r="Q31" s="827" t="s">
        <v>723</v>
      </c>
      <c r="R31" s="224">
        <v>19</v>
      </c>
    </row>
    <row r="32" spans="1:18" s="746" customFormat="1" ht="21.6" customHeight="1">
      <c r="A32" s="243">
        <v>20</v>
      </c>
      <c r="B32" s="244" t="s">
        <v>218</v>
      </c>
      <c r="C32" s="797">
        <v>1.4</v>
      </c>
      <c r="D32" s="797">
        <v>0</v>
      </c>
      <c r="E32" s="422">
        <v>12600</v>
      </c>
      <c r="F32" s="422">
        <v>0</v>
      </c>
      <c r="G32" s="422">
        <v>90</v>
      </c>
      <c r="H32" s="422">
        <v>21048380</v>
      </c>
      <c r="I32" s="422">
        <v>0</v>
      </c>
      <c r="J32" s="422">
        <v>13455</v>
      </c>
      <c r="K32" s="422">
        <v>2401</v>
      </c>
      <c r="L32" s="422">
        <v>2</v>
      </c>
      <c r="M32" s="422">
        <v>3180</v>
      </c>
      <c r="N32" s="798">
        <v>17373</v>
      </c>
      <c r="O32" s="842" t="s">
        <v>722</v>
      </c>
      <c r="P32" s="831" t="s">
        <v>22</v>
      </c>
      <c r="Q32" s="832" t="s">
        <v>723</v>
      </c>
      <c r="R32" s="249">
        <v>20</v>
      </c>
    </row>
    <row r="33" spans="1:18" s="746" customFormat="1" ht="21.6" customHeight="1">
      <c r="A33" s="250">
        <v>21</v>
      </c>
      <c r="B33" s="218" t="s">
        <v>220</v>
      </c>
      <c r="C33" s="801">
        <v>1.3</v>
      </c>
      <c r="D33" s="801">
        <v>0</v>
      </c>
      <c r="E33" s="421">
        <v>10900</v>
      </c>
      <c r="F33" s="421">
        <v>0</v>
      </c>
      <c r="G33" s="421">
        <v>90</v>
      </c>
      <c r="H33" s="421">
        <v>22360306</v>
      </c>
      <c r="I33" s="421">
        <v>0</v>
      </c>
      <c r="J33" s="421">
        <v>15586</v>
      </c>
      <c r="K33" s="421">
        <v>4002</v>
      </c>
      <c r="L33" s="421">
        <v>5</v>
      </c>
      <c r="M33" s="421">
        <v>670</v>
      </c>
      <c r="N33" s="802">
        <v>19818</v>
      </c>
      <c r="O33" s="834" t="s">
        <v>722</v>
      </c>
      <c r="P33" s="834" t="s">
        <v>22</v>
      </c>
      <c r="Q33" s="843" t="s">
        <v>723</v>
      </c>
      <c r="R33" s="251">
        <v>21</v>
      </c>
    </row>
    <row r="34" spans="1:18" s="746" customFormat="1" ht="21.6" customHeight="1">
      <c r="A34" s="220">
        <v>22</v>
      </c>
      <c r="B34" s="218" t="s">
        <v>222</v>
      </c>
      <c r="C34" s="792">
        <v>1.55</v>
      </c>
      <c r="D34" s="792">
        <v>0</v>
      </c>
      <c r="E34" s="791">
        <v>12600</v>
      </c>
      <c r="F34" s="791">
        <v>0</v>
      </c>
      <c r="G34" s="791">
        <v>90</v>
      </c>
      <c r="H34" s="791">
        <v>13855466</v>
      </c>
      <c r="I34" s="791">
        <v>0</v>
      </c>
      <c r="J34" s="791">
        <v>9807</v>
      </c>
      <c r="K34" s="791">
        <v>2076</v>
      </c>
      <c r="L34" s="791">
        <v>1</v>
      </c>
      <c r="M34" s="791">
        <v>757</v>
      </c>
      <c r="N34" s="793">
        <v>12978</v>
      </c>
      <c r="O34" s="826" t="s">
        <v>722</v>
      </c>
      <c r="P34" s="826" t="s">
        <v>22</v>
      </c>
      <c r="Q34" s="827" t="s">
        <v>725</v>
      </c>
      <c r="R34" s="224">
        <v>22</v>
      </c>
    </row>
    <row r="35" spans="1:18" s="746" customFormat="1" ht="21.6" customHeight="1">
      <c r="A35" s="220">
        <v>23</v>
      </c>
      <c r="B35" s="218" t="s">
        <v>223</v>
      </c>
      <c r="C35" s="792">
        <v>1.6</v>
      </c>
      <c r="D35" s="792">
        <v>0</v>
      </c>
      <c r="E35" s="791">
        <v>12600</v>
      </c>
      <c r="F35" s="791">
        <v>0</v>
      </c>
      <c r="G35" s="791">
        <v>90</v>
      </c>
      <c r="H35" s="791">
        <v>4490724</v>
      </c>
      <c r="I35" s="791">
        <v>0</v>
      </c>
      <c r="J35" s="791">
        <v>3921</v>
      </c>
      <c r="K35" s="791">
        <v>1325</v>
      </c>
      <c r="L35" s="791">
        <v>1</v>
      </c>
      <c r="M35" s="791">
        <v>193</v>
      </c>
      <c r="N35" s="793">
        <v>5080</v>
      </c>
      <c r="O35" s="826" t="s">
        <v>722</v>
      </c>
      <c r="P35" s="826" t="s">
        <v>22</v>
      </c>
      <c r="Q35" s="827" t="s">
        <v>725</v>
      </c>
      <c r="R35" s="224">
        <v>23</v>
      </c>
    </row>
    <row r="36" spans="1:18" s="746" customFormat="1" ht="21.6" customHeight="1">
      <c r="A36" s="220">
        <v>24</v>
      </c>
      <c r="B36" s="218" t="s">
        <v>225</v>
      </c>
      <c r="C36" s="792">
        <v>1.48</v>
      </c>
      <c r="D36" s="792">
        <v>0</v>
      </c>
      <c r="E36" s="791">
        <v>13000</v>
      </c>
      <c r="F36" s="791">
        <v>0</v>
      </c>
      <c r="G36" s="791">
        <v>90</v>
      </c>
      <c r="H36" s="791">
        <v>14282301</v>
      </c>
      <c r="I36" s="791">
        <v>0</v>
      </c>
      <c r="J36" s="791">
        <v>10301</v>
      </c>
      <c r="K36" s="791">
        <v>2111</v>
      </c>
      <c r="L36" s="791">
        <v>0</v>
      </c>
      <c r="M36" s="791">
        <v>555</v>
      </c>
      <c r="N36" s="793">
        <v>13316</v>
      </c>
      <c r="O36" s="826" t="s">
        <v>722</v>
      </c>
      <c r="P36" s="826" t="s">
        <v>22</v>
      </c>
      <c r="Q36" s="827" t="s">
        <v>723</v>
      </c>
      <c r="R36" s="224">
        <v>24</v>
      </c>
    </row>
    <row r="37" spans="1:18" s="746" customFormat="1" ht="21.6" customHeight="1">
      <c r="A37" s="243">
        <v>25</v>
      </c>
      <c r="B37" s="244" t="s">
        <v>227</v>
      </c>
      <c r="C37" s="797">
        <v>1.1000000000000001</v>
      </c>
      <c r="D37" s="797">
        <v>0</v>
      </c>
      <c r="E37" s="422">
        <v>8100</v>
      </c>
      <c r="F37" s="422">
        <v>0</v>
      </c>
      <c r="G37" s="422">
        <v>90</v>
      </c>
      <c r="H37" s="422">
        <v>10750790</v>
      </c>
      <c r="I37" s="422">
        <v>0</v>
      </c>
      <c r="J37" s="422">
        <v>8338</v>
      </c>
      <c r="K37" s="422">
        <v>1675</v>
      </c>
      <c r="L37" s="422">
        <v>0</v>
      </c>
      <c r="M37" s="422">
        <v>170</v>
      </c>
      <c r="N37" s="798">
        <v>10820</v>
      </c>
      <c r="O37" s="831" t="s">
        <v>722</v>
      </c>
      <c r="P37" s="831" t="s">
        <v>22</v>
      </c>
      <c r="Q37" s="832" t="s">
        <v>725</v>
      </c>
      <c r="R37" s="249">
        <v>25</v>
      </c>
    </row>
    <row r="38" spans="1:18" s="746" customFormat="1" ht="21.6" customHeight="1">
      <c r="A38" s="220">
        <v>26</v>
      </c>
      <c r="B38" s="218" t="s">
        <v>229</v>
      </c>
      <c r="C38" s="801">
        <v>1.9</v>
      </c>
      <c r="D38" s="801">
        <v>4</v>
      </c>
      <c r="E38" s="421">
        <v>7300</v>
      </c>
      <c r="F38" s="421">
        <v>6600</v>
      </c>
      <c r="G38" s="421">
        <v>90</v>
      </c>
      <c r="H38" s="421">
        <v>7137494</v>
      </c>
      <c r="I38" s="421">
        <v>195782</v>
      </c>
      <c r="J38" s="421">
        <v>5782</v>
      </c>
      <c r="K38" s="421">
        <v>1578</v>
      </c>
      <c r="L38" s="421">
        <v>1</v>
      </c>
      <c r="M38" s="421">
        <v>450</v>
      </c>
      <c r="N38" s="802">
        <v>7829</v>
      </c>
      <c r="O38" s="834" t="s">
        <v>722</v>
      </c>
      <c r="P38" s="834" t="s">
        <v>724</v>
      </c>
      <c r="Q38" s="843" t="s">
        <v>725</v>
      </c>
      <c r="R38" s="224">
        <v>26</v>
      </c>
    </row>
    <row r="39" spans="1:18" s="746" customFormat="1" ht="21.6" customHeight="1">
      <c r="A39" s="220">
        <v>27</v>
      </c>
      <c r="B39" s="218" t="s">
        <v>231</v>
      </c>
      <c r="C39" s="792">
        <v>0.9</v>
      </c>
      <c r="D39" s="792">
        <v>0</v>
      </c>
      <c r="E39" s="791">
        <v>12000</v>
      </c>
      <c r="F39" s="791">
        <v>0</v>
      </c>
      <c r="G39" s="791">
        <v>90</v>
      </c>
      <c r="H39" s="791">
        <v>27599255</v>
      </c>
      <c r="I39" s="791">
        <v>0</v>
      </c>
      <c r="J39" s="791">
        <v>8709</v>
      </c>
      <c r="K39" s="791">
        <v>2013</v>
      </c>
      <c r="L39" s="791">
        <v>0</v>
      </c>
      <c r="M39" s="791">
        <v>628</v>
      </c>
      <c r="N39" s="793">
        <v>14868</v>
      </c>
      <c r="O39" s="826" t="s">
        <v>722</v>
      </c>
      <c r="P39" s="826" t="s">
        <v>22</v>
      </c>
      <c r="Q39" s="827" t="s">
        <v>725</v>
      </c>
      <c r="R39" s="224">
        <v>27</v>
      </c>
    </row>
    <row r="40" spans="1:18" s="746" customFormat="1" ht="21.6" customHeight="1">
      <c r="A40" s="220">
        <v>30</v>
      </c>
      <c r="B40" s="218" t="s">
        <v>233</v>
      </c>
      <c r="C40" s="792">
        <v>1.56</v>
      </c>
      <c r="D40" s="792">
        <v>0</v>
      </c>
      <c r="E40" s="791">
        <v>13000</v>
      </c>
      <c r="F40" s="791">
        <v>0</v>
      </c>
      <c r="G40" s="791">
        <v>90</v>
      </c>
      <c r="H40" s="791">
        <v>10324173</v>
      </c>
      <c r="I40" s="791">
        <v>0</v>
      </c>
      <c r="J40" s="791">
        <v>7852</v>
      </c>
      <c r="K40" s="791">
        <v>1381</v>
      </c>
      <c r="L40" s="791">
        <v>0</v>
      </c>
      <c r="M40" s="791">
        <v>516</v>
      </c>
      <c r="N40" s="793">
        <v>10139</v>
      </c>
      <c r="O40" s="826" t="s">
        <v>722</v>
      </c>
      <c r="P40" s="826" t="s">
        <v>22</v>
      </c>
      <c r="Q40" s="827" t="s">
        <v>725</v>
      </c>
      <c r="R40" s="224">
        <v>30</v>
      </c>
    </row>
    <row r="41" spans="1:18" s="746" customFormat="1" ht="21.6" customHeight="1">
      <c r="A41" s="220">
        <v>31</v>
      </c>
      <c r="B41" s="218" t="s">
        <v>235</v>
      </c>
      <c r="C41" s="792">
        <v>1.4</v>
      </c>
      <c r="D41" s="792">
        <v>0</v>
      </c>
      <c r="E41" s="791">
        <v>13000</v>
      </c>
      <c r="F41" s="791">
        <v>0</v>
      </c>
      <c r="G41" s="791">
        <v>90</v>
      </c>
      <c r="H41" s="791">
        <v>2270973</v>
      </c>
      <c r="I41" s="791">
        <v>0</v>
      </c>
      <c r="J41" s="791">
        <v>1803</v>
      </c>
      <c r="K41" s="791">
        <v>472</v>
      </c>
      <c r="L41" s="791">
        <v>0</v>
      </c>
      <c r="M41" s="791">
        <v>79</v>
      </c>
      <c r="N41" s="793">
        <v>2375</v>
      </c>
      <c r="O41" s="826" t="s">
        <v>722</v>
      </c>
      <c r="P41" s="826" t="s">
        <v>22</v>
      </c>
      <c r="Q41" s="827" t="s">
        <v>725</v>
      </c>
      <c r="R41" s="224">
        <v>31</v>
      </c>
    </row>
    <row r="42" spans="1:18" s="746" customFormat="1" ht="21.6" customHeight="1">
      <c r="A42" s="243">
        <v>32</v>
      </c>
      <c r="B42" s="244" t="s">
        <v>237</v>
      </c>
      <c r="C42" s="797">
        <v>1</v>
      </c>
      <c r="D42" s="797">
        <v>0</v>
      </c>
      <c r="E42" s="422">
        <v>11000</v>
      </c>
      <c r="F42" s="422">
        <v>0</v>
      </c>
      <c r="G42" s="422">
        <v>90</v>
      </c>
      <c r="H42" s="422">
        <v>10618600</v>
      </c>
      <c r="I42" s="422">
        <v>0</v>
      </c>
      <c r="J42" s="422">
        <v>8125</v>
      </c>
      <c r="K42" s="422">
        <v>2307</v>
      </c>
      <c r="L42" s="422">
        <v>6</v>
      </c>
      <c r="M42" s="422">
        <v>167</v>
      </c>
      <c r="N42" s="798">
        <v>11074</v>
      </c>
      <c r="O42" s="831" t="s">
        <v>722</v>
      </c>
      <c r="P42" s="831" t="s">
        <v>22</v>
      </c>
      <c r="Q42" s="832" t="s">
        <v>725</v>
      </c>
      <c r="R42" s="249">
        <v>32</v>
      </c>
    </row>
    <row r="43" spans="1:18" s="746" customFormat="1" ht="21.6" customHeight="1">
      <c r="A43" s="220">
        <v>33</v>
      </c>
      <c r="B43" s="218" t="s">
        <v>239</v>
      </c>
      <c r="C43" s="801">
        <v>1.5</v>
      </c>
      <c r="D43" s="801">
        <v>0</v>
      </c>
      <c r="E43" s="421">
        <v>12000</v>
      </c>
      <c r="F43" s="421">
        <v>0</v>
      </c>
      <c r="G43" s="421">
        <v>90</v>
      </c>
      <c r="H43" s="421">
        <v>8992751</v>
      </c>
      <c r="I43" s="421">
        <v>0</v>
      </c>
      <c r="J43" s="421">
        <v>5375</v>
      </c>
      <c r="K43" s="421">
        <v>1718</v>
      </c>
      <c r="L43" s="421">
        <v>4</v>
      </c>
      <c r="M43" s="421">
        <v>387</v>
      </c>
      <c r="N43" s="802">
        <v>8083</v>
      </c>
      <c r="O43" s="834" t="s">
        <v>722</v>
      </c>
      <c r="P43" s="834" t="s">
        <v>22</v>
      </c>
      <c r="Q43" s="843" t="s">
        <v>725</v>
      </c>
      <c r="R43" s="224">
        <v>33</v>
      </c>
    </row>
    <row r="44" spans="1:18" s="746" customFormat="1" ht="21.6" customHeight="1">
      <c r="A44" s="220">
        <v>35</v>
      </c>
      <c r="B44" s="218" t="s">
        <v>243</v>
      </c>
      <c r="C44" s="792">
        <v>1.18</v>
      </c>
      <c r="D44" s="792">
        <v>0</v>
      </c>
      <c r="E44" s="791">
        <v>11400</v>
      </c>
      <c r="F44" s="791">
        <v>0</v>
      </c>
      <c r="G44" s="791">
        <v>90</v>
      </c>
      <c r="H44" s="791">
        <v>7858474</v>
      </c>
      <c r="I44" s="791">
        <v>0</v>
      </c>
      <c r="J44" s="791">
        <v>4979</v>
      </c>
      <c r="K44" s="791">
        <v>1271</v>
      </c>
      <c r="L44" s="791">
        <v>1</v>
      </c>
      <c r="M44" s="791">
        <v>250</v>
      </c>
      <c r="N44" s="793">
        <v>6447</v>
      </c>
      <c r="O44" s="826" t="s">
        <v>722</v>
      </c>
      <c r="P44" s="826" t="s">
        <v>22</v>
      </c>
      <c r="Q44" s="827" t="s">
        <v>725</v>
      </c>
      <c r="R44" s="224">
        <v>35</v>
      </c>
    </row>
    <row r="45" spans="1:18" s="746" customFormat="1" ht="21.6" customHeight="1">
      <c r="A45" s="220">
        <v>36</v>
      </c>
      <c r="B45" s="218" t="s">
        <v>245</v>
      </c>
      <c r="C45" s="792">
        <v>1.55</v>
      </c>
      <c r="D45" s="792">
        <v>0</v>
      </c>
      <c r="E45" s="791">
        <v>13000</v>
      </c>
      <c r="F45" s="791">
        <v>0</v>
      </c>
      <c r="G45" s="791">
        <v>90</v>
      </c>
      <c r="H45" s="791">
        <v>8162139</v>
      </c>
      <c r="I45" s="791">
        <v>0</v>
      </c>
      <c r="J45" s="791">
        <v>4852</v>
      </c>
      <c r="K45" s="791">
        <v>1353</v>
      </c>
      <c r="L45" s="791">
        <v>2</v>
      </c>
      <c r="M45" s="791">
        <v>378</v>
      </c>
      <c r="N45" s="793">
        <v>6510</v>
      </c>
      <c r="O45" s="826" t="s">
        <v>722</v>
      </c>
      <c r="P45" s="826" t="s">
        <v>22</v>
      </c>
      <c r="Q45" s="827" t="s">
        <v>725</v>
      </c>
      <c r="R45" s="224">
        <v>36</v>
      </c>
    </row>
    <row r="46" spans="1:18" s="746" customFormat="1" ht="21.6" customHeight="1">
      <c r="A46" s="220"/>
      <c r="B46" s="218" t="s">
        <v>241</v>
      </c>
      <c r="C46" s="792">
        <v>1.6</v>
      </c>
      <c r="D46" s="792">
        <v>0</v>
      </c>
      <c r="E46" s="791">
        <v>15000</v>
      </c>
      <c r="F46" s="791">
        <v>0</v>
      </c>
      <c r="G46" s="791">
        <v>90</v>
      </c>
      <c r="H46" s="791">
        <v>1437446</v>
      </c>
      <c r="I46" s="791">
        <v>0</v>
      </c>
      <c r="J46" s="791">
        <v>1061</v>
      </c>
      <c r="K46" s="791">
        <v>251</v>
      </c>
      <c r="L46" s="791">
        <v>0</v>
      </c>
      <c r="M46" s="791">
        <v>80</v>
      </c>
      <c r="N46" s="793">
        <v>1485</v>
      </c>
      <c r="O46" s="826" t="s">
        <v>722</v>
      </c>
      <c r="P46" s="826" t="s">
        <v>22</v>
      </c>
      <c r="Q46" s="827" t="s">
        <v>725</v>
      </c>
      <c r="R46" s="224"/>
    </row>
    <row r="47" spans="1:18" s="746" customFormat="1" ht="21.6" customHeight="1">
      <c r="A47" s="243"/>
      <c r="B47" s="244" t="s">
        <v>247</v>
      </c>
      <c r="C47" s="797">
        <v>1.2</v>
      </c>
      <c r="D47" s="797">
        <v>0</v>
      </c>
      <c r="E47" s="422">
        <v>12500</v>
      </c>
      <c r="F47" s="422">
        <v>0</v>
      </c>
      <c r="G47" s="422">
        <v>90</v>
      </c>
      <c r="H47" s="422">
        <v>1196540</v>
      </c>
      <c r="I47" s="422">
        <v>0</v>
      </c>
      <c r="J47" s="422">
        <v>696</v>
      </c>
      <c r="K47" s="422">
        <v>144</v>
      </c>
      <c r="L47" s="422">
        <v>0</v>
      </c>
      <c r="M47" s="422">
        <v>34</v>
      </c>
      <c r="N47" s="798">
        <v>972</v>
      </c>
      <c r="O47" s="831" t="s">
        <v>722</v>
      </c>
      <c r="P47" s="831" t="s">
        <v>22</v>
      </c>
      <c r="Q47" s="832" t="s">
        <v>725</v>
      </c>
      <c r="R47" s="249"/>
    </row>
    <row r="48" spans="1:18" s="746" customFormat="1" ht="21.6" customHeight="1">
      <c r="A48" s="220">
        <v>38</v>
      </c>
      <c r="B48" s="218" t="s">
        <v>249</v>
      </c>
      <c r="C48" s="801">
        <v>1.5</v>
      </c>
      <c r="D48" s="801">
        <v>0</v>
      </c>
      <c r="E48" s="421">
        <v>12000</v>
      </c>
      <c r="F48" s="421">
        <v>0</v>
      </c>
      <c r="G48" s="421">
        <v>90</v>
      </c>
      <c r="H48" s="421">
        <v>2541385</v>
      </c>
      <c r="I48" s="421">
        <v>0</v>
      </c>
      <c r="J48" s="421">
        <v>2014</v>
      </c>
      <c r="K48" s="421">
        <v>564</v>
      </c>
      <c r="L48" s="421">
        <v>0</v>
      </c>
      <c r="M48" s="421">
        <v>109</v>
      </c>
      <c r="N48" s="802">
        <v>2691</v>
      </c>
      <c r="O48" s="834" t="s">
        <v>722</v>
      </c>
      <c r="P48" s="834" t="s">
        <v>22</v>
      </c>
      <c r="Q48" s="843" t="s">
        <v>725</v>
      </c>
      <c r="R48" s="224">
        <v>38</v>
      </c>
    </row>
    <row r="49" spans="1:18" s="746" customFormat="1" ht="21.6" customHeight="1">
      <c r="A49" s="220">
        <v>39</v>
      </c>
      <c r="B49" s="218" t="s">
        <v>251</v>
      </c>
      <c r="C49" s="792">
        <v>1.4</v>
      </c>
      <c r="D49" s="792">
        <v>8.9</v>
      </c>
      <c r="E49" s="791">
        <v>7300</v>
      </c>
      <c r="F49" s="791">
        <v>5500</v>
      </c>
      <c r="G49" s="791">
        <v>90</v>
      </c>
      <c r="H49" s="791">
        <v>1828845</v>
      </c>
      <c r="I49" s="791">
        <v>53368</v>
      </c>
      <c r="J49" s="791">
        <v>1410</v>
      </c>
      <c r="K49" s="791">
        <v>318</v>
      </c>
      <c r="L49" s="791">
        <v>0</v>
      </c>
      <c r="M49" s="791">
        <v>81</v>
      </c>
      <c r="N49" s="793">
        <v>1885</v>
      </c>
      <c r="O49" s="826" t="s">
        <v>722</v>
      </c>
      <c r="P49" s="826" t="s">
        <v>724</v>
      </c>
      <c r="Q49" s="827" t="s">
        <v>725</v>
      </c>
      <c r="R49" s="224">
        <v>39</v>
      </c>
    </row>
    <row r="50" spans="1:18" s="746" customFormat="1" ht="21.6" customHeight="1">
      <c r="A50" s="220">
        <v>40</v>
      </c>
      <c r="B50" s="218" t="s">
        <v>252</v>
      </c>
      <c r="C50" s="792">
        <v>1.65</v>
      </c>
      <c r="D50" s="792">
        <v>6</v>
      </c>
      <c r="E50" s="791">
        <v>7300</v>
      </c>
      <c r="F50" s="791">
        <v>6800</v>
      </c>
      <c r="G50" s="791">
        <v>90</v>
      </c>
      <c r="H50" s="791">
        <v>924113</v>
      </c>
      <c r="I50" s="791">
        <v>35551</v>
      </c>
      <c r="J50" s="791">
        <v>834</v>
      </c>
      <c r="K50" s="791">
        <v>292</v>
      </c>
      <c r="L50" s="791">
        <v>0</v>
      </c>
      <c r="M50" s="791">
        <v>42</v>
      </c>
      <c r="N50" s="793">
        <v>1131</v>
      </c>
      <c r="O50" s="826" t="s">
        <v>722</v>
      </c>
      <c r="P50" s="826" t="s">
        <v>724</v>
      </c>
      <c r="Q50" s="827" t="s">
        <v>725</v>
      </c>
      <c r="R50" s="224">
        <v>40</v>
      </c>
    </row>
    <row r="51" spans="1:18" s="746" customFormat="1" ht="21.6" customHeight="1">
      <c r="A51" s="250">
        <v>41</v>
      </c>
      <c r="B51" s="218" t="s">
        <v>254</v>
      </c>
      <c r="C51" s="792">
        <v>2.6</v>
      </c>
      <c r="D51" s="792">
        <v>0</v>
      </c>
      <c r="E51" s="791">
        <v>9000</v>
      </c>
      <c r="F51" s="791">
        <v>6000</v>
      </c>
      <c r="G51" s="791">
        <v>90</v>
      </c>
      <c r="H51" s="791">
        <v>1693250</v>
      </c>
      <c r="I51" s="791">
        <v>0</v>
      </c>
      <c r="J51" s="791">
        <v>1555</v>
      </c>
      <c r="K51" s="791">
        <v>325</v>
      </c>
      <c r="L51" s="791">
        <v>1</v>
      </c>
      <c r="M51" s="791">
        <v>177</v>
      </c>
      <c r="N51" s="793">
        <v>2068</v>
      </c>
      <c r="O51" s="826" t="s">
        <v>722</v>
      </c>
      <c r="P51" s="826" t="s">
        <v>22</v>
      </c>
      <c r="Q51" s="827" t="s">
        <v>725</v>
      </c>
      <c r="R51" s="251">
        <v>41</v>
      </c>
    </row>
    <row r="52" spans="1:18" s="746" customFormat="1" ht="21.6" customHeight="1">
      <c r="A52" s="243">
        <v>42</v>
      </c>
      <c r="B52" s="244" t="s">
        <v>256</v>
      </c>
      <c r="C52" s="797">
        <v>2.4</v>
      </c>
      <c r="D52" s="797">
        <v>0</v>
      </c>
      <c r="E52" s="422">
        <v>13000</v>
      </c>
      <c r="F52" s="422">
        <v>0</v>
      </c>
      <c r="G52" s="422">
        <v>90</v>
      </c>
      <c r="H52" s="422">
        <v>2204585</v>
      </c>
      <c r="I52" s="422">
        <v>0</v>
      </c>
      <c r="J52" s="422">
        <v>1808</v>
      </c>
      <c r="K52" s="422">
        <v>486</v>
      </c>
      <c r="L52" s="422">
        <v>0</v>
      </c>
      <c r="M52" s="422">
        <v>215</v>
      </c>
      <c r="N52" s="798">
        <v>2443</v>
      </c>
      <c r="O52" s="831" t="s">
        <v>722</v>
      </c>
      <c r="P52" s="831" t="s">
        <v>22</v>
      </c>
      <c r="Q52" s="832" t="s">
        <v>725</v>
      </c>
      <c r="R52" s="249">
        <v>42</v>
      </c>
    </row>
    <row r="53" spans="1:18" s="771" customFormat="1" ht="21.6" customHeight="1">
      <c r="A53" s="220">
        <v>43</v>
      </c>
      <c r="B53" s="218" t="s">
        <v>258</v>
      </c>
      <c r="C53" s="801">
        <v>1.6</v>
      </c>
      <c r="D53" s="801">
        <v>7</v>
      </c>
      <c r="E53" s="421">
        <v>6000</v>
      </c>
      <c r="F53" s="421">
        <v>5500</v>
      </c>
      <c r="G53" s="421">
        <v>90</v>
      </c>
      <c r="H53" s="421">
        <v>1050717</v>
      </c>
      <c r="I53" s="421">
        <v>30611</v>
      </c>
      <c r="J53" s="421">
        <v>990</v>
      </c>
      <c r="K53" s="421">
        <v>259</v>
      </c>
      <c r="L53" s="421">
        <v>2</v>
      </c>
      <c r="M53" s="421">
        <v>35</v>
      </c>
      <c r="N53" s="802">
        <v>1287</v>
      </c>
      <c r="O53" s="834" t="s">
        <v>722</v>
      </c>
      <c r="P53" s="826" t="s">
        <v>726</v>
      </c>
      <c r="Q53" s="843" t="s">
        <v>725</v>
      </c>
      <c r="R53" s="224">
        <v>43</v>
      </c>
    </row>
    <row r="54" spans="1:18" s="771" customFormat="1" ht="21.6" customHeight="1">
      <c r="A54" s="220">
        <v>44</v>
      </c>
      <c r="B54" s="218" t="s">
        <v>260</v>
      </c>
      <c r="C54" s="792">
        <v>2.8</v>
      </c>
      <c r="D54" s="792">
        <v>10.5</v>
      </c>
      <c r="E54" s="791">
        <v>6600</v>
      </c>
      <c r="F54" s="791">
        <v>7500</v>
      </c>
      <c r="G54" s="791">
        <v>90</v>
      </c>
      <c r="H54" s="791">
        <v>952467</v>
      </c>
      <c r="I54" s="791">
        <v>35817</v>
      </c>
      <c r="J54" s="791">
        <v>976</v>
      </c>
      <c r="K54" s="791">
        <v>321</v>
      </c>
      <c r="L54" s="791">
        <v>0</v>
      </c>
      <c r="M54" s="791">
        <v>130</v>
      </c>
      <c r="N54" s="793">
        <v>1281</v>
      </c>
      <c r="O54" s="826" t="s">
        <v>722</v>
      </c>
      <c r="P54" s="826" t="s">
        <v>724</v>
      </c>
      <c r="Q54" s="827" t="s">
        <v>725</v>
      </c>
      <c r="R54" s="224">
        <v>44</v>
      </c>
    </row>
    <row r="55" spans="1:18" s="771" customFormat="1" ht="21.6" customHeight="1">
      <c r="A55" s="220">
        <v>45</v>
      </c>
      <c r="B55" s="218" t="s">
        <v>261</v>
      </c>
      <c r="C55" s="792">
        <v>1.1000000000000001</v>
      </c>
      <c r="D55" s="792">
        <v>0</v>
      </c>
      <c r="E55" s="791">
        <v>11000</v>
      </c>
      <c r="F55" s="791">
        <v>0</v>
      </c>
      <c r="G55" s="791">
        <v>90</v>
      </c>
      <c r="H55" s="791">
        <v>6050032</v>
      </c>
      <c r="I55" s="791">
        <v>0</v>
      </c>
      <c r="J55" s="791">
        <v>4899</v>
      </c>
      <c r="K55" s="791">
        <v>1047</v>
      </c>
      <c r="L55" s="791">
        <v>2</v>
      </c>
      <c r="M55" s="791">
        <v>124</v>
      </c>
      <c r="N55" s="793">
        <v>6965</v>
      </c>
      <c r="O55" s="826" t="s">
        <v>722</v>
      </c>
      <c r="P55" s="826" t="s">
        <v>22</v>
      </c>
      <c r="Q55" s="827" t="s">
        <v>725</v>
      </c>
      <c r="R55" s="224">
        <v>45</v>
      </c>
    </row>
    <row r="56" spans="1:18" s="771" customFormat="1" ht="21.6" customHeight="1">
      <c r="A56" s="220">
        <v>46</v>
      </c>
      <c r="B56" s="218" t="s">
        <v>262</v>
      </c>
      <c r="C56" s="792">
        <v>1.7</v>
      </c>
      <c r="D56" s="792">
        <v>0</v>
      </c>
      <c r="E56" s="791">
        <v>12000</v>
      </c>
      <c r="F56" s="791">
        <v>0</v>
      </c>
      <c r="G56" s="791">
        <v>90</v>
      </c>
      <c r="H56" s="791">
        <v>2625911</v>
      </c>
      <c r="I56" s="791">
        <v>0</v>
      </c>
      <c r="J56" s="791">
        <v>2490</v>
      </c>
      <c r="K56" s="791">
        <v>826</v>
      </c>
      <c r="L56" s="791">
        <v>3</v>
      </c>
      <c r="M56" s="791">
        <v>112</v>
      </c>
      <c r="N56" s="793">
        <v>3375</v>
      </c>
      <c r="O56" s="826" t="s">
        <v>722</v>
      </c>
      <c r="P56" s="826" t="s">
        <v>22</v>
      </c>
      <c r="Q56" s="827" t="s">
        <v>725</v>
      </c>
      <c r="R56" s="224">
        <v>46</v>
      </c>
    </row>
    <row r="57" spans="1:18" s="771" customFormat="1" ht="21.6" customHeight="1">
      <c r="A57" s="243">
        <v>52</v>
      </c>
      <c r="B57" s="244" t="s">
        <v>263</v>
      </c>
      <c r="C57" s="841">
        <v>1.2</v>
      </c>
      <c r="D57" s="797">
        <v>4</v>
      </c>
      <c r="E57" s="422">
        <v>8000</v>
      </c>
      <c r="F57" s="422">
        <v>5000</v>
      </c>
      <c r="G57" s="422">
        <v>90</v>
      </c>
      <c r="H57" s="422">
        <v>1544726</v>
      </c>
      <c r="I57" s="422">
        <v>59641</v>
      </c>
      <c r="J57" s="422">
        <v>997</v>
      </c>
      <c r="K57" s="422">
        <v>279</v>
      </c>
      <c r="L57" s="422">
        <v>1</v>
      </c>
      <c r="M57" s="422">
        <v>51</v>
      </c>
      <c r="N57" s="798">
        <v>1440</v>
      </c>
      <c r="O57" s="831" t="s">
        <v>722</v>
      </c>
      <c r="P57" s="831" t="s">
        <v>724</v>
      </c>
      <c r="Q57" s="832" t="s">
        <v>725</v>
      </c>
      <c r="R57" s="249">
        <v>52</v>
      </c>
    </row>
    <row r="58" spans="1:18" s="746" customFormat="1" ht="21" customHeight="1">
      <c r="A58" s="220">
        <v>54</v>
      </c>
      <c r="B58" s="218" t="s">
        <v>264</v>
      </c>
      <c r="C58" s="838">
        <v>1.8</v>
      </c>
      <c r="D58" s="792">
        <v>0</v>
      </c>
      <c r="E58" s="791">
        <v>10000</v>
      </c>
      <c r="F58" s="791">
        <v>0</v>
      </c>
      <c r="G58" s="791">
        <v>90</v>
      </c>
      <c r="H58" s="791">
        <v>856764</v>
      </c>
      <c r="I58" s="791">
        <v>0</v>
      </c>
      <c r="J58" s="791">
        <v>734</v>
      </c>
      <c r="K58" s="791">
        <v>163</v>
      </c>
      <c r="L58" s="791">
        <v>1</v>
      </c>
      <c r="M58" s="791">
        <v>46</v>
      </c>
      <c r="N58" s="793">
        <v>961</v>
      </c>
      <c r="O58" s="826" t="s">
        <v>722</v>
      </c>
      <c r="P58" s="826" t="s">
        <v>22</v>
      </c>
      <c r="Q58" s="843" t="s">
        <v>725</v>
      </c>
      <c r="R58" s="224">
        <v>54</v>
      </c>
    </row>
    <row r="59" spans="1:18" s="771" customFormat="1" ht="21" customHeight="1">
      <c r="A59" s="220">
        <v>59</v>
      </c>
      <c r="B59" s="218" t="s">
        <v>266</v>
      </c>
      <c r="C59" s="825">
        <v>1.5</v>
      </c>
      <c r="D59" s="792">
        <v>8.6999999999999993</v>
      </c>
      <c r="E59" s="791">
        <v>6500</v>
      </c>
      <c r="F59" s="791">
        <v>4500</v>
      </c>
      <c r="G59" s="791">
        <v>90</v>
      </c>
      <c r="H59" s="791">
        <v>2718429</v>
      </c>
      <c r="I59" s="791">
        <v>98823</v>
      </c>
      <c r="J59" s="791">
        <v>1954</v>
      </c>
      <c r="K59" s="791">
        <v>345</v>
      </c>
      <c r="L59" s="791">
        <v>1</v>
      </c>
      <c r="M59" s="791">
        <v>121</v>
      </c>
      <c r="N59" s="793">
        <v>2722</v>
      </c>
      <c r="O59" s="826" t="s">
        <v>722</v>
      </c>
      <c r="P59" s="826" t="s">
        <v>724</v>
      </c>
      <c r="Q59" s="827" t="s">
        <v>725</v>
      </c>
      <c r="R59" s="224">
        <v>59</v>
      </c>
    </row>
    <row r="60" spans="1:18" s="771" customFormat="1" ht="21" customHeight="1">
      <c r="A60" s="220">
        <v>61</v>
      </c>
      <c r="B60" s="218" t="s">
        <v>268</v>
      </c>
      <c r="C60" s="825">
        <v>1</v>
      </c>
      <c r="D60" s="792">
        <v>0</v>
      </c>
      <c r="E60" s="791">
        <v>10000</v>
      </c>
      <c r="F60" s="791">
        <v>0</v>
      </c>
      <c r="G60" s="791">
        <v>90</v>
      </c>
      <c r="H60" s="791">
        <v>2995567</v>
      </c>
      <c r="I60" s="791">
        <v>0</v>
      </c>
      <c r="J60" s="791">
        <v>2028</v>
      </c>
      <c r="K60" s="791">
        <v>408</v>
      </c>
      <c r="L60" s="791">
        <v>2</v>
      </c>
      <c r="M60" s="791">
        <v>46</v>
      </c>
      <c r="N60" s="793">
        <v>2914</v>
      </c>
      <c r="O60" s="826" t="s">
        <v>722</v>
      </c>
      <c r="P60" s="828" t="s">
        <v>22</v>
      </c>
      <c r="Q60" s="827" t="s">
        <v>725</v>
      </c>
      <c r="R60" s="224">
        <v>61</v>
      </c>
    </row>
    <row r="61" spans="1:18" s="771" customFormat="1" ht="21" customHeight="1">
      <c r="A61" s="250">
        <v>66</v>
      </c>
      <c r="B61" s="218" t="s">
        <v>270</v>
      </c>
      <c r="C61" s="825">
        <v>1.1000000000000001</v>
      </c>
      <c r="D61" s="792">
        <v>0</v>
      </c>
      <c r="E61" s="791">
        <v>9600</v>
      </c>
      <c r="F61" s="791">
        <v>0</v>
      </c>
      <c r="G61" s="791">
        <v>90</v>
      </c>
      <c r="H61" s="791">
        <v>8341308</v>
      </c>
      <c r="I61" s="791">
        <v>0</v>
      </c>
      <c r="J61" s="791">
        <v>6106</v>
      </c>
      <c r="K61" s="791">
        <v>1316</v>
      </c>
      <c r="L61" s="791">
        <v>3</v>
      </c>
      <c r="M61" s="791">
        <v>161</v>
      </c>
      <c r="N61" s="793">
        <v>8079</v>
      </c>
      <c r="O61" s="826" t="s">
        <v>722</v>
      </c>
      <c r="P61" s="828" t="s">
        <v>22</v>
      </c>
      <c r="Q61" s="827" t="s">
        <v>725</v>
      </c>
      <c r="R61" s="251">
        <v>66</v>
      </c>
    </row>
    <row r="62" spans="1:18" s="771" customFormat="1" ht="21" customHeight="1">
      <c r="A62" s="243">
        <v>67</v>
      </c>
      <c r="B62" s="244" t="s">
        <v>272</v>
      </c>
      <c r="C62" s="841">
        <v>1.5</v>
      </c>
      <c r="D62" s="797">
        <v>6</v>
      </c>
      <c r="E62" s="422">
        <v>7000</v>
      </c>
      <c r="F62" s="422">
        <v>6000</v>
      </c>
      <c r="G62" s="422">
        <v>90</v>
      </c>
      <c r="H62" s="422">
        <v>1233891</v>
      </c>
      <c r="I62" s="422">
        <v>42240</v>
      </c>
      <c r="J62" s="422">
        <v>1177</v>
      </c>
      <c r="K62" s="422">
        <v>452</v>
      </c>
      <c r="L62" s="422">
        <v>0</v>
      </c>
      <c r="M62" s="422">
        <v>38</v>
      </c>
      <c r="N62" s="798">
        <v>1536</v>
      </c>
      <c r="O62" s="831" t="s">
        <v>722</v>
      </c>
      <c r="P62" s="831" t="s">
        <v>724</v>
      </c>
      <c r="Q62" s="832" t="s">
        <v>725</v>
      </c>
      <c r="R62" s="249">
        <v>67</v>
      </c>
    </row>
    <row r="63" spans="1:18" s="771" customFormat="1" ht="21" customHeight="1">
      <c r="A63" s="220">
        <v>70</v>
      </c>
      <c r="B63" s="218" t="s">
        <v>274</v>
      </c>
      <c r="C63" s="838">
        <v>1.6</v>
      </c>
      <c r="D63" s="792">
        <v>9</v>
      </c>
      <c r="E63" s="791">
        <v>8000</v>
      </c>
      <c r="F63" s="791">
        <v>7500</v>
      </c>
      <c r="G63" s="791">
        <v>90</v>
      </c>
      <c r="H63" s="791">
        <v>1300020</v>
      </c>
      <c r="I63" s="791">
        <v>40099</v>
      </c>
      <c r="J63" s="791">
        <v>1134</v>
      </c>
      <c r="K63" s="791">
        <v>299</v>
      </c>
      <c r="L63" s="791">
        <v>1</v>
      </c>
      <c r="M63" s="791">
        <v>71</v>
      </c>
      <c r="N63" s="793">
        <v>1485</v>
      </c>
      <c r="O63" s="826" t="s">
        <v>722</v>
      </c>
      <c r="P63" s="826" t="s">
        <v>724</v>
      </c>
      <c r="Q63" s="843" t="s">
        <v>725</v>
      </c>
      <c r="R63" s="224">
        <v>70</v>
      </c>
    </row>
    <row r="64" spans="1:18" s="746" customFormat="1" ht="21" customHeight="1">
      <c r="A64" s="220">
        <v>72</v>
      </c>
      <c r="B64" s="218" t="s">
        <v>276</v>
      </c>
      <c r="C64" s="825">
        <v>1.78</v>
      </c>
      <c r="D64" s="792">
        <v>0</v>
      </c>
      <c r="E64" s="791">
        <v>13800</v>
      </c>
      <c r="F64" s="791">
        <v>0</v>
      </c>
      <c r="G64" s="791">
        <v>90</v>
      </c>
      <c r="H64" s="791">
        <v>6116057</v>
      </c>
      <c r="I64" s="791">
        <v>0</v>
      </c>
      <c r="J64" s="791">
        <v>5542</v>
      </c>
      <c r="K64" s="791">
        <v>2015</v>
      </c>
      <c r="L64" s="791">
        <v>4</v>
      </c>
      <c r="M64" s="791">
        <v>346</v>
      </c>
      <c r="N64" s="793">
        <v>7440</v>
      </c>
      <c r="O64" s="826" t="s">
        <v>722</v>
      </c>
      <c r="P64" s="826" t="s">
        <v>22</v>
      </c>
      <c r="Q64" s="827" t="s">
        <v>725</v>
      </c>
      <c r="R64" s="224">
        <v>72</v>
      </c>
    </row>
    <row r="65" spans="1:19" s="746" customFormat="1" ht="21" customHeight="1">
      <c r="A65" s="220">
        <v>74</v>
      </c>
      <c r="B65" s="218" t="s">
        <v>278</v>
      </c>
      <c r="C65" s="825">
        <v>2.39</v>
      </c>
      <c r="D65" s="792">
        <v>0</v>
      </c>
      <c r="E65" s="791">
        <v>13641</v>
      </c>
      <c r="F65" s="791">
        <v>0</v>
      </c>
      <c r="G65" s="791">
        <v>90</v>
      </c>
      <c r="H65" s="791">
        <v>1365002</v>
      </c>
      <c r="I65" s="791">
        <v>0</v>
      </c>
      <c r="J65" s="791">
        <v>1307</v>
      </c>
      <c r="K65" s="791">
        <v>523</v>
      </c>
      <c r="L65" s="791">
        <v>0</v>
      </c>
      <c r="M65" s="791">
        <v>112</v>
      </c>
      <c r="N65" s="793">
        <v>1710</v>
      </c>
      <c r="O65" s="826" t="s">
        <v>722</v>
      </c>
      <c r="P65" s="826" t="s">
        <v>22</v>
      </c>
      <c r="Q65" s="827" t="s">
        <v>723</v>
      </c>
      <c r="R65" s="224">
        <v>74</v>
      </c>
    </row>
    <row r="66" spans="1:19" s="746" customFormat="1" ht="21" customHeight="1">
      <c r="A66" s="220">
        <v>81</v>
      </c>
      <c r="B66" s="218" t="s">
        <v>280</v>
      </c>
      <c r="C66" s="825" t="s">
        <v>22</v>
      </c>
      <c r="D66" s="792" t="s">
        <v>22</v>
      </c>
      <c r="E66" s="844" t="s">
        <v>22</v>
      </c>
      <c r="F66" s="791" t="s">
        <v>22</v>
      </c>
      <c r="G66" s="791">
        <v>90</v>
      </c>
      <c r="H66" s="791">
        <v>5381577</v>
      </c>
      <c r="I66" s="791">
        <v>172262</v>
      </c>
      <c r="J66" s="791">
        <v>5018</v>
      </c>
      <c r="K66" s="791">
        <v>1421</v>
      </c>
      <c r="L66" s="791">
        <v>1</v>
      </c>
      <c r="M66" s="791">
        <v>214</v>
      </c>
      <c r="N66" s="793">
        <v>6661</v>
      </c>
      <c r="O66" s="826" t="s">
        <v>722</v>
      </c>
      <c r="P66" s="826" t="s">
        <v>724</v>
      </c>
      <c r="Q66" s="827" t="s">
        <v>725</v>
      </c>
      <c r="R66" s="224">
        <v>81</v>
      </c>
    </row>
    <row r="67" spans="1:19" s="746" customFormat="1" ht="21" customHeight="1" thickBot="1">
      <c r="A67" s="253"/>
      <c r="B67" s="254" t="s">
        <v>698</v>
      </c>
      <c r="C67" s="845">
        <v>1.5</v>
      </c>
      <c r="D67" s="807">
        <v>6.9</v>
      </c>
      <c r="E67" s="423">
        <v>7600</v>
      </c>
      <c r="F67" s="423">
        <v>6300</v>
      </c>
      <c r="G67" s="423">
        <v>90</v>
      </c>
      <c r="H67" s="423">
        <v>1942830</v>
      </c>
      <c r="I67" s="423">
        <v>58866</v>
      </c>
      <c r="J67" s="423">
        <v>1855</v>
      </c>
      <c r="K67" s="423">
        <v>506</v>
      </c>
      <c r="L67" s="423">
        <v>1</v>
      </c>
      <c r="M67" s="423">
        <v>64</v>
      </c>
      <c r="N67" s="808">
        <v>2471</v>
      </c>
      <c r="O67" s="846" t="s">
        <v>722</v>
      </c>
      <c r="P67" s="846" t="s">
        <v>724</v>
      </c>
      <c r="Q67" s="847" t="s">
        <v>725</v>
      </c>
      <c r="R67" s="262"/>
    </row>
    <row r="68" spans="1:19" ht="21" customHeight="1">
      <c r="A68" s="220"/>
      <c r="B68" s="218" t="s">
        <v>699</v>
      </c>
      <c r="C68" s="821">
        <v>1.6</v>
      </c>
      <c r="D68" s="801">
        <v>7</v>
      </c>
      <c r="E68" s="421">
        <v>7700</v>
      </c>
      <c r="F68" s="421">
        <v>6200</v>
      </c>
      <c r="G68" s="421">
        <v>90</v>
      </c>
      <c r="H68" s="421">
        <v>789949</v>
      </c>
      <c r="I68" s="421">
        <v>27784</v>
      </c>
      <c r="J68" s="421">
        <v>765</v>
      </c>
      <c r="K68" s="421">
        <v>306</v>
      </c>
      <c r="L68" s="421">
        <v>0</v>
      </c>
      <c r="M68" s="421">
        <v>27</v>
      </c>
      <c r="N68" s="421">
        <v>1020</v>
      </c>
      <c r="O68" s="822" t="s">
        <v>722</v>
      </c>
      <c r="P68" s="823" t="s">
        <v>724</v>
      </c>
      <c r="Q68" s="824" t="s">
        <v>725</v>
      </c>
      <c r="R68" s="224"/>
      <c r="S68" s="746"/>
    </row>
    <row r="69" spans="1:19" ht="21" customHeight="1">
      <c r="A69" s="220"/>
      <c r="B69" s="218" t="s">
        <v>700</v>
      </c>
      <c r="C69" s="825">
        <v>1.6</v>
      </c>
      <c r="D69" s="792">
        <v>6.8</v>
      </c>
      <c r="E69" s="791">
        <v>7600</v>
      </c>
      <c r="F69" s="791">
        <v>6200</v>
      </c>
      <c r="G69" s="791">
        <v>90</v>
      </c>
      <c r="H69" s="791">
        <v>2648798</v>
      </c>
      <c r="I69" s="791">
        <v>85612</v>
      </c>
      <c r="J69" s="791">
        <v>2398</v>
      </c>
      <c r="K69" s="791">
        <v>609</v>
      </c>
      <c r="L69" s="791">
        <v>0</v>
      </c>
      <c r="M69" s="791">
        <v>123</v>
      </c>
      <c r="N69" s="793">
        <v>3170</v>
      </c>
      <c r="O69" s="826" t="s">
        <v>722</v>
      </c>
      <c r="P69" s="826" t="s">
        <v>724</v>
      </c>
      <c r="Q69" s="827" t="s">
        <v>725</v>
      </c>
      <c r="R69" s="224"/>
      <c r="S69" s="746"/>
    </row>
    <row r="70" spans="1:19" ht="21" customHeight="1">
      <c r="A70" s="220">
        <v>82</v>
      </c>
      <c r="B70" s="218" t="s">
        <v>282</v>
      </c>
      <c r="C70" s="825">
        <v>1.55</v>
      </c>
      <c r="D70" s="792">
        <v>0</v>
      </c>
      <c r="E70" s="791">
        <v>12500</v>
      </c>
      <c r="F70" s="791">
        <v>0</v>
      </c>
      <c r="G70" s="791">
        <v>90</v>
      </c>
      <c r="H70" s="791">
        <v>8049097</v>
      </c>
      <c r="I70" s="791">
        <v>0</v>
      </c>
      <c r="J70" s="791">
        <v>6958</v>
      </c>
      <c r="K70" s="791">
        <v>2121</v>
      </c>
      <c r="L70" s="791">
        <v>2</v>
      </c>
      <c r="M70" s="791">
        <v>306</v>
      </c>
      <c r="N70" s="793">
        <v>9529</v>
      </c>
      <c r="O70" s="826" t="s">
        <v>722</v>
      </c>
      <c r="P70" s="828" t="s">
        <v>22</v>
      </c>
      <c r="Q70" s="829" t="s">
        <v>725</v>
      </c>
      <c r="R70" s="224">
        <v>82</v>
      </c>
      <c r="S70" s="746"/>
    </row>
    <row r="71" spans="1:19" ht="21" customHeight="1">
      <c r="A71" s="220">
        <v>83</v>
      </c>
      <c r="B71" s="218" t="s">
        <v>283</v>
      </c>
      <c r="C71" s="825">
        <v>1.5</v>
      </c>
      <c r="D71" s="792">
        <v>6</v>
      </c>
      <c r="E71" s="791">
        <v>9000</v>
      </c>
      <c r="F71" s="791">
        <v>6000</v>
      </c>
      <c r="G71" s="791">
        <v>90</v>
      </c>
      <c r="H71" s="791">
        <v>3914198</v>
      </c>
      <c r="I71" s="791">
        <v>143733</v>
      </c>
      <c r="J71" s="791">
        <v>3175</v>
      </c>
      <c r="K71" s="791">
        <v>699</v>
      </c>
      <c r="L71" s="791">
        <v>0</v>
      </c>
      <c r="M71" s="791">
        <v>158</v>
      </c>
      <c r="N71" s="793">
        <v>4464</v>
      </c>
      <c r="O71" s="826" t="s">
        <v>722</v>
      </c>
      <c r="P71" s="828" t="s">
        <v>724</v>
      </c>
      <c r="Q71" s="829" t="s">
        <v>725</v>
      </c>
      <c r="R71" s="224">
        <v>83</v>
      </c>
      <c r="S71" s="746"/>
    </row>
    <row r="72" spans="1:19" ht="21" customHeight="1">
      <c r="A72" s="243">
        <v>301</v>
      </c>
      <c r="B72" s="2129" t="s">
        <v>284</v>
      </c>
      <c r="C72" s="830" t="s">
        <v>22</v>
      </c>
      <c r="D72" s="797" t="s">
        <v>22</v>
      </c>
      <c r="E72" s="422" t="s">
        <v>22</v>
      </c>
      <c r="F72" s="422" t="s">
        <v>22</v>
      </c>
      <c r="G72" s="422" t="s">
        <v>22</v>
      </c>
      <c r="H72" s="422">
        <v>0</v>
      </c>
      <c r="I72" s="422">
        <v>0</v>
      </c>
      <c r="J72" s="422">
        <v>3292</v>
      </c>
      <c r="K72" s="422">
        <v>0</v>
      </c>
      <c r="L72" s="422">
        <v>0</v>
      </c>
      <c r="M72" s="422">
        <v>0</v>
      </c>
      <c r="N72" s="798">
        <v>4488</v>
      </c>
      <c r="O72" s="831" t="s">
        <v>22</v>
      </c>
      <c r="P72" s="831" t="s">
        <v>22</v>
      </c>
      <c r="Q72" s="832" t="s">
        <v>723</v>
      </c>
      <c r="R72" s="249">
        <v>301</v>
      </c>
      <c r="S72" s="746"/>
    </row>
    <row r="73" spans="1:19" ht="21" customHeight="1">
      <c r="A73" s="220">
        <v>302</v>
      </c>
      <c r="B73" s="2128" t="s">
        <v>286</v>
      </c>
      <c r="C73" s="821" t="s">
        <v>22</v>
      </c>
      <c r="D73" s="801" t="s">
        <v>22</v>
      </c>
      <c r="E73" s="421" t="s">
        <v>22</v>
      </c>
      <c r="F73" s="421" t="s">
        <v>22</v>
      </c>
      <c r="G73" s="421" t="s">
        <v>22</v>
      </c>
      <c r="H73" s="421">
        <v>0</v>
      </c>
      <c r="I73" s="421">
        <v>0</v>
      </c>
      <c r="J73" s="421">
        <v>2755</v>
      </c>
      <c r="K73" s="421">
        <v>0</v>
      </c>
      <c r="L73" s="421">
        <v>0</v>
      </c>
      <c r="M73" s="421">
        <v>0</v>
      </c>
      <c r="N73" s="802">
        <v>3952</v>
      </c>
      <c r="O73" s="833" t="s">
        <v>22</v>
      </c>
      <c r="P73" s="834" t="s">
        <v>22</v>
      </c>
      <c r="Q73" s="835" t="s">
        <v>723</v>
      </c>
      <c r="R73" s="224">
        <v>302</v>
      </c>
      <c r="S73" s="746"/>
    </row>
    <row r="74" spans="1:19" ht="21" customHeight="1">
      <c r="A74" s="220">
        <v>303</v>
      </c>
      <c r="B74" s="2128" t="s">
        <v>288</v>
      </c>
      <c r="C74" s="825" t="s">
        <v>22</v>
      </c>
      <c r="D74" s="792" t="s">
        <v>22</v>
      </c>
      <c r="E74" s="791" t="s">
        <v>22</v>
      </c>
      <c r="F74" s="791" t="s">
        <v>22</v>
      </c>
      <c r="G74" s="791" t="s">
        <v>22</v>
      </c>
      <c r="H74" s="791">
        <v>0</v>
      </c>
      <c r="I74" s="791">
        <v>0</v>
      </c>
      <c r="J74" s="791">
        <v>615</v>
      </c>
      <c r="K74" s="791">
        <v>0</v>
      </c>
      <c r="L74" s="791">
        <v>0</v>
      </c>
      <c r="M74" s="791">
        <v>0</v>
      </c>
      <c r="N74" s="793">
        <v>823</v>
      </c>
      <c r="O74" s="836" t="s">
        <v>22</v>
      </c>
      <c r="P74" s="826" t="s">
        <v>22</v>
      </c>
      <c r="Q74" s="827" t="s">
        <v>723</v>
      </c>
      <c r="R74" s="224">
        <v>303</v>
      </c>
      <c r="S74" s="746"/>
    </row>
    <row r="75" spans="1:19" ht="21" customHeight="1">
      <c r="A75" s="220"/>
      <c r="B75" s="218"/>
      <c r="C75" s="825"/>
      <c r="D75" s="792"/>
      <c r="E75" s="791"/>
      <c r="F75" s="791"/>
      <c r="G75" s="791"/>
      <c r="H75" s="791"/>
      <c r="I75" s="791"/>
      <c r="J75" s="791"/>
      <c r="K75" s="791"/>
      <c r="L75" s="791"/>
      <c r="M75" s="791"/>
      <c r="N75" s="793"/>
      <c r="O75" s="836"/>
      <c r="P75" s="826"/>
      <c r="Q75" s="826"/>
      <c r="R75" s="224"/>
      <c r="S75" s="746"/>
    </row>
    <row r="76" spans="1:19" s="746" customFormat="1" ht="21" customHeight="1">
      <c r="A76" s="220"/>
      <c r="B76" s="218"/>
      <c r="C76" s="844"/>
      <c r="D76" s="844"/>
      <c r="E76" s="844"/>
      <c r="F76" s="844"/>
      <c r="G76" s="791"/>
      <c r="H76" s="791"/>
      <c r="I76" s="791"/>
      <c r="J76" s="791"/>
      <c r="K76" s="791"/>
      <c r="L76" s="791"/>
      <c r="M76" s="791"/>
      <c r="N76" s="793"/>
      <c r="O76" s="836"/>
      <c r="P76" s="826"/>
      <c r="Q76" s="837"/>
      <c r="R76" s="224"/>
    </row>
    <row r="77" spans="1:19" s="746" customFormat="1" ht="21" customHeight="1" thickBot="1">
      <c r="A77" s="2383"/>
      <c r="B77" s="254"/>
      <c r="C77" s="1037"/>
      <c r="D77" s="807"/>
      <c r="E77" s="423"/>
      <c r="F77" s="423"/>
      <c r="G77" s="423"/>
      <c r="H77" s="423"/>
      <c r="I77" s="423"/>
      <c r="J77" s="423"/>
      <c r="K77" s="423"/>
      <c r="L77" s="423"/>
      <c r="M77" s="423"/>
      <c r="N77" s="808"/>
      <c r="O77" s="3147"/>
      <c r="P77" s="846"/>
      <c r="Q77" s="846"/>
      <c r="R77" s="262"/>
    </row>
    <row r="78" spans="1:19" s="746" customFormat="1" ht="21" customHeight="1">
      <c r="A78" s="250"/>
      <c r="B78" s="218"/>
      <c r="C78" s="838"/>
      <c r="D78" s="792"/>
      <c r="E78" s="791"/>
      <c r="F78" s="791"/>
      <c r="G78" s="791"/>
      <c r="H78" s="791"/>
      <c r="I78" s="791"/>
      <c r="J78" s="791"/>
      <c r="K78" s="791"/>
      <c r="L78" s="791"/>
      <c r="M78" s="791"/>
      <c r="N78" s="793"/>
      <c r="O78" s="826"/>
      <c r="P78" s="826"/>
      <c r="Q78" s="843"/>
      <c r="R78" s="251"/>
    </row>
    <row r="79" spans="1:19" s="746" customFormat="1" ht="21" customHeight="1">
      <c r="A79" s="220"/>
      <c r="B79" s="218"/>
      <c r="C79" s="825"/>
      <c r="D79" s="792"/>
      <c r="E79" s="791"/>
      <c r="F79" s="791"/>
      <c r="G79" s="791"/>
      <c r="H79" s="791"/>
      <c r="I79" s="791"/>
      <c r="J79" s="791"/>
      <c r="K79" s="791"/>
      <c r="L79" s="791"/>
      <c r="M79" s="791"/>
      <c r="N79" s="793"/>
      <c r="O79" s="836"/>
      <c r="P79" s="826"/>
      <c r="Q79" s="837"/>
      <c r="R79" s="251"/>
    </row>
    <row r="80" spans="1:19" s="746" customFormat="1" ht="21" customHeight="1">
      <c r="A80" s="220"/>
      <c r="B80" s="218"/>
      <c r="C80" s="825"/>
      <c r="D80" s="792"/>
      <c r="E80" s="791"/>
      <c r="F80" s="791"/>
      <c r="G80" s="791"/>
      <c r="H80" s="791"/>
      <c r="I80" s="791"/>
      <c r="J80" s="791"/>
      <c r="K80" s="791"/>
      <c r="L80" s="791"/>
      <c r="M80" s="791"/>
      <c r="N80" s="793"/>
      <c r="O80" s="836"/>
      <c r="P80" s="826"/>
      <c r="Q80" s="837"/>
      <c r="R80" s="224"/>
    </row>
    <row r="81" spans="1:18" s="746" customFormat="1" ht="21" customHeight="1">
      <c r="A81" s="220"/>
      <c r="B81" s="218"/>
      <c r="C81" s="825"/>
      <c r="D81" s="792"/>
      <c r="E81" s="791"/>
      <c r="F81" s="791"/>
      <c r="G81" s="791"/>
      <c r="H81" s="791"/>
      <c r="I81" s="791"/>
      <c r="J81" s="791"/>
      <c r="K81" s="791"/>
      <c r="L81" s="791"/>
      <c r="M81" s="791"/>
      <c r="N81" s="793"/>
      <c r="O81" s="836"/>
      <c r="P81" s="860"/>
      <c r="Q81" s="837"/>
      <c r="R81" s="224"/>
    </row>
    <row r="82" spans="1:18" s="746" customFormat="1" ht="21" customHeight="1">
      <c r="A82" s="243"/>
      <c r="B82" s="244"/>
      <c r="C82" s="841"/>
      <c r="D82" s="797"/>
      <c r="E82" s="422"/>
      <c r="F82" s="422"/>
      <c r="G82" s="422"/>
      <c r="H82" s="422"/>
      <c r="I82" s="422"/>
      <c r="J82" s="422"/>
      <c r="K82" s="422"/>
      <c r="L82" s="422"/>
      <c r="M82" s="422"/>
      <c r="N82" s="798"/>
      <c r="O82" s="831"/>
      <c r="P82" s="860"/>
      <c r="Q82" s="832"/>
      <c r="R82" s="249"/>
    </row>
    <row r="83" spans="1:18" s="746" customFormat="1" ht="21" customHeight="1">
      <c r="A83" s="220"/>
      <c r="B83" s="218"/>
      <c r="C83" s="838"/>
      <c r="D83" s="792"/>
      <c r="E83" s="791"/>
      <c r="F83" s="791"/>
      <c r="G83" s="791"/>
      <c r="H83" s="791"/>
      <c r="I83" s="791"/>
      <c r="J83" s="791"/>
      <c r="K83" s="791"/>
      <c r="L83" s="791"/>
      <c r="M83" s="791"/>
      <c r="N83" s="793"/>
      <c r="O83" s="836"/>
      <c r="P83" s="834"/>
      <c r="Q83" s="837"/>
      <c r="R83" s="224"/>
    </row>
    <row r="84" spans="1:18" s="746" customFormat="1" ht="21" customHeight="1">
      <c r="A84" s="220"/>
      <c r="B84" s="218"/>
      <c r="C84" s="825"/>
      <c r="D84" s="792"/>
      <c r="E84" s="791"/>
      <c r="F84" s="791"/>
      <c r="G84" s="791"/>
      <c r="H84" s="791"/>
      <c r="I84" s="791"/>
      <c r="J84" s="791"/>
      <c r="K84" s="791"/>
      <c r="L84" s="791"/>
      <c r="M84" s="791"/>
      <c r="N84" s="793"/>
      <c r="O84" s="836"/>
      <c r="P84" s="826"/>
      <c r="Q84" s="827"/>
      <c r="R84" s="224"/>
    </row>
    <row r="85" spans="1:18" s="746" customFormat="1" ht="21" customHeight="1">
      <c r="A85" s="220"/>
      <c r="B85" s="218"/>
      <c r="C85" s="825"/>
      <c r="D85" s="792"/>
      <c r="E85" s="791"/>
      <c r="F85" s="791"/>
      <c r="G85" s="791"/>
      <c r="H85" s="791"/>
      <c r="I85" s="791"/>
      <c r="J85" s="791"/>
      <c r="K85" s="791"/>
      <c r="L85" s="791"/>
      <c r="M85" s="791"/>
      <c r="N85" s="793"/>
      <c r="O85" s="836"/>
      <c r="P85" s="826"/>
      <c r="Q85" s="827"/>
      <c r="R85" s="224"/>
    </row>
    <row r="86" spans="1:18" s="746" customFormat="1" ht="21" customHeight="1">
      <c r="A86" s="220"/>
      <c r="B86" s="218"/>
      <c r="C86" s="825"/>
      <c r="D86" s="792"/>
      <c r="E86" s="791"/>
      <c r="F86" s="791"/>
      <c r="G86" s="791"/>
      <c r="H86" s="791"/>
      <c r="I86" s="791"/>
      <c r="J86" s="791"/>
      <c r="K86" s="791"/>
      <c r="L86" s="791"/>
      <c r="M86" s="791"/>
      <c r="N86" s="793"/>
      <c r="O86" s="836"/>
      <c r="P86" s="826"/>
      <c r="Q86" s="827"/>
      <c r="R86" s="224"/>
    </row>
    <row r="87" spans="1:18" s="746" customFormat="1" ht="21" customHeight="1">
      <c r="A87" s="243"/>
      <c r="B87" s="244"/>
      <c r="C87" s="841"/>
      <c r="D87" s="797"/>
      <c r="E87" s="422"/>
      <c r="F87" s="422"/>
      <c r="G87" s="422"/>
      <c r="H87" s="422"/>
      <c r="I87" s="422"/>
      <c r="J87" s="422"/>
      <c r="K87" s="422"/>
      <c r="L87" s="422"/>
      <c r="M87" s="422"/>
      <c r="N87" s="798"/>
      <c r="O87" s="842"/>
      <c r="P87" s="831"/>
      <c r="Q87" s="832"/>
      <c r="R87" s="249"/>
    </row>
    <row r="88" spans="1:18" s="746" customFormat="1" ht="21" customHeight="1">
      <c r="A88" s="250"/>
      <c r="B88" s="218"/>
      <c r="C88" s="838"/>
      <c r="D88" s="792"/>
      <c r="E88" s="791"/>
      <c r="F88" s="791"/>
      <c r="G88" s="791"/>
      <c r="H88" s="791"/>
      <c r="I88" s="791"/>
      <c r="J88" s="791"/>
      <c r="K88" s="791"/>
      <c r="L88" s="791"/>
      <c r="M88" s="791"/>
      <c r="N88" s="793"/>
      <c r="O88" s="834"/>
      <c r="P88" s="826"/>
      <c r="Q88" s="843"/>
      <c r="R88" s="251"/>
    </row>
    <row r="89" spans="1:18" s="746" customFormat="1" ht="21" customHeight="1">
      <c r="A89" s="220"/>
      <c r="B89" s="218"/>
      <c r="C89" s="825"/>
      <c r="D89" s="792"/>
      <c r="E89" s="791"/>
      <c r="F89" s="791"/>
      <c r="G89" s="791"/>
      <c r="H89" s="791"/>
      <c r="I89" s="791"/>
      <c r="J89" s="791"/>
      <c r="K89" s="791"/>
      <c r="L89" s="791"/>
      <c r="M89" s="791"/>
      <c r="N89" s="793"/>
      <c r="O89" s="826"/>
      <c r="P89" s="826"/>
      <c r="Q89" s="827"/>
      <c r="R89" s="224"/>
    </row>
    <row r="90" spans="1:18" s="746" customFormat="1" ht="21" customHeight="1">
      <c r="A90" s="220"/>
      <c r="B90" s="218"/>
      <c r="C90" s="825"/>
      <c r="D90" s="792"/>
      <c r="E90" s="791"/>
      <c r="F90" s="791"/>
      <c r="G90" s="791"/>
      <c r="H90" s="791"/>
      <c r="I90" s="791"/>
      <c r="J90" s="791"/>
      <c r="K90" s="791"/>
      <c r="L90" s="791"/>
      <c r="M90" s="791"/>
      <c r="N90" s="793"/>
      <c r="O90" s="826"/>
      <c r="P90" s="826"/>
      <c r="Q90" s="827"/>
      <c r="R90" s="224"/>
    </row>
    <row r="91" spans="1:18" s="746" customFormat="1" ht="21" customHeight="1">
      <c r="A91" s="220"/>
      <c r="B91" s="218"/>
      <c r="C91" s="825"/>
      <c r="D91" s="792"/>
      <c r="E91" s="791"/>
      <c r="F91" s="791"/>
      <c r="G91" s="791"/>
      <c r="H91" s="791"/>
      <c r="I91" s="791"/>
      <c r="J91" s="791"/>
      <c r="K91" s="791"/>
      <c r="L91" s="791"/>
      <c r="M91" s="791"/>
      <c r="N91" s="793"/>
      <c r="O91" s="826"/>
      <c r="P91" s="826"/>
      <c r="Q91" s="827"/>
      <c r="R91" s="224"/>
    </row>
    <row r="92" spans="1:18" s="746" customFormat="1" ht="21" customHeight="1">
      <c r="A92" s="243"/>
      <c r="B92" s="244"/>
      <c r="C92" s="841"/>
      <c r="D92" s="797"/>
      <c r="E92" s="422"/>
      <c r="F92" s="422"/>
      <c r="G92" s="422"/>
      <c r="H92" s="422"/>
      <c r="I92" s="422"/>
      <c r="J92" s="422"/>
      <c r="K92" s="422"/>
      <c r="L92" s="422"/>
      <c r="M92" s="422"/>
      <c r="N92" s="798"/>
      <c r="O92" s="831"/>
      <c r="P92" s="831"/>
      <c r="Q92" s="832"/>
      <c r="R92" s="249"/>
    </row>
    <row r="93" spans="1:18" s="746" customFormat="1" ht="21" customHeight="1">
      <c r="A93" s="220"/>
      <c r="B93" s="218"/>
      <c r="C93" s="838"/>
      <c r="D93" s="792"/>
      <c r="E93" s="791"/>
      <c r="F93" s="791"/>
      <c r="G93" s="791"/>
      <c r="H93" s="791"/>
      <c r="I93" s="791"/>
      <c r="J93" s="791"/>
      <c r="K93" s="791"/>
      <c r="L93" s="791"/>
      <c r="M93" s="791"/>
      <c r="N93" s="793"/>
      <c r="O93" s="842"/>
      <c r="P93" s="826"/>
      <c r="Q93" s="843"/>
      <c r="R93" s="224"/>
    </row>
    <row r="94" spans="1:18" s="746" customFormat="1" ht="21" customHeight="1">
      <c r="A94" s="220"/>
      <c r="B94" s="218"/>
      <c r="C94" s="825"/>
      <c r="D94" s="792"/>
      <c r="E94" s="791"/>
      <c r="F94" s="791"/>
      <c r="G94" s="791"/>
      <c r="H94" s="791"/>
      <c r="I94" s="791"/>
      <c r="J94" s="791"/>
      <c r="K94" s="791"/>
      <c r="L94" s="791"/>
      <c r="M94" s="791"/>
      <c r="N94" s="793"/>
      <c r="O94" s="842"/>
      <c r="P94" s="826"/>
      <c r="Q94" s="827"/>
      <c r="R94" s="224"/>
    </row>
    <row r="95" spans="1:18" s="746" customFormat="1" ht="21" customHeight="1">
      <c r="A95" s="220"/>
      <c r="B95" s="218"/>
      <c r="C95" s="825"/>
      <c r="D95" s="792"/>
      <c r="E95" s="791"/>
      <c r="F95" s="791"/>
      <c r="G95" s="791"/>
      <c r="H95" s="791"/>
      <c r="I95" s="791"/>
      <c r="J95" s="791"/>
      <c r="K95" s="791"/>
      <c r="L95" s="791"/>
      <c r="M95" s="791"/>
      <c r="N95" s="793"/>
      <c r="O95" s="842"/>
      <c r="P95" s="826"/>
      <c r="Q95" s="827"/>
      <c r="R95" s="224"/>
    </row>
    <row r="96" spans="1:18" s="746" customFormat="1" ht="21" customHeight="1">
      <c r="A96" s="220"/>
      <c r="B96" s="218"/>
      <c r="C96" s="825"/>
      <c r="D96" s="792"/>
      <c r="E96" s="791"/>
      <c r="F96" s="791"/>
      <c r="G96" s="791"/>
      <c r="H96" s="791"/>
      <c r="I96" s="791"/>
      <c r="J96" s="791"/>
      <c r="K96" s="791"/>
      <c r="L96" s="791"/>
      <c r="M96" s="791"/>
      <c r="N96" s="793"/>
      <c r="O96" s="842"/>
      <c r="P96" s="826"/>
      <c r="Q96" s="827"/>
      <c r="R96" s="224"/>
    </row>
    <row r="97" spans="1:18" s="746" customFormat="1" ht="21" customHeight="1">
      <c r="A97" s="243"/>
      <c r="B97" s="244"/>
      <c r="C97" s="841"/>
      <c r="D97" s="797"/>
      <c r="E97" s="422"/>
      <c r="F97" s="422"/>
      <c r="G97" s="422"/>
      <c r="H97" s="422"/>
      <c r="I97" s="422"/>
      <c r="J97" s="422"/>
      <c r="K97" s="422"/>
      <c r="L97" s="422"/>
      <c r="M97" s="422"/>
      <c r="N97" s="798"/>
      <c r="O97" s="831"/>
      <c r="P97" s="831"/>
      <c r="Q97" s="832"/>
      <c r="R97" s="249"/>
    </row>
    <row r="98" spans="1:18" s="746" customFormat="1" ht="21" customHeight="1">
      <c r="A98" s="250"/>
      <c r="B98" s="218"/>
      <c r="C98" s="838"/>
      <c r="D98" s="792"/>
      <c r="E98" s="791"/>
      <c r="F98" s="791"/>
      <c r="G98" s="791"/>
      <c r="H98" s="791"/>
      <c r="I98" s="791"/>
      <c r="J98" s="791"/>
      <c r="K98" s="791"/>
      <c r="L98" s="791"/>
      <c r="M98" s="791"/>
      <c r="N98" s="793"/>
      <c r="O98" s="834"/>
      <c r="P98" s="826"/>
      <c r="Q98" s="843"/>
      <c r="R98" s="251"/>
    </row>
    <row r="99" spans="1:18" s="746" customFormat="1" ht="21" customHeight="1">
      <c r="A99" s="220"/>
      <c r="B99" s="218"/>
      <c r="C99" s="825"/>
      <c r="D99" s="792"/>
      <c r="E99" s="791"/>
      <c r="F99" s="791"/>
      <c r="G99" s="791"/>
      <c r="H99" s="791"/>
      <c r="I99" s="791"/>
      <c r="J99" s="791"/>
      <c r="K99" s="791"/>
      <c r="L99" s="791"/>
      <c r="M99" s="791"/>
      <c r="N99" s="793"/>
      <c r="O99" s="826"/>
      <c r="P99" s="826"/>
      <c r="Q99" s="827"/>
      <c r="R99" s="224"/>
    </row>
    <row r="100" spans="1:18" s="746" customFormat="1" ht="21" customHeight="1">
      <c r="A100" s="220"/>
      <c r="B100" s="218"/>
      <c r="C100" s="825"/>
      <c r="D100" s="792"/>
      <c r="E100" s="791"/>
      <c r="F100" s="791"/>
      <c r="G100" s="791"/>
      <c r="H100" s="791"/>
      <c r="I100" s="791"/>
      <c r="J100" s="791"/>
      <c r="K100" s="791"/>
      <c r="L100" s="791"/>
      <c r="M100" s="791"/>
      <c r="N100" s="793"/>
      <c r="O100" s="826"/>
      <c r="P100" s="826"/>
      <c r="Q100" s="827"/>
      <c r="R100" s="224"/>
    </row>
    <row r="101" spans="1:18" s="746" customFormat="1" ht="21" customHeight="1">
      <c r="A101" s="220"/>
      <c r="B101" s="218"/>
      <c r="C101" s="825"/>
      <c r="D101" s="792"/>
      <c r="E101" s="791"/>
      <c r="F101" s="791"/>
      <c r="G101" s="791"/>
      <c r="H101" s="791"/>
      <c r="I101" s="791"/>
      <c r="J101" s="791"/>
      <c r="K101" s="791"/>
      <c r="L101" s="791"/>
      <c r="M101" s="791"/>
      <c r="N101" s="793"/>
      <c r="O101" s="826"/>
      <c r="P101" s="826"/>
      <c r="Q101" s="827"/>
      <c r="R101" s="224"/>
    </row>
    <row r="102" spans="1:18" s="746" customFormat="1" ht="21" customHeight="1">
      <c r="A102" s="243"/>
      <c r="B102" s="244"/>
      <c r="C102" s="841"/>
      <c r="D102" s="797"/>
      <c r="E102" s="422"/>
      <c r="F102" s="422"/>
      <c r="G102" s="422"/>
      <c r="H102" s="422"/>
      <c r="I102" s="422"/>
      <c r="J102" s="422"/>
      <c r="K102" s="422"/>
      <c r="L102" s="422"/>
      <c r="M102" s="422"/>
      <c r="N102" s="798"/>
      <c r="O102" s="831"/>
      <c r="P102" s="831"/>
      <c r="Q102" s="832"/>
      <c r="R102" s="249"/>
    </row>
    <row r="103" spans="1:18" s="746" customFormat="1" ht="21" customHeight="1">
      <c r="A103" s="220"/>
      <c r="B103" s="218"/>
      <c r="C103" s="838"/>
      <c r="D103" s="792"/>
      <c r="E103" s="791"/>
      <c r="F103" s="791"/>
      <c r="G103" s="791"/>
      <c r="H103" s="791"/>
      <c r="I103" s="791"/>
      <c r="J103" s="791"/>
      <c r="K103" s="791"/>
      <c r="L103" s="791"/>
      <c r="M103" s="791"/>
      <c r="N103" s="793"/>
      <c r="O103" s="842"/>
      <c r="P103" s="826"/>
      <c r="Q103" s="843"/>
      <c r="R103" s="224"/>
    </row>
    <row r="104" spans="1:18" s="746" customFormat="1" ht="21" customHeight="1">
      <c r="A104" s="220"/>
      <c r="B104" s="218"/>
      <c r="C104" s="825"/>
      <c r="D104" s="792"/>
      <c r="E104" s="791"/>
      <c r="F104" s="791"/>
      <c r="G104" s="791"/>
      <c r="H104" s="791"/>
      <c r="I104" s="791"/>
      <c r="J104" s="791"/>
      <c r="K104" s="791"/>
      <c r="L104" s="791"/>
      <c r="M104" s="791"/>
      <c r="N104" s="793"/>
      <c r="O104" s="842"/>
      <c r="P104" s="826"/>
      <c r="Q104" s="827"/>
      <c r="R104" s="224"/>
    </row>
    <row r="105" spans="1:18" s="746" customFormat="1" ht="21" customHeight="1">
      <c r="A105" s="220"/>
      <c r="B105" s="218"/>
      <c r="C105" s="825"/>
      <c r="D105" s="792"/>
      <c r="E105" s="791"/>
      <c r="F105" s="791"/>
      <c r="G105" s="791"/>
      <c r="H105" s="791"/>
      <c r="I105" s="791"/>
      <c r="J105" s="791"/>
      <c r="K105" s="791"/>
      <c r="L105" s="791"/>
      <c r="M105" s="791"/>
      <c r="N105" s="793"/>
      <c r="O105" s="842"/>
      <c r="P105" s="826"/>
      <c r="Q105" s="827"/>
      <c r="R105" s="224"/>
    </row>
    <row r="106" spans="1:18" s="746" customFormat="1" ht="21" customHeight="1">
      <c r="A106" s="220"/>
      <c r="B106" s="218"/>
      <c r="C106" s="825"/>
      <c r="D106" s="792"/>
      <c r="E106" s="791"/>
      <c r="F106" s="791"/>
      <c r="G106" s="791"/>
      <c r="H106" s="791"/>
      <c r="I106" s="791"/>
      <c r="J106" s="791"/>
      <c r="K106" s="791"/>
      <c r="L106" s="791"/>
      <c r="M106" s="791"/>
      <c r="N106" s="793"/>
      <c r="O106" s="842"/>
      <c r="P106" s="826"/>
      <c r="Q106" s="827"/>
      <c r="R106" s="224"/>
    </row>
    <row r="107" spans="1:18" s="746" customFormat="1" ht="21" customHeight="1">
      <c r="A107" s="243"/>
      <c r="B107" s="244"/>
      <c r="C107" s="841"/>
      <c r="D107" s="797"/>
      <c r="E107" s="422"/>
      <c r="F107" s="422"/>
      <c r="G107" s="422"/>
      <c r="H107" s="422"/>
      <c r="I107" s="422"/>
      <c r="J107" s="422"/>
      <c r="K107" s="422"/>
      <c r="L107" s="422"/>
      <c r="M107" s="422"/>
      <c r="N107" s="798"/>
      <c r="O107" s="831"/>
      <c r="P107" s="831"/>
      <c r="Q107" s="832"/>
      <c r="R107" s="249"/>
    </row>
    <row r="108" spans="1:18" s="746" customFormat="1" ht="21" customHeight="1">
      <c r="A108" s="220"/>
      <c r="B108" s="218"/>
      <c r="C108" s="838"/>
      <c r="D108" s="792"/>
      <c r="E108" s="791"/>
      <c r="F108" s="791"/>
      <c r="G108" s="791"/>
      <c r="H108" s="791"/>
      <c r="I108" s="791"/>
      <c r="J108" s="791"/>
      <c r="K108" s="791"/>
      <c r="L108" s="791"/>
      <c r="M108" s="791"/>
      <c r="N108" s="793"/>
      <c r="O108" s="826"/>
      <c r="P108" s="826"/>
      <c r="Q108" s="843"/>
      <c r="R108" s="224"/>
    </row>
    <row r="109" spans="1:18" s="746" customFormat="1" ht="21" customHeight="1">
      <c r="A109" s="220"/>
      <c r="B109" s="218"/>
      <c r="C109" s="825"/>
      <c r="D109" s="792"/>
      <c r="E109" s="791"/>
      <c r="F109" s="791"/>
      <c r="G109" s="791"/>
      <c r="H109" s="791"/>
      <c r="I109" s="791"/>
      <c r="J109" s="791"/>
      <c r="K109" s="791"/>
      <c r="L109" s="791"/>
      <c r="M109" s="791"/>
      <c r="N109" s="793"/>
      <c r="O109" s="826"/>
      <c r="P109" s="826"/>
      <c r="Q109" s="827"/>
      <c r="R109" s="224"/>
    </row>
    <row r="110" spans="1:18" s="746" customFormat="1" ht="21" customHeight="1">
      <c r="A110" s="220"/>
      <c r="B110" s="218"/>
      <c r="C110" s="825"/>
      <c r="D110" s="792"/>
      <c r="E110" s="791"/>
      <c r="F110" s="791"/>
      <c r="G110" s="791"/>
      <c r="H110" s="791"/>
      <c r="I110" s="791"/>
      <c r="J110" s="791"/>
      <c r="K110" s="791"/>
      <c r="L110" s="791"/>
      <c r="M110" s="791"/>
      <c r="N110" s="793"/>
      <c r="O110" s="826"/>
      <c r="P110" s="826"/>
      <c r="Q110" s="827"/>
      <c r="R110" s="224"/>
    </row>
    <row r="111" spans="1:18" s="746" customFormat="1" ht="21" customHeight="1">
      <c r="A111" s="220"/>
      <c r="B111" s="218"/>
      <c r="C111" s="825"/>
      <c r="D111" s="792"/>
      <c r="E111" s="791"/>
      <c r="F111" s="791"/>
      <c r="G111" s="791"/>
      <c r="H111" s="791"/>
      <c r="I111" s="791"/>
      <c r="J111" s="791"/>
      <c r="K111" s="791"/>
      <c r="L111" s="791"/>
      <c r="M111" s="791"/>
      <c r="N111" s="793"/>
      <c r="O111" s="826"/>
      <c r="P111" s="826"/>
      <c r="Q111" s="827"/>
      <c r="R111" s="224"/>
    </row>
    <row r="112" spans="1:18" s="746" customFormat="1" ht="21" customHeight="1">
      <c r="A112" s="243"/>
      <c r="B112" s="244"/>
      <c r="C112" s="841"/>
      <c r="D112" s="797"/>
      <c r="E112" s="422"/>
      <c r="F112" s="422"/>
      <c r="G112" s="422"/>
      <c r="H112" s="422"/>
      <c r="I112" s="422"/>
      <c r="J112" s="422"/>
      <c r="K112" s="422"/>
      <c r="L112" s="422"/>
      <c r="M112" s="422"/>
      <c r="N112" s="798"/>
      <c r="O112" s="831"/>
      <c r="P112" s="831"/>
      <c r="Q112" s="832"/>
      <c r="R112" s="249"/>
    </row>
    <row r="113" spans="1:18" s="746" customFormat="1" ht="21" customHeight="1">
      <c r="A113" s="220"/>
      <c r="B113" s="218"/>
      <c r="C113" s="838"/>
      <c r="D113" s="792"/>
      <c r="E113" s="791"/>
      <c r="F113" s="791"/>
      <c r="G113" s="791"/>
      <c r="H113" s="791"/>
      <c r="I113" s="791"/>
      <c r="J113" s="791"/>
      <c r="K113" s="791"/>
      <c r="L113" s="791"/>
      <c r="M113" s="791"/>
      <c r="N113" s="793"/>
      <c r="O113" s="826"/>
      <c r="P113" s="826"/>
      <c r="Q113" s="843"/>
      <c r="R113" s="224"/>
    </row>
    <row r="114" spans="1:18" s="771" customFormat="1" ht="21" customHeight="1">
      <c r="A114" s="220"/>
      <c r="B114" s="218"/>
      <c r="C114" s="825"/>
      <c r="D114" s="792"/>
      <c r="E114" s="791"/>
      <c r="F114" s="791"/>
      <c r="G114" s="791"/>
      <c r="H114" s="791"/>
      <c r="I114" s="791"/>
      <c r="J114" s="791"/>
      <c r="K114" s="791"/>
      <c r="L114" s="791"/>
      <c r="M114" s="791"/>
      <c r="N114" s="793"/>
      <c r="O114" s="826"/>
      <c r="P114" s="826"/>
      <c r="Q114" s="827"/>
      <c r="R114" s="224"/>
    </row>
    <row r="115" spans="1:18" s="771" customFormat="1" ht="21" customHeight="1">
      <c r="A115" s="220"/>
      <c r="B115" s="218"/>
      <c r="C115" s="825"/>
      <c r="D115" s="792"/>
      <c r="E115" s="791"/>
      <c r="F115" s="791"/>
      <c r="G115" s="791"/>
      <c r="H115" s="791"/>
      <c r="I115" s="791"/>
      <c r="J115" s="791"/>
      <c r="K115" s="791"/>
      <c r="L115" s="791"/>
      <c r="M115" s="791"/>
      <c r="N115" s="793"/>
      <c r="O115" s="826"/>
      <c r="P115" s="828"/>
      <c r="Q115" s="827"/>
      <c r="R115" s="224"/>
    </row>
    <row r="116" spans="1:18" s="771" customFormat="1" ht="21" customHeight="1">
      <c r="A116" s="250"/>
      <c r="B116" s="218"/>
      <c r="C116" s="825"/>
      <c r="D116" s="792"/>
      <c r="E116" s="791"/>
      <c r="F116" s="791"/>
      <c r="G116" s="791"/>
      <c r="H116" s="791"/>
      <c r="I116" s="791"/>
      <c r="J116" s="791"/>
      <c r="K116" s="791"/>
      <c r="L116" s="791"/>
      <c r="M116" s="791"/>
      <c r="N116" s="793"/>
      <c r="O116" s="826"/>
      <c r="P116" s="828"/>
      <c r="Q116" s="827"/>
      <c r="R116" s="251"/>
    </row>
    <row r="117" spans="1:18" s="771" customFormat="1" ht="21" customHeight="1">
      <c r="A117" s="243"/>
      <c r="B117" s="244"/>
      <c r="C117" s="841"/>
      <c r="D117" s="797"/>
      <c r="E117" s="422"/>
      <c r="F117" s="422"/>
      <c r="G117" s="422"/>
      <c r="H117" s="422"/>
      <c r="I117" s="422"/>
      <c r="J117" s="422"/>
      <c r="K117" s="422"/>
      <c r="L117" s="422"/>
      <c r="M117" s="422"/>
      <c r="N117" s="798"/>
      <c r="O117" s="831"/>
      <c r="P117" s="831"/>
      <c r="Q117" s="832"/>
      <c r="R117" s="249"/>
    </row>
    <row r="118" spans="1:18" s="771" customFormat="1" ht="21" customHeight="1">
      <c r="A118" s="220"/>
      <c r="B118" s="218"/>
      <c r="C118" s="838"/>
      <c r="D118" s="792"/>
      <c r="E118" s="791"/>
      <c r="F118" s="791"/>
      <c r="G118" s="791"/>
      <c r="H118" s="791"/>
      <c r="I118" s="791"/>
      <c r="J118" s="791"/>
      <c r="K118" s="791"/>
      <c r="L118" s="791"/>
      <c r="M118" s="791"/>
      <c r="N118" s="793"/>
      <c r="O118" s="826"/>
      <c r="P118" s="826"/>
      <c r="Q118" s="843"/>
      <c r="R118" s="224"/>
    </row>
    <row r="119" spans="1:18" s="746" customFormat="1" ht="21" customHeight="1">
      <c r="A119" s="220"/>
      <c r="B119" s="218"/>
      <c r="C119" s="825"/>
      <c r="D119" s="792"/>
      <c r="E119" s="791"/>
      <c r="F119" s="791"/>
      <c r="G119" s="791"/>
      <c r="H119" s="791"/>
      <c r="I119" s="791"/>
      <c r="J119" s="791"/>
      <c r="K119" s="791"/>
      <c r="L119" s="791"/>
      <c r="M119" s="791"/>
      <c r="N119" s="793"/>
      <c r="O119" s="826"/>
      <c r="P119" s="826"/>
      <c r="Q119" s="827"/>
      <c r="R119" s="224"/>
    </row>
    <row r="120" spans="1:18" s="746" customFormat="1" ht="21" customHeight="1">
      <c r="A120" s="220"/>
      <c r="B120" s="218"/>
      <c r="C120" s="825"/>
      <c r="D120" s="792"/>
      <c r="E120" s="791"/>
      <c r="F120" s="791"/>
      <c r="G120" s="791"/>
      <c r="H120" s="791"/>
      <c r="I120" s="791"/>
      <c r="J120" s="791"/>
      <c r="K120" s="791"/>
      <c r="L120" s="791"/>
      <c r="M120" s="791"/>
      <c r="N120" s="793"/>
      <c r="O120" s="826"/>
      <c r="P120" s="826"/>
      <c r="Q120" s="827"/>
      <c r="R120" s="224"/>
    </row>
    <row r="121" spans="1:18" s="746" customFormat="1" ht="21" customHeight="1">
      <c r="A121" s="220"/>
      <c r="B121" s="218"/>
      <c r="C121" s="825"/>
      <c r="D121" s="792"/>
      <c r="E121" s="844"/>
      <c r="F121" s="791"/>
      <c r="G121" s="791"/>
      <c r="H121" s="791"/>
      <c r="I121" s="791"/>
      <c r="J121" s="791"/>
      <c r="K121" s="791"/>
      <c r="L121" s="791"/>
      <c r="M121" s="791"/>
      <c r="N121" s="793"/>
      <c r="O121" s="826"/>
      <c r="P121" s="826"/>
      <c r="Q121" s="827"/>
      <c r="R121" s="224"/>
    </row>
    <row r="122" spans="1:18" s="746" customFormat="1" ht="21" customHeight="1" thickBot="1">
      <c r="A122" s="253"/>
      <c r="B122" s="254"/>
      <c r="C122" s="845"/>
      <c r="D122" s="807"/>
      <c r="E122" s="423"/>
      <c r="F122" s="423"/>
      <c r="G122" s="423"/>
      <c r="H122" s="423"/>
      <c r="I122" s="423"/>
      <c r="J122" s="423"/>
      <c r="K122" s="423"/>
      <c r="L122" s="423"/>
      <c r="M122" s="423"/>
      <c r="N122" s="808"/>
      <c r="O122" s="846"/>
      <c r="P122" s="846"/>
      <c r="Q122" s="847"/>
      <c r="R122" s="262"/>
    </row>
    <row r="123" spans="1:18" ht="19.7" customHeight="1">
      <c r="O123" s="489"/>
    </row>
    <row r="124" spans="1:18" ht="19.7" customHeight="1">
      <c r="O124" s="489"/>
    </row>
    <row r="125" spans="1:18" ht="19.7" customHeight="1">
      <c r="O125" s="489"/>
    </row>
    <row r="126" spans="1:18" ht="19.7" customHeight="1">
      <c r="O126" s="489"/>
    </row>
    <row r="127" spans="1:18" ht="19.7" customHeight="1">
      <c r="O127" s="489"/>
    </row>
    <row r="128" spans="1:18" ht="19.7" customHeight="1">
      <c r="O128" s="489"/>
    </row>
    <row r="129" spans="15:15" ht="19.7" customHeight="1">
      <c r="O129" s="489"/>
    </row>
    <row r="130" spans="15:15" ht="19.7" customHeight="1">
      <c r="O130" s="489"/>
    </row>
  </sheetData>
  <phoneticPr fontId="16"/>
  <printOptions horizontalCentered="1"/>
  <pageMargins left="0.59055118110236227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52" max="17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>
    <tabColor rgb="FFFF0000"/>
  </sheetPr>
  <dimension ref="A1:BD102"/>
  <sheetViews>
    <sheetView showGridLines="0" view="pageBreakPreview" zoomScale="55" zoomScaleNormal="100" zoomScaleSheetLayoutView="55" workbookViewId="0">
      <pane xSplit="2" ySplit="12" topLeftCell="C47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3.5" style="149" bestFit="1" customWidth="1"/>
    <col min="3" max="3" width="18.25" style="149" customWidth="1"/>
    <col min="4" max="4" width="12.5" style="861" customWidth="1"/>
    <col min="5" max="5" width="15.875" style="149" customWidth="1"/>
    <col min="6" max="6" width="12.5" style="861" customWidth="1"/>
    <col min="7" max="7" width="17.75" style="149" customWidth="1"/>
    <col min="8" max="8" width="12.5" style="861" customWidth="1"/>
    <col min="9" max="9" width="18.875" style="149" customWidth="1"/>
    <col min="10" max="10" width="13.375" style="861" customWidth="1"/>
    <col min="11" max="11" width="20.625" style="489" customWidth="1"/>
    <col min="12" max="12" width="19.25" style="489" customWidth="1"/>
    <col min="13" max="13" width="18.625" style="489" customWidth="1"/>
    <col min="14" max="14" width="20.5" style="489" customWidth="1"/>
    <col min="15" max="15" width="5.875" style="151" customWidth="1"/>
    <col min="16" max="16384" width="9" style="149"/>
  </cols>
  <sheetData>
    <row r="1" spans="1:56" ht="26.85" customHeight="1">
      <c r="A1" s="530" t="s">
        <v>1709</v>
      </c>
      <c r="I1" s="1801" t="s">
        <v>1710</v>
      </c>
    </row>
    <row r="2" spans="1:56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31"/>
      <c r="O2" s="813" t="s">
        <v>672</v>
      </c>
    </row>
    <row r="3" spans="1:56" s="442" customFormat="1" ht="19.7" customHeight="1">
      <c r="A3" s="156" t="s">
        <v>138</v>
      </c>
      <c r="B3" s="157"/>
      <c r="C3" s="2883" t="s">
        <v>748</v>
      </c>
      <c r="D3" s="2881"/>
      <c r="E3" s="2881"/>
      <c r="F3" s="2881"/>
      <c r="G3" s="2881"/>
      <c r="H3" s="2881"/>
      <c r="I3" s="2884" t="s">
        <v>749</v>
      </c>
      <c r="J3" s="2884"/>
      <c r="K3" s="2885"/>
      <c r="L3" s="751"/>
      <c r="M3" s="751"/>
      <c r="N3" s="751"/>
      <c r="O3" s="319" t="s">
        <v>138</v>
      </c>
    </row>
    <row r="4" spans="1:56" s="442" customFormat="1" ht="19.7" customHeight="1">
      <c r="A4" s="165" t="s">
        <v>144</v>
      </c>
      <c r="B4" s="166"/>
      <c r="C4" s="755" t="s">
        <v>732</v>
      </c>
      <c r="D4" s="756"/>
      <c r="E4" s="755" t="s">
        <v>733</v>
      </c>
      <c r="F4" s="756"/>
      <c r="G4" s="755" t="s">
        <v>734</v>
      </c>
      <c r="H4" s="756"/>
      <c r="I4" s="755" t="s">
        <v>735</v>
      </c>
      <c r="J4" s="756"/>
      <c r="K4" s="757" t="s">
        <v>126</v>
      </c>
      <c r="L4" s="754"/>
      <c r="N4" s="754" t="s">
        <v>740</v>
      </c>
      <c r="O4" s="321" t="s">
        <v>144</v>
      </c>
    </row>
    <row r="5" spans="1:56" s="442" customFormat="1" ht="19.7" customHeight="1">
      <c r="A5" s="165" t="s">
        <v>151</v>
      </c>
      <c r="B5" s="166" t="s">
        <v>152</v>
      </c>
      <c r="C5" s="759"/>
      <c r="D5" s="760"/>
      <c r="E5" s="759"/>
      <c r="F5" s="760"/>
      <c r="G5" s="759"/>
      <c r="H5" s="760"/>
      <c r="I5" s="759"/>
      <c r="J5" s="760"/>
      <c r="K5" s="759"/>
      <c r="L5" s="754" t="s">
        <v>682</v>
      </c>
      <c r="M5" s="754" t="s">
        <v>741</v>
      </c>
      <c r="N5" s="754"/>
      <c r="O5" s="321" t="s">
        <v>151</v>
      </c>
    </row>
    <row r="6" spans="1:56" s="442" customFormat="1" ht="19.7" customHeight="1">
      <c r="A6" s="165" t="s">
        <v>164</v>
      </c>
      <c r="B6" s="166"/>
      <c r="C6" s="754" t="s">
        <v>688</v>
      </c>
      <c r="D6" s="761" t="s">
        <v>689</v>
      </c>
      <c r="E6" s="754" t="s">
        <v>688</v>
      </c>
      <c r="F6" s="761" t="s">
        <v>689</v>
      </c>
      <c r="G6" s="754" t="s">
        <v>688</v>
      </c>
      <c r="H6" s="761" t="s">
        <v>689</v>
      </c>
      <c r="I6" s="754" t="s">
        <v>688</v>
      </c>
      <c r="J6" s="761" t="s">
        <v>689</v>
      </c>
      <c r="K6" s="754" t="s">
        <v>688</v>
      </c>
      <c r="L6" s="754"/>
      <c r="M6" s="754"/>
      <c r="N6" s="754" t="s">
        <v>742</v>
      </c>
      <c r="O6" s="321" t="s">
        <v>164</v>
      </c>
    </row>
    <row r="7" spans="1:56" s="442" customFormat="1" ht="19.7" customHeight="1" thickBot="1">
      <c r="A7" s="183" t="s">
        <v>171</v>
      </c>
      <c r="B7" s="184"/>
      <c r="C7" s="762"/>
      <c r="D7" s="763"/>
      <c r="E7" s="762"/>
      <c r="F7" s="763"/>
      <c r="G7" s="762"/>
      <c r="H7" s="763"/>
      <c r="I7" s="762"/>
      <c r="J7" s="763"/>
      <c r="K7" s="762"/>
      <c r="L7" s="762"/>
      <c r="M7" s="762"/>
      <c r="N7" s="762"/>
      <c r="O7" s="327" t="s">
        <v>171</v>
      </c>
    </row>
    <row r="8" spans="1:56" s="442" customFormat="1" ht="30.75" customHeight="1">
      <c r="A8" s="165"/>
      <c r="B8" s="173" t="s">
        <v>667</v>
      </c>
      <c r="C8" s="767">
        <v>142378764</v>
      </c>
      <c r="D8" s="766">
        <v>65.64</v>
      </c>
      <c r="E8" s="767">
        <v>2807016</v>
      </c>
      <c r="F8" s="766">
        <v>1.26</v>
      </c>
      <c r="G8" s="767">
        <v>52896567</v>
      </c>
      <c r="H8" s="766">
        <v>23.84</v>
      </c>
      <c r="I8" s="767">
        <v>20545923</v>
      </c>
      <c r="J8" s="766">
        <v>9.26</v>
      </c>
      <c r="K8" s="768">
        <v>221903136</v>
      </c>
      <c r="L8" s="768">
        <v>9102875</v>
      </c>
      <c r="M8" s="768">
        <v>75381</v>
      </c>
      <c r="N8" s="871">
        <v>25545786</v>
      </c>
      <c r="O8" s="163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  <c r="BD8" s="452"/>
    </row>
    <row r="9" spans="1:56" s="442" customFormat="1" ht="30.75" customHeight="1">
      <c r="A9" s="165"/>
      <c r="B9" s="173" t="s">
        <v>668</v>
      </c>
      <c r="C9" s="774">
        <v>142378764</v>
      </c>
      <c r="D9" s="775">
        <v>65.13</v>
      </c>
      <c r="E9" s="774">
        <v>2807016</v>
      </c>
      <c r="F9" s="775">
        <v>1.28</v>
      </c>
      <c r="G9" s="774">
        <v>52896567</v>
      </c>
      <c r="H9" s="775">
        <v>24.19</v>
      </c>
      <c r="I9" s="774">
        <v>20545923</v>
      </c>
      <c r="J9" s="775">
        <v>9.4</v>
      </c>
      <c r="K9" s="776">
        <v>218628300</v>
      </c>
      <c r="L9" s="776">
        <v>9102875</v>
      </c>
      <c r="M9" s="776">
        <v>75381</v>
      </c>
      <c r="N9" s="865">
        <v>25545786</v>
      </c>
      <c r="O9" s="321"/>
    </row>
    <row r="10" spans="1:56" s="442" customFormat="1" ht="30.75" customHeight="1">
      <c r="A10" s="165"/>
      <c r="B10" s="173" t="s">
        <v>669</v>
      </c>
      <c r="C10" s="774">
        <v>0</v>
      </c>
      <c r="D10" s="775">
        <v>0</v>
      </c>
      <c r="E10" s="774">
        <v>0</v>
      </c>
      <c r="F10" s="775">
        <v>0</v>
      </c>
      <c r="G10" s="774">
        <v>0</v>
      </c>
      <c r="H10" s="775">
        <v>0</v>
      </c>
      <c r="I10" s="774">
        <v>0</v>
      </c>
      <c r="J10" s="775">
        <v>0</v>
      </c>
      <c r="K10" s="776">
        <v>3274836</v>
      </c>
      <c r="L10" s="776">
        <v>0</v>
      </c>
      <c r="M10" s="776">
        <v>0</v>
      </c>
      <c r="N10" s="865">
        <v>0</v>
      </c>
      <c r="O10" s="321"/>
    </row>
    <row r="11" spans="1:56" s="442" customFormat="1" ht="30.75" customHeight="1">
      <c r="A11" s="165"/>
      <c r="B11" s="173" t="s">
        <v>670</v>
      </c>
      <c r="C11" s="774">
        <v>135791094</v>
      </c>
      <c r="D11" s="775">
        <v>65.78</v>
      </c>
      <c r="E11" s="774">
        <v>2206284</v>
      </c>
      <c r="F11" s="775">
        <v>1.07</v>
      </c>
      <c r="G11" s="774">
        <v>49474921</v>
      </c>
      <c r="H11" s="775">
        <v>23.96</v>
      </c>
      <c r="I11" s="774">
        <v>18983349</v>
      </c>
      <c r="J11" s="775">
        <v>9.19</v>
      </c>
      <c r="K11" s="776">
        <v>206455682</v>
      </c>
      <c r="L11" s="776">
        <v>8383736</v>
      </c>
      <c r="M11" s="776">
        <v>71112</v>
      </c>
      <c r="N11" s="865">
        <v>24569983</v>
      </c>
      <c r="O11" s="321"/>
    </row>
    <row r="12" spans="1:56" s="442" customFormat="1" ht="30.75" customHeight="1">
      <c r="A12" s="445"/>
      <c r="B12" s="651" t="s">
        <v>671</v>
      </c>
      <c r="C12" s="374">
        <v>6587670</v>
      </c>
      <c r="D12" s="779">
        <v>54.11</v>
      </c>
      <c r="E12" s="374">
        <v>600732</v>
      </c>
      <c r="F12" s="779">
        <v>4.9400000000000004</v>
      </c>
      <c r="G12" s="374">
        <v>3421646</v>
      </c>
      <c r="H12" s="779">
        <v>28.11</v>
      </c>
      <c r="I12" s="374">
        <v>1562574</v>
      </c>
      <c r="J12" s="779">
        <v>12.84</v>
      </c>
      <c r="K12" s="780">
        <v>12172618</v>
      </c>
      <c r="L12" s="780">
        <v>719139</v>
      </c>
      <c r="M12" s="780">
        <v>4269</v>
      </c>
      <c r="N12" s="870">
        <v>975803</v>
      </c>
      <c r="O12" s="448"/>
    </row>
    <row r="13" spans="1:56" ht="18.95" customHeight="1">
      <c r="A13" s="217">
        <v>1</v>
      </c>
      <c r="B13" s="332" t="s">
        <v>181</v>
      </c>
      <c r="C13" s="767">
        <v>17978981</v>
      </c>
      <c r="D13" s="766">
        <v>68.510000000000005</v>
      </c>
      <c r="E13" s="767">
        <v>0</v>
      </c>
      <c r="F13" s="766">
        <v>0</v>
      </c>
      <c r="G13" s="767">
        <v>4929971</v>
      </c>
      <c r="H13" s="766">
        <v>18.78</v>
      </c>
      <c r="I13" s="767">
        <v>3336505</v>
      </c>
      <c r="J13" s="766">
        <v>12.71</v>
      </c>
      <c r="K13" s="768">
        <v>26245457</v>
      </c>
      <c r="L13" s="768">
        <v>863771</v>
      </c>
      <c r="M13" s="768">
        <v>33552</v>
      </c>
      <c r="N13" s="871">
        <v>2753903</v>
      </c>
      <c r="O13" s="216">
        <v>1</v>
      </c>
    </row>
    <row r="14" spans="1:56" ht="18.95" customHeight="1">
      <c r="A14" s="217">
        <v>2</v>
      </c>
      <c r="B14" s="332" t="s">
        <v>183</v>
      </c>
      <c r="C14" s="774">
        <v>1777416</v>
      </c>
      <c r="D14" s="775">
        <v>53.44</v>
      </c>
      <c r="E14" s="774">
        <v>134538</v>
      </c>
      <c r="F14" s="775">
        <v>4.04</v>
      </c>
      <c r="G14" s="774">
        <v>1078191</v>
      </c>
      <c r="H14" s="775">
        <v>32.409999999999997</v>
      </c>
      <c r="I14" s="774">
        <v>336360</v>
      </c>
      <c r="J14" s="775">
        <v>10.11</v>
      </c>
      <c r="K14" s="776">
        <v>3326505</v>
      </c>
      <c r="L14" s="776">
        <v>248290</v>
      </c>
      <c r="M14" s="776">
        <v>610</v>
      </c>
      <c r="N14" s="865">
        <v>355506</v>
      </c>
      <c r="O14" s="205">
        <v>2</v>
      </c>
    </row>
    <row r="15" spans="1:56" ht="18.95" customHeight="1">
      <c r="A15" s="217">
        <v>3</v>
      </c>
      <c r="B15" s="332" t="s">
        <v>185</v>
      </c>
      <c r="C15" s="774">
        <v>11417035</v>
      </c>
      <c r="D15" s="775">
        <v>74.16</v>
      </c>
      <c r="E15" s="774">
        <v>0</v>
      </c>
      <c r="F15" s="775">
        <v>0</v>
      </c>
      <c r="G15" s="774">
        <v>2533147</v>
      </c>
      <c r="H15" s="775">
        <v>16.45</v>
      </c>
      <c r="I15" s="774">
        <v>1446474</v>
      </c>
      <c r="J15" s="775">
        <v>9.39</v>
      </c>
      <c r="K15" s="776">
        <v>15396656</v>
      </c>
      <c r="L15" s="776">
        <v>473066</v>
      </c>
      <c r="M15" s="776">
        <v>5532</v>
      </c>
      <c r="N15" s="865">
        <v>2663991</v>
      </c>
      <c r="O15" s="205">
        <v>3</v>
      </c>
    </row>
    <row r="16" spans="1:56" ht="18.95" customHeight="1">
      <c r="A16" s="217">
        <v>4</v>
      </c>
      <c r="B16" s="332" t="s">
        <v>187</v>
      </c>
      <c r="C16" s="774">
        <v>14242604</v>
      </c>
      <c r="D16" s="775">
        <v>77.72</v>
      </c>
      <c r="E16" s="774">
        <v>0</v>
      </c>
      <c r="F16" s="775">
        <v>0</v>
      </c>
      <c r="G16" s="774">
        <v>4083071</v>
      </c>
      <c r="H16" s="775">
        <v>22.28</v>
      </c>
      <c r="I16" s="774">
        <v>0</v>
      </c>
      <c r="J16" s="775">
        <v>0</v>
      </c>
      <c r="K16" s="776">
        <v>18325675</v>
      </c>
      <c r="L16" s="776">
        <v>444763</v>
      </c>
      <c r="M16" s="776">
        <v>5484</v>
      </c>
      <c r="N16" s="865">
        <v>3168722</v>
      </c>
      <c r="O16" s="205">
        <v>4</v>
      </c>
    </row>
    <row r="17" spans="1:15" ht="18.95" customHeight="1">
      <c r="A17" s="786">
        <v>5</v>
      </c>
      <c r="B17" s="787" t="s">
        <v>189</v>
      </c>
      <c r="C17" s="374">
        <v>1026816</v>
      </c>
      <c r="D17" s="779">
        <v>53.55</v>
      </c>
      <c r="E17" s="374">
        <v>125937</v>
      </c>
      <c r="F17" s="779">
        <v>6.57</v>
      </c>
      <c r="G17" s="374">
        <v>534676</v>
      </c>
      <c r="H17" s="779">
        <v>27.89</v>
      </c>
      <c r="I17" s="374">
        <v>229928</v>
      </c>
      <c r="J17" s="779">
        <v>11.99</v>
      </c>
      <c r="K17" s="780">
        <v>1917357</v>
      </c>
      <c r="L17" s="780">
        <v>103221</v>
      </c>
      <c r="M17" s="780">
        <v>385</v>
      </c>
      <c r="N17" s="870">
        <v>117837</v>
      </c>
      <c r="O17" s="574">
        <v>5</v>
      </c>
    </row>
    <row r="18" spans="1:15" ht="18.95" customHeight="1">
      <c r="A18" s="217">
        <v>6</v>
      </c>
      <c r="B18" s="332" t="s">
        <v>191</v>
      </c>
      <c r="C18" s="767">
        <v>3012311</v>
      </c>
      <c r="D18" s="766">
        <v>57.44</v>
      </c>
      <c r="E18" s="767">
        <v>244008</v>
      </c>
      <c r="F18" s="766">
        <v>4.6500000000000004</v>
      </c>
      <c r="G18" s="767">
        <v>1447130</v>
      </c>
      <c r="H18" s="766">
        <v>27.59</v>
      </c>
      <c r="I18" s="767">
        <v>541356</v>
      </c>
      <c r="J18" s="766">
        <v>10.32</v>
      </c>
      <c r="K18" s="768">
        <v>5244833</v>
      </c>
      <c r="L18" s="768">
        <v>208553</v>
      </c>
      <c r="M18" s="768">
        <v>675</v>
      </c>
      <c r="N18" s="871">
        <v>448766</v>
      </c>
      <c r="O18" s="205">
        <v>6</v>
      </c>
    </row>
    <row r="19" spans="1:15" ht="18.95" customHeight="1">
      <c r="A19" s="217">
        <v>7</v>
      </c>
      <c r="B19" s="332" t="s">
        <v>193</v>
      </c>
      <c r="C19" s="774">
        <v>12679767</v>
      </c>
      <c r="D19" s="775">
        <v>71.13</v>
      </c>
      <c r="E19" s="774">
        <v>0</v>
      </c>
      <c r="F19" s="775">
        <v>0</v>
      </c>
      <c r="G19" s="774">
        <v>3844505</v>
      </c>
      <c r="H19" s="775">
        <v>21.56</v>
      </c>
      <c r="I19" s="774">
        <v>1303323</v>
      </c>
      <c r="J19" s="775">
        <v>7.31</v>
      </c>
      <c r="K19" s="776">
        <v>17827595</v>
      </c>
      <c r="L19" s="776">
        <v>634247</v>
      </c>
      <c r="M19" s="776">
        <v>0</v>
      </c>
      <c r="N19" s="865">
        <v>2705508</v>
      </c>
      <c r="O19" s="205">
        <v>7</v>
      </c>
    </row>
    <row r="20" spans="1:15" ht="18.75" customHeight="1">
      <c r="A20" s="217">
        <v>8</v>
      </c>
      <c r="B20" s="332" t="s">
        <v>195</v>
      </c>
      <c r="C20" s="774">
        <v>3623049</v>
      </c>
      <c r="D20" s="775">
        <v>63.93</v>
      </c>
      <c r="E20" s="774">
        <v>236756</v>
      </c>
      <c r="F20" s="775">
        <v>4.18</v>
      </c>
      <c r="G20" s="774">
        <v>1305947</v>
      </c>
      <c r="H20" s="775">
        <v>23.04</v>
      </c>
      <c r="I20" s="774">
        <v>501638</v>
      </c>
      <c r="J20" s="775">
        <v>8.85</v>
      </c>
      <c r="K20" s="776">
        <v>5667390</v>
      </c>
      <c r="L20" s="776">
        <v>180729</v>
      </c>
      <c r="M20" s="776">
        <v>1134</v>
      </c>
      <c r="N20" s="865">
        <v>567195</v>
      </c>
      <c r="O20" s="205">
        <v>8</v>
      </c>
    </row>
    <row r="21" spans="1:15" s="266" customFormat="1" ht="18.95" customHeight="1">
      <c r="A21" s="217">
        <v>9</v>
      </c>
      <c r="B21" s="332" t="s">
        <v>197</v>
      </c>
      <c r="C21" s="774">
        <v>2338938</v>
      </c>
      <c r="D21" s="775">
        <v>55.66</v>
      </c>
      <c r="E21" s="774">
        <v>220747</v>
      </c>
      <c r="F21" s="775">
        <v>5.25</v>
      </c>
      <c r="G21" s="774">
        <v>1245424</v>
      </c>
      <c r="H21" s="775">
        <v>29.63</v>
      </c>
      <c r="I21" s="774">
        <v>397596</v>
      </c>
      <c r="J21" s="775">
        <v>9.4600000000000009</v>
      </c>
      <c r="K21" s="776">
        <v>4202705</v>
      </c>
      <c r="L21" s="776">
        <v>209921</v>
      </c>
      <c r="M21" s="776">
        <v>736</v>
      </c>
      <c r="N21" s="865">
        <v>327670</v>
      </c>
      <c r="O21" s="224">
        <v>9</v>
      </c>
    </row>
    <row r="22" spans="1:15" s="266" customFormat="1" ht="18.95" customHeight="1">
      <c r="A22" s="220"/>
      <c r="B22" s="218" t="s">
        <v>694</v>
      </c>
      <c r="C22" s="374">
        <v>426816</v>
      </c>
      <c r="D22" s="779">
        <v>53.2</v>
      </c>
      <c r="E22" s="374">
        <v>60850</v>
      </c>
      <c r="F22" s="779">
        <v>7.58</v>
      </c>
      <c r="G22" s="374">
        <v>199040</v>
      </c>
      <c r="H22" s="779">
        <v>24.8</v>
      </c>
      <c r="I22" s="374">
        <v>115740</v>
      </c>
      <c r="J22" s="779">
        <v>14.42</v>
      </c>
      <c r="K22" s="780">
        <v>802446</v>
      </c>
      <c r="L22" s="780">
        <v>38866</v>
      </c>
      <c r="M22" s="780">
        <v>124</v>
      </c>
      <c r="N22" s="870">
        <v>37557</v>
      </c>
      <c r="O22" s="224"/>
    </row>
    <row r="23" spans="1:15" s="266" customFormat="1" ht="18.95" customHeight="1">
      <c r="A23" s="228"/>
      <c r="B23" s="212" t="s">
        <v>695</v>
      </c>
      <c r="C23" s="767">
        <v>170372</v>
      </c>
      <c r="D23" s="766">
        <v>49.84</v>
      </c>
      <c r="E23" s="767">
        <v>30041</v>
      </c>
      <c r="F23" s="766">
        <v>8.7899999999999991</v>
      </c>
      <c r="G23" s="767">
        <v>92240</v>
      </c>
      <c r="H23" s="766">
        <v>26.99</v>
      </c>
      <c r="I23" s="767">
        <v>49164</v>
      </c>
      <c r="J23" s="766">
        <v>14.38</v>
      </c>
      <c r="K23" s="768">
        <v>341817</v>
      </c>
      <c r="L23" s="768">
        <v>17465</v>
      </c>
      <c r="M23" s="768">
        <v>20</v>
      </c>
      <c r="N23" s="871">
        <v>20506</v>
      </c>
      <c r="O23" s="234"/>
    </row>
    <row r="24" spans="1:15" s="266" customFormat="1" ht="18.95" customHeight="1">
      <c r="A24" s="220"/>
      <c r="B24" s="218" t="s">
        <v>696</v>
      </c>
      <c r="C24" s="774">
        <v>115075</v>
      </c>
      <c r="D24" s="775">
        <v>57.68</v>
      </c>
      <c r="E24" s="774">
        <v>13683</v>
      </c>
      <c r="F24" s="775">
        <v>6.86</v>
      </c>
      <c r="G24" s="774">
        <v>46640</v>
      </c>
      <c r="H24" s="775">
        <v>23.37</v>
      </c>
      <c r="I24" s="774">
        <v>24132</v>
      </c>
      <c r="J24" s="775">
        <v>12.09</v>
      </c>
      <c r="K24" s="776">
        <v>199531</v>
      </c>
      <c r="L24" s="776">
        <v>8632</v>
      </c>
      <c r="M24" s="776">
        <v>0</v>
      </c>
      <c r="N24" s="865">
        <v>21717</v>
      </c>
      <c r="O24" s="224"/>
    </row>
    <row r="25" spans="1:15" s="266" customFormat="1" ht="18.95" customHeight="1">
      <c r="A25" s="220"/>
      <c r="B25" s="218" t="s">
        <v>697</v>
      </c>
      <c r="C25" s="774">
        <v>840246</v>
      </c>
      <c r="D25" s="775">
        <v>55.15</v>
      </c>
      <c r="E25" s="774">
        <v>116173</v>
      </c>
      <c r="F25" s="775">
        <v>7.62</v>
      </c>
      <c r="G25" s="774">
        <v>358700</v>
      </c>
      <c r="H25" s="775">
        <v>23.54</v>
      </c>
      <c r="I25" s="774">
        <v>208560</v>
      </c>
      <c r="J25" s="775">
        <v>13.69</v>
      </c>
      <c r="K25" s="776">
        <v>1523679</v>
      </c>
      <c r="L25" s="776">
        <v>79852</v>
      </c>
      <c r="M25" s="776">
        <v>377</v>
      </c>
      <c r="N25" s="865">
        <v>112949</v>
      </c>
      <c r="O25" s="224"/>
    </row>
    <row r="26" spans="1:15" s="266" customFormat="1" ht="18.95" customHeight="1">
      <c r="A26" s="220">
        <v>10</v>
      </c>
      <c r="B26" s="218" t="s">
        <v>199</v>
      </c>
      <c r="C26" s="774">
        <v>2456851</v>
      </c>
      <c r="D26" s="775">
        <v>61.83</v>
      </c>
      <c r="E26" s="774">
        <v>0</v>
      </c>
      <c r="F26" s="775">
        <v>0</v>
      </c>
      <c r="G26" s="774">
        <v>1132054</v>
      </c>
      <c r="H26" s="775">
        <v>28.49</v>
      </c>
      <c r="I26" s="774">
        <v>384480</v>
      </c>
      <c r="J26" s="775">
        <v>9.68</v>
      </c>
      <c r="K26" s="776">
        <v>3973385</v>
      </c>
      <c r="L26" s="776">
        <v>191513</v>
      </c>
      <c r="M26" s="776">
        <v>1376</v>
      </c>
      <c r="N26" s="865">
        <v>435558</v>
      </c>
      <c r="O26" s="224">
        <v>10</v>
      </c>
    </row>
    <row r="27" spans="1:15" s="266" customFormat="1" ht="18.95" customHeight="1">
      <c r="A27" s="243">
        <v>11</v>
      </c>
      <c r="B27" s="244" t="s">
        <v>201</v>
      </c>
      <c r="C27" s="374">
        <v>2350353</v>
      </c>
      <c r="D27" s="779">
        <v>65.86</v>
      </c>
      <c r="E27" s="374">
        <v>0</v>
      </c>
      <c r="F27" s="779">
        <v>0</v>
      </c>
      <c r="G27" s="374">
        <v>952443</v>
      </c>
      <c r="H27" s="779">
        <v>26.69</v>
      </c>
      <c r="I27" s="374">
        <v>265903</v>
      </c>
      <c r="J27" s="779">
        <v>7.45</v>
      </c>
      <c r="K27" s="780">
        <v>3568699</v>
      </c>
      <c r="L27" s="780">
        <v>141845</v>
      </c>
      <c r="M27" s="780">
        <v>834</v>
      </c>
      <c r="N27" s="870">
        <v>339025</v>
      </c>
      <c r="O27" s="249">
        <v>11</v>
      </c>
    </row>
    <row r="28" spans="1:15" s="266" customFormat="1" ht="15.75" customHeight="1">
      <c r="A28" s="220">
        <v>12</v>
      </c>
      <c r="B28" s="218" t="s">
        <v>203</v>
      </c>
      <c r="C28" s="767">
        <v>4482251</v>
      </c>
      <c r="D28" s="766">
        <v>63.19</v>
      </c>
      <c r="E28" s="767">
        <v>0</v>
      </c>
      <c r="F28" s="766">
        <v>0</v>
      </c>
      <c r="G28" s="767">
        <v>1715616</v>
      </c>
      <c r="H28" s="766">
        <v>24.19</v>
      </c>
      <c r="I28" s="767">
        <v>895440</v>
      </c>
      <c r="J28" s="766">
        <v>12.62</v>
      </c>
      <c r="K28" s="768">
        <v>7093307</v>
      </c>
      <c r="L28" s="768">
        <v>221505</v>
      </c>
      <c r="M28" s="768">
        <v>184</v>
      </c>
      <c r="N28" s="871">
        <v>821458</v>
      </c>
      <c r="O28" s="224">
        <v>12</v>
      </c>
    </row>
    <row r="29" spans="1:15" s="266" customFormat="1" ht="18.95" customHeight="1">
      <c r="A29" s="220">
        <v>13</v>
      </c>
      <c r="B29" s="218" t="s">
        <v>204</v>
      </c>
      <c r="C29" s="774">
        <v>1177611</v>
      </c>
      <c r="D29" s="775">
        <v>55.27</v>
      </c>
      <c r="E29" s="774">
        <v>0</v>
      </c>
      <c r="F29" s="775">
        <v>0</v>
      </c>
      <c r="G29" s="774">
        <v>666844</v>
      </c>
      <c r="H29" s="775">
        <v>31.3</v>
      </c>
      <c r="I29" s="774">
        <v>286208</v>
      </c>
      <c r="J29" s="775">
        <v>13.43</v>
      </c>
      <c r="K29" s="776">
        <v>2130663</v>
      </c>
      <c r="L29" s="776">
        <v>175104</v>
      </c>
      <c r="M29" s="776">
        <v>389</v>
      </c>
      <c r="N29" s="865">
        <v>150313</v>
      </c>
      <c r="O29" s="224">
        <v>13</v>
      </c>
    </row>
    <row r="30" spans="1:15" s="266" customFormat="1" ht="18.95" customHeight="1">
      <c r="A30" s="220">
        <v>14</v>
      </c>
      <c r="B30" s="218" t="s">
        <v>206</v>
      </c>
      <c r="C30" s="774">
        <v>1079098</v>
      </c>
      <c r="D30" s="775">
        <v>59.46</v>
      </c>
      <c r="E30" s="774">
        <v>170850</v>
      </c>
      <c r="F30" s="775">
        <v>9.42</v>
      </c>
      <c r="G30" s="774">
        <v>418038</v>
      </c>
      <c r="H30" s="775">
        <v>23.04</v>
      </c>
      <c r="I30" s="774">
        <v>146628</v>
      </c>
      <c r="J30" s="775">
        <v>8.08</v>
      </c>
      <c r="K30" s="776">
        <v>1814614</v>
      </c>
      <c r="L30" s="776">
        <v>68962</v>
      </c>
      <c r="M30" s="776">
        <v>1597</v>
      </c>
      <c r="N30" s="865">
        <v>172962</v>
      </c>
      <c r="O30" s="224">
        <v>14</v>
      </c>
    </row>
    <row r="31" spans="1:15" s="266" customFormat="1" ht="18.95" customHeight="1">
      <c r="A31" s="220">
        <v>15</v>
      </c>
      <c r="B31" s="218" t="s">
        <v>208</v>
      </c>
      <c r="C31" s="774">
        <v>1986811</v>
      </c>
      <c r="D31" s="775">
        <v>57.31</v>
      </c>
      <c r="E31" s="774">
        <v>237209</v>
      </c>
      <c r="F31" s="775">
        <v>6.84</v>
      </c>
      <c r="G31" s="774">
        <v>931320</v>
      </c>
      <c r="H31" s="775">
        <v>26.87</v>
      </c>
      <c r="I31" s="774">
        <v>311320</v>
      </c>
      <c r="J31" s="775">
        <v>8.98</v>
      </c>
      <c r="K31" s="776">
        <v>3466660</v>
      </c>
      <c r="L31" s="776">
        <v>124079</v>
      </c>
      <c r="M31" s="776">
        <v>103</v>
      </c>
      <c r="N31" s="865">
        <v>365453</v>
      </c>
      <c r="O31" s="224">
        <v>15</v>
      </c>
    </row>
    <row r="32" spans="1:15" s="266" customFormat="1" ht="18.95" customHeight="1">
      <c r="A32" s="243">
        <v>16</v>
      </c>
      <c r="B32" s="244" t="s">
        <v>210</v>
      </c>
      <c r="C32" s="374">
        <v>3444920</v>
      </c>
      <c r="D32" s="779">
        <v>74.8</v>
      </c>
      <c r="E32" s="374">
        <v>0</v>
      </c>
      <c r="F32" s="779">
        <v>0</v>
      </c>
      <c r="G32" s="374">
        <v>773787</v>
      </c>
      <c r="H32" s="779">
        <v>16.8</v>
      </c>
      <c r="I32" s="374">
        <v>386645</v>
      </c>
      <c r="J32" s="779">
        <v>8.4</v>
      </c>
      <c r="K32" s="780">
        <v>4605352</v>
      </c>
      <c r="L32" s="780">
        <v>123943</v>
      </c>
      <c r="M32" s="780">
        <v>3208</v>
      </c>
      <c r="N32" s="870">
        <v>664674</v>
      </c>
      <c r="O32" s="249">
        <v>16</v>
      </c>
    </row>
    <row r="33" spans="1:15" s="266" customFormat="1" ht="18.95" customHeight="1">
      <c r="A33" s="250">
        <v>17</v>
      </c>
      <c r="B33" s="218" t="s">
        <v>212</v>
      </c>
      <c r="C33" s="767">
        <v>7591963</v>
      </c>
      <c r="D33" s="766">
        <v>56.61</v>
      </c>
      <c r="E33" s="767">
        <v>0</v>
      </c>
      <c r="F33" s="766">
        <v>0</v>
      </c>
      <c r="G33" s="767">
        <v>4947702</v>
      </c>
      <c r="H33" s="766">
        <v>36.9</v>
      </c>
      <c r="I33" s="767">
        <v>870090</v>
      </c>
      <c r="J33" s="766">
        <v>6.49</v>
      </c>
      <c r="K33" s="768">
        <v>13409755</v>
      </c>
      <c r="L33" s="768">
        <v>827156</v>
      </c>
      <c r="M33" s="768">
        <v>4478</v>
      </c>
      <c r="N33" s="871">
        <v>1424304</v>
      </c>
      <c r="O33" s="251">
        <v>17</v>
      </c>
    </row>
    <row r="34" spans="1:15" s="266" customFormat="1" ht="18.95" customHeight="1">
      <c r="A34" s="220">
        <v>18</v>
      </c>
      <c r="B34" s="218" t="s">
        <v>214</v>
      </c>
      <c r="C34" s="774">
        <v>393385</v>
      </c>
      <c r="D34" s="775">
        <v>48.07</v>
      </c>
      <c r="E34" s="774">
        <v>46139</v>
      </c>
      <c r="F34" s="775">
        <v>5.64</v>
      </c>
      <c r="G34" s="774">
        <v>251918</v>
      </c>
      <c r="H34" s="775">
        <v>30.78</v>
      </c>
      <c r="I34" s="774">
        <v>126972</v>
      </c>
      <c r="J34" s="775">
        <v>15.51</v>
      </c>
      <c r="K34" s="776">
        <v>818414</v>
      </c>
      <c r="L34" s="776">
        <v>75744</v>
      </c>
      <c r="M34" s="776">
        <v>302</v>
      </c>
      <c r="N34" s="865">
        <v>37510</v>
      </c>
      <c r="O34" s="224">
        <v>18</v>
      </c>
    </row>
    <row r="35" spans="1:15" s="266" customFormat="1" ht="18.95" customHeight="1">
      <c r="A35" s="220">
        <v>19</v>
      </c>
      <c r="B35" s="218" t="s">
        <v>216</v>
      </c>
      <c r="C35" s="774">
        <v>7069341</v>
      </c>
      <c r="D35" s="775">
        <v>64.959999999999994</v>
      </c>
      <c r="E35" s="774">
        <v>0</v>
      </c>
      <c r="F35" s="775">
        <v>0</v>
      </c>
      <c r="G35" s="774">
        <v>2595280</v>
      </c>
      <c r="H35" s="775">
        <v>23.85</v>
      </c>
      <c r="I35" s="774">
        <v>1217614</v>
      </c>
      <c r="J35" s="775">
        <v>11.19</v>
      </c>
      <c r="K35" s="776">
        <v>10882235</v>
      </c>
      <c r="L35" s="776">
        <v>335073</v>
      </c>
      <c r="M35" s="776">
        <v>495</v>
      </c>
      <c r="N35" s="865">
        <v>858327</v>
      </c>
      <c r="O35" s="224">
        <v>19</v>
      </c>
    </row>
    <row r="36" spans="1:15" s="266" customFormat="1" ht="18.95" customHeight="1">
      <c r="A36" s="220">
        <v>20</v>
      </c>
      <c r="B36" s="218" t="s">
        <v>218</v>
      </c>
      <c r="C36" s="774">
        <v>4533815</v>
      </c>
      <c r="D36" s="775">
        <v>73.19</v>
      </c>
      <c r="E36" s="774">
        <v>0</v>
      </c>
      <c r="F36" s="775">
        <v>0</v>
      </c>
      <c r="G36" s="774">
        <v>1235817</v>
      </c>
      <c r="H36" s="775">
        <v>19.95</v>
      </c>
      <c r="I36" s="774">
        <v>424811</v>
      </c>
      <c r="J36" s="775">
        <v>6.86</v>
      </c>
      <c r="K36" s="776">
        <v>6194447</v>
      </c>
      <c r="L36" s="776">
        <v>184257</v>
      </c>
      <c r="M36" s="776">
        <v>1370</v>
      </c>
      <c r="N36" s="865">
        <v>934140</v>
      </c>
      <c r="O36" s="224">
        <v>20</v>
      </c>
    </row>
    <row r="37" spans="1:15" s="266" customFormat="1" ht="18.95" customHeight="1">
      <c r="A37" s="243">
        <v>21</v>
      </c>
      <c r="B37" s="244" t="s">
        <v>220</v>
      </c>
      <c r="C37" s="374">
        <v>3956460</v>
      </c>
      <c r="D37" s="779">
        <v>55.46</v>
      </c>
      <c r="E37" s="374">
        <v>0</v>
      </c>
      <c r="F37" s="779">
        <v>0</v>
      </c>
      <c r="G37" s="374">
        <v>2125272</v>
      </c>
      <c r="H37" s="779">
        <v>29.79</v>
      </c>
      <c r="I37" s="374">
        <v>1051963</v>
      </c>
      <c r="J37" s="779">
        <v>14.75</v>
      </c>
      <c r="K37" s="780">
        <v>7133696</v>
      </c>
      <c r="L37" s="780">
        <v>461014</v>
      </c>
      <c r="M37" s="780">
        <v>479</v>
      </c>
      <c r="N37" s="870">
        <v>602375</v>
      </c>
      <c r="O37" s="249">
        <v>21</v>
      </c>
    </row>
    <row r="38" spans="1:15" s="266" customFormat="1" ht="18.95" customHeight="1">
      <c r="A38" s="220">
        <v>22</v>
      </c>
      <c r="B38" s="218" t="s">
        <v>222</v>
      </c>
      <c r="C38" s="767">
        <v>3672389</v>
      </c>
      <c r="D38" s="766">
        <v>71.69</v>
      </c>
      <c r="E38" s="767">
        <v>0</v>
      </c>
      <c r="F38" s="766">
        <v>0</v>
      </c>
      <c r="G38" s="767">
        <v>1033319</v>
      </c>
      <c r="H38" s="766">
        <v>20.170000000000002</v>
      </c>
      <c r="I38" s="767">
        <v>417170</v>
      </c>
      <c r="J38" s="766">
        <v>8.14</v>
      </c>
      <c r="K38" s="768">
        <v>5122878</v>
      </c>
      <c r="L38" s="768">
        <v>152318</v>
      </c>
      <c r="M38" s="768">
        <v>1254</v>
      </c>
      <c r="N38" s="871">
        <v>683844</v>
      </c>
      <c r="O38" s="224">
        <v>22</v>
      </c>
    </row>
    <row r="39" spans="1:15" s="266" customFormat="1" ht="18.95" customHeight="1">
      <c r="A39" s="220">
        <v>23</v>
      </c>
      <c r="B39" s="218" t="s">
        <v>223</v>
      </c>
      <c r="C39" s="774">
        <v>700274</v>
      </c>
      <c r="D39" s="775">
        <v>55.73</v>
      </c>
      <c r="E39" s="774">
        <v>0</v>
      </c>
      <c r="F39" s="775">
        <v>0</v>
      </c>
      <c r="G39" s="774">
        <v>384588</v>
      </c>
      <c r="H39" s="775">
        <v>30.61</v>
      </c>
      <c r="I39" s="774">
        <v>171648</v>
      </c>
      <c r="J39" s="775">
        <v>13.66</v>
      </c>
      <c r="K39" s="776">
        <v>1256510</v>
      </c>
      <c r="L39" s="776">
        <v>103287</v>
      </c>
      <c r="M39" s="776">
        <v>477</v>
      </c>
      <c r="N39" s="865">
        <v>78912</v>
      </c>
      <c r="O39" s="224">
        <v>23</v>
      </c>
    </row>
    <row r="40" spans="1:15" s="266" customFormat="1" ht="18.95" customHeight="1">
      <c r="A40" s="220">
        <v>24</v>
      </c>
      <c r="B40" s="218" t="s">
        <v>225</v>
      </c>
      <c r="C40" s="774">
        <v>3110976</v>
      </c>
      <c r="D40" s="775">
        <v>69.040000000000006</v>
      </c>
      <c r="E40" s="774">
        <v>0</v>
      </c>
      <c r="F40" s="775">
        <v>0</v>
      </c>
      <c r="G40" s="774">
        <v>955507</v>
      </c>
      <c r="H40" s="775">
        <v>21.2</v>
      </c>
      <c r="I40" s="774">
        <v>439635</v>
      </c>
      <c r="J40" s="775">
        <v>9.76</v>
      </c>
      <c r="K40" s="776">
        <v>4506119</v>
      </c>
      <c r="L40" s="776">
        <v>161826</v>
      </c>
      <c r="M40" s="776">
        <v>1007</v>
      </c>
      <c r="N40" s="865">
        <v>574110</v>
      </c>
      <c r="O40" s="224">
        <v>24</v>
      </c>
    </row>
    <row r="41" spans="1:15" s="266" customFormat="1" ht="18.95" customHeight="1">
      <c r="A41" s="220">
        <v>25</v>
      </c>
      <c r="B41" s="218" t="s">
        <v>227</v>
      </c>
      <c r="C41" s="774">
        <v>1924542</v>
      </c>
      <c r="D41" s="775">
        <v>59.35</v>
      </c>
      <c r="E41" s="774">
        <v>234836</v>
      </c>
      <c r="F41" s="775">
        <v>7.24</v>
      </c>
      <c r="G41" s="774">
        <v>729425</v>
      </c>
      <c r="H41" s="775">
        <v>22.49</v>
      </c>
      <c r="I41" s="774">
        <v>354112</v>
      </c>
      <c r="J41" s="775">
        <v>10.92</v>
      </c>
      <c r="K41" s="776">
        <v>3242915</v>
      </c>
      <c r="L41" s="776">
        <v>125992</v>
      </c>
      <c r="M41" s="776">
        <v>355</v>
      </c>
      <c r="N41" s="865">
        <v>214974</v>
      </c>
      <c r="O41" s="224">
        <v>25</v>
      </c>
    </row>
    <row r="42" spans="1:15" s="266" customFormat="1" ht="18.95" customHeight="1">
      <c r="A42" s="243">
        <v>26</v>
      </c>
      <c r="B42" s="244" t="s">
        <v>229</v>
      </c>
      <c r="C42" s="374">
        <v>1354190</v>
      </c>
      <c r="D42" s="779">
        <v>54.33</v>
      </c>
      <c r="E42" s="374">
        <v>114180</v>
      </c>
      <c r="F42" s="779">
        <v>4.58</v>
      </c>
      <c r="G42" s="374">
        <v>673656</v>
      </c>
      <c r="H42" s="779">
        <v>27.02</v>
      </c>
      <c r="I42" s="374">
        <v>350801</v>
      </c>
      <c r="J42" s="779">
        <v>14.07</v>
      </c>
      <c r="K42" s="780">
        <v>2492827</v>
      </c>
      <c r="L42" s="780">
        <v>156825</v>
      </c>
      <c r="M42" s="780">
        <v>281</v>
      </c>
      <c r="N42" s="870">
        <v>164320</v>
      </c>
      <c r="O42" s="249">
        <v>26</v>
      </c>
    </row>
    <row r="43" spans="1:15" s="266" customFormat="1" ht="18.95" customHeight="1">
      <c r="A43" s="220">
        <v>27</v>
      </c>
      <c r="B43" s="218" t="s">
        <v>231</v>
      </c>
      <c r="C43" s="767">
        <v>4048297</v>
      </c>
      <c r="D43" s="766">
        <v>80.17</v>
      </c>
      <c r="E43" s="767">
        <v>0</v>
      </c>
      <c r="F43" s="766">
        <v>0</v>
      </c>
      <c r="G43" s="767">
        <v>713932</v>
      </c>
      <c r="H43" s="766">
        <v>14.14</v>
      </c>
      <c r="I43" s="767">
        <v>287574</v>
      </c>
      <c r="J43" s="766">
        <v>5.69</v>
      </c>
      <c r="K43" s="768">
        <v>5049803</v>
      </c>
      <c r="L43" s="768">
        <v>107817</v>
      </c>
      <c r="M43" s="768">
        <v>771</v>
      </c>
      <c r="N43" s="871">
        <v>1136379</v>
      </c>
      <c r="O43" s="224">
        <v>27</v>
      </c>
    </row>
    <row r="44" spans="1:15" s="266" customFormat="1" ht="18.95" customHeight="1">
      <c r="A44" s="220">
        <v>30</v>
      </c>
      <c r="B44" s="218" t="s">
        <v>233</v>
      </c>
      <c r="C44" s="774">
        <v>2277439</v>
      </c>
      <c r="D44" s="775">
        <v>64.86</v>
      </c>
      <c r="E44" s="774">
        <v>0</v>
      </c>
      <c r="F44" s="775">
        <v>0</v>
      </c>
      <c r="G44" s="774">
        <v>924907</v>
      </c>
      <c r="H44" s="775">
        <v>26.34</v>
      </c>
      <c r="I44" s="774">
        <v>309100</v>
      </c>
      <c r="J44" s="775">
        <v>8.8000000000000007</v>
      </c>
      <c r="K44" s="776">
        <v>3511446</v>
      </c>
      <c r="L44" s="776">
        <v>118860</v>
      </c>
      <c r="M44" s="776">
        <v>669</v>
      </c>
      <c r="N44" s="865">
        <v>303009</v>
      </c>
      <c r="O44" s="224">
        <v>30</v>
      </c>
    </row>
    <row r="45" spans="1:15" s="266" customFormat="1" ht="18.95" customHeight="1">
      <c r="A45" s="220">
        <v>31</v>
      </c>
      <c r="B45" s="218" t="s">
        <v>235</v>
      </c>
      <c r="C45" s="774">
        <v>436406</v>
      </c>
      <c r="D45" s="775">
        <v>54.2</v>
      </c>
      <c r="E45" s="774">
        <v>38795</v>
      </c>
      <c r="F45" s="775">
        <v>4.82</v>
      </c>
      <c r="G45" s="774">
        <v>222916</v>
      </c>
      <c r="H45" s="775">
        <v>27.69</v>
      </c>
      <c r="I45" s="774">
        <v>107031</v>
      </c>
      <c r="J45" s="775">
        <v>13.29</v>
      </c>
      <c r="K45" s="776">
        <v>805148</v>
      </c>
      <c r="L45" s="776">
        <v>47285</v>
      </c>
      <c r="M45" s="776">
        <v>0</v>
      </c>
      <c r="N45" s="865">
        <v>66236</v>
      </c>
      <c r="O45" s="224">
        <v>31</v>
      </c>
    </row>
    <row r="46" spans="1:15" s="266" customFormat="1" ht="18.95" customHeight="1">
      <c r="A46" s="220">
        <v>32</v>
      </c>
      <c r="B46" s="218" t="s">
        <v>237</v>
      </c>
      <c r="C46" s="774">
        <v>1562279</v>
      </c>
      <c r="D46" s="775">
        <v>50.35</v>
      </c>
      <c r="E46" s="774">
        <v>122100</v>
      </c>
      <c r="F46" s="775">
        <v>3.94</v>
      </c>
      <c r="G46" s="774">
        <v>965665</v>
      </c>
      <c r="H46" s="775">
        <v>31.13</v>
      </c>
      <c r="I46" s="774">
        <v>452270</v>
      </c>
      <c r="J46" s="775">
        <v>14.58</v>
      </c>
      <c r="K46" s="776">
        <v>3102314</v>
      </c>
      <c r="L46" s="776">
        <v>217099</v>
      </c>
      <c r="M46" s="776">
        <v>486</v>
      </c>
      <c r="N46" s="865">
        <v>218749</v>
      </c>
      <c r="O46" s="224">
        <v>32</v>
      </c>
    </row>
    <row r="47" spans="1:15" s="266" customFormat="1" ht="18.95" customHeight="1">
      <c r="A47" s="243">
        <v>33</v>
      </c>
      <c r="B47" s="244" t="s">
        <v>239</v>
      </c>
      <c r="C47" s="374">
        <v>1469888</v>
      </c>
      <c r="D47" s="779">
        <v>60.25</v>
      </c>
      <c r="E47" s="374">
        <v>0</v>
      </c>
      <c r="F47" s="779">
        <v>0</v>
      </c>
      <c r="G47" s="374">
        <v>644691</v>
      </c>
      <c r="H47" s="779">
        <v>26.42</v>
      </c>
      <c r="I47" s="374">
        <v>325313</v>
      </c>
      <c r="J47" s="779">
        <v>13.33</v>
      </c>
      <c r="K47" s="780">
        <v>2439892</v>
      </c>
      <c r="L47" s="780">
        <v>142643</v>
      </c>
      <c r="M47" s="780">
        <v>1138</v>
      </c>
      <c r="N47" s="870">
        <v>263879</v>
      </c>
      <c r="O47" s="249">
        <v>33</v>
      </c>
    </row>
    <row r="48" spans="1:15" s="266" customFormat="1" ht="18.95" customHeight="1">
      <c r="A48" s="220">
        <v>35</v>
      </c>
      <c r="B48" s="218" t="s">
        <v>243</v>
      </c>
      <c r="C48" s="767">
        <v>1491381</v>
      </c>
      <c r="D48" s="766">
        <v>64.17</v>
      </c>
      <c r="E48" s="767">
        <v>0</v>
      </c>
      <c r="F48" s="766">
        <v>0</v>
      </c>
      <c r="G48" s="767">
        <v>556972</v>
      </c>
      <c r="H48" s="766">
        <v>23.96</v>
      </c>
      <c r="I48" s="767">
        <v>275987</v>
      </c>
      <c r="J48" s="766">
        <v>11.87</v>
      </c>
      <c r="K48" s="768">
        <v>2324340</v>
      </c>
      <c r="L48" s="768">
        <v>118598</v>
      </c>
      <c r="M48" s="768">
        <v>580</v>
      </c>
      <c r="N48" s="871">
        <v>316806</v>
      </c>
      <c r="O48" s="224">
        <v>35</v>
      </c>
    </row>
    <row r="49" spans="1:15" s="266" customFormat="1" ht="18.95" customHeight="1">
      <c r="A49" s="220">
        <v>36</v>
      </c>
      <c r="B49" s="218" t="s">
        <v>245</v>
      </c>
      <c r="C49" s="774">
        <v>1257425</v>
      </c>
      <c r="D49" s="775">
        <v>61.66</v>
      </c>
      <c r="E49" s="774">
        <v>0</v>
      </c>
      <c r="F49" s="775">
        <v>0</v>
      </c>
      <c r="G49" s="774">
        <v>573434</v>
      </c>
      <c r="H49" s="775">
        <v>28.12</v>
      </c>
      <c r="I49" s="774">
        <v>208449</v>
      </c>
      <c r="J49" s="775">
        <v>10.220000000000001</v>
      </c>
      <c r="K49" s="776">
        <v>2039308</v>
      </c>
      <c r="L49" s="776">
        <v>111587</v>
      </c>
      <c r="M49" s="776">
        <v>233</v>
      </c>
      <c r="N49" s="865">
        <v>252356</v>
      </c>
      <c r="O49" s="224">
        <v>36</v>
      </c>
    </row>
    <row r="50" spans="1:15" s="266" customFormat="1" ht="18.95" customHeight="1">
      <c r="A50" s="220"/>
      <c r="B50" s="218" t="s">
        <v>241</v>
      </c>
      <c r="C50" s="774">
        <v>234837</v>
      </c>
      <c r="D50" s="775">
        <v>54.64</v>
      </c>
      <c r="E50" s="774">
        <v>9629</v>
      </c>
      <c r="F50" s="775">
        <v>2.2400000000000002</v>
      </c>
      <c r="G50" s="774">
        <v>138841</v>
      </c>
      <c r="H50" s="775">
        <v>32.31</v>
      </c>
      <c r="I50" s="774">
        <v>46468</v>
      </c>
      <c r="J50" s="775">
        <v>10.81</v>
      </c>
      <c r="K50" s="776">
        <v>429775</v>
      </c>
      <c r="L50" s="776">
        <v>23084</v>
      </c>
      <c r="M50" s="776">
        <v>0</v>
      </c>
      <c r="N50" s="865">
        <v>29317</v>
      </c>
      <c r="O50" s="224"/>
    </row>
    <row r="51" spans="1:15" s="266" customFormat="1" ht="18.95" customHeight="1">
      <c r="A51" s="250"/>
      <c r="B51" s="218" t="s">
        <v>247</v>
      </c>
      <c r="C51" s="774">
        <v>167300</v>
      </c>
      <c r="D51" s="775">
        <v>56.1</v>
      </c>
      <c r="E51" s="774">
        <v>14996</v>
      </c>
      <c r="F51" s="775">
        <v>5.03</v>
      </c>
      <c r="G51" s="774">
        <v>81866</v>
      </c>
      <c r="H51" s="775">
        <v>27.45</v>
      </c>
      <c r="I51" s="774">
        <v>34050</v>
      </c>
      <c r="J51" s="775">
        <v>11.42</v>
      </c>
      <c r="K51" s="776">
        <v>298211</v>
      </c>
      <c r="L51" s="776">
        <v>14188</v>
      </c>
      <c r="M51" s="776">
        <v>0</v>
      </c>
      <c r="N51" s="865">
        <v>32361</v>
      </c>
      <c r="O51" s="251"/>
    </row>
    <row r="52" spans="1:15" s="266" customFormat="1" ht="18.95" customHeight="1">
      <c r="A52" s="243">
        <v>38</v>
      </c>
      <c r="B52" s="244" t="s">
        <v>249</v>
      </c>
      <c r="C52" s="374">
        <v>424827</v>
      </c>
      <c r="D52" s="779">
        <v>55.47</v>
      </c>
      <c r="E52" s="374">
        <v>0</v>
      </c>
      <c r="F52" s="779">
        <v>0</v>
      </c>
      <c r="G52" s="374">
        <v>242020</v>
      </c>
      <c r="H52" s="779">
        <v>31.6</v>
      </c>
      <c r="I52" s="374">
        <v>99063</v>
      </c>
      <c r="J52" s="779">
        <v>12.93</v>
      </c>
      <c r="K52" s="780">
        <v>765910</v>
      </c>
      <c r="L52" s="780">
        <v>52267</v>
      </c>
      <c r="M52" s="780">
        <v>0</v>
      </c>
      <c r="N52" s="870">
        <v>47498</v>
      </c>
      <c r="O52" s="249">
        <v>38</v>
      </c>
    </row>
    <row r="53" spans="1:15" s="452" customFormat="1" ht="18.95" customHeight="1">
      <c r="A53" s="220">
        <v>39</v>
      </c>
      <c r="B53" s="218" t="s">
        <v>251</v>
      </c>
      <c r="C53" s="767">
        <v>343956</v>
      </c>
      <c r="D53" s="766">
        <v>53.77</v>
      </c>
      <c r="E53" s="767">
        <v>53604</v>
      </c>
      <c r="F53" s="766">
        <v>8.3800000000000008</v>
      </c>
      <c r="G53" s="767">
        <v>154010</v>
      </c>
      <c r="H53" s="766">
        <v>24.08</v>
      </c>
      <c r="I53" s="767">
        <v>88093</v>
      </c>
      <c r="J53" s="766">
        <v>13.77</v>
      </c>
      <c r="K53" s="768">
        <v>639663</v>
      </c>
      <c r="L53" s="768">
        <v>31045</v>
      </c>
      <c r="M53" s="768">
        <v>0</v>
      </c>
      <c r="N53" s="871">
        <v>60234</v>
      </c>
      <c r="O53" s="224">
        <v>39</v>
      </c>
    </row>
    <row r="54" spans="1:15" s="452" customFormat="1" ht="18.95" customHeight="1">
      <c r="A54" s="220">
        <v>40</v>
      </c>
      <c r="B54" s="218" t="s">
        <v>252</v>
      </c>
      <c r="C54" s="774">
        <v>158605</v>
      </c>
      <c r="D54" s="775">
        <v>50.15</v>
      </c>
      <c r="E54" s="774">
        <v>13292</v>
      </c>
      <c r="F54" s="775">
        <v>4.2</v>
      </c>
      <c r="G54" s="774">
        <v>94064</v>
      </c>
      <c r="H54" s="775">
        <v>29.74</v>
      </c>
      <c r="I54" s="774">
        <v>50327</v>
      </c>
      <c r="J54" s="775">
        <v>15.91</v>
      </c>
      <c r="K54" s="776">
        <v>316288</v>
      </c>
      <c r="L54" s="776">
        <v>28465</v>
      </c>
      <c r="M54" s="776">
        <v>0</v>
      </c>
      <c r="N54" s="865">
        <v>13049</v>
      </c>
      <c r="O54" s="224">
        <v>40</v>
      </c>
    </row>
    <row r="55" spans="1:15" s="452" customFormat="1" ht="18.95" customHeight="1">
      <c r="A55" s="220">
        <v>41</v>
      </c>
      <c r="B55" s="218" t="s">
        <v>254</v>
      </c>
      <c r="C55" s="774">
        <v>381175</v>
      </c>
      <c r="D55" s="775">
        <v>62.31</v>
      </c>
      <c r="E55" s="774">
        <v>0</v>
      </c>
      <c r="F55" s="775">
        <v>0</v>
      </c>
      <c r="G55" s="774">
        <v>150779</v>
      </c>
      <c r="H55" s="775">
        <v>24.65</v>
      </c>
      <c r="I55" s="774">
        <v>79787</v>
      </c>
      <c r="J55" s="775">
        <v>13.04</v>
      </c>
      <c r="K55" s="776">
        <v>611741</v>
      </c>
      <c r="L55" s="776">
        <v>28050</v>
      </c>
      <c r="M55" s="776">
        <v>225</v>
      </c>
      <c r="N55" s="865">
        <v>46630</v>
      </c>
      <c r="O55" s="224">
        <v>41</v>
      </c>
    </row>
    <row r="56" spans="1:15" s="452" customFormat="1" ht="18.95" customHeight="1">
      <c r="A56" s="220">
        <v>42</v>
      </c>
      <c r="B56" s="218" t="s">
        <v>256</v>
      </c>
      <c r="C56" s="774">
        <v>489359</v>
      </c>
      <c r="D56" s="775">
        <v>58.28</v>
      </c>
      <c r="E56" s="774">
        <v>35649</v>
      </c>
      <c r="F56" s="775">
        <v>4.25</v>
      </c>
      <c r="G56" s="774">
        <v>227323</v>
      </c>
      <c r="H56" s="775">
        <v>27.08</v>
      </c>
      <c r="I56" s="774">
        <v>87195</v>
      </c>
      <c r="J56" s="775">
        <v>10.39</v>
      </c>
      <c r="K56" s="776">
        <v>839526</v>
      </c>
      <c r="L56" s="776">
        <v>48092</v>
      </c>
      <c r="M56" s="776">
        <v>0</v>
      </c>
      <c r="N56" s="865">
        <v>104474</v>
      </c>
      <c r="O56" s="224">
        <v>42</v>
      </c>
    </row>
    <row r="57" spans="1:15" s="452" customFormat="1" ht="18.95" customHeight="1" thickBot="1">
      <c r="A57" s="2149">
        <v>43</v>
      </c>
      <c r="B57" s="254" t="s">
        <v>258</v>
      </c>
      <c r="C57" s="876">
        <v>197010</v>
      </c>
      <c r="D57" s="875">
        <v>53.38</v>
      </c>
      <c r="E57" s="876">
        <v>23270</v>
      </c>
      <c r="F57" s="875">
        <v>6.3</v>
      </c>
      <c r="G57" s="876">
        <v>94690</v>
      </c>
      <c r="H57" s="875">
        <v>25.65</v>
      </c>
      <c r="I57" s="876">
        <v>54135</v>
      </c>
      <c r="J57" s="875">
        <v>14.67</v>
      </c>
      <c r="K57" s="877">
        <v>369105</v>
      </c>
      <c r="L57" s="877">
        <v>23025</v>
      </c>
      <c r="M57" s="877">
        <v>139</v>
      </c>
      <c r="N57" s="878">
        <v>21770</v>
      </c>
      <c r="O57" s="262">
        <v>43</v>
      </c>
    </row>
    <row r="58" spans="1:15" ht="18.95" customHeight="1">
      <c r="A58" s="2155">
        <v>44</v>
      </c>
      <c r="B58" s="2156" t="s">
        <v>260</v>
      </c>
      <c r="C58" s="910">
        <v>219329</v>
      </c>
      <c r="D58" s="911">
        <v>56.23</v>
      </c>
      <c r="E58" s="912">
        <v>29898</v>
      </c>
      <c r="F58" s="911">
        <v>7.66</v>
      </c>
      <c r="G58" s="912">
        <v>85446</v>
      </c>
      <c r="H58" s="911">
        <v>21.9</v>
      </c>
      <c r="I58" s="912">
        <v>55425</v>
      </c>
      <c r="J58" s="911">
        <v>14.21</v>
      </c>
      <c r="K58" s="913">
        <v>390097</v>
      </c>
      <c r="L58" s="913">
        <v>24329</v>
      </c>
      <c r="M58" s="913">
        <v>0</v>
      </c>
      <c r="N58" s="914">
        <v>29863</v>
      </c>
      <c r="O58" s="2158">
        <v>44</v>
      </c>
    </row>
    <row r="59" spans="1:15" ht="18.95" customHeight="1">
      <c r="A59" s="217">
        <v>45</v>
      </c>
      <c r="B59" s="332" t="s">
        <v>261</v>
      </c>
      <c r="C59" s="873">
        <v>1025552</v>
      </c>
      <c r="D59" s="775">
        <v>53.14</v>
      </c>
      <c r="E59" s="774">
        <v>0</v>
      </c>
      <c r="F59" s="775">
        <v>0</v>
      </c>
      <c r="G59" s="774">
        <v>653800</v>
      </c>
      <c r="H59" s="775">
        <v>33.880000000000003</v>
      </c>
      <c r="I59" s="774">
        <v>250531</v>
      </c>
      <c r="J59" s="775">
        <v>12.98</v>
      </c>
      <c r="K59" s="776">
        <v>1929883</v>
      </c>
      <c r="L59" s="776">
        <v>100416</v>
      </c>
      <c r="M59" s="776">
        <v>258</v>
      </c>
      <c r="N59" s="865">
        <v>145554</v>
      </c>
      <c r="O59" s="205">
        <v>45</v>
      </c>
    </row>
    <row r="60" spans="1:15" ht="18.95" customHeight="1">
      <c r="A60" s="217">
        <v>46</v>
      </c>
      <c r="B60" s="332" t="s">
        <v>262</v>
      </c>
      <c r="C60" s="873">
        <v>433350</v>
      </c>
      <c r="D60" s="775">
        <v>50.36</v>
      </c>
      <c r="E60" s="774">
        <v>45973</v>
      </c>
      <c r="F60" s="775">
        <v>5.34</v>
      </c>
      <c r="G60" s="774">
        <v>274820</v>
      </c>
      <c r="H60" s="775">
        <v>31.94</v>
      </c>
      <c r="I60" s="774">
        <v>106340</v>
      </c>
      <c r="J60" s="775">
        <v>12.36</v>
      </c>
      <c r="K60" s="776">
        <v>860483</v>
      </c>
      <c r="L60" s="776">
        <v>70671</v>
      </c>
      <c r="M60" s="776">
        <v>371</v>
      </c>
      <c r="N60" s="865">
        <v>52028</v>
      </c>
      <c r="O60" s="205">
        <v>46</v>
      </c>
    </row>
    <row r="61" spans="1:15" ht="18.95" customHeight="1">
      <c r="A61" s="217">
        <v>52</v>
      </c>
      <c r="B61" s="332" t="s">
        <v>263</v>
      </c>
      <c r="C61" s="873">
        <v>223897</v>
      </c>
      <c r="D61" s="775">
        <v>52.44</v>
      </c>
      <c r="E61" s="774">
        <v>25353</v>
      </c>
      <c r="F61" s="775">
        <v>5.94</v>
      </c>
      <c r="G61" s="774">
        <v>118464</v>
      </c>
      <c r="H61" s="775">
        <v>27.74</v>
      </c>
      <c r="I61" s="774">
        <v>59270</v>
      </c>
      <c r="J61" s="775">
        <v>13.88</v>
      </c>
      <c r="K61" s="776">
        <v>426984</v>
      </c>
      <c r="L61" s="776">
        <v>30963</v>
      </c>
      <c r="M61" s="776">
        <v>5</v>
      </c>
      <c r="N61" s="865">
        <v>75903</v>
      </c>
      <c r="O61" s="205">
        <v>52</v>
      </c>
    </row>
    <row r="62" spans="1:15" ht="18.95" customHeight="1">
      <c r="A62" s="786">
        <v>54</v>
      </c>
      <c r="B62" s="787" t="s">
        <v>264</v>
      </c>
      <c r="C62" s="915">
        <v>134786</v>
      </c>
      <c r="D62" s="779">
        <v>55.59</v>
      </c>
      <c r="E62" s="374">
        <v>22101</v>
      </c>
      <c r="F62" s="779">
        <v>9.1199999999999992</v>
      </c>
      <c r="G62" s="374">
        <v>57390</v>
      </c>
      <c r="H62" s="779">
        <v>23.67</v>
      </c>
      <c r="I62" s="374">
        <v>28165</v>
      </c>
      <c r="J62" s="779">
        <v>11.62</v>
      </c>
      <c r="K62" s="780">
        <v>242442</v>
      </c>
      <c r="L62" s="780">
        <v>9621</v>
      </c>
      <c r="M62" s="780">
        <v>34</v>
      </c>
      <c r="N62" s="870">
        <v>10089</v>
      </c>
      <c r="O62" s="574">
        <v>54</v>
      </c>
    </row>
    <row r="63" spans="1:15" ht="18.95" customHeight="1">
      <c r="A63" s="217">
        <v>59</v>
      </c>
      <c r="B63" s="332" t="s">
        <v>266</v>
      </c>
      <c r="C63" s="872">
        <v>393869</v>
      </c>
      <c r="D63" s="766">
        <v>54.37</v>
      </c>
      <c r="E63" s="767">
        <v>81984</v>
      </c>
      <c r="F63" s="766">
        <v>11.32</v>
      </c>
      <c r="G63" s="767">
        <v>159822</v>
      </c>
      <c r="H63" s="766">
        <v>22.06</v>
      </c>
      <c r="I63" s="767">
        <v>88717</v>
      </c>
      <c r="J63" s="766">
        <v>12.25</v>
      </c>
      <c r="K63" s="768">
        <v>724392</v>
      </c>
      <c r="L63" s="768">
        <v>27722</v>
      </c>
      <c r="M63" s="768">
        <v>62</v>
      </c>
      <c r="N63" s="871">
        <v>53436</v>
      </c>
      <c r="O63" s="205">
        <v>59</v>
      </c>
    </row>
    <row r="64" spans="1:15" ht="18.95" customHeight="1">
      <c r="A64" s="217">
        <v>61</v>
      </c>
      <c r="B64" s="332" t="s">
        <v>268</v>
      </c>
      <c r="C64" s="873">
        <v>423523</v>
      </c>
      <c r="D64" s="775">
        <v>59.05</v>
      </c>
      <c r="E64" s="774">
        <v>65664</v>
      </c>
      <c r="F64" s="775">
        <v>9.16</v>
      </c>
      <c r="G64" s="774">
        <v>158492</v>
      </c>
      <c r="H64" s="775">
        <v>22.1</v>
      </c>
      <c r="I64" s="774">
        <v>69482</v>
      </c>
      <c r="J64" s="775">
        <v>9.69</v>
      </c>
      <c r="K64" s="776">
        <v>717161</v>
      </c>
      <c r="L64" s="776">
        <v>25322</v>
      </c>
      <c r="M64" s="776">
        <v>66</v>
      </c>
      <c r="N64" s="865">
        <v>55704</v>
      </c>
      <c r="O64" s="205">
        <v>61</v>
      </c>
    </row>
    <row r="65" spans="1:15" ht="18.75" customHeight="1">
      <c r="A65" s="217">
        <v>66</v>
      </c>
      <c r="B65" s="332" t="s">
        <v>270</v>
      </c>
      <c r="C65" s="873">
        <v>1262015</v>
      </c>
      <c r="D65" s="775">
        <v>59.85</v>
      </c>
      <c r="E65" s="774">
        <v>52780</v>
      </c>
      <c r="F65" s="775">
        <v>2.5</v>
      </c>
      <c r="G65" s="774">
        <v>557934</v>
      </c>
      <c r="H65" s="775">
        <v>26.46</v>
      </c>
      <c r="I65" s="774">
        <v>236051</v>
      </c>
      <c r="J65" s="775">
        <v>11.19</v>
      </c>
      <c r="K65" s="776">
        <v>2108780</v>
      </c>
      <c r="L65" s="776">
        <v>93385</v>
      </c>
      <c r="M65" s="776">
        <v>192</v>
      </c>
      <c r="N65" s="865">
        <v>119333</v>
      </c>
      <c r="O65" s="205">
        <v>66</v>
      </c>
    </row>
    <row r="66" spans="1:15" s="266" customFormat="1" ht="18.95" customHeight="1">
      <c r="A66" s="217">
        <v>67</v>
      </c>
      <c r="B66" s="332" t="s">
        <v>272</v>
      </c>
      <c r="C66" s="873">
        <v>175147</v>
      </c>
      <c r="D66" s="775">
        <v>45.82</v>
      </c>
      <c r="E66" s="774">
        <v>31442</v>
      </c>
      <c r="F66" s="775">
        <v>8.23</v>
      </c>
      <c r="G66" s="774">
        <v>114529</v>
      </c>
      <c r="H66" s="775">
        <v>29.96</v>
      </c>
      <c r="I66" s="774">
        <v>61108</v>
      </c>
      <c r="J66" s="775">
        <v>15.99</v>
      </c>
      <c r="K66" s="776">
        <v>382226</v>
      </c>
      <c r="L66" s="776">
        <v>37121</v>
      </c>
      <c r="M66" s="776">
        <v>0</v>
      </c>
      <c r="N66" s="865">
        <v>15297</v>
      </c>
      <c r="O66" s="224">
        <v>67</v>
      </c>
    </row>
    <row r="67" spans="1:15" s="266" customFormat="1" ht="18.95" customHeight="1">
      <c r="A67" s="220">
        <v>70</v>
      </c>
      <c r="B67" s="218" t="s">
        <v>274</v>
      </c>
      <c r="C67" s="915">
        <v>194187</v>
      </c>
      <c r="D67" s="779">
        <v>50.66</v>
      </c>
      <c r="E67" s="374">
        <v>28641</v>
      </c>
      <c r="F67" s="779">
        <v>7.47</v>
      </c>
      <c r="G67" s="374">
        <v>95798</v>
      </c>
      <c r="H67" s="779">
        <v>24.99</v>
      </c>
      <c r="I67" s="374">
        <v>64725</v>
      </c>
      <c r="J67" s="779">
        <v>16.88</v>
      </c>
      <c r="K67" s="780">
        <v>383351</v>
      </c>
      <c r="L67" s="780">
        <v>24828</v>
      </c>
      <c r="M67" s="780">
        <v>102</v>
      </c>
      <c r="N67" s="870">
        <v>21828</v>
      </c>
      <c r="O67" s="224">
        <v>70</v>
      </c>
    </row>
    <row r="68" spans="1:15" s="266" customFormat="1" ht="18.95" customHeight="1">
      <c r="A68" s="228">
        <v>72</v>
      </c>
      <c r="B68" s="212" t="s">
        <v>276</v>
      </c>
      <c r="C68" s="872">
        <v>872507</v>
      </c>
      <c r="D68" s="766">
        <v>51.59</v>
      </c>
      <c r="E68" s="767">
        <v>0</v>
      </c>
      <c r="F68" s="766">
        <v>0</v>
      </c>
      <c r="G68" s="767">
        <v>655253</v>
      </c>
      <c r="H68" s="766">
        <v>38.75</v>
      </c>
      <c r="I68" s="767">
        <v>163295</v>
      </c>
      <c r="J68" s="766">
        <v>9.66</v>
      </c>
      <c r="K68" s="768">
        <v>1691055</v>
      </c>
      <c r="L68" s="768">
        <v>152190</v>
      </c>
      <c r="M68" s="768">
        <v>188</v>
      </c>
      <c r="N68" s="871">
        <v>62206</v>
      </c>
      <c r="O68" s="234">
        <v>72</v>
      </c>
    </row>
    <row r="69" spans="1:15" s="266" customFormat="1" ht="18.95" customHeight="1">
      <c r="A69" s="220">
        <v>74</v>
      </c>
      <c r="B69" s="218" t="s">
        <v>278</v>
      </c>
      <c r="C69" s="873">
        <v>272976</v>
      </c>
      <c r="D69" s="775">
        <v>58.7</v>
      </c>
      <c r="E69" s="774">
        <v>0</v>
      </c>
      <c r="F69" s="775">
        <v>0</v>
      </c>
      <c r="G69" s="774">
        <v>155502</v>
      </c>
      <c r="H69" s="775">
        <v>33.44</v>
      </c>
      <c r="I69" s="774">
        <v>36530</v>
      </c>
      <c r="J69" s="775">
        <v>7.86</v>
      </c>
      <c r="K69" s="776">
        <v>465008</v>
      </c>
      <c r="L69" s="776">
        <v>38126</v>
      </c>
      <c r="M69" s="776">
        <v>2666</v>
      </c>
      <c r="N69" s="865">
        <v>55248</v>
      </c>
      <c r="O69" s="224">
        <v>74</v>
      </c>
    </row>
    <row r="70" spans="1:15" s="266" customFormat="1" ht="18.95" customHeight="1">
      <c r="A70" s="220">
        <v>81</v>
      </c>
      <c r="B70" s="218" t="s">
        <v>280</v>
      </c>
      <c r="C70" s="873">
        <v>835881</v>
      </c>
      <c r="D70" s="775">
        <v>50.07</v>
      </c>
      <c r="E70" s="774">
        <v>112751</v>
      </c>
      <c r="F70" s="775">
        <v>6.75</v>
      </c>
      <c r="G70" s="774">
        <v>464951</v>
      </c>
      <c r="H70" s="775">
        <v>27.85</v>
      </c>
      <c r="I70" s="774">
        <v>255938</v>
      </c>
      <c r="J70" s="775">
        <v>15.33</v>
      </c>
      <c r="K70" s="776">
        <v>1669521</v>
      </c>
      <c r="L70" s="776">
        <v>116492</v>
      </c>
      <c r="M70" s="776">
        <v>367</v>
      </c>
      <c r="N70" s="865">
        <v>90796</v>
      </c>
      <c r="O70" s="224">
        <v>81</v>
      </c>
    </row>
    <row r="71" spans="1:15" s="266" customFormat="1" ht="18.95" customHeight="1">
      <c r="A71" s="220"/>
      <c r="B71" s="218" t="s">
        <v>698</v>
      </c>
      <c r="C71" s="873">
        <v>229918</v>
      </c>
      <c r="D71" s="775">
        <v>50.52</v>
      </c>
      <c r="E71" s="774">
        <v>27770</v>
      </c>
      <c r="F71" s="775">
        <v>6.1</v>
      </c>
      <c r="G71" s="774">
        <v>126126</v>
      </c>
      <c r="H71" s="775">
        <v>27.71</v>
      </c>
      <c r="I71" s="774">
        <v>71318</v>
      </c>
      <c r="J71" s="775">
        <v>15.67</v>
      </c>
      <c r="K71" s="776">
        <v>455132</v>
      </c>
      <c r="L71" s="776">
        <v>31118</v>
      </c>
      <c r="M71" s="776">
        <v>84</v>
      </c>
      <c r="N71" s="865">
        <v>21153</v>
      </c>
      <c r="O71" s="224"/>
    </row>
    <row r="72" spans="1:15" s="266" customFormat="1" ht="18.95" customHeight="1">
      <c r="A72" s="243"/>
      <c r="B72" s="244" t="s">
        <v>699</v>
      </c>
      <c r="C72" s="915">
        <v>83060</v>
      </c>
      <c r="D72" s="779">
        <v>47.61</v>
      </c>
      <c r="E72" s="374">
        <v>11766</v>
      </c>
      <c r="F72" s="779">
        <v>6.74</v>
      </c>
      <c r="G72" s="374">
        <v>50845</v>
      </c>
      <c r="H72" s="779">
        <v>29.14</v>
      </c>
      <c r="I72" s="374">
        <v>28797</v>
      </c>
      <c r="J72" s="779">
        <v>16.510000000000002</v>
      </c>
      <c r="K72" s="780">
        <v>174468</v>
      </c>
      <c r="L72" s="780">
        <v>16820</v>
      </c>
      <c r="M72" s="780">
        <v>16</v>
      </c>
      <c r="N72" s="870">
        <v>7419</v>
      </c>
      <c r="O72" s="249"/>
    </row>
    <row r="73" spans="1:15" s="266" customFormat="1" ht="15.75" customHeight="1">
      <c r="A73" s="220"/>
      <c r="B73" s="218" t="s">
        <v>700</v>
      </c>
      <c r="C73" s="872">
        <v>312809</v>
      </c>
      <c r="D73" s="766">
        <v>51.85</v>
      </c>
      <c r="E73" s="767">
        <v>40772</v>
      </c>
      <c r="F73" s="766">
        <v>6.76</v>
      </c>
      <c r="G73" s="767">
        <v>160399</v>
      </c>
      <c r="H73" s="766">
        <v>26.59</v>
      </c>
      <c r="I73" s="767">
        <v>89263</v>
      </c>
      <c r="J73" s="766">
        <v>14.8</v>
      </c>
      <c r="K73" s="768">
        <v>603243</v>
      </c>
      <c r="L73" s="768">
        <v>36827</v>
      </c>
      <c r="M73" s="768">
        <v>158</v>
      </c>
      <c r="N73" s="871">
        <v>27244</v>
      </c>
      <c r="O73" s="224"/>
    </row>
    <row r="74" spans="1:15" s="266" customFormat="1" ht="18.95" customHeight="1">
      <c r="A74" s="220">
        <v>82</v>
      </c>
      <c r="B74" s="218" t="s">
        <v>282</v>
      </c>
      <c r="C74" s="873">
        <v>1331835</v>
      </c>
      <c r="D74" s="775">
        <v>50.2</v>
      </c>
      <c r="E74" s="774">
        <v>153453</v>
      </c>
      <c r="F74" s="775">
        <v>5.79</v>
      </c>
      <c r="G74" s="774">
        <v>892534</v>
      </c>
      <c r="H74" s="775">
        <v>33.65</v>
      </c>
      <c r="I74" s="774">
        <v>274752</v>
      </c>
      <c r="J74" s="775">
        <v>10.36</v>
      </c>
      <c r="K74" s="776">
        <v>2652574</v>
      </c>
      <c r="L74" s="776">
        <v>208061</v>
      </c>
      <c r="M74" s="776">
        <v>191</v>
      </c>
      <c r="N74" s="865">
        <v>175113</v>
      </c>
      <c r="O74" s="224">
        <v>82</v>
      </c>
    </row>
    <row r="75" spans="1:15" s="266" customFormat="1" ht="18.95" customHeight="1">
      <c r="A75" s="220">
        <v>83</v>
      </c>
      <c r="B75" s="218" t="s">
        <v>283</v>
      </c>
      <c r="C75" s="873">
        <v>659716</v>
      </c>
      <c r="D75" s="775">
        <v>50.63</v>
      </c>
      <c r="E75" s="774">
        <v>105066</v>
      </c>
      <c r="F75" s="775">
        <v>8.06</v>
      </c>
      <c r="G75" s="774">
        <v>361781</v>
      </c>
      <c r="H75" s="775">
        <v>27.76</v>
      </c>
      <c r="I75" s="774">
        <v>176650</v>
      </c>
      <c r="J75" s="775">
        <v>13.55</v>
      </c>
      <c r="K75" s="776">
        <v>1303210</v>
      </c>
      <c r="L75" s="776">
        <v>71791</v>
      </c>
      <c r="M75" s="776">
        <v>341</v>
      </c>
      <c r="N75" s="865">
        <v>100962</v>
      </c>
      <c r="O75" s="224">
        <v>83</v>
      </c>
    </row>
    <row r="76" spans="1:15" s="266" customFormat="1" ht="18.95" customHeight="1">
      <c r="A76" s="220">
        <v>301</v>
      </c>
      <c r="B76" s="2128" t="s">
        <v>284</v>
      </c>
      <c r="C76" s="873">
        <v>0</v>
      </c>
      <c r="D76" s="775">
        <v>0</v>
      </c>
      <c r="E76" s="774">
        <v>0</v>
      </c>
      <c r="F76" s="775">
        <v>0</v>
      </c>
      <c r="G76" s="774">
        <v>0</v>
      </c>
      <c r="H76" s="775">
        <v>0</v>
      </c>
      <c r="I76" s="774">
        <v>0</v>
      </c>
      <c r="J76" s="775">
        <v>0</v>
      </c>
      <c r="K76" s="776">
        <v>1488811</v>
      </c>
      <c r="L76" s="776">
        <v>0</v>
      </c>
      <c r="M76" s="776">
        <v>0</v>
      </c>
      <c r="N76" s="865">
        <v>0</v>
      </c>
      <c r="O76" s="224">
        <v>301</v>
      </c>
    </row>
    <row r="77" spans="1:15" s="266" customFormat="1" ht="18.95" customHeight="1">
      <c r="A77" s="243">
        <v>302</v>
      </c>
      <c r="B77" s="2129" t="s">
        <v>286</v>
      </c>
      <c r="C77" s="915">
        <v>0</v>
      </c>
      <c r="D77" s="779">
        <v>0</v>
      </c>
      <c r="E77" s="374">
        <v>0</v>
      </c>
      <c r="F77" s="779">
        <v>0</v>
      </c>
      <c r="G77" s="374">
        <v>0</v>
      </c>
      <c r="H77" s="779">
        <v>0</v>
      </c>
      <c r="I77" s="374">
        <v>0</v>
      </c>
      <c r="J77" s="779">
        <v>0</v>
      </c>
      <c r="K77" s="780">
        <v>1534799</v>
      </c>
      <c r="L77" s="780">
        <v>0</v>
      </c>
      <c r="M77" s="780">
        <v>0</v>
      </c>
      <c r="N77" s="870">
        <v>0</v>
      </c>
      <c r="O77" s="249">
        <v>302</v>
      </c>
    </row>
    <row r="78" spans="1:15" s="266" customFormat="1" ht="18.95" customHeight="1">
      <c r="A78" s="250">
        <v>303</v>
      </c>
      <c r="B78" s="2128" t="s">
        <v>288</v>
      </c>
      <c r="C78" s="872">
        <v>0</v>
      </c>
      <c r="D78" s="766">
        <v>0</v>
      </c>
      <c r="E78" s="767">
        <v>0</v>
      </c>
      <c r="F78" s="766">
        <v>0</v>
      </c>
      <c r="G78" s="767">
        <v>0</v>
      </c>
      <c r="H78" s="766">
        <v>0</v>
      </c>
      <c r="I78" s="767">
        <v>0</v>
      </c>
      <c r="J78" s="766">
        <v>0</v>
      </c>
      <c r="K78" s="768">
        <v>251226</v>
      </c>
      <c r="L78" s="768">
        <v>0</v>
      </c>
      <c r="M78" s="768">
        <v>0</v>
      </c>
      <c r="N78" s="871">
        <v>0</v>
      </c>
      <c r="O78" s="251">
        <v>303</v>
      </c>
    </row>
    <row r="79" spans="1:15" s="266" customFormat="1" ht="18.95" customHeight="1">
      <c r="A79" s="220"/>
      <c r="B79" s="218"/>
      <c r="C79" s="873"/>
      <c r="D79" s="775"/>
      <c r="E79" s="774"/>
      <c r="F79" s="775"/>
      <c r="G79" s="774"/>
      <c r="H79" s="775"/>
      <c r="I79" s="774"/>
      <c r="J79" s="775"/>
      <c r="K79" s="776"/>
      <c r="L79" s="776"/>
      <c r="M79" s="776"/>
      <c r="N79" s="865"/>
      <c r="O79" s="224"/>
    </row>
    <row r="80" spans="1:15" s="266" customFormat="1" ht="18.95" customHeight="1">
      <c r="A80" s="220"/>
      <c r="B80" s="218"/>
      <c r="C80" s="873"/>
      <c r="D80" s="775"/>
      <c r="E80" s="774"/>
      <c r="F80" s="775"/>
      <c r="G80" s="774"/>
      <c r="H80" s="775"/>
      <c r="I80" s="774"/>
      <c r="J80" s="775"/>
      <c r="K80" s="776"/>
      <c r="L80" s="776"/>
      <c r="M80" s="776"/>
      <c r="N80" s="865"/>
      <c r="O80" s="224"/>
    </row>
    <row r="81" spans="1:15" s="266" customFormat="1" ht="18.95" customHeight="1">
      <c r="A81" s="220"/>
      <c r="B81" s="218"/>
      <c r="C81" s="873"/>
      <c r="D81" s="775"/>
      <c r="E81" s="774"/>
      <c r="F81" s="775"/>
      <c r="G81" s="774"/>
      <c r="H81" s="775"/>
      <c r="I81" s="774"/>
      <c r="J81" s="775"/>
      <c r="K81" s="776"/>
      <c r="L81" s="776"/>
      <c r="M81" s="776"/>
      <c r="N81" s="865"/>
      <c r="O81" s="224"/>
    </row>
    <row r="82" spans="1:15" s="266" customFormat="1" ht="18.95" customHeight="1">
      <c r="A82" s="243"/>
      <c r="B82" s="244"/>
      <c r="C82" s="915"/>
      <c r="D82" s="779"/>
      <c r="E82" s="374"/>
      <c r="F82" s="779"/>
      <c r="G82" s="374"/>
      <c r="H82" s="779"/>
      <c r="I82" s="374"/>
      <c r="J82" s="779"/>
      <c r="K82" s="780"/>
      <c r="L82" s="780"/>
      <c r="M82" s="780"/>
      <c r="N82" s="870"/>
      <c r="O82" s="249"/>
    </row>
    <row r="83" spans="1:15" s="266" customFormat="1" ht="18.95" customHeight="1">
      <c r="A83" s="220"/>
      <c r="B83" s="218"/>
      <c r="C83" s="872"/>
      <c r="D83" s="766"/>
      <c r="E83" s="767"/>
      <c r="F83" s="766"/>
      <c r="G83" s="767"/>
      <c r="H83" s="766"/>
      <c r="I83" s="767"/>
      <c r="J83" s="766"/>
      <c r="K83" s="768"/>
      <c r="L83" s="768"/>
      <c r="M83" s="768"/>
      <c r="N83" s="871"/>
      <c r="O83" s="224"/>
    </row>
    <row r="84" spans="1:15" s="266" customFormat="1" ht="18.95" customHeight="1">
      <c r="A84" s="220"/>
      <c r="B84" s="218"/>
      <c r="C84" s="873"/>
      <c r="D84" s="775"/>
      <c r="E84" s="774"/>
      <c r="F84" s="775"/>
      <c r="G84" s="774"/>
      <c r="H84" s="775"/>
      <c r="I84" s="774"/>
      <c r="J84" s="775"/>
      <c r="K84" s="776"/>
      <c r="L84" s="776"/>
      <c r="M84" s="776"/>
      <c r="N84" s="865"/>
      <c r="O84" s="224"/>
    </row>
    <row r="85" spans="1:15" s="266" customFormat="1" ht="18.95" customHeight="1">
      <c r="A85" s="220"/>
      <c r="B85" s="218"/>
      <c r="C85" s="873"/>
      <c r="D85" s="775"/>
      <c r="E85" s="774"/>
      <c r="F85" s="775"/>
      <c r="G85" s="774"/>
      <c r="H85" s="775"/>
      <c r="I85" s="774"/>
      <c r="J85" s="775"/>
      <c r="K85" s="776"/>
      <c r="L85" s="776"/>
      <c r="M85" s="776"/>
      <c r="N85" s="865"/>
      <c r="O85" s="224"/>
    </row>
    <row r="86" spans="1:15" s="266" customFormat="1" ht="18.95" customHeight="1">
      <c r="A86" s="220"/>
      <c r="B86" s="218"/>
      <c r="C86" s="873"/>
      <c r="D86" s="775"/>
      <c r="E86" s="774"/>
      <c r="F86" s="775"/>
      <c r="G86" s="774"/>
      <c r="H86" s="775"/>
      <c r="I86" s="774"/>
      <c r="J86" s="775"/>
      <c r="K86" s="776"/>
      <c r="L86" s="776"/>
      <c r="M86" s="776"/>
      <c r="N86" s="865"/>
      <c r="O86" s="224"/>
    </row>
    <row r="87" spans="1:15" s="266" customFormat="1" ht="18.95" customHeight="1">
      <c r="A87" s="243"/>
      <c r="B87" s="244"/>
      <c r="C87" s="915"/>
      <c r="D87" s="779"/>
      <c r="E87" s="374"/>
      <c r="F87" s="779"/>
      <c r="G87" s="374"/>
      <c r="H87" s="779"/>
      <c r="I87" s="374"/>
      <c r="J87" s="779"/>
      <c r="K87" s="780"/>
      <c r="L87" s="780"/>
      <c r="M87" s="780"/>
      <c r="N87" s="870"/>
      <c r="O87" s="249"/>
    </row>
    <row r="88" spans="1:15" s="266" customFormat="1" ht="18.95" customHeight="1">
      <c r="A88" s="220"/>
      <c r="B88" s="218"/>
      <c r="C88" s="872"/>
      <c r="D88" s="766"/>
      <c r="E88" s="767"/>
      <c r="F88" s="766"/>
      <c r="G88" s="767"/>
      <c r="H88" s="766"/>
      <c r="I88" s="767"/>
      <c r="J88" s="766"/>
      <c r="K88" s="768"/>
      <c r="L88" s="768"/>
      <c r="M88" s="768"/>
      <c r="N88" s="871"/>
      <c r="O88" s="224"/>
    </row>
    <row r="89" spans="1:15" s="266" customFormat="1" ht="18.95" customHeight="1">
      <c r="A89" s="220"/>
      <c r="B89" s="218"/>
      <c r="C89" s="873"/>
      <c r="D89" s="775"/>
      <c r="E89" s="774"/>
      <c r="F89" s="775"/>
      <c r="G89" s="774"/>
      <c r="H89" s="775"/>
      <c r="I89" s="774"/>
      <c r="J89" s="775"/>
      <c r="K89" s="776"/>
      <c r="L89" s="776"/>
      <c r="M89" s="776"/>
      <c r="N89" s="865"/>
      <c r="O89" s="224"/>
    </row>
    <row r="90" spans="1:15" s="266" customFormat="1" ht="18.95" customHeight="1">
      <c r="A90" s="220"/>
      <c r="B90" s="218"/>
      <c r="C90" s="873"/>
      <c r="D90" s="775"/>
      <c r="E90" s="774"/>
      <c r="F90" s="775"/>
      <c r="G90" s="774"/>
      <c r="H90" s="775"/>
      <c r="I90" s="774"/>
      <c r="J90" s="775"/>
      <c r="K90" s="776"/>
      <c r="L90" s="776"/>
      <c r="M90" s="776"/>
      <c r="N90" s="865"/>
      <c r="O90" s="224"/>
    </row>
    <row r="91" spans="1:15" s="266" customFormat="1" ht="18.95" customHeight="1">
      <c r="A91" s="220"/>
      <c r="B91" s="218"/>
      <c r="C91" s="873"/>
      <c r="D91" s="775"/>
      <c r="E91" s="774"/>
      <c r="F91" s="775"/>
      <c r="G91" s="774"/>
      <c r="H91" s="775"/>
      <c r="I91" s="774"/>
      <c r="J91" s="775"/>
      <c r="K91" s="776"/>
      <c r="L91" s="776"/>
      <c r="M91" s="776"/>
      <c r="N91" s="865"/>
      <c r="O91" s="224"/>
    </row>
    <row r="92" spans="1:15" s="266" customFormat="1" ht="18.95" customHeight="1">
      <c r="A92" s="243"/>
      <c r="B92" s="244"/>
      <c r="C92" s="915"/>
      <c r="D92" s="779"/>
      <c r="E92" s="374"/>
      <c r="F92" s="779"/>
      <c r="G92" s="374"/>
      <c r="H92" s="779"/>
      <c r="I92" s="374"/>
      <c r="J92" s="779"/>
      <c r="K92" s="780"/>
      <c r="L92" s="780"/>
      <c r="M92" s="780"/>
      <c r="N92" s="870"/>
      <c r="O92" s="249"/>
    </row>
    <row r="93" spans="1:15" s="266" customFormat="1" ht="18.95" customHeight="1">
      <c r="A93" s="220"/>
      <c r="B93" s="218"/>
      <c r="C93" s="872"/>
      <c r="D93" s="766"/>
      <c r="E93" s="767"/>
      <c r="F93" s="766"/>
      <c r="G93" s="767"/>
      <c r="H93" s="766"/>
      <c r="I93" s="767"/>
      <c r="J93" s="766"/>
      <c r="K93" s="768"/>
      <c r="L93" s="768"/>
      <c r="M93" s="768"/>
      <c r="N93" s="871"/>
      <c r="O93" s="224"/>
    </row>
    <row r="94" spans="1:15" s="266" customFormat="1" ht="18.95" customHeight="1">
      <c r="A94" s="220"/>
      <c r="B94" s="218"/>
      <c r="C94" s="873"/>
      <c r="D94" s="775"/>
      <c r="E94" s="774"/>
      <c r="F94" s="775"/>
      <c r="G94" s="774"/>
      <c r="H94" s="775"/>
      <c r="I94" s="774"/>
      <c r="J94" s="775"/>
      <c r="K94" s="776"/>
      <c r="L94" s="776"/>
      <c r="M94" s="776"/>
      <c r="N94" s="865"/>
      <c r="O94" s="224"/>
    </row>
    <row r="95" spans="1:15" s="266" customFormat="1" ht="18.95" customHeight="1">
      <c r="A95" s="220"/>
      <c r="B95" s="218"/>
      <c r="C95" s="873"/>
      <c r="D95" s="775"/>
      <c r="E95" s="774"/>
      <c r="F95" s="775"/>
      <c r="G95" s="774"/>
      <c r="H95" s="775"/>
      <c r="I95" s="774"/>
      <c r="J95" s="775"/>
      <c r="K95" s="776"/>
      <c r="L95" s="776"/>
      <c r="M95" s="776"/>
      <c r="N95" s="865"/>
      <c r="O95" s="224"/>
    </row>
    <row r="96" spans="1:15" s="266" customFormat="1" ht="18.95" customHeight="1">
      <c r="A96" s="250"/>
      <c r="B96" s="218"/>
      <c r="C96" s="873"/>
      <c r="D96" s="775"/>
      <c r="E96" s="774"/>
      <c r="F96" s="775"/>
      <c r="G96" s="774"/>
      <c r="H96" s="775"/>
      <c r="I96" s="774"/>
      <c r="J96" s="775"/>
      <c r="K96" s="776"/>
      <c r="L96" s="776"/>
      <c r="M96" s="776"/>
      <c r="N96" s="865"/>
      <c r="O96" s="251"/>
    </row>
    <row r="97" spans="1:15" s="266" customFormat="1" ht="18.95" customHeight="1">
      <c r="A97" s="243"/>
      <c r="B97" s="244"/>
      <c r="C97" s="915"/>
      <c r="D97" s="779"/>
      <c r="E97" s="374"/>
      <c r="F97" s="779"/>
      <c r="G97" s="374"/>
      <c r="H97" s="779"/>
      <c r="I97" s="374"/>
      <c r="J97" s="779"/>
      <c r="K97" s="780"/>
      <c r="L97" s="780"/>
      <c r="M97" s="780"/>
      <c r="N97" s="870"/>
      <c r="O97" s="249"/>
    </row>
    <row r="98" spans="1:15" s="452" customFormat="1" ht="18.95" customHeight="1">
      <c r="A98" s="220"/>
      <c r="B98" s="218"/>
      <c r="C98" s="872"/>
      <c r="D98" s="766"/>
      <c r="E98" s="767"/>
      <c r="F98" s="766"/>
      <c r="G98" s="767"/>
      <c r="H98" s="766"/>
      <c r="I98" s="767"/>
      <c r="J98" s="766"/>
      <c r="K98" s="768"/>
      <c r="L98" s="768"/>
      <c r="M98" s="768"/>
      <c r="N98" s="871"/>
      <c r="O98" s="224"/>
    </row>
    <row r="99" spans="1:15" s="452" customFormat="1" ht="18.95" customHeight="1">
      <c r="A99" s="220"/>
      <c r="B99" s="218"/>
      <c r="C99" s="873"/>
      <c r="D99" s="775"/>
      <c r="E99" s="774"/>
      <c r="F99" s="775"/>
      <c r="G99" s="774"/>
      <c r="H99" s="775"/>
      <c r="I99" s="774"/>
      <c r="J99" s="775"/>
      <c r="K99" s="776"/>
      <c r="L99" s="776"/>
      <c r="M99" s="776"/>
      <c r="N99" s="865"/>
      <c r="O99" s="224"/>
    </row>
    <row r="100" spans="1:15" s="452" customFormat="1" ht="18.95" customHeight="1">
      <c r="A100" s="220"/>
      <c r="B100" s="218"/>
      <c r="C100" s="873"/>
      <c r="D100" s="775"/>
      <c r="E100" s="774"/>
      <c r="F100" s="775"/>
      <c r="G100" s="774"/>
      <c r="H100" s="775"/>
      <c r="I100" s="774"/>
      <c r="J100" s="775"/>
      <c r="K100" s="776"/>
      <c r="L100" s="776"/>
      <c r="M100" s="776"/>
      <c r="N100" s="865"/>
      <c r="O100" s="224"/>
    </row>
    <row r="101" spans="1:15" s="452" customFormat="1" ht="18.95" customHeight="1">
      <c r="A101" s="220"/>
      <c r="B101" s="218"/>
      <c r="C101" s="873"/>
      <c r="D101" s="775"/>
      <c r="E101" s="774"/>
      <c r="F101" s="775"/>
      <c r="G101" s="774"/>
      <c r="H101" s="775"/>
      <c r="I101" s="774"/>
      <c r="J101" s="775"/>
      <c r="K101" s="776"/>
      <c r="L101" s="776"/>
      <c r="M101" s="776"/>
      <c r="N101" s="865"/>
      <c r="O101" s="224"/>
    </row>
    <row r="102" spans="1:15" s="452" customFormat="1" ht="18.95" customHeight="1" thickBot="1">
      <c r="A102" s="253"/>
      <c r="B102" s="254"/>
      <c r="C102" s="874"/>
      <c r="D102" s="875"/>
      <c r="E102" s="876"/>
      <c r="F102" s="875"/>
      <c r="G102" s="876"/>
      <c r="H102" s="875"/>
      <c r="I102" s="876"/>
      <c r="J102" s="875"/>
      <c r="K102" s="877"/>
      <c r="L102" s="877"/>
      <c r="M102" s="877"/>
      <c r="N102" s="878"/>
      <c r="O102" s="262"/>
    </row>
  </sheetData>
  <mergeCells count="2">
    <mergeCell ref="C3:H3"/>
    <mergeCell ref="I3:K3"/>
  </mergeCells>
  <phoneticPr fontId="16"/>
  <pageMargins left="0.86614173228346458" right="0.59055118110236227" top="0.51181102362204722" bottom="0.59055118110236227" header="0.51181102362204722" footer="0.51181102362204722"/>
  <pageSetup paperSize="9" scale="50" pageOrder="overThenDown" orientation="landscape" r:id="rId1"/>
  <headerFooter alignWithMargins="0"/>
  <rowBreaks count="1" manualBreakCount="1">
    <brk id="52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FF0000"/>
  </sheetPr>
  <dimension ref="A1:FN53"/>
  <sheetViews>
    <sheetView view="pageBreakPreview" topLeftCell="AG1" zoomScale="75" zoomScaleNormal="75" workbookViewId="0">
      <selection activeCell="BV1" sqref="BV1"/>
    </sheetView>
  </sheetViews>
  <sheetFormatPr defaultRowHeight="14.25"/>
  <cols>
    <col min="1" max="2" width="9" style="36"/>
    <col min="3" max="20" width="1.25" style="36" customWidth="1"/>
    <col min="21" max="21" width="3.5" style="36" customWidth="1"/>
    <col min="22" max="73" width="1.25" style="36" customWidth="1"/>
    <col min="74" max="74" width="7.625" style="2349" customWidth="1"/>
    <col min="75" max="80" width="1.25" style="36" customWidth="1"/>
    <col min="81" max="81" width="1.875" style="36" customWidth="1"/>
    <col min="82" max="82" width="1.625" style="36" customWidth="1"/>
    <col min="83" max="88" width="1.25" style="36" customWidth="1"/>
    <col min="89" max="89" width="2.5" style="36" customWidth="1"/>
    <col min="90" max="96" width="1.25" style="36" customWidth="1"/>
    <col min="97" max="97" width="2.75" style="36" customWidth="1"/>
    <col min="98" max="98" width="1.25" style="36" customWidth="1"/>
    <col min="99" max="99" width="1.875" style="36" customWidth="1"/>
    <col min="100" max="104" width="1.25" style="36" customWidth="1"/>
    <col min="105" max="107" width="2.5" style="36" customWidth="1"/>
    <col min="108" max="108" width="3.125" style="36" customWidth="1"/>
    <col min="109" max="110" width="1.25" style="36" customWidth="1"/>
    <col min="111" max="112" width="0.625" style="36" customWidth="1"/>
    <col min="113" max="113" width="1.25" style="36" customWidth="1"/>
    <col min="114" max="114" width="5.375" style="36" customWidth="1"/>
    <col min="115" max="143" width="1.25" style="36" customWidth="1"/>
    <col min="144" max="144" width="2.25" style="36" customWidth="1"/>
    <col min="145" max="177" width="1.25" style="36" customWidth="1"/>
    <col min="178" max="16384" width="9" style="36"/>
  </cols>
  <sheetData>
    <row r="1" spans="1:145" ht="21" customHeight="1">
      <c r="A1" s="28"/>
      <c r="B1" s="29" t="s">
        <v>1346</v>
      </c>
      <c r="C1" s="30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3"/>
      <c r="BU1" s="34"/>
      <c r="BV1" s="29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</row>
    <row r="2" spans="1:145" ht="21" customHeight="1" thickBot="1">
      <c r="A2" s="28"/>
      <c r="B2" s="37"/>
      <c r="C2" s="38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9"/>
      <c r="BU2" s="34"/>
      <c r="BV2" s="37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2496" t="s">
        <v>59</v>
      </c>
      <c r="EE2" s="2496"/>
      <c r="EF2" s="2496"/>
      <c r="EG2" s="2496"/>
      <c r="EH2" s="2496"/>
      <c r="EI2" s="2496"/>
      <c r="EJ2" s="2496"/>
      <c r="EK2" s="2496"/>
      <c r="EL2" s="2496"/>
      <c r="EM2" s="2496"/>
      <c r="EN2" s="2496"/>
      <c r="EO2" s="40"/>
    </row>
    <row r="3" spans="1:145" s="41" customFormat="1" ht="21" customHeight="1">
      <c r="B3" s="66"/>
      <c r="C3" s="2498" t="s">
        <v>61</v>
      </c>
      <c r="D3" s="2499"/>
      <c r="E3" s="2499"/>
      <c r="F3" s="2499"/>
      <c r="G3" s="2499"/>
      <c r="H3" s="2499"/>
      <c r="I3" s="2499"/>
      <c r="J3" s="2499"/>
      <c r="K3" s="2499"/>
      <c r="L3" s="2499"/>
      <c r="M3" s="2499"/>
      <c r="N3" s="2499"/>
      <c r="O3" s="2499"/>
      <c r="P3" s="2499"/>
      <c r="Q3" s="2499"/>
      <c r="R3" s="2499"/>
      <c r="S3" s="2499"/>
      <c r="T3" s="2499"/>
      <c r="U3" s="2499"/>
      <c r="V3" s="2499"/>
      <c r="W3" s="2499"/>
      <c r="X3" s="2499"/>
      <c r="Y3" s="2499"/>
      <c r="Z3" s="2499"/>
      <c r="AA3" s="2499"/>
      <c r="AB3" s="2499"/>
      <c r="AC3" s="2499"/>
      <c r="AD3" s="2499"/>
      <c r="AE3" s="2499"/>
      <c r="AF3" s="2499"/>
      <c r="AG3" s="2499"/>
      <c r="AH3" s="2499"/>
      <c r="AI3" s="2499"/>
      <c r="AJ3" s="2499"/>
      <c r="AK3" s="2499"/>
      <c r="AL3" s="2499"/>
      <c r="AM3" s="2499"/>
      <c r="AN3" s="2499"/>
      <c r="AO3" s="2499"/>
      <c r="AP3" s="2499"/>
      <c r="AQ3" s="2499"/>
      <c r="AR3" s="2499"/>
      <c r="AS3" s="2499"/>
      <c r="AT3" s="2499"/>
      <c r="AU3" s="2499"/>
      <c r="AV3" s="2499"/>
      <c r="AW3" s="2499"/>
      <c r="AX3" s="2499"/>
      <c r="AY3" s="2499"/>
      <c r="AZ3" s="2499"/>
      <c r="BA3" s="2499"/>
      <c r="BB3" s="2499"/>
      <c r="BC3" s="2499"/>
      <c r="BD3" s="2499"/>
      <c r="BE3" s="2499"/>
      <c r="BF3" s="2499"/>
      <c r="BG3" s="2499"/>
      <c r="BH3" s="2499"/>
      <c r="BI3" s="2499"/>
      <c r="BJ3" s="2499"/>
      <c r="BK3" s="2499"/>
      <c r="BL3" s="2499"/>
      <c r="BM3" s="2499"/>
      <c r="BN3" s="2499"/>
      <c r="BO3" s="2499"/>
      <c r="BP3" s="2499"/>
      <c r="BQ3" s="2499"/>
      <c r="BR3" s="2499"/>
      <c r="BS3" s="2499"/>
      <c r="BT3" s="2500"/>
      <c r="BU3" s="42"/>
      <c r="BV3" s="2345"/>
      <c r="BW3" s="2498" t="s">
        <v>61</v>
      </c>
      <c r="BX3" s="2499"/>
      <c r="BY3" s="2499"/>
      <c r="BZ3" s="2499"/>
      <c r="CA3" s="2499"/>
      <c r="CB3" s="2499"/>
      <c r="CC3" s="2499"/>
      <c r="CD3" s="2499"/>
      <c r="CE3" s="2499"/>
      <c r="CF3" s="2499"/>
      <c r="CG3" s="2499"/>
      <c r="CH3" s="2499"/>
      <c r="CI3" s="2499"/>
      <c r="CJ3" s="2499"/>
      <c r="CK3" s="2499"/>
      <c r="CL3" s="2499"/>
      <c r="CM3" s="2499"/>
      <c r="CN3" s="2499"/>
      <c r="CO3" s="2499"/>
      <c r="CP3" s="2499"/>
      <c r="CQ3" s="2499"/>
      <c r="CR3" s="2499"/>
      <c r="CS3" s="2499"/>
      <c r="CT3" s="2499"/>
      <c r="CU3" s="2499"/>
      <c r="CV3" s="2499"/>
      <c r="CW3" s="2499"/>
      <c r="CX3" s="2499"/>
      <c r="CY3" s="2499"/>
      <c r="CZ3" s="2499"/>
      <c r="DA3" s="2499"/>
      <c r="DB3" s="2499"/>
      <c r="DC3" s="2499"/>
      <c r="DD3" s="2499"/>
      <c r="DE3" s="2499"/>
      <c r="DF3" s="2499"/>
      <c r="DG3" s="2499"/>
      <c r="DH3" s="2499"/>
      <c r="DI3" s="2499"/>
      <c r="DJ3" s="2499"/>
      <c r="DK3" s="2499"/>
      <c r="DL3" s="2499"/>
      <c r="DM3" s="2499"/>
      <c r="DN3" s="2499"/>
      <c r="DO3" s="2499"/>
      <c r="DP3" s="2499"/>
      <c r="DQ3" s="2499"/>
      <c r="DR3" s="2499"/>
      <c r="DS3" s="2499"/>
      <c r="DT3" s="2499"/>
      <c r="DU3" s="2499"/>
      <c r="DV3" s="2499"/>
      <c r="DW3" s="2499"/>
      <c r="DX3" s="2499"/>
      <c r="DY3" s="2499"/>
      <c r="DZ3" s="2499"/>
      <c r="EA3" s="2499"/>
      <c r="EB3" s="2499"/>
      <c r="EC3" s="2499"/>
      <c r="ED3" s="2499"/>
      <c r="EE3" s="2499"/>
      <c r="EF3" s="2499"/>
      <c r="EG3" s="2499"/>
      <c r="EH3" s="2499"/>
      <c r="EI3" s="2499"/>
      <c r="EJ3" s="2499"/>
      <c r="EK3" s="2499"/>
      <c r="EL3" s="2499"/>
      <c r="EM3" s="2499"/>
      <c r="EN3" s="2500"/>
    </row>
    <row r="4" spans="1:145" s="41" customFormat="1" ht="21" customHeight="1">
      <c r="B4" s="67" t="s">
        <v>60</v>
      </c>
      <c r="C4" s="2501" t="s">
        <v>62</v>
      </c>
      <c r="D4" s="2502"/>
      <c r="E4" s="2502"/>
      <c r="F4" s="2502"/>
      <c r="G4" s="2502"/>
      <c r="H4" s="2502"/>
      <c r="I4" s="2502"/>
      <c r="J4" s="2502"/>
      <c r="K4" s="2502"/>
      <c r="L4" s="2502"/>
      <c r="M4" s="2502"/>
      <c r="N4" s="2502"/>
      <c r="O4" s="2502"/>
      <c r="P4" s="2502"/>
      <c r="Q4" s="2502"/>
      <c r="R4" s="2502"/>
      <c r="S4" s="2502"/>
      <c r="T4" s="2502"/>
      <c r="U4" s="2502"/>
      <c r="V4" s="2502"/>
      <c r="W4" s="2502"/>
      <c r="X4" s="2502"/>
      <c r="Y4" s="2502"/>
      <c r="Z4" s="2502"/>
      <c r="AA4" s="2502"/>
      <c r="AB4" s="2502"/>
      <c r="AC4" s="2502"/>
      <c r="AD4" s="2502"/>
      <c r="AE4" s="2502"/>
      <c r="AF4" s="2502"/>
      <c r="AG4" s="2502"/>
      <c r="AH4" s="2502"/>
      <c r="AI4" s="2502"/>
      <c r="AJ4" s="2502"/>
      <c r="AK4" s="2502"/>
      <c r="AL4" s="2502" t="s">
        <v>63</v>
      </c>
      <c r="AM4" s="2502"/>
      <c r="AN4" s="2502"/>
      <c r="AO4" s="2502"/>
      <c r="AP4" s="2502"/>
      <c r="AQ4" s="2502"/>
      <c r="AR4" s="2502"/>
      <c r="AS4" s="2502"/>
      <c r="AT4" s="2502"/>
      <c r="AU4" s="2502"/>
      <c r="AV4" s="2502"/>
      <c r="AW4" s="2502"/>
      <c r="AX4" s="2502"/>
      <c r="AY4" s="2502"/>
      <c r="AZ4" s="2502"/>
      <c r="BA4" s="2502"/>
      <c r="BB4" s="2502"/>
      <c r="BC4" s="2502"/>
      <c r="BD4" s="2502"/>
      <c r="BE4" s="2502"/>
      <c r="BF4" s="2502"/>
      <c r="BG4" s="2502"/>
      <c r="BH4" s="2502"/>
      <c r="BI4" s="2502"/>
      <c r="BJ4" s="2502"/>
      <c r="BK4" s="2502"/>
      <c r="BL4" s="2502"/>
      <c r="BM4" s="2502"/>
      <c r="BN4" s="2502"/>
      <c r="BO4" s="2502"/>
      <c r="BP4" s="2502"/>
      <c r="BQ4" s="2502"/>
      <c r="BR4" s="2502"/>
      <c r="BS4" s="2502"/>
      <c r="BT4" s="2503"/>
      <c r="BU4" s="43"/>
      <c r="BV4" s="2346" t="s">
        <v>60</v>
      </c>
      <c r="BW4" s="2501" t="s">
        <v>64</v>
      </c>
      <c r="BX4" s="2502"/>
      <c r="BY4" s="2502"/>
      <c r="BZ4" s="2502"/>
      <c r="CA4" s="2502"/>
      <c r="CB4" s="2502"/>
      <c r="CC4" s="2502"/>
      <c r="CD4" s="2502"/>
      <c r="CE4" s="2502"/>
      <c r="CF4" s="2502"/>
      <c r="CG4" s="2502"/>
      <c r="CH4" s="2502"/>
      <c r="CI4" s="2502"/>
      <c r="CJ4" s="2502"/>
      <c r="CK4" s="2502"/>
      <c r="CL4" s="2502"/>
      <c r="CM4" s="2502"/>
      <c r="CN4" s="2502"/>
      <c r="CO4" s="2502"/>
      <c r="CP4" s="2502"/>
      <c r="CQ4" s="2502"/>
      <c r="CR4" s="2502"/>
      <c r="CS4" s="2502"/>
      <c r="CT4" s="2502"/>
      <c r="CU4" s="2502"/>
      <c r="CV4" s="2502"/>
      <c r="CW4" s="2502"/>
      <c r="CX4" s="2502"/>
      <c r="CY4" s="2502"/>
      <c r="CZ4" s="2502"/>
      <c r="DA4" s="2502"/>
      <c r="DB4" s="2502"/>
      <c r="DC4" s="2502"/>
      <c r="DD4" s="2502"/>
      <c r="DE4" s="2502"/>
      <c r="DF4" s="2502" t="s">
        <v>65</v>
      </c>
      <c r="DG4" s="2502"/>
      <c r="DH4" s="2502"/>
      <c r="DI4" s="2502"/>
      <c r="DJ4" s="2502"/>
      <c r="DK4" s="2502"/>
      <c r="DL4" s="2502"/>
      <c r="DM4" s="2502"/>
      <c r="DN4" s="2502"/>
      <c r="DO4" s="2502"/>
      <c r="DP4" s="2502"/>
      <c r="DQ4" s="2502"/>
      <c r="DR4" s="2502"/>
      <c r="DS4" s="2502"/>
      <c r="DT4" s="2502"/>
      <c r="DU4" s="2502"/>
      <c r="DV4" s="2502"/>
      <c r="DW4" s="2502"/>
      <c r="DX4" s="2502"/>
      <c r="DY4" s="2502"/>
      <c r="DZ4" s="2502"/>
      <c r="EA4" s="2502"/>
      <c r="EB4" s="2502"/>
      <c r="EC4" s="2502"/>
      <c r="ED4" s="2502"/>
      <c r="EE4" s="2502"/>
      <c r="EF4" s="2502"/>
      <c r="EG4" s="2502"/>
      <c r="EH4" s="2502"/>
      <c r="EI4" s="2502"/>
      <c r="EJ4" s="2502"/>
      <c r="EK4" s="2502"/>
      <c r="EL4" s="2502"/>
      <c r="EM4" s="2502"/>
      <c r="EN4" s="2503"/>
    </row>
    <row r="5" spans="1:145" s="41" customFormat="1" ht="21" customHeight="1" thickBot="1">
      <c r="B5" s="68"/>
      <c r="C5" s="2504" t="s">
        <v>66</v>
      </c>
      <c r="D5" s="2505"/>
      <c r="E5" s="2505"/>
      <c r="F5" s="2505"/>
      <c r="G5" s="2505"/>
      <c r="H5" s="2505"/>
      <c r="I5" s="2505"/>
      <c r="J5" s="2505"/>
      <c r="K5" s="2505"/>
      <c r="L5" s="2505" t="s">
        <v>67</v>
      </c>
      <c r="M5" s="2505"/>
      <c r="N5" s="2505"/>
      <c r="O5" s="2505"/>
      <c r="P5" s="2505"/>
      <c r="Q5" s="2505"/>
      <c r="R5" s="2505"/>
      <c r="S5" s="2505"/>
      <c r="T5" s="2505"/>
      <c r="U5" s="2505"/>
      <c r="V5" s="2505" t="s">
        <v>68</v>
      </c>
      <c r="W5" s="2505"/>
      <c r="X5" s="2505"/>
      <c r="Y5" s="2505"/>
      <c r="Z5" s="2505"/>
      <c r="AA5" s="2505"/>
      <c r="AB5" s="2505"/>
      <c r="AC5" s="2505"/>
      <c r="AD5" s="2505"/>
      <c r="AE5" s="2505"/>
      <c r="AF5" s="2505"/>
      <c r="AG5" s="2505"/>
      <c r="AH5" s="2505"/>
      <c r="AI5" s="2505"/>
      <c r="AJ5" s="2505"/>
      <c r="AK5" s="2505"/>
      <c r="AL5" s="2505" t="s">
        <v>69</v>
      </c>
      <c r="AM5" s="2505"/>
      <c r="AN5" s="2505"/>
      <c r="AO5" s="2505"/>
      <c r="AP5" s="2505"/>
      <c r="AQ5" s="2505"/>
      <c r="AR5" s="2505"/>
      <c r="AS5" s="2505"/>
      <c r="AT5" s="2505"/>
      <c r="AU5" s="2505" t="s">
        <v>70</v>
      </c>
      <c r="AV5" s="2505"/>
      <c r="AW5" s="2505"/>
      <c r="AX5" s="2505"/>
      <c r="AY5" s="2505"/>
      <c r="AZ5" s="2505"/>
      <c r="BA5" s="2505"/>
      <c r="BB5" s="2505"/>
      <c r="BC5" s="2505"/>
      <c r="BD5" s="2505"/>
      <c r="BE5" s="2505" t="s">
        <v>71</v>
      </c>
      <c r="BF5" s="2505"/>
      <c r="BG5" s="2505"/>
      <c r="BH5" s="2505"/>
      <c r="BI5" s="2505"/>
      <c r="BJ5" s="2505"/>
      <c r="BK5" s="2505"/>
      <c r="BL5" s="2505"/>
      <c r="BM5" s="2505"/>
      <c r="BN5" s="2505"/>
      <c r="BO5" s="2505"/>
      <c r="BP5" s="2505"/>
      <c r="BQ5" s="2505"/>
      <c r="BR5" s="2505"/>
      <c r="BS5" s="2505"/>
      <c r="BT5" s="2509"/>
      <c r="BU5" s="43"/>
      <c r="BV5" s="2347"/>
      <c r="BW5" s="2504" t="s">
        <v>66</v>
      </c>
      <c r="BX5" s="2505"/>
      <c r="BY5" s="2505"/>
      <c r="BZ5" s="2505"/>
      <c r="CA5" s="2505"/>
      <c r="CB5" s="2505"/>
      <c r="CC5" s="2505"/>
      <c r="CD5" s="2505"/>
      <c r="CE5" s="2505"/>
      <c r="CF5" s="2505" t="s">
        <v>67</v>
      </c>
      <c r="CG5" s="2505"/>
      <c r="CH5" s="2505"/>
      <c r="CI5" s="2505"/>
      <c r="CJ5" s="2505"/>
      <c r="CK5" s="2505"/>
      <c r="CL5" s="2505"/>
      <c r="CM5" s="2505"/>
      <c r="CN5" s="2505"/>
      <c r="CO5" s="2505"/>
      <c r="CP5" s="2505" t="s">
        <v>68</v>
      </c>
      <c r="CQ5" s="2505"/>
      <c r="CR5" s="2505"/>
      <c r="CS5" s="2505"/>
      <c r="CT5" s="2505"/>
      <c r="CU5" s="2505"/>
      <c r="CV5" s="2505"/>
      <c r="CW5" s="2505"/>
      <c r="CX5" s="2505"/>
      <c r="CY5" s="2505"/>
      <c r="CZ5" s="2505"/>
      <c r="DA5" s="2505"/>
      <c r="DB5" s="2505"/>
      <c r="DC5" s="2505"/>
      <c r="DD5" s="2505"/>
      <c r="DE5" s="2505"/>
      <c r="DF5" s="2505" t="s">
        <v>69</v>
      </c>
      <c r="DG5" s="2505"/>
      <c r="DH5" s="2505"/>
      <c r="DI5" s="2505"/>
      <c r="DJ5" s="2505"/>
      <c r="DK5" s="2505"/>
      <c r="DL5" s="2505"/>
      <c r="DM5" s="2505"/>
      <c r="DN5" s="2505"/>
      <c r="DO5" s="2505" t="s">
        <v>70</v>
      </c>
      <c r="DP5" s="2505"/>
      <c r="DQ5" s="2505"/>
      <c r="DR5" s="2505"/>
      <c r="DS5" s="2505"/>
      <c r="DT5" s="2505"/>
      <c r="DU5" s="2505"/>
      <c r="DV5" s="2505"/>
      <c r="DW5" s="2505"/>
      <c r="DX5" s="2505"/>
      <c r="DY5" s="2505" t="s">
        <v>71</v>
      </c>
      <c r="DZ5" s="2505"/>
      <c r="EA5" s="2505"/>
      <c r="EB5" s="2505"/>
      <c r="EC5" s="2505"/>
      <c r="ED5" s="2505"/>
      <c r="EE5" s="2505"/>
      <c r="EF5" s="2505"/>
      <c r="EG5" s="2505"/>
      <c r="EH5" s="2505"/>
      <c r="EI5" s="2505"/>
      <c r="EJ5" s="2505"/>
      <c r="EK5" s="2505"/>
      <c r="EL5" s="2505"/>
      <c r="EM5" s="2505"/>
      <c r="EN5" s="2509"/>
    </row>
    <row r="6" spans="1:145" s="41" customFormat="1" ht="21" customHeight="1">
      <c r="B6" s="44"/>
      <c r="C6" s="2506"/>
      <c r="D6" s="2507"/>
      <c r="E6" s="2507"/>
      <c r="F6" s="2507"/>
      <c r="G6" s="2507"/>
      <c r="H6" s="2507"/>
      <c r="I6" s="2507"/>
      <c r="J6" s="2507"/>
      <c r="K6" s="2507"/>
      <c r="L6" s="2507"/>
      <c r="M6" s="2507"/>
      <c r="N6" s="2507"/>
      <c r="O6" s="2507"/>
      <c r="P6" s="2507"/>
      <c r="Q6" s="2507"/>
      <c r="R6" s="2507"/>
      <c r="S6" s="2507"/>
      <c r="T6" s="2507"/>
      <c r="U6" s="2507"/>
      <c r="V6" s="2507"/>
      <c r="W6" s="2507"/>
      <c r="X6" s="2507"/>
      <c r="Y6" s="2507"/>
      <c r="Z6" s="2507"/>
      <c r="AA6" s="2507"/>
      <c r="AB6" s="2507"/>
      <c r="AC6" s="2507"/>
      <c r="AD6" s="2507"/>
      <c r="AE6" s="2507"/>
      <c r="AF6" s="2507"/>
      <c r="AG6" s="2507"/>
      <c r="AH6" s="2507"/>
      <c r="AI6" s="2507"/>
      <c r="AJ6" s="2507"/>
      <c r="AK6" s="2507"/>
      <c r="AL6" s="2507"/>
      <c r="AM6" s="2507"/>
      <c r="AN6" s="2507"/>
      <c r="AO6" s="2507"/>
      <c r="AP6" s="2507"/>
      <c r="AQ6" s="2507"/>
      <c r="AR6" s="2507"/>
      <c r="AS6" s="2507"/>
      <c r="AT6" s="2507"/>
      <c r="AU6" s="2507"/>
      <c r="AV6" s="2507"/>
      <c r="AW6" s="2507"/>
      <c r="AX6" s="2507"/>
      <c r="AY6" s="2507"/>
      <c r="AZ6" s="2507"/>
      <c r="BA6" s="2507"/>
      <c r="BB6" s="2507"/>
      <c r="BC6" s="2507"/>
      <c r="BD6" s="2507"/>
      <c r="BE6" s="2507"/>
      <c r="BF6" s="2507"/>
      <c r="BG6" s="2507"/>
      <c r="BH6" s="2507"/>
      <c r="BI6" s="2507"/>
      <c r="BJ6" s="2507"/>
      <c r="BK6" s="2507"/>
      <c r="BL6" s="2507"/>
      <c r="BM6" s="2507"/>
      <c r="BN6" s="2507"/>
      <c r="BO6" s="2507"/>
      <c r="BP6" s="2507"/>
      <c r="BQ6" s="2507"/>
      <c r="BR6" s="2507"/>
      <c r="BS6" s="2507"/>
      <c r="BT6" s="2508"/>
      <c r="BV6" s="44"/>
      <c r="BW6" s="2506"/>
      <c r="BX6" s="2507"/>
      <c r="BY6" s="2507"/>
      <c r="BZ6" s="2507"/>
      <c r="CA6" s="2507"/>
      <c r="CB6" s="2507"/>
      <c r="CC6" s="2507"/>
      <c r="CD6" s="2507"/>
      <c r="CE6" s="2507"/>
      <c r="CF6" s="2507"/>
      <c r="CG6" s="2507"/>
      <c r="CH6" s="2507"/>
      <c r="CI6" s="2507"/>
      <c r="CJ6" s="2507"/>
      <c r="CK6" s="2507"/>
      <c r="CL6" s="2507"/>
      <c r="CM6" s="2507"/>
      <c r="CN6" s="2507"/>
      <c r="CO6" s="2507"/>
      <c r="CP6" s="2507"/>
      <c r="CQ6" s="2507"/>
      <c r="CR6" s="2507"/>
      <c r="CS6" s="2507"/>
      <c r="CT6" s="2507"/>
      <c r="CU6" s="2507"/>
      <c r="CV6" s="2507"/>
      <c r="CW6" s="2507"/>
      <c r="CX6" s="2507"/>
      <c r="CY6" s="2507"/>
      <c r="CZ6" s="2507"/>
      <c r="DA6" s="2507"/>
      <c r="DB6" s="2507"/>
      <c r="DC6" s="2507"/>
      <c r="DD6" s="2507"/>
      <c r="DE6" s="2507"/>
      <c r="DF6" s="2507"/>
      <c r="DG6" s="2507"/>
      <c r="DH6" s="2507"/>
      <c r="DI6" s="2507"/>
      <c r="DJ6" s="2507"/>
      <c r="DK6" s="2507"/>
      <c r="DL6" s="2507"/>
      <c r="DM6" s="2507"/>
      <c r="DN6" s="2507"/>
      <c r="DO6" s="2507"/>
      <c r="DP6" s="2507"/>
      <c r="DQ6" s="2507"/>
      <c r="DR6" s="2507"/>
      <c r="DS6" s="2507"/>
      <c r="DT6" s="2507"/>
      <c r="DU6" s="2507"/>
      <c r="DV6" s="2507"/>
      <c r="DW6" s="2507"/>
      <c r="DX6" s="2507"/>
      <c r="DY6" s="2507"/>
      <c r="DZ6" s="2507"/>
      <c r="EA6" s="2507"/>
      <c r="EB6" s="2507"/>
      <c r="EC6" s="2507"/>
      <c r="ED6" s="2507"/>
      <c r="EE6" s="2507"/>
      <c r="EF6" s="2507"/>
      <c r="EG6" s="2507"/>
      <c r="EH6" s="2507"/>
      <c r="EI6" s="2507"/>
      <c r="EJ6" s="2507"/>
      <c r="EK6" s="2507"/>
      <c r="EL6" s="2507"/>
      <c r="EM6" s="2507"/>
      <c r="EN6" s="2508"/>
    </row>
    <row r="7" spans="1:145" s="41" customFormat="1" ht="21" customHeight="1">
      <c r="B7" s="15" t="s">
        <v>11</v>
      </c>
      <c r="C7" s="2673">
        <v>298254</v>
      </c>
      <c r="D7" s="2536"/>
      <c r="E7" s="2536"/>
      <c r="F7" s="2536"/>
      <c r="G7" s="2536"/>
      <c r="H7" s="2536"/>
      <c r="I7" s="2536"/>
      <c r="J7" s="2536"/>
      <c r="K7" s="2537"/>
      <c r="L7" s="2578">
        <v>4772398</v>
      </c>
      <c r="M7" s="2536"/>
      <c r="N7" s="2536"/>
      <c r="O7" s="2536"/>
      <c r="P7" s="2536"/>
      <c r="Q7" s="2536"/>
      <c r="R7" s="2536"/>
      <c r="S7" s="2536"/>
      <c r="T7" s="2536"/>
      <c r="U7" s="2537"/>
      <c r="V7" s="2512">
        <v>117960507224</v>
      </c>
      <c r="W7" s="2511"/>
      <c r="X7" s="2511"/>
      <c r="Y7" s="2511"/>
      <c r="Z7" s="2511"/>
      <c r="AA7" s="2511"/>
      <c r="AB7" s="2511"/>
      <c r="AC7" s="2511"/>
      <c r="AD7" s="2511"/>
      <c r="AE7" s="2511"/>
      <c r="AF7" s="2511"/>
      <c r="AG7" s="2511"/>
      <c r="AH7" s="2511"/>
      <c r="AI7" s="2511"/>
      <c r="AJ7" s="2511"/>
      <c r="AK7" s="2511"/>
      <c r="AL7" s="2578">
        <v>11487159</v>
      </c>
      <c r="AM7" s="2536"/>
      <c r="AN7" s="2536"/>
      <c r="AO7" s="2536"/>
      <c r="AP7" s="2536"/>
      <c r="AQ7" s="2536"/>
      <c r="AR7" s="2536"/>
      <c r="AS7" s="2536"/>
      <c r="AT7" s="2537"/>
      <c r="AU7" s="2578">
        <v>20521475</v>
      </c>
      <c r="AV7" s="2536"/>
      <c r="AW7" s="2536"/>
      <c r="AX7" s="2536"/>
      <c r="AY7" s="2536"/>
      <c r="AZ7" s="2536"/>
      <c r="BA7" s="2536"/>
      <c r="BB7" s="2536"/>
      <c r="BC7" s="2536"/>
      <c r="BD7" s="2537"/>
      <c r="BE7" s="2512">
        <v>141097531768</v>
      </c>
      <c r="BF7" s="2511"/>
      <c r="BG7" s="2511"/>
      <c r="BH7" s="2511"/>
      <c r="BI7" s="2511"/>
      <c r="BJ7" s="2511"/>
      <c r="BK7" s="2511"/>
      <c r="BL7" s="2511"/>
      <c r="BM7" s="2511"/>
      <c r="BN7" s="2511"/>
      <c r="BO7" s="2511"/>
      <c r="BP7" s="2511"/>
      <c r="BQ7" s="2511"/>
      <c r="BR7" s="2511"/>
      <c r="BS7" s="2511"/>
      <c r="BT7" s="2513"/>
      <c r="BU7" s="45"/>
      <c r="BV7" s="15" t="s">
        <v>11</v>
      </c>
      <c r="BW7" s="2535">
        <v>2673849</v>
      </c>
      <c r="BX7" s="2536"/>
      <c r="BY7" s="2536"/>
      <c r="BZ7" s="2536"/>
      <c r="CA7" s="2536"/>
      <c r="CB7" s="2536"/>
      <c r="CC7" s="2536"/>
      <c r="CD7" s="2536"/>
      <c r="CE7" s="2537"/>
      <c r="CF7" s="2578">
        <v>6319757</v>
      </c>
      <c r="CG7" s="2536"/>
      <c r="CH7" s="2536"/>
      <c r="CI7" s="2536"/>
      <c r="CJ7" s="2536"/>
      <c r="CK7" s="2536"/>
      <c r="CL7" s="2536"/>
      <c r="CM7" s="2536"/>
      <c r="CN7" s="2536"/>
      <c r="CO7" s="2537"/>
      <c r="CP7" s="2512">
        <v>38332366673</v>
      </c>
      <c r="CQ7" s="2511"/>
      <c r="CR7" s="2511"/>
      <c r="CS7" s="2511"/>
      <c r="CT7" s="2511"/>
      <c r="CU7" s="2511"/>
      <c r="CV7" s="2511"/>
      <c r="CW7" s="2511"/>
      <c r="CX7" s="2511"/>
      <c r="CY7" s="2511"/>
      <c r="CZ7" s="2511"/>
      <c r="DA7" s="2511"/>
      <c r="DB7" s="2511"/>
      <c r="DC7" s="2511"/>
      <c r="DD7" s="2511"/>
      <c r="DE7" s="2511"/>
      <c r="DF7" s="2512">
        <v>14459262</v>
      </c>
      <c r="DG7" s="2511"/>
      <c r="DH7" s="2511"/>
      <c r="DI7" s="2511"/>
      <c r="DJ7" s="2511"/>
      <c r="DK7" s="2511"/>
      <c r="DL7" s="2511"/>
      <c r="DM7" s="2511"/>
      <c r="DN7" s="2511"/>
      <c r="DO7" s="2578">
        <v>31613630</v>
      </c>
      <c r="DP7" s="2674"/>
      <c r="DQ7" s="2674"/>
      <c r="DR7" s="2674"/>
      <c r="DS7" s="2674"/>
      <c r="DT7" s="2674"/>
      <c r="DU7" s="2674"/>
      <c r="DV7" s="2674"/>
      <c r="DW7" s="2674"/>
      <c r="DX7" s="2675"/>
      <c r="DY7" s="2512">
        <v>297390405665</v>
      </c>
      <c r="DZ7" s="2511"/>
      <c r="EA7" s="2511"/>
      <c r="EB7" s="2511"/>
      <c r="EC7" s="2511"/>
      <c r="ED7" s="2511"/>
      <c r="EE7" s="2511"/>
      <c r="EF7" s="2511"/>
      <c r="EG7" s="2511"/>
      <c r="EH7" s="2511"/>
      <c r="EI7" s="2511"/>
      <c r="EJ7" s="2511"/>
      <c r="EK7" s="2511"/>
      <c r="EL7" s="2511"/>
      <c r="EM7" s="2511"/>
      <c r="EN7" s="2513"/>
    </row>
    <row r="8" spans="1:145" s="41" customFormat="1" ht="21" customHeight="1">
      <c r="B8" s="15" t="s">
        <v>12</v>
      </c>
      <c r="C8" s="2673">
        <v>310512</v>
      </c>
      <c r="D8" s="2536"/>
      <c r="E8" s="2536"/>
      <c r="F8" s="2536"/>
      <c r="G8" s="2536"/>
      <c r="H8" s="2536"/>
      <c r="I8" s="2536"/>
      <c r="J8" s="2536"/>
      <c r="K8" s="2537"/>
      <c r="L8" s="2578">
        <v>4934588</v>
      </c>
      <c r="M8" s="2536"/>
      <c r="N8" s="2536"/>
      <c r="O8" s="2536"/>
      <c r="P8" s="2536"/>
      <c r="Q8" s="2536"/>
      <c r="R8" s="2536"/>
      <c r="S8" s="2536"/>
      <c r="T8" s="2536"/>
      <c r="U8" s="2537"/>
      <c r="V8" s="2512">
        <v>127586485867</v>
      </c>
      <c r="W8" s="2511"/>
      <c r="X8" s="2511"/>
      <c r="Y8" s="2511"/>
      <c r="Z8" s="2511"/>
      <c r="AA8" s="2511"/>
      <c r="AB8" s="2511"/>
      <c r="AC8" s="2511"/>
      <c r="AD8" s="2511"/>
      <c r="AE8" s="2511"/>
      <c r="AF8" s="2511"/>
      <c r="AG8" s="2511"/>
      <c r="AH8" s="2511"/>
      <c r="AI8" s="2511"/>
      <c r="AJ8" s="2511"/>
      <c r="AK8" s="2511"/>
      <c r="AL8" s="2578">
        <v>12322000</v>
      </c>
      <c r="AM8" s="2536"/>
      <c r="AN8" s="2536"/>
      <c r="AO8" s="2536"/>
      <c r="AP8" s="2536"/>
      <c r="AQ8" s="2536"/>
      <c r="AR8" s="2536"/>
      <c r="AS8" s="2536"/>
      <c r="AT8" s="2537"/>
      <c r="AU8" s="2578">
        <v>21639385</v>
      </c>
      <c r="AV8" s="2536"/>
      <c r="AW8" s="2536"/>
      <c r="AX8" s="2536"/>
      <c r="AY8" s="2536"/>
      <c r="AZ8" s="2536"/>
      <c r="BA8" s="2536"/>
      <c r="BB8" s="2536"/>
      <c r="BC8" s="2536"/>
      <c r="BD8" s="2537"/>
      <c r="BE8" s="2512">
        <v>152914988714</v>
      </c>
      <c r="BF8" s="2511"/>
      <c r="BG8" s="2511"/>
      <c r="BH8" s="2511"/>
      <c r="BI8" s="2511"/>
      <c r="BJ8" s="2511"/>
      <c r="BK8" s="2511"/>
      <c r="BL8" s="2511"/>
      <c r="BM8" s="2511"/>
      <c r="BN8" s="2511"/>
      <c r="BO8" s="2511"/>
      <c r="BP8" s="2511"/>
      <c r="BQ8" s="2511"/>
      <c r="BR8" s="2511"/>
      <c r="BS8" s="2511"/>
      <c r="BT8" s="2513"/>
      <c r="BU8" s="45"/>
      <c r="BV8" s="15" t="s">
        <v>12</v>
      </c>
      <c r="BW8" s="2535">
        <v>2842600</v>
      </c>
      <c r="BX8" s="2536"/>
      <c r="BY8" s="2536"/>
      <c r="BZ8" s="2536"/>
      <c r="CA8" s="2536"/>
      <c r="CB8" s="2536"/>
      <c r="CC8" s="2536"/>
      <c r="CD8" s="2536"/>
      <c r="CE8" s="2537"/>
      <c r="CF8" s="2578">
        <v>6577052</v>
      </c>
      <c r="CG8" s="2536"/>
      <c r="CH8" s="2536"/>
      <c r="CI8" s="2536"/>
      <c r="CJ8" s="2536"/>
      <c r="CK8" s="2536"/>
      <c r="CL8" s="2536"/>
      <c r="CM8" s="2536"/>
      <c r="CN8" s="2536"/>
      <c r="CO8" s="2537"/>
      <c r="CP8" s="2512">
        <v>39836470668</v>
      </c>
      <c r="CQ8" s="2511"/>
      <c r="CR8" s="2511"/>
      <c r="CS8" s="2511"/>
      <c r="CT8" s="2511"/>
      <c r="CU8" s="2511"/>
      <c r="CV8" s="2511"/>
      <c r="CW8" s="2511"/>
      <c r="CX8" s="2511"/>
      <c r="CY8" s="2511"/>
      <c r="CZ8" s="2511"/>
      <c r="DA8" s="2511"/>
      <c r="DB8" s="2511"/>
      <c r="DC8" s="2511"/>
      <c r="DD8" s="2511"/>
      <c r="DE8" s="2511"/>
      <c r="DF8" s="2512">
        <v>15475112</v>
      </c>
      <c r="DG8" s="2511"/>
      <c r="DH8" s="2511"/>
      <c r="DI8" s="2511"/>
      <c r="DJ8" s="2511"/>
      <c r="DK8" s="2511"/>
      <c r="DL8" s="2511"/>
      <c r="DM8" s="2511"/>
      <c r="DN8" s="2511"/>
      <c r="DO8" s="2578">
        <v>33151025</v>
      </c>
      <c r="DP8" s="2674"/>
      <c r="DQ8" s="2674"/>
      <c r="DR8" s="2674"/>
      <c r="DS8" s="2674"/>
      <c r="DT8" s="2674"/>
      <c r="DU8" s="2674"/>
      <c r="DV8" s="2674"/>
      <c r="DW8" s="2674"/>
      <c r="DX8" s="2675"/>
      <c r="DY8" s="2512">
        <v>320337945249</v>
      </c>
      <c r="DZ8" s="2511"/>
      <c r="EA8" s="2511"/>
      <c r="EB8" s="2511"/>
      <c r="EC8" s="2511"/>
      <c r="ED8" s="2511"/>
      <c r="EE8" s="2511"/>
      <c r="EF8" s="2511"/>
      <c r="EG8" s="2511"/>
      <c r="EH8" s="2511"/>
      <c r="EI8" s="2511"/>
      <c r="EJ8" s="2511"/>
      <c r="EK8" s="2511"/>
      <c r="EL8" s="2511"/>
      <c r="EM8" s="2511"/>
      <c r="EN8" s="2513"/>
    </row>
    <row r="9" spans="1:145" s="41" customFormat="1" ht="21" customHeight="1">
      <c r="B9" s="15" t="s">
        <v>13</v>
      </c>
      <c r="C9" s="2510">
        <v>321182</v>
      </c>
      <c r="D9" s="2511"/>
      <c r="E9" s="2511"/>
      <c r="F9" s="2511"/>
      <c r="G9" s="2511"/>
      <c r="H9" s="2511"/>
      <c r="I9" s="2511"/>
      <c r="J9" s="2511"/>
      <c r="K9" s="2511"/>
      <c r="L9" s="2512">
        <v>5003114</v>
      </c>
      <c r="M9" s="2511"/>
      <c r="N9" s="2511"/>
      <c r="O9" s="2511"/>
      <c r="P9" s="2511"/>
      <c r="Q9" s="2511"/>
      <c r="R9" s="2511"/>
      <c r="S9" s="2511"/>
      <c r="T9" s="2511"/>
      <c r="U9" s="2511"/>
      <c r="V9" s="2512">
        <v>134964992826</v>
      </c>
      <c r="W9" s="2511"/>
      <c r="X9" s="2511"/>
      <c r="Y9" s="2511"/>
      <c r="Z9" s="2511"/>
      <c r="AA9" s="2511"/>
      <c r="AB9" s="2511"/>
      <c r="AC9" s="2511"/>
      <c r="AD9" s="2511"/>
      <c r="AE9" s="2511"/>
      <c r="AF9" s="2511"/>
      <c r="AG9" s="2511"/>
      <c r="AH9" s="2511"/>
      <c r="AI9" s="2511"/>
      <c r="AJ9" s="2511"/>
      <c r="AK9" s="2511"/>
      <c r="AL9" s="2512">
        <v>12873569</v>
      </c>
      <c r="AM9" s="2511"/>
      <c r="AN9" s="2511"/>
      <c r="AO9" s="2511"/>
      <c r="AP9" s="2511"/>
      <c r="AQ9" s="2511"/>
      <c r="AR9" s="2511"/>
      <c r="AS9" s="2511"/>
      <c r="AT9" s="2511"/>
      <c r="AU9" s="2512">
        <v>22282714</v>
      </c>
      <c r="AV9" s="2511"/>
      <c r="AW9" s="2511"/>
      <c r="AX9" s="2511"/>
      <c r="AY9" s="2511"/>
      <c r="AZ9" s="2511"/>
      <c r="BA9" s="2511"/>
      <c r="BB9" s="2511"/>
      <c r="BC9" s="2511"/>
      <c r="BD9" s="2511"/>
      <c r="BE9" s="2512">
        <v>158750432826</v>
      </c>
      <c r="BF9" s="2511"/>
      <c r="BG9" s="2511"/>
      <c r="BH9" s="2511"/>
      <c r="BI9" s="2511"/>
      <c r="BJ9" s="2511"/>
      <c r="BK9" s="2511"/>
      <c r="BL9" s="2511"/>
      <c r="BM9" s="2511"/>
      <c r="BN9" s="2511"/>
      <c r="BO9" s="2511"/>
      <c r="BP9" s="2511"/>
      <c r="BQ9" s="2511"/>
      <c r="BR9" s="2511"/>
      <c r="BS9" s="2511"/>
      <c r="BT9" s="2513"/>
      <c r="BU9" s="46"/>
      <c r="BV9" s="15" t="s">
        <v>13</v>
      </c>
      <c r="BW9" s="2510">
        <v>2947322</v>
      </c>
      <c r="BX9" s="2511"/>
      <c r="BY9" s="2511"/>
      <c r="BZ9" s="2511"/>
      <c r="CA9" s="2511"/>
      <c r="CB9" s="2511"/>
      <c r="CC9" s="2511"/>
      <c r="CD9" s="2511"/>
      <c r="CE9" s="2511"/>
      <c r="CF9" s="2512">
        <v>6709856</v>
      </c>
      <c r="CG9" s="2511"/>
      <c r="CH9" s="2511"/>
      <c r="CI9" s="2511"/>
      <c r="CJ9" s="2511"/>
      <c r="CK9" s="2511"/>
      <c r="CL9" s="2511"/>
      <c r="CM9" s="2511"/>
      <c r="CN9" s="2511"/>
      <c r="CO9" s="2511"/>
      <c r="CP9" s="2512">
        <v>39671360691</v>
      </c>
      <c r="CQ9" s="2511"/>
      <c r="CR9" s="2511"/>
      <c r="CS9" s="2511"/>
      <c r="CT9" s="2511"/>
      <c r="CU9" s="2511"/>
      <c r="CV9" s="2511"/>
      <c r="CW9" s="2511"/>
      <c r="CX9" s="2511"/>
      <c r="CY9" s="2511"/>
      <c r="CZ9" s="2511"/>
      <c r="DA9" s="2511"/>
      <c r="DB9" s="2511"/>
      <c r="DC9" s="2511"/>
      <c r="DD9" s="2511"/>
      <c r="DE9" s="2511"/>
      <c r="DF9" s="2512">
        <v>16142073</v>
      </c>
      <c r="DG9" s="2511"/>
      <c r="DH9" s="2511"/>
      <c r="DI9" s="2511"/>
      <c r="DJ9" s="2511"/>
      <c r="DK9" s="2511"/>
      <c r="DL9" s="2511"/>
      <c r="DM9" s="2511"/>
      <c r="DN9" s="2511"/>
      <c r="DO9" s="2512">
        <v>33995684</v>
      </c>
      <c r="DP9" s="2511"/>
      <c r="DQ9" s="2511"/>
      <c r="DR9" s="2511"/>
      <c r="DS9" s="2511"/>
      <c r="DT9" s="2511"/>
      <c r="DU9" s="2511"/>
      <c r="DV9" s="2511"/>
      <c r="DW9" s="2511"/>
      <c r="DX9" s="2511"/>
      <c r="DY9" s="2512">
        <v>333386786343</v>
      </c>
      <c r="DZ9" s="2511"/>
      <c r="EA9" s="2511"/>
      <c r="EB9" s="2511"/>
      <c r="EC9" s="2511"/>
      <c r="ED9" s="2511"/>
      <c r="EE9" s="2511"/>
      <c r="EF9" s="2511"/>
      <c r="EG9" s="2511"/>
      <c r="EH9" s="2511"/>
      <c r="EI9" s="2511"/>
      <c r="EJ9" s="2511"/>
      <c r="EK9" s="2511"/>
      <c r="EL9" s="2511"/>
      <c r="EM9" s="2511"/>
      <c r="EN9" s="2513"/>
    </row>
    <row r="10" spans="1:145" s="41" customFormat="1" ht="21" customHeight="1">
      <c r="B10" s="15" t="s">
        <v>14</v>
      </c>
      <c r="C10" s="2510">
        <v>328909</v>
      </c>
      <c r="D10" s="2511"/>
      <c r="E10" s="2511"/>
      <c r="F10" s="2511"/>
      <c r="G10" s="2511"/>
      <c r="H10" s="2511"/>
      <c r="I10" s="2511"/>
      <c r="J10" s="2511"/>
      <c r="K10" s="2511"/>
      <c r="L10" s="2512">
        <v>5139350</v>
      </c>
      <c r="M10" s="2511"/>
      <c r="N10" s="2511"/>
      <c r="O10" s="2511"/>
      <c r="P10" s="2511"/>
      <c r="Q10" s="2511"/>
      <c r="R10" s="2511"/>
      <c r="S10" s="2511"/>
      <c r="T10" s="2511"/>
      <c r="U10" s="2511"/>
      <c r="V10" s="2512">
        <v>144030436170</v>
      </c>
      <c r="W10" s="2511"/>
      <c r="X10" s="2511"/>
      <c r="Y10" s="2511"/>
      <c r="Z10" s="2511"/>
      <c r="AA10" s="2511"/>
      <c r="AB10" s="2511"/>
      <c r="AC10" s="2511"/>
      <c r="AD10" s="2511"/>
      <c r="AE10" s="2511"/>
      <c r="AF10" s="2511"/>
      <c r="AG10" s="2511"/>
      <c r="AH10" s="2511"/>
      <c r="AI10" s="2511"/>
      <c r="AJ10" s="2511"/>
      <c r="AK10" s="2511"/>
      <c r="AL10" s="2512">
        <v>13435237</v>
      </c>
      <c r="AM10" s="2511"/>
      <c r="AN10" s="2511"/>
      <c r="AO10" s="2511"/>
      <c r="AP10" s="2511"/>
      <c r="AQ10" s="2511"/>
      <c r="AR10" s="2511"/>
      <c r="AS10" s="2511"/>
      <c r="AT10" s="2511"/>
      <c r="AU10" s="2512">
        <v>23056396</v>
      </c>
      <c r="AV10" s="2511"/>
      <c r="AW10" s="2511"/>
      <c r="AX10" s="2511"/>
      <c r="AY10" s="2511"/>
      <c r="AZ10" s="2511"/>
      <c r="BA10" s="2511"/>
      <c r="BB10" s="2511"/>
      <c r="BC10" s="2511"/>
      <c r="BD10" s="2511"/>
      <c r="BE10" s="2512">
        <v>167638351342</v>
      </c>
      <c r="BF10" s="2511"/>
      <c r="BG10" s="2511"/>
      <c r="BH10" s="2511"/>
      <c r="BI10" s="2511"/>
      <c r="BJ10" s="2511"/>
      <c r="BK10" s="2511"/>
      <c r="BL10" s="2511"/>
      <c r="BM10" s="2511"/>
      <c r="BN10" s="2511"/>
      <c r="BO10" s="2511"/>
      <c r="BP10" s="2511"/>
      <c r="BQ10" s="2511"/>
      <c r="BR10" s="2511"/>
      <c r="BS10" s="2511"/>
      <c r="BT10" s="2513"/>
      <c r="BU10" s="46"/>
      <c r="BV10" s="15" t="s">
        <v>14</v>
      </c>
      <c r="BW10" s="2510">
        <v>2973828</v>
      </c>
      <c r="BX10" s="2511"/>
      <c r="BY10" s="2511"/>
      <c r="BZ10" s="2511"/>
      <c r="CA10" s="2511"/>
      <c r="CB10" s="2511"/>
      <c r="CC10" s="2511"/>
      <c r="CD10" s="2511"/>
      <c r="CE10" s="2511"/>
      <c r="CF10" s="2512">
        <v>6670651</v>
      </c>
      <c r="CG10" s="2511"/>
      <c r="CH10" s="2511"/>
      <c r="CI10" s="2511"/>
      <c r="CJ10" s="2511"/>
      <c r="CK10" s="2511"/>
      <c r="CL10" s="2511"/>
      <c r="CM10" s="2511"/>
      <c r="CN10" s="2511"/>
      <c r="CO10" s="2511"/>
      <c r="CP10" s="2512">
        <v>39906679931</v>
      </c>
      <c r="CQ10" s="2511"/>
      <c r="CR10" s="2511"/>
      <c r="CS10" s="2511"/>
      <c r="CT10" s="2511"/>
      <c r="CU10" s="2511"/>
      <c r="CV10" s="2511"/>
      <c r="CW10" s="2511"/>
      <c r="CX10" s="2511"/>
      <c r="CY10" s="2511"/>
      <c r="CZ10" s="2511"/>
      <c r="DA10" s="2511"/>
      <c r="DB10" s="2511"/>
      <c r="DC10" s="2511"/>
      <c r="DD10" s="2511"/>
      <c r="DE10" s="2511"/>
      <c r="DF10" s="2512">
        <v>16737974</v>
      </c>
      <c r="DG10" s="2511"/>
      <c r="DH10" s="2511"/>
      <c r="DI10" s="2511"/>
      <c r="DJ10" s="2511"/>
      <c r="DK10" s="2511"/>
      <c r="DL10" s="2511"/>
      <c r="DM10" s="2511"/>
      <c r="DN10" s="2511"/>
      <c r="DO10" s="2512">
        <v>34866397</v>
      </c>
      <c r="DP10" s="2511"/>
      <c r="DQ10" s="2511"/>
      <c r="DR10" s="2511"/>
      <c r="DS10" s="2511"/>
      <c r="DT10" s="2511"/>
      <c r="DU10" s="2511"/>
      <c r="DV10" s="2511"/>
      <c r="DW10" s="2511"/>
      <c r="DX10" s="2511"/>
      <c r="DY10" s="2512">
        <v>351575467443</v>
      </c>
      <c r="DZ10" s="2511"/>
      <c r="EA10" s="2511"/>
      <c r="EB10" s="2511"/>
      <c r="EC10" s="2511"/>
      <c r="ED10" s="2511"/>
      <c r="EE10" s="2511"/>
      <c r="EF10" s="2511"/>
      <c r="EG10" s="2511"/>
      <c r="EH10" s="2511"/>
      <c r="EI10" s="2511"/>
      <c r="EJ10" s="2511"/>
      <c r="EK10" s="2511"/>
      <c r="EL10" s="2511"/>
      <c r="EM10" s="2511"/>
      <c r="EN10" s="2513"/>
    </row>
    <row r="11" spans="1:145" s="41" customFormat="1" ht="21" customHeight="1" thickBot="1">
      <c r="B11" s="16" t="s">
        <v>15</v>
      </c>
      <c r="C11" s="2514">
        <v>330192</v>
      </c>
      <c r="D11" s="2515"/>
      <c r="E11" s="2515"/>
      <c r="F11" s="2515"/>
      <c r="G11" s="2515"/>
      <c r="H11" s="2515"/>
      <c r="I11" s="2515"/>
      <c r="J11" s="2515"/>
      <c r="K11" s="2515"/>
      <c r="L11" s="2516">
        <v>5098469</v>
      </c>
      <c r="M11" s="2515"/>
      <c r="N11" s="2515"/>
      <c r="O11" s="2515"/>
      <c r="P11" s="2515"/>
      <c r="Q11" s="2515"/>
      <c r="R11" s="2515"/>
      <c r="S11" s="2515"/>
      <c r="T11" s="2515"/>
      <c r="U11" s="2515"/>
      <c r="V11" s="2516">
        <v>149785997118</v>
      </c>
      <c r="W11" s="2515"/>
      <c r="X11" s="2515"/>
      <c r="Y11" s="2515"/>
      <c r="Z11" s="2515"/>
      <c r="AA11" s="2515"/>
      <c r="AB11" s="2515"/>
      <c r="AC11" s="2515"/>
      <c r="AD11" s="2515"/>
      <c r="AE11" s="2515"/>
      <c r="AF11" s="2515"/>
      <c r="AG11" s="2515"/>
      <c r="AH11" s="2515"/>
      <c r="AI11" s="2515"/>
      <c r="AJ11" s="2515"/>
      <c r="AK11" s="2515"/>
      <c r="AL11" s="2516">
        <v>13468377</v>
      </c>
      <c r="AM11" s="2515"/>
      <c r="AN11" s="2515"/>
      <c r="AO11" s="2515"/>
      <c r="AP11" s="2515"/>
      <c r="AQ11" s="2515"/>
      <c r="AR11" s="2515"/>
      <c r="AS11" s="2515"/>
      <c r="AT11" s="2515"/>
      <c r="AU11" s="2516">
        <v>22596086</v>
      </c>
      <c r="AV11" s="2515"/>
      <c r="AW11" s="2515"/>
      <c r="AX11" s="2515"/>
      <c r="AY11" s="2515"/>
      <c r="AZ11" s="2515"/>
      <c r="BA11" s="2515"/>
      <c r="BB11" s="2515"/>
      <c r="BC11" s="2515"/>
      <c r="BD11" s="2515"/>
      <c r="BE11" s="2516">
        <v>169850915540</v>
      </c>
      <c r="BF11" s="2515"/>
      <c r="BG11" s="2515"/>
      <c r="BH11" s="2515"/>
      <c r="BI11" s="2515"/>
      <c r="BJ11" s="2515"/>
      <c r="BK11" s="2515"/>
      <c r="BL11" s="2515"/>
      <c r="BM11" s="2515"/>
      <c r="BN11" s="2515"/>
      <c r="BO11" s="2515"/>
      <c r="BP11" s="2515"/>
      <c r="BQ11" s="2515"/>
      <c r="BR11" s="2515"/>
      <c r="BS11" s="2515"/>
      <c r="BT11" s="2517"/>
      <c r="BU11" s="46"/>
      <c r="BV11" s="16" t="s">
        <v>15</v>
      </c>
      <c r="BW11" s="2514">
        <v>3009582</v>
      </c>
      <c r="BX11" s="2515"/>
      <c r="BY11" s="2515"/>
      <c r="BZ11" s="2515"/>
      <c r="CA11" s="2515"/>
      <c r="CB11" s="2515"/>
      <c r="CC11" s="2515"/>
      <c r="CD11" s="2515"/>
      <c r="CE11" s="2515"/>
      <c r="CF11" s="2516">
        <v>6596587</v>
      </c>
      <c r="CG11" s="2515"/>
      <c r="CH11" s="2515"/>
      <c r="CI11" s="2515"/>
      <c r="CJ11" s="2515"/>
      <c r="CK11" s="2515"/>
      <c r="CL11" s="2515"/>
      <c r="CM11" s="2515"/>
      <c r="CN11" s="2515"/>
      <c r="CO11" s="2515"/>
      <c r="CP11" s="2516">
        <v>40202790297</v>
      </c>
      <c r="CQ11" s="2515"/>
      <c r="CR11" s="2515"/>
      <c r="CS11" s="2515"/>
      <c r="CT11" s="2515"/>
      <c r="CU11" s="2515"/>
      <c r="CV11" s="2515"/>
      <c r="CW11" s="2515"/>
      <c r="CX11" s="2515"/>
      <c r="CY11" s="2515"/>
      <c r="CZ11" s="2515"/>
      <c r="DA11" s="2515"/>
      <c r="DB11" s="2515"/>
      <c r="DC11" s="2515"/>
      <c r="DD11" s="2515"/>
      <c r="DE11" s="2515"/>
      <c r="DF11" s="2516">
        <v>16808151</v>
      </c>
      <c r="DG11" s="2515"/>
      <c r="DH11" s="2515"/>
      <c r="DI11" s="2515"/>
      <c r="DJ11" s="2515"/>
      <c r="DK11" s="2515"/>
      <c r="DL11" s="2515"/>
      <c r="DM11" s="2515"/>
      <c r="DN11" s="2515"/>
      <c r="DO11" s="2516">
        <v>34291142</v>
      </c>
      <c r="DP11" s="2515"/>
      <c r="DQ11" s="2515"/>
      <c r="DR11" s="2515"/>
      <c r="DS11" s="2515"/>
      <c r="DT11" s="2515"/>
      <c r="DU11" s="2515"/>
      <c r="DV11" s="2515"/>
      <c r="DW11" s="2515"/>
      <c r="DX11" s="2515"/>
      <c r="DY11" s="2516">
        <v>359839702955</v>
      </c>
      <c r="DZ11" s="2515"/>
      <c r="EA11" s="2515"/>
      <c r="EB11" s="2515"/>
      <c r="EC11" s="2515"/>
      <c r="ED11" s="2515"/>
      <c r="EE11" s="2515"/>
      <c r="EF11" s="2515"/>
      <c r="EG11" s="2515"/>
      <c r="EH11" s="2515"/>
      <c r="EI11" s="2515"/>
      <c r="EJ11" s="2515"/>
      <c r="EK11" s="2515"/>
      <c r="EL11" s="2515"/>
      <c r="EM11" s="2515"/>
      <c r="EN11" s="2517"/>
    </row>
    <row r="12" spans="1:145" s="41" customFormat="1" ht="15" customHeight="1">
      <c r="B12" s="2676"/>
      <c r="C12" s="2519"/>
      <c r="D12" s="2519"/>
      <c r="E12" s="2519"/>
      <c r="F12" s="2519"/>
      <c r="G12" s="2519"/>
      <c r="H12" s="2519"/>
      <c r="I12" s="2519"/>
      <c r="J12" s="2519"/>
      <c r="K12" s="2519"/>
      <c r="L12" s="2519"/>
      <c r="M12" s="2519"/>
      <c r="N12" s="2519"/>
      <c r="O12" s="2519"/>
      <c r="P12" s="2519"/>
      <c r="Q12" s="2519"/>
      <c r="R12" s="2519"/>
      <c r="S12" s="2519"/>
      <c r="T12" s="2519"/>
      <c r="U12" s="2519"/>
      <c r="V12" s="2519"/>
      <c r="W12" s="2519"/>
      <c r="X12" s="2519"/>
      <c r="Y12" s="2519"/>
      <c r="Z12" s="2519"/>
      <c r="AA12" s="2519"/>
      <c r="AB12" s="2519"/>
      <c r="AC12" s="2519"/>
      <c r="AD12" s="2519"/>
      <c r="AE12" s="2519"/>
      <c r="AF12" s="2519"/>
      <c r="AG12" s="2519"/>
      <c r="AH12" s="2519"/>
      <c r="AI12" s="2519"/>
      <c r="AJ12" s="2519"/>
      <c r="AK12" s="2519"/>
      <c r="AL12" s="2519"/>
      <c r="AM12" s="2519"/>
      <c r="AN12" s="2519"/>
      <c r="AO12" s="2519"/>
      <c r="AP12" s="2519"/>
      <c r="AQ12" s="2519"/>
      <c r="AR12" s="2519"/>
      <c r="AS12" s="2519"/>
      <c r="AT12" s="2519"/>
      <c r="AU12" s="2519"/>
      <c r="AV12" s="2519"/>
      <c r="AW12" s="2519"/>
      <c r="AX12" s="2519"/>
      <c r="AY12" s="2519"/>
      <c r="AZ12" s="2519"/>
      <c r="BA12" s="2519"/>
      <c r="BB12" s="2519"/>
      <c r="BC12" s="2519"/>
      <c r="BD12" s="2519"/>
      <c r="BE12" s="2519"/>
      <c r="BF12" s="2519"/>
      <c r="BG12" s="2519"/>
      <c r="BH12" s="2519"/>
      <c r="BI12" s="2519"/>
      <c r="BJ12" s="2519"/>
      <c r="BK12" s="2519"/>
      <c r="BL12" s="2519"/>
      <c r="BM12" s="2519"/>
      <c r="BN12" s="2519"/>
      <c r="BO12" s="2519"/>
      <c r="BP12" s="2519"/>
      <c r="BQ12" s="2519"/>
      <c r="BR12" s="2519"/>
      <c r="BS12" s="2519"/>
      <c r="BT12" s="2519"/>
      <c r="BV12" s="2348"/>
      <c r="BW12" s="2525"/>
      <c r="BX12" s="2525"/>
      <c r="BY12" s="2525"/>
      <c r="BZ12" s="2525"/>
      <c r="CA12" s="2525"/>
      <c r="CB12" s="2525"/>
      <c r="CC12" s="2525"/>
      <c r="CD12" s="2525"/>
      <c r="CE12" s="2525"/>
      <c r="CF12" s="2525"/>
      <c r="CG12" s="2525"/>
      <c r="CH12" s="2525"/>
      <c r="CI12" s="2525"/>
      <c r="CJ12" s="2525"/>
      <c r="CK12" s="2525"/>
      <c r="CL12" s="2525"/>
      <c r="CM12" s="2525"/>
      <c r="CN12" s="2525"/>
      <c r="CO12" s="2525"/>
      <c r="CP12" s="2525"/>
      <c r="CQ12" s="2525"/>
      <c r="CR12" s="2525"/>
      <c r="CS12" s="2525"/>
      <c r="CT12" s="2525"/>
      <c r="CU12" s="2525"/>
      <c r="CV12" s="2525"/>
      <c r="CW12" s="2525"/>
      <c r="CX12" s="2525"/>
      <c r="CY12" s="2525"/>
      <c r="CZ12" s="2525"/>
      <c r="DA12" s="2525"/>
      <c r="DB12" s="2525"/>
      <c r="DC12" s="2525"/>
      <c r="DD12" s="2525"/>
      <c r="DE12" s="2525"/>
      <c r="DF12" s="2525"/>
      <c r="DG12" s="2525"/>
      <c r="DH12" s="2525"/>
      <c r="DI12" s="2525"/>
      <c r="DJ12" s="2525"/>
      <c r="DK12" s="2525"/>
      <c r="DL12" s="2525"/>
      <c r="DM12" s="2525"/>
      <c r="DN12" s="2525"/>
      <c r="DO12" s="2525"/>
      <c r="DP12" s="2525"/>
      <c r="DQ12" s="2525"/>
      <c r="DR12" s="2525"/>
      <c r="DS12" s="2525"/>
      <c r="DT12" s="2525"/>
      <c r="DU12" s="2525"/>
      <c r="DV12" s="2525"/>
      <c r="DW12" s="2525"/>
      <c r="DX12" s="2525"/>
      <c r="DY12" s="2525"/>
      <c r="DZ12" s="2525"/>
      <c r="EA12" s="2525"/>
      <c r="EB12" s="2525"/>
      <c r="EC12" s="2525"/>
      <c r="ED12" s="2525"/>
      <c r="EE12" s="2525"/>
      <c r="EF12" s="2525"/>
      <c r="EG12" s="2525"/>
      <c r="EH12" s="2525"/>
      <c r="EI12" s="2525"/>
      <c r="EJ12" s="2525"/>
      <c r="EK12" s="2525"/>
      <c r="EL12" s="2525"/>
      <c r="EM12" s="2525"/>
      <c r="EN12" s="2525"/>
    </row>
    <row r="13" spans="1:145" s="41" customFormat="1" ht="15" customHeight="1">
      <c r="B13" s="2519"/>
      <c r="C13" s="2519"/>
      <c r="D13" s="2519"/>
      <c r="E13" s="2519"/>
      <c r="F13" s="2519"/>
      <c r="G13" s="2519"/>
      <c r="H13" s="2519"/>
      <c r="I13" s="2519"/>
      <c r="J13" s="2519"/>
      <c r="K13" s="2519"/>
      <c r="L13" s="2519"/>
      <c r="M13" s="2519"/>
      <c r="N13" s="2519"/>
      <c r="O13" s="2519"/>
      <c r="P13" s="2519"/>
      <c r="Q13" s="2519"/>
      <c r="R13" s="2519"/>
      <c r="S13" s="2519"/>
      <c r="T13" s="2519"/>
      <c r="U13" s="2519"/>
      <c r="V13" s="2519"/>
      <c r="W13" s="2519"/>
      <c r="X13" s="2519"/>
      <c r="Y13" s="2519"/>
      <c r="Z13" s="2519"/>
      <c r="AA13" s="2519"/>
      <c r="AB13" s="2519"/>
      <c r="AC13" s="2519"/>
      <c r="AD13" s="2519"/>
      <c r="AE13" s="2519"/>
      <c r="AF13" s="2519"/>
      <c r="AG13" s="2519"/>
      <c r="AH13" s="2519"/>
      <c r="AI13" s="2519"/>
      <c r="AJ13" s="2519"/>
      <c r="AK13" s="2519"/>
      <c r="AL13" s="2519"/>
      <c r="AM13" s="2519"/>
      <c r="AN13" s="2519"/>
      <c r="AO13" s="2519"/>
      <c r="AP13" s="2519"/>
      <c r="AQ13" s="2519"/>
      <c r="AR13" s="2519"/>
      <c r="AS13" s="2519"/>
      <c r="AT13" s="2519"/>
      <c r="AU13" s="2519"/>
      <c r="AV13" s="2519"/>
      <c r="AW13" s="2519"/>
      <c r="AX13" s="2519"/>
      <c r="AY13" s="2519"/>
      <c r="AZ13" s="2519"/>
      <c r="BA13" s="2519"/>
      <c r="BB13" s="2519"/>
      <c r="BC13" s="2519"/>
      <c r="BD13" s="2519"/>
      <c r="BE13" s="2519"/>
      <c r="BF13" s="2519"/>
      <c r="BG13" s="2519"/>
      <c r="BH13" s="2519"/>
      <c r="BI13" s="2519"/>
      <c r="BJ13" s="2519"/>
      <c r="BK13" s="2519"/>
      <c r="BL13" s="2519"/>
      <c r="BM13" s="2519"/>
      <c r="BN13" s="2519"/>
      <c r="BO13" s="2519"/>
      <c r="BP13" s="2519"/>
      <c r="BQ13" s="2519"/>
      <c r="BR13" s="2519"/>
      <c r="BS13" s="2519"/>
      <c r="BT13" s="2519"/>
      <c r="BV13" s="2348"/>
      <c r="BW13" s="2526"/>
      <c r="BX13" s="2526"/>
      <c r="BY13" s="2526"/>
      <c r="BZ13" s="2526"/>
      <c r="CA13" s="2526"/>
      <c r="CB13" s="2526"/>
      <c r="CC13" s="2526"/>
      <c r="CD13" s="2526"/>
      <c r="CE13" s="2526"/>
      <c r="CF13" s="2526"/>
      <c r="CG13" s="2526"/>
      <c r="CH13" s="2526"/>
      <c r="CI13" s="2526"/>
      <c r="CJ13" s="2526"/>
      <c r="CK13" s="2526"/>
      <c r="CL13" s="2526"/>
      <c r="CM13" s="2526"/>
      <c r="CN13" s="2526"/>
      <c r="CO13" s="2526"/>
      <c r="CP13" s="2526"/>
      <c r="CQ13" s="2526"/>
      <c r="CR13" s="2526"/>
      <c r="CS13" s="2526"/>
      <c r="CT13" s="2526"/>
      <c r="CU13" s="2526"/>
      <c r="CV13" s="2526"/>
      <c r="CW13" s="2526"/>
      <c r="CX13" s="2526"/>
      <c r="CY13" s="2526"/>
      <c r="CZ13" s="2526"/>
      <c r="DA13" s="2526"/>
      <c r="DB13" s="2526"/>
      <c r="DC13" s="2526"/>
      <c r="DD13" s="2526"/>
      <c r="DE13" s="2526"/>
      <c r="DF13" s="2526"/>
      <c r="DG13" s="2526"/>
      <c r="DH13" s="2526"/>
      <c r="DI13" s="2526"/>
      <c r="DJ13" s="2526"/>
      <c r="DK13" s="2526"/>
      <c r="DL13" s="2526"/>
      <c r="DM13" s="2526"/>
      <c r="DN13" s="2526"/>
      <c r="DO13" s="2526"/>
      <c r="DP13" s="2526"/>
      <c r="DQ13" s="2526"/>
      <c r="DR13" s="2526"/>
      <c r="DS13" s="2526"/>
      <c r="DT13" s="2526"/>
      <c r="DU13" s="2526"/>
      <c r="DV13" s="2526"/>
      <c r="DW13" s="2526"/>
      <c r="DX13" s="2526"/>
      <c r="DY13" s="2526"/>
      <c r="DZ13" s="2526"/>
      <c r="EA13" s="2526"/>
      <c r="EB13" s="2526"/>
      <c r="EC13" s="2526"/>
      <c r="ED13" s="2526"/>
      <c r="EE13" s="2526"/>
      <c r="EF13" s="2526"/>
      <c r="EG13" s="2526"/>
      <c r="EH13" s="2526"/>
      <c r="EI13" s="2526"/>
      <c r="EJ13" s="2526"/>
      <c r="EK13" s="2526"/>
      <c r="EL13" s="2526"/>
      <c r="EM13" s="2526"/>
      <c r="EN13" s="2526"/>
    </row>
    <row r="14" spans="1:145" s="41" customFormat="1" ht="15" customHeight="1" thickBot="1">
      <c r="B14" s="2523"/>
      <c r="C14" s="2523"/>
      <c r="D14" s="2523"/>
      <c r="E14" s="2523"/>
      <c r="F14" s="2523"/>
      <c r="G14" s="2523"/>
      <c r="H14" s="2523"/>
      <c r="I14" s="2523"/>
      <c r="J14" s="2523"/>
      <c r="K14" s="2523"/>
      <c r="L14" s="2523"/>
      <c r="M14" s="2523"/>
      <c r="N14" s="2523"/>
      <c r="O14" s="2523"/>
      <c r="P14" s="2523"/>
      <c r="Q14" s="2523"/>
      <c r="R14" s="2523"/>
      <c r="S14" s="2523"/>
      <c r="T14" s="2523"/>
      <c r="U14" s="2523"/>
      <c r="V14" s="2523"/>
      <c r="W14" s="2523"/>
      <c r="X14" s="2523"/>
      <c r="Y14" s="2523"/>
      <c r="Z14" s="2523"/>
      <c r="AA14" s="2523"/>
      <c r="AB14" s="2523"/>
      <c r="AC14" s="2523"/>
      <c r="AD14" s="2523"/>
      <c r="AE14" s="2523"/>
      <c r="AF14" s="2523"/>
      <c r="AG14" s="2523"/>
      <c r="AH14" s="2523"/>
      <c r="AI14" s="2523"/>
      <c r="AJ14" s="2523"/>
      <c r="AK14" s="2523"/>
      <c r="AL14" s="2523"/>
      <c r="AM14" s="2523"/>
      <c r="AN14" s="2523"/>
      <c r="AO14" s="2523"/>
      <c r="AP14" s="2523"/>
      <c r="AQ14" s="2523"/>
      <c r="AR14" s="2523"/>
      <c r="AS14" s="2523"/>
      <c r="AT14" s="2523"/>
      <c r="AU14" s="2523"/>
      <c r="AV14" s="2523"/>
      <c r="AW14" s="2523"/>
      <c r="AX14" s="2523"/>
      <c r="AY14" s="2523"/>
      <c r="AZ14" s="2523"/>
      <c r="BA14" s="2523"/>
      <c r="BB14" s="2523"/>
      <c r="BC14" s="2523"/>
      <c r="BD14" s="2523"/>
      <c r="BE14" s="2523"/>
      <c r="BF14" s="2523"/>
      <c r="BG14" s="2523"/>
      <c r="BH14" s="2523"/>
      <c r="BI14" s="2523"/>
      <c r="BJ14" s="2523"/>
      <c r="BK14" s="2523"/>
      <c r="BL14" s="2523"/>
      <c r="BM14" s="2523"/>
      <c r="BN14" s="2523"/>
      <c r="BO14" s="2523"/>
      <c r="BP14" s="2523"/>
      <c r="BQ14" s="2523"/>
      <c r="BR14" s="2523"/>
      <c r="BS14" s="2523"/>
      <c r="BT14" s="2523"/>
      <c r="BV14" s="2348"/>
      <c r="BW14" s="2527"/>
      <c r="BX14" s="2527"/>
      <c r="BY14" s="2527"/>
      <c r="BZ14" s="2527"/>
      <c r="CA14" s="2527"/>
      <c r="CB14" s="2527"/>
      <c r="CC14" s="2527"/>
      <c r="CD14" s="2527"/>
      <c r="CE14" s="2527"/>
      <c r="CF14" s="2527"/>
      <c r="CG14" s="2527"/>
      <c r="CH14" s="2527"/>
      <c r="CI14" s="2527"/>
      <c r="CJ14" s="2527"/>
      <c r="CK14" s="2527"/>
      <c r="CL14" s="2527"/>
      <c r="CM14" s="2527"/>
      <c r="CN14" s="2527"/>
      <c r="CO14" s="2527"/>
      <c r="CP14" s="2527"/>
      <c r="CQ14" s="2527"/>
      <c r="CR14" s="2527"/>
      <c r="CS14" s="2527"/>
      <c r="CT14" s="2527"/>
      <c r="CU14" s="2527"/>
      <c r="CV14" s="2527"/>
      <c r="CW14" s="2527"/>
      <c r="CX14" s="2527"/>
      <c r="CY14" s="2527"/>
      <c r="CZ14" s="2527"/>
      <c r="DA14" s="2527"/>
      <c r="DB14" s="2527"/>
      <c r="DC14" s="2527"/>
      <c r="DD14" s="2527"/>
      <c r="DE14" s="2527"/>
      <c r="DF14" s="2527"/>
      <c r="DG14" s="2527"/>
      <c r="DH14" s="2527"/>
      <c r="DI14" s="2527"/>
      <c r="DJ14" s="2527"/>
      <c r="DK14" s="2527"/>
      <c r="DL14" s="2527"/>
      <c r="DM14" s="2527"/>
      <c r="DN14" s="2527"/>
      <c r="DO14" s="2527"/>
      <c r="DP14" s="2527"/>
      <c r="DQ14" s="2527"/>
      <c r="DR14" s="2527"/>
      <c r="DS14" s="2527"/>
      <c r="DT14" s="2527"/>
      <c r="DU14" s="2527"/>
      <c r="DV14" s="2527"/>
      <c r="DW14" s="2527"/>
      <c r="DX14" s="2527"/>
      <c r="DY14" s="2527"/>
      <c r="DZ14" s="2527"/>
      <c r="EA14" s="2527"/>
      <c r="EB14" s="2527"/>
      <c r="EC14" s="2527"/>
      <c r="ED14" s="2527"/>
      <c r="EE14" s="2527"/>
      <c r="EF14" s="2527"/>
      <c r="EG14" s="2527"/>
      <c r="EH14" s="2527"/>
      <c r="EI14" s="2527"/>
      <c r="EJ14" s="2527"/>
      <c r="EK14" s="2527"/>
      <c r="EL14" s="2527"/>
      <c r="EM14" s="2527"/>
      <c r="EN14" s="2527"/>
    </row>
    <row r="15" spans="1:145" s="41" customFormat="1" ht="21" customHeight="1">
      <c r="B15" s="66"/>
      <c r="C15" s="2498" t="s">
        <v>61</v>
      </c>
      <c r="D15" s="2499"/>
      <c r="E15" s="2499"/>
      <c r="F15" s="2499"/>
      <c r="G15" s="2499"/>
      <c r="H15" s="2499"/>
      <c r="I15" s="2499"/>
      <c r="J15" s="2499"/>
      <c r="K15" s="2499"/>
      <c r="L15" s="2499"/>
      <c r="M15" s="2499"/>
      <c r="N15" s="2499"/>
      <c r="O15" s="2499"/>
      <c r="P15" s="2499"/>
      <c r="Q15" s="2499"/>
      <c r="R15" s="2499"/>
      <c r="S15" s="2499"/>
      <c r="T15" s="2499"/>
      <c r="U15" s="2499"/>
      <c r="V15" s="2499"/>
      <c r="W15" s="2499"/>
      <c r="X15" s="2499"/>
      <c r="Y15" s="2499"/>
      <c r="Z15" s="2499"/>
      <c r="AA15" s="2499"/>
      <c r="AB15" s="2499"/>
      <c r="AC15" s="2499"/>
      <c r="AD15" s="2499"/>
      <c r="AE15" s="2499"/>
      <c r="AF15" s="2499"/>
      <c r="AG15" s="2499"/>
      <c r="AH15" s="2499"/>
      <c r="AI15" s="2499"/>
      <c r="AJ15" s="2499"/>
      <c r="AK15" s="2499"/>
      <c r="AL15" s="2499"/>
      <c r="AM15" s="2499"/>
      <c r="AN15" s="2499"/>
      <c r="AO15" s="2499"/>
      <c r="AP15" s="2499"/>
      <c r="AQ15" s="2499"/>
      <c r="AR15" s="2499"/>
      <c r="AS15" s="2499"/>
      <c r="AT15" s="2499"/>
      <c r="AU15" s="2499"/>
      <c r="AV15" s="2499"/>
      <c r="AW15" s="2499"/>
      <c r="AX15" s="2499"/>
      <c r="AY15" s="2499"/>
      <c r="AZ15" s="2499"/>
      <c r="BA15" s="2499"/>
      <c r="BB15" s="2499"/>
      <c r="BC15" s="2499"/>
      <c r="BD15" s="2499"/>
      <c r="BE15" s="2499"/>
      <c r="BF15" s="2499"/>
      <c r="BG15" s="2499"/>
      <c r="BH15" s="2499"/>
      <c r="BI15" s="2499"/>
      <c r="BJ15" s="2499"/>
      <c r="BK15" s="2499"/>
      <c r="BL15" s="2499"/>
      <c r="BM15" s="2499"/>
      <c r="BN15" s="2499"/>
      <c r="BO15" s="2499"/>
      <c r="BP15" s="2499"/>
      <c r="BQ15" s="2499"/>
      <c r="BR15" s="2499"/>
      <c r="BS15" s="2499"/>
      <c r="BT15" s="2500"/>
      <c r="BU15" s="43"/>
      <c r="BV15" s="2345"/>
      <c r="BW15" s="2498" t="s">
        <v>72</v>
      </c>
      <c r="BX15" s="2499"/>
      <c r="BY15" s="2499"/>
      <c r="BZ15" s="2499"/>
      <c r="CA15" s="2499"/>
      <c r="CB15" s="2499"/>
      <c r="CC15" s="2499"/>
      <c r="CD15" s="2499"/>
      <c r="CE15" s="2499"/>
      <c r="CF15" s="2499"/>
      <c r="CG15" s="2499"/>
      <c r="CH15" s="2499"/>
      <c r="CI15" s="2499"/>
      <c r="CJ15" s="2499"/>
      <c r="CK15" s="2499"/>
      <c r="CL15" s="2499"/>
      <c r="CM15" s="2499"/>
      <c r="CN15" s="2499"/>
      <c r="CO15" s="2499"/>
      <c r="CP15" s="2499"/>
      <c r="CQ15" s="2499"/>
      <c r="CR15" s="2499"/>
      <c r="CS15" s="2499"/>
      <c r="CT15" s="2499"/>
      <c r="CU15" s="2499"/>
      <c r="CV15" s="2499"/>
      <c r="CW15" s="2499"/>
      <c r="CX15" s="2499"/>
      <c r="CY15" s="2499"/>
      <c r="CZ15" s="2499"/>
      <c r="DA15" s="2499"/>
      <c r="DB15" s="2499"/>
      <c r="DC15" s="2499"/>
      <c r="DD15" s="2499"/>
      <c r="DE15" s="2499"/>
      <c r="DF15" s="2499"/>
      <c r="DG15" s="2499" t="s">
        <v>73</v>
      </c>
      <c r="DH15" s="2499"/>
      <c r="DI15" s="2499"/>
      <c r="DJ15" s="2499"/>
      <c r="DK15" s="2499"/>
      <c r="DL15" s="2499"/>
      <c r="DM15" s="2499"/>
      <c r="DN15" s="2499"/>
      <c r="DO15" s="2499"/>
      <c r="DP15" s="2499"/>
      <c r="DQ15" s="2499"/>
      <c r="DR15" s="2499"/>
      <c r="DS15" s="2499"/>
      <c r="DT15" s="2499"/>
      <c r="DU15" s="2499"/>
      <c r="DV15" s="2499"/>
      <c r="DW15" s="2499"/>
      <c r="DX15" s="2499"/>
      <c r="DY15" s="2499"/>
      <c r="DZ15" s="2499"/>
      <c r="EA15" s="2499"/>
      <c r="EB15" s="2499"/>
      <c r="EC15" s="2499"/>
      <c r="ED15" s="2499"/>
      <c r="EE15" s="2499"/>
      <c r="EF15" s="2499"/>
      <c r="EG15" s="2499"/>
      <c r="EH15" s="2499"/>
      <c r="EI15" s="2499"/>
      <c r="EJ15" s="2499"/>
      <c r="EK15" s="2499"/>
      <c r="EL15" s="2499"/>
      <c r="EM15" s="2499"/>
      <c r="EN15" s="2500"/>
    </row>
    <row r="16" spans="1:145" s="41" customFormat="1" ht="21" customHeight="1">
      <c r="B16" s="67" t="s">
        <v>60</v>
      </c>
      <c r="C16" s="2501" t="s">
        <v>74</v>
      </c>
      <c r="D16" s="2502"/>
      <c r="E16" s="2502"/>
      <c r="F16" s="2502"/>
      <c r="G16" s="2502"/>
      <c r="H16" s="2502"/>
      <c r="I16" s="2502"/>
      <c r="J16" s="2502"/>
      <c r="K16" s="2502"/>
      <c r="L16" s="2502"/>
      <c r="M16" s="2502"/>
      <c r="N16" s="2502"/>
      <c r="O16" s="2502"/>
      <c r="P16" s="2502"/>
      <c r="Q16" s="2502"/>
      <c r="R16" s="2502"/>
      <c r="S16" s="2502"/>
      <c r="T16" s="2502"/>
      <c r="U16" s="2502"/>
      <c r="V16" s="2502"/>
      <c r="W16" s="2502"/>
      <c r="X16" s="2502"/>
      <c r="Y16" s="2502"/>
      <c r="Z16" s="2502"/>
      <c r="AA16" s="2502"/>
      <c r="AB16" s="2502"/>
      <c r="AC16" s="2502"/>
      <c r="AD16" s="2502"/>
      <c r="AE16" s="2502"/>
      <c r="AF16" s="2502"/>
      <c r="AG16" s="2502"/>
      <c r="AH16" s="2502"/>
      <c r="AI16" s="2502"/>
      <c r="AJ16" s="2502"/>
      <c r="AK16" s="2502"/>
      <c r="AL16" s="2502" t="s">
        <v>75</v>
      </c>
      <c r="AM16" s="2502"/>
      <c r="AN16" s="2502"/>
      <c r="AO16" s="2502"/>
      <c r="AP16" s="2502"/>
      <c r="AQ16" s="2502"/>
      <c r="AR16" s="2502"/>
      <c r="AS16" s="2502"/>
      <c r="AT16" s="2502"/>
      <c r="AU16" s="2502"/>
      <c r="AV16" s="2502"/>
      <c r="AW16" s="2502"/>
      <c r="AX16" s="2502"/>
      <c r="AY16" s="2502"/>
      <c r="AZ16" s="2502"/>
      <c r="BA16" s="2502"/>
      <c r="BB16" s="2502"/>
      <c r="BC16" s="2502"/>
      <c r="BD16" s="2502"/>
      <c r="BE16" s="2502"/>
      <c r="BF16" s="2502"/>
      <c r="BG16" s="2502"/>
      <c r="BH16" s="2502"/>
      <c r="BI16" s="2502"/>
      <c r="BJ16" s="2502"/>
      <c r="BK16" s="2502"/>
      <c r="BL16" s="2502"/>
      <c r="BM16" s="2502"/>
      <c r="BN16" s="2502"/>
      <c r="BO16" s="2502"/>
      <c r="BP16" s="2502"/>
      <c r="BQ16" s="2502"/>
      <c r="BR16" s="2502"/>
      <c r="BS16" s="2502"/>
      <c r="BT16" s="2503"/>
      <c r="BU16" s="43"/>
      <c r="BV16" s="2346" t="s">
        <v>60</v>
      </c>
      <c r="BW16" s="2501" t="s">
        <v>76</v>
      </c>
      <c r="BX16" s="2502"/>
      <c r="BY16" s="2502"/>
      <c r="BZ16" s="2502"/>
      <c r="CA16" s="2502"/>
      <c r="CB16" s="2502"/>
      <c r="CC16" s="2502"/>
      <c r="CD16" s="2502"/>
      <c r="CE16" s="2502"/>
      <c r="CF16" s="2502"/>
      <c r="CG16" s="2502"/>
      <c r="CH16" s="2502"/>
      <c r="CI16" s="2502"/>
      <c r="CJ16" s="2502"/>
      <c r="CK16" s="2502"/>
      <c r="CL16" s="2502"/>
      <c r="CM16" s="2502"/>
      <c r="CN16" s="2502"/>
      <c r="CO16" s="2502"/>
      <c r="CP16" s="2502" t="s">
        <v>6</v>
      </c>
      <c r="CQ16" s="2502"/>
      <c r="CR16" s="2502"/>
      <c r="CS16" s="2502"/>
      <c r="CT16" s="2502"/>
      <c r="CU16" s="2502"/>
      <c r="CV16" s="2502"/>
      <c r="CW16" s="2502"/>
      <c r="CX16" s="2502"/>
      <c r="CY16" s="2502"/>
      <c r="CZ16" s="2502"/>
      <c r="DA16" s="2502"/>
      <c r="DB16" s="2502"/>
      <c r="DC16" s="2502"/>
      <c r="DD16" s="2502"/>
      <c r="DE16" s="2502"/>
      <c r="DF16" s="2502"/>
      <c r="DG16" s="2502" t="s">
        <v>77</v>
      </c>
      <c r="DH16" s="2502"/>
      <c r="DI16" s="2502"/>
      <c r="DJ16" s="2502"/>
      <c r="DK16" s="2502"/>
      <c r="DL16" s="2502"/>
      <c r="DM16" s="2502"/>
      <c r="DN16" s="2502"/>
      <c r="DO16" s="2502"/>
      <c r="DP16" s="2502"/>
      <c r="DQ16" s="2502"/>
      <c r="DR16" s="2502"/>
      <c r="DS16" s="2502"/>
      <c r="DT16" s="2502"/>
      <c r="DU16" s="2502"/>
      <c r="DV16" s="2528" t="s">
        <v>78</v>
      </c>
      <c r="DW16" s="2528"/>
      <c r="DX16" s="2528"/>
      <c r="DY16" s="2528"/>
      <c r="DZ16" s="2528"/>
      <c r="EA16" s="2528"/>
      <c r="EB16" s="2528"/>
      <c r="EC16" s="2528"/>
      <c r="ED16" s="2528"/>
      <c r="EE16" s="2528"/>
      <c r="EF16" s="2528"/>
      <c r="EG16" s="2528"/>
      <c r="EH16" s="2528"/>
      <c r="EI16" s="2528"/>
      <c r="EJ16" s="2528"/>
      <c r="EK16" s="2528"/>
      <c r="EL16" s="2528"/>
      <c r="EM16" s="2528"/>
      <c r="EN16" s="2529"/>
    </row>
    <row r="17" spans="2:170" s="41" customFormat="1" ht="21" customHeight="1" thickBot="1">
      <c r="B17" s="68"/>
      <c r="C17" s="2504" t="s">
        <v>66</v>
      </c>
      <c r="D17" s="2505"/>
      <c r="E17" s="2505"/>
      <c r="F17" s="2505"/>
      <c r="G17" s="2505"/>
      <c r="H17" s="2505"/>
      <c r="I17" s="2505"/>
      <c r="J17" s="2505"/>
      <c r="K17" s="2505"/>
      <c r="L17" s="2505" t="s">
        <v>79</v>
      </c>
      <c r="M17" s="2505"/>
      <c r="N17" s="2505"/>
      <c r="O17" s="2505"/>
      <c r="P17" s="2505"/>
      <c r="Q17" s="2505"/>
      <c r="R17" s="2505"/>
      <c r="S17" s="2505"/>
      <c r="T17" s="2505"/>
      <c r="U17" s="2505"/>
      <c r="V17" s="2505" t="s">
        <v>68</v>
      </c>
      <c r="W17" s="2505"/>
      <c r="X17" s="2505"/>
      <c r="Y17" s="2505"/>
      <c r="Z17" s="2505"/>
      <c r="AA17" s="2505"/>
      <c r="AB17" s="2505"/>
      <c r="AC17" s="2505"/>
      <c r="AD17" s="2505"/>
      <c r="AE17" s="2505"/>
      <c r="AF17" s="2505"/>
      <c r="AG17" s="2505"/>
      <c r="AH17" s="2505"/>
      <c r="AI17" s="2505"/>
      <c r="AJ17" s="2505"/>
      <c r="AK17" s="2505"/>
      <c r="AL17" s="2505" t="s">
        <v>80</v>
      </c>
      <c r="AM17" s="2505"/>
      <c r="AN17" s="2505"/>
      <c r="AO17" s="2505"/>
      <c r="AP17" s="2505"/>
      <c r="AQ17" s="2505"/>
      <c r="AR17" s="2505"/>
      <c r="AS17" s="2505"/>
      <c r="AT17" s="2505"/>
      <c r="AU17" s="2505" t="s">
        <v>81</v>
      </c>
      <c r="AV17" s="2505"/>
      <c r="AW17" s="2505"/>
      <c r="AX17" s="2505"/>
      <c r="AY17" s="2505"/>
      <c r="AZ17" s="2505"/>
      <c r="BA17" s="2505"/>
      <c r="BB17" s="2505"/>
      <c r="BC17" s="2505"/>
      <c r="BD17" s="2505"/>
      <c r="BE17" s="2505" t="s">
        <v>71</v>
      </c>
      <c r="BF17" s="2505"/>
      <c r="BG17" s="2505"/>
      <c r="BH17" s="2505"/>
      <c r="BI17" s="2505"/>
      <c r="BJ17" s="2505"/>
      <c r="BK17" s="2505"/>
      <c r="BL17" s="2505"/>
      <c r="BM17" s="2505"/>
      <c r="BN17" s="2505"/>
      <c r="BO17" s="2505"/>
      <c r="BP17" s="2505"/>
      <c r="BQ17" s="2505"/>
      <c r="BR17" s="2505"/>
      <c r="BS17" s="2505"/>
      <c r="BT17" s="2509"/>
      <c r="BU17" s="43"/>
      <c r="BV17" s="2347"/>
      <c r="BW17" s="2504" t="s">
        <v>66</v>
      </c>
      <c r="BX17" s="2505"/>
      <c r="BY17" s="2505"/>
      <c r="BZ17" s="2505"/>
      <c r="CA17" s="2505"/>
      <c r="CB17" s="2505" t="s">
        <v>67</v>
      </c>
      <c r="CC17" s="2505"/>
      <c r="CD17" s="2505"/>
      <c r="CE17" s="2505"/>
      <c r="CF17" s="2505"/>
      <c r="CG17" s="2505" t="s">
        <v>68</v>
      </c>
      <c r="CH17" s="2505"/>
      <c r="CI17" s="2505"/>
      <c r="CJ17" s="2505"/>
      <c r="CK17" s="2505"/>
      <c r="CL17" s="2505"/>
      <c r="CM17" s="2505"/>
      <c r="CN17" s="2505"/>
      <c r="CO17" s="2505"/>
      <c r="CP17" s="2505" t="s">
        <v>66</v>
      </c>
      <c r="CQ17" s="2505"/>
      <c r="CR17" s="2505"/>
      <c r="CS17" s="2505"/>
      <c r="CT17" s="2505"/>
      <c r="CU17" s="2505"/>
      <c r="CV17" s="2505"/>
      <c r="CW17" s="2505"/>
      <c r="CX17" s="2505" t="s">
        <v>68</v>
      </c>
      <c r="CY17" s="2505"/>
      <c r="CZ17" s="2505"/>
      <c r="DA17" s="2505"/>
      <c r="DB17" s="2505"/>
      <c r="DC17" s="2505"/>
      <c r="DD17" s="2505"/>
      <c r="DE17" s="2505"/>
      <c r="DF17" s="2505"/>
      <c r="DG17" s="2505" t="s">
        <v>66</v>
      </c>
      <c r="DH17" s="2505"/>
      <c r="DI17" s="2505"/>
      <c r="DJ17" s="2505"/>
      <c r="DK17" s="2505"/>
      <c r="DL17" s="2505" t="s">
        <v>68</v>
      </c>
      <c r="DM17" s="2505"/>
      <c r="DN17" s="2505"/>
      <c r="DO17" s="2505"/>
      <c r="DP17" s="2505"/>
      <c r="DQ17" s="2505"/>
      <c r="DR17" s="2505"/>
      <c r="DS17" s="2505"/>
      <c r="DT17" s="2505"/>
      <c r="DU17" s="2505"/>
      <c r="DV17" s="2505" t="s">
        <v>66</v>
      </c>
      <c r="DW17" s="2505"/>
      <c r="DX17" s="2505"/>
      <c r="DY17" s="2505"/>
      <c r="DZ17" s="2505"/>
      <c r="EA17" s="2505"/>
      <c r="EB17" s="2505"/>
      <c r="EC17" s="2505" t="s">
        <v>68</v>
      </c>
      <c r="ED17" s="2505"/>
      <c r="EE17" s="2505"/>
      <c r="EF17" s="2505"/>
      <c r="EG17" s="2505"/>
      <c r="EH17" s="2505"/>
      <c r="EI17" s="2505"/>
      <c r="EJ17" s="2505"/>
      <c r="EK17" s="2505"/>
      <c r="EL17" s="2505"/>
      <c r="EM17" s="2505"/>
      <c r="EN17" s="2509"/>
    </row>
    <row r="18" spans="2:170" s="41" customFormat="1" ht="21" customHeight="1">
      <c r="B18" s="47"/>
      <c r="C18" s="2506"/>
      <c r="D18" s="2507"/>
      <c r="E18" s="2507"/>
      <c r="F18" s="2507"/>
      <c r="G18" s="2507"/>
      <c r="H18" s="2507"/>
      <c r="I18" s="2507"/>
      <c r="J18" s="2507"/>
      <c r="K18" s="2507"/>
      <c r="L18" s="2507"/>
      <c r="M18" s="2507"/>
      <c r="N18" s="2507"/>
      <c r="O18" s="2507"/>
      <c r="P18" s="2507"/>
      <c r="Q18" s="2507"/>
      <c r="R18" s="2507"/>
      <c r="S18" s="2507"/>
      <c r="T18" s="2507"/>
      <c r="U18" s="2507"/>
      <c r="V18" s="2507"/>
      <c r="W18" s="2507"/>
      <c r="X18" s="2507"/>
      <c r="Y18" s="2507"/>
      <c r="Z18" s="2507"/>
      <c r="AA18" s="2507"/>
      <c r="AB18" s="2507"/>
      <c r="AC18" s="2507"/>
      <c r="AD18" s="2507"/>
      <c r="AE18" s="2507"/>
      <c r="AF18" s="2507"/>
      <c r="AG18" s="2507"/>
      <c r="AH18" s="2507"/>
      <c r="AI18" s="2507"/>
      <c r="AJ18" s="2507"/>
      <c r="AK18" s="2507"/>
      <c r="AL18" s="2507"/>
      <c r="AM18" s="2507"/>
      <c r="AN18" s="2507"/>
      <c r="AO18" s="2507"/>
      <c r="AP18" s="2507"/>
      <c r="AQ18" s="2507"/>
      <c r="AR18" s="2507"/>
      <c r="AS18" s="2507"/>
      <c r="AT18" s="2507"/>
      <c r="AU18" s="2507"/>
      <c r="AV18" s="2507"/>
      <c r="AW18" s="2507"/>
      <c r="AX18" s="2507"/>
      <c r="AY18" s="2507"/>
      <c r="AZ18" s="2507"/>
      <c r="BA18" s="2507"/>
      <c r="BB18" s="2507"/>
      <c r="BC18" s="2507"/>
      <c r="BD18" s="2507"/>
      <c r="BE18" s="2507"/>
      <c r="BF18" s="2507"/>
      <c r="BG18" s="2507"/>
      <c r="BH18" s="2507"/>
      <c r="BI18" s="2507"/>
      <c r="BJ18" s="2507"/>
      <c r="BK18" s="2507"/>
      <c r="BL18" s="2507"/>
      <c r="BM18" s="2507"/>
      <c r="BN18" s="2507"/>
      <c r="BO18" s="2507"/>
      <c r="BP18" s="2507"/>
      <c r="BQ18" s="2507"/>
      <c r="BR18" s="2507"/>
      <c r="BS18" s="2507"/>
      <c r="BT18" s="2508"/>
      <c r="BV18" s="47"/>
      <c r="BW18" s="2506"/>
      <c r="BX18" s="2507"/>
      <c r="BY18" s="2507"/>
      <c r="BZ18" s="2507"/>
      <c r="CA18" s="2507"/>
      <c r="CB18" s="2507"/>
      <c r="CC18" s="2507"/>
      <c r="CD18" s="2507"/>
      <c r="CE18" s="2507"/>
      <c r="CF18" s="2507"/>
      <c r="CG18" s="2507"/>
      <c r="CH18" s="2507"/>
      <c r="CI18" s="2507"/>
      <c r="CJ18" s="2507"/>
      <c r="CK18" s="2507"/>
      <c r="CL18" s="2507"/>
      <c r="CM18" s="2507"/>
      <c r="CN18" s="2507"/>
      <c r="CO18" s="2507"/>
      <c r="CP18" s="2507"/>
      <c r="CQ18" s="2507"/>
      <c r="CR18" s="2507"/>
      <c r="CS18" s="2507"/>
      <c r="CT18" s="2507"/>
      <c r="CU18" s="2507"/>
      <c r="CV18" s="2507"/>
      <c r="CW18" s="2507"/>
      <c r="CX18" s="2531"/>
      <c r="CY18" s="2531"/>
      <c r="CZ18" s="2531"/>
      <c r="DA18" s="2531"/>
      <c r="DB18" s="2531"/>
      <c r="DC18" s="2531"/>
      <c r="DD18" s="2531"/>
      <c r="DE18" s="2531"/>
      <c r="DF18" s="2531"/>
      <c r="DG18" s="2507"/>
      <c r="DH18" s="2507"/>
      <c r="DI18" s="2507"/>
      <c r="DJ18" s="2507"/>
      <c r="DK18" s="2507"/>
      <c r="DL18" s="2507"/>
      <c r="DM18" s="2507"/>
      <c r="DN18" s="2507"/>
      <c r="DO18" s="2507"/>
      <c r="DP18" s="2507"/>
      <c r="DQ18" s="2507"/>
      <c r="DR18" s="2507"/>
      <c r="DS18" s="2507"/>
      <c r="DT18" s="2507"/>
      <c r="DU18" s="2507"/>
      <c r="DV18" s="2507"/>
      <c r="DW18" s="2507"/>
      <c r="DX18" s="2507"/>
      <c r="DY18" s="2507"/>
      <c r="DZ18" s="2507"/>
      <c r="EA18" s="2507"/>
      <c r="EB18" s="2507"/>
      <c r="EC18" s="2507"/>
      <c r="ED18" s="2507"/>
      <c r="EE18" s="2507"/>
      <c r="EF18" s="2507"/>
      <c r="EG18" s="2507"/>
      <c r="EH18" s="2507"/>
      <c r="EI18" s="2507"/>
      <c r="EJ18" s="2507"/>
      <c r="EK18" s="2507"/>
      <c r="EL18" s="2507"/>
      <c r="EM18" s="2507"/>
      <c r="EN18" s="2508"/>
    </row>
    <row r="19" spans="2:170" s="41" customFormat="1" ht="21" customHeight="1">
      <c r="B19" s="15" t="s">
        <v>27</v>
      </c>
      <c r="C19" s="2673">
        <v>5844482</v>
      </c>
      <c r="D19" s="2536"/>
      <c r="E19" s="2536"/>
      <c r="F19" s="2536"/>
      <c r="G19" s="2536"/>
      <c r="H19" s="2536"/>
      <c r="I19" s="2536"/>
      <c r="J19" s="2536"/>
      <c r="K19" s="2537"/>
      <c r="L19" s="2578">
        <v>8073421</v>
      </c>
      <c r="M19" s="2536"/>
      <c r="N19" s="2536"/>
      <c r="O19" s="2536"/>
      <c r="P19" s="2536"/>
      <c r="Q19" s="2536"/>
      <c r="R19" s="2536"/>
      <c r="S19" s="2536"/>
      <c r="T19" s="2536"/>
      <c r="U19" s="2537"/>
      <c r="V19" s="2512">
        <v>53890251407</v>
      </c>
      <c r="W19" s="2511"/>
      <c r="X19" s="2511"/>
      <c r="Y19" s="2511"/>
      <c r="Z19" s="2511"/>
      <c r="AA19" s="2511"/>
      <c r="AB19" s="2511"/>
      <c r="AC19" s="2511"/>
      <c r="AD19" s="2511"/>
      <c r="AE19" s="2511"/>
      <c r="AF19" s="2511"/>
      <c r="AG19" s="2511"/>
      <c r="AH19" s="2511"/>
      <c r="AI19" s="2511"/>
      <c r="AJ19" s="2511"/>
      <c r="AK19" s="2538"/>
      <c r="AL19" s="2512">
        <v>277591</v>
      </c>
      <c r="AM19" s="2511"/>
      <c r="AN19" s="2511"/>
      <c r="AO19" s="2511"/>
      <c r="AP19" s="2511"/>
      <c r="AQ19" s="2511"/>
      <c r="AR19" s="2511"/>
      <c r="AS19" s="2511"/>
      <c r="AT19" s="2511"/>
      <c r="AU19" s="2512">
        <v>4321054</v>
      </c>
      <c r="AV19" s="2511"/>
      <c r="AW19" s="2511"/>
      <c r="AX19" s="2511"/>
      <c r="AY19" s="2511"/>
      <c r="AZ19" s="2511"/>
      <c r="BA19" s="2511"/>
      <c r="BB19" s="2511"/>
      <c r="BC19" s="2511"/>
      <c r="BD19" s="2511"/>
      <c r="BE19" s="2578">
        <v>9587153432</v>
      </c>
      <c r="BF19" s="2536"/>
      <c r="BG19" s="2536"/>
      <c r="BH19" s="2536"/>
      <c r="BI19" s="2536"/>
      <c r="BJ19" s="2536"/>
      <c r="BK19" s="2536"/>
      <c r="BL19" s="2536"/>
      <c r="BM19" s="2536"/>
      <c r="BN19" s="2536"/>
      <c r="BO19" s="2536"/>
      <c r="BP19" s="2536"/>
      <c r="BQ19" s="2536"/>
      <c r="BR19" s="2536"/>
      <c r="BS19" s="2536"/>
      <c r="BT19" s="2698"/>
      <c r="BU19" s="45"/>
      <c r="BV19" s="15" t="s">
        <v>11</v>
      </c>
      <c r="BW19" s="2535">
        <v>5666</v>
      </c>
      <c r="BX19" s="2536"/>
      <c r="BY19" s="2536"/>
      <c r="BZ19" s="2536"/>
      <c r="CA19" s="2537"/>
      <c r="CB19" s="2512">
        <v>34585</v>
      </c>
      <c r="CC19" s="2511"/>
      <c r="CD19" s="2511"/>
      <c r="CE19" s="2511"/>
      <c r="CF19" s="2511"/>
      <c r="CG19" s="2512">
        <v>336526085</v>
      </c>
      <c r="CH19" s="2511"/>
      <c r="CI19" s="2511"/>
      <c r="CJ19" s="2511"/>
      <c r="CK19" s="2511"/>
      <c r="CL19" s="2511"/>
      <c r="CM19" s="2511"/>
      <c r="CN19" s="2511"/>
      <c r="CO19" s="2511"/>
      <c r="CP19" s="2512">
        <v>20309410</v>
      </c>
      <c r="CQ19" s="2511"/>
      <c r="CR19" s="2511"/>
      <c r="CS19" s="2511"/>
      <c r="CT19" s="2511"/>
      <c r="CU19" s="2511"/>
      <c r="CV19" s="2511"/>
      <c r="CW19" s="2511"/>
      <c r="CX19" s="2512">
        <v>361204336589</v>
      </c>
      <c r="CY19" s="2511"/>
      <c r="CZ19" s="2511"/>
      <c r="DA19" s="2511"/>
      <c r="DB19" s="2511"/>
      <c r="DC19" s="2511"/>
      <c r="DD19" s="2511"/>
      <c r="DE19" s="2511"/>
      <c r="DF19" s="2511"/>
      <c r="DG19" s="2512">
        <v>12104</v>
      </c>
      <c r="DH19" s="2511"/>
      <c r="DI19" s="2511"/>
      <c r="DJ19" s="2511"/>
      <c r="DK19" s="2511"/>
      <c r="DL19" s="2512">
        <v>241147860</v>
      </c>
      <c r="DM19" s="2511"/>
      <c r="DN19" s="2511"/>
      <c r="DO19" s="2511"/>
      <c r="DP19" s="2511"/>
      <c r="DQ19" s="2511"/>
      <c r="DR19" s="2511"/>
      <c r="DS19" s="2511"/>
      <c r="DT19" s="2511"/>
      <c r="DU19" s="2511"/>
      <c r="DV19" s="2532" t="s">
        <v>32</v>
      </c>
      <c r="DW19" s="2533"/>
      <c r="DX19" s="2533"/>
      <c r="DY19" s="2533"/>
      <c r="DZ19" s="2533"/>
      <c r="EA19" s="2533"/>
      <c r="EB19" s="2533"/>
      <c r="EC19" s="2532" t="s">
        <v>32</v>
      </c>
      <c r="ED19" s="2533"/>
      <c r="EE19" s="2533"/>
      <c r="EF19" s="2533"/>
      <c r="EG19" s="2533"/>
      <c r="EH19" s="2533"/>
      <c r="EI19" s="2533"/>
      <c r="EJ19" s="2533"/>
      <c r="EK19" s="2533"/>
      <c r="EL19" s="2533"/>
      <c r="EM19" s="2533"/>
      <c r="EN19" s="2534"/>
    </row>
    <row r="20" spans="2:170" s="41" customFormat="1" ht="21" customHeight="1">
      <c r="B20" s="15" t="s">
        <v>28</v>
      </c>
      <c r="C20" s="2673">
        <v>6450911</v>
      </c>
      <c r="D20" s="2536"/>
      <c r="E20" s="2536"/>
      <c r="F20" s="2536"/>
      <c r="G20" s="2536"/>
      <c r="H20" s="2536"/>
      <c r="I20" s="2536"/>
      <c r="J20" s="2536"/>
      <c r="K20" s="2537"/>
      <c r="L20" s="2578">
        <v>8698558</v>
      </c>
      <c r="M20" s="2536"/>
      <c r="N20" s="2536"/>
      <c r="O20" s="2536"/>
      <c r="P20" s="2536"/>
      <c r="Q20" s="2536"/>
      <c r="R20" s="2536"/>
      <c r="S20" s="2536"/>
      <c r="T20" s="2536"/>
      <c r="U20" s="2537"/>
      <c r="V20" s="2512">
        <v>62882559981</v>
      </c>
      <c r="W20" s="2511"/>
      <c r="X20" s="2511"/>
      <c r="Y20" s="2511"/>
      <c r="Z20" s="2511"/>
      <c r="AA20" s="2511"/>
      <c r="AB20" s="2511"/>
      <c r="AC20" s="2511"/>
      <c r="AD20" s="2511"/>
      <c r="AE20" s="2511"/>
      <c r="AF20" s="2511"/>
      <c r="AG20" s="2511"/>
      <c r="AH20" s="2511"/>
      <c r="AI20" s="2511"/>
      <c r="AJ20" s="2511"/>
      <c r="AK20" s="2538"/>
      <c r="AL20" s="2512">
        <v>291854</v>
      </c>
      <c r="AM20" s="2511"/>
      <c r="AN20" s="2511"/>
      <c r="AO20" s="2511"/>
      <c r="AP20" s="2511"/>
      <c r="AQ20" s="2511"/>
      <c r="AR20" s="2511"/>
      <c r="AS20" s="2511"/>
      <c r="AT20" s="2511"/>
      <c r="AU20" s="2512">
        <v>4505124</v>
      </c>
      <c r="AV20" s="2511"/>
      <c r="AW20" s="2511"/>
      <c r="AX20" s="2511"/>
      <c r="AY20" s="2511"/>
      <c r="AZ20" s="2511"/>
      <c r="BA20" s="2511"/>
      <c r="BB20" s="2511"/>
      <c r="BC20" s="2511"/>
      <c r="BD20" s="2511"/>
      <c r="BE20" s="2578">
        <v>9965651625</v>
      </c>
      <c r="BF20" s="2536"/>
      <c r="BG20" s="2536"/>
      <c r="BH20" s="2536"/>
      <c r="BI20" s="2536"/>
      <c r="BJ20" s="2536"/>
      <c r="BK20" s="2536"/>
      <c r="BL20" s="2536"/>
      <c r="BM20" s="2536"/>
      <c r="BN20" s="2536"/>
      <c r="BO20" s="2536"/>
      <c r="BP20" s="2536"/>
      <c r="BQ20" s="2536"/>
      <c r="BR20" s="2536"/>
      <c r="BS20" s="2536"/>
      <c r="BT20" s="2698"/>
      <c r="BU20" s="46"/>
      <c r="BV20" s="15" t="s">
        <v>12</v>
      </c>
      <c r="BW20" s="2535">
        <v>6208</v>
      </c>
      <c r="BX20" s="2536"/>
      <c r="BY20" s="2536"/>
      <c r="BZ20" s="2536"/>
      <c r="CA20" s="2537"/>
      <c r="CB20" s="2512">
        <v>39195</v>
      </c>
      <c r="CC20" s="2511"/>
      <c r="CD20" s="2511"/>
      <c r="CE20" s="2511"/>
      <c r="CF20" s="2511"/>
      <c r="CG20" s="2578">
        <v>384015130</v>
      </c>
      <c r="CH20" s="2536"/>
      <c r="CI20" s="2536"/>
      <c r="CJ20" s="2536"/>
      <c r="CK20" s="2536"/>
      <c r="CL20" s="2536"/>
      <c r="CM20" s="2536"/>
      <c r="CN20" s="2536"/>
      <c r="CO20" s="2537"/>
      <c r="CP20" s="2512">
        <v>21932231</v>
      </c>
      <c r="CQ20" s="2511"/>
      <c r="CR20" s="2511"/>
      <c r="CS20" s="2511"/>
      <c r="CT20" s="2511"/>
      <c r="CU20" s="2511"/>
      <c r="CV20" s="2511"/>
      <c r="CW20" s="2511"/>
      <c r="CX20" s="2512">
        <v>393570171985</v>
      </c>
      <c r="CY20" s="2511"/>
      <c r="CZ20" s="2511"/>
      <c r="DA20" s="2511"/>
      <c r="DB20" s="2511"/>
      <c r="DC20" s="2511"/>
      <c r="DD20" s="2511"/>
      <c r="DE20" s="2511"/>
      <c r="DF20" s="2511"/>
      <c r="DG20" s="2512">
        <v>14796</v>
      </c>
      <c r="DH20" s="2511"/>
      <c r="DI20" s="2511"/>
      <c r="DJ20" s="2511"/>
      <c r="DK20" s="2511"/>
      <c r="DL20" s="2512">
        <v>251449580</v>
      </c>
      <c r="DM20" s="2511"/>
      <c r="DN20" s="2511"/>
      <c r="DO20" s="2511"/>
      <c r="DP20" s="2511"/>
      <c r="DQ20" s="2511"/>
      <c r="DR20" s="2511"/>
      <c r="DS20" s="2511"/>
      <c r="DT20" s="2511"/>
      <c r="DU20" s="2511"/>
      <c r="DV20" s="2532" t="s">
        <v>32</v>
      </c>
      <c r="DW20" s="2533"/>
      <c r="DX20" s="2533"/>
      <c r="DY20" s="2533"/>
      <c r="DZ20" s="2533"/>
      <c r="EA20" s="2533"/>
      <c r="EB20" s="2533"/>
      <c r="EC20" s="2532" t="s">
        <v>32</v>
      </c>
      <c r="ED20" s="2533"/>
      <c r="EE20" s="2533"/>
      <c r="EF20" s="2533"/>
      <c r="EG20" s="2533"/>
      <c r="EH20" s="2533"/>
      <c r="EI20" s="2533"/>
      <c r="EJ20" s="2533"/>
      <c r="EK20" s="2533"/>
      <c r="EL20" s="2533"/>
      <c r="EM20" s="2533"/>
      <c r="EN20" s="2534"/>
    </row>
    <row r="21" spans="2:170" s="41" customFormat="1" ht="21" customHeight="1">
      <c r="B21" s="15" t="s">
        <v>29</v>
      </c>
      <c r="C21" s="2510">
        <v>6957685</v>
      </c>
      <c r="D21" s="2511"/>
      <c r="E21" s="2511"/>
      <c r="F21" s="2511"/>
      <c r="G21" s="2511"/>
      <c r="H21" s="2511"/>
      <c r="I21" s="2511"/>
      <c r="J21" s="2511"/>
      <c r="K21" s="2511"/>
      <c r="L21" s="2512">
        <v>9363099</v>
      </c>
      <c r="M21" s="2511"/>
      <c r="N21" s="2511"/>
      <c r="O21" s="2511"/>
      <c r="P21" s="2511"/>
      <c r="Q21" s="2511"/>
      <c r="R21" s="2511"/>
      <c r="S21" s="2511"/>
      <c r="T21" s="2511"/>
      <c r="U21" s="2511"/>
      <c r="V21" s="2512">
        <v>67734170956</v>
      </c>
      <c r="W21" s="2511"/>
      <c r="X21" s="2511"/>
      <c r="Y21" s="2511"/>
      <c r="Z21" s="2511"/>
      <c r="AA21" s="2511"/>
      <c r="AB21" s="2511"/>
      <c r="AC21" s="2511"/>
      <c r="AD21" s="2511"/>
      <c r="AE21" s="2511"/>
      <c r="AF21" s="2511"/>
      <c r="AG21" s="2511"/>
      <c r="AH21" s="2511"/>
      <c r="AI21" s="2511"/>
      <c r="AJ21" s="2511"/>
      <c r="AK21" s="2511"/>
      <c r="AL21" s="2512">
        <v>301384</v>
      </c>
      <c r="AM21" s="2511"/>
      <c r="AN21" s="2511"/>
      <c r="AO21" s="2511"/>
      <c r="AP21" s="2511"/>
      <c r="AQ21" s="2511"/>
      <c r="AR21" s="2511"/>
      <c r="AS21" s="2511"/>
      <c r="AT21" s="2511"/>
      <c r="AU21" s="2512">
        <v>12141276</v>
      </c>
      <c r="AV21" s="2511"/>
      <c r="AW21" s="2511"/>
      <c r="AX21" s="2511"/>
      <c r="AY21" s="2511"/>
      <c r="AZ21" s="2511"/>
      <c r="BA21" s="2511"/>
      <c r="BB21" s="2511"/>
      <c r="BC21" s="2511"/>
      <c r="BD21" s="2511"/>
      <c r="BE21" s="2512">
        <v>8641033020</v>
      </c>
      <c r="BF21" s="2511"/>
      <c r="BG21" s="2511"/>
      <c r="BH21" s="2511"/>
      <c r="BI21" s="2511"/>
      <c r="BJ21" s="2511"/>
      <c r="BK21" s="2511"/>
      <c r="BL21" s="2511"/>
      <c r="BM21" s="2511"/>
      <c r="BN21" s="2511"/>
      <c r="BO21" s="2511"/>
      <c r="BP21" s="2511"/>
      <c r="BQ21" s="2511"/>
      <c r="BR21" s="2511"/>
      <c r="BS21" s="2511"/>
      <c r="BT21" s="2513"/>
      <c r="BU21" s="46"/>
      <c r="BV21" s="15" t="s">
        <v>13</v>
      </c>
      <c r="BW21" s="2510">
        <v>7205</v>
      </c>
      <c r="BX21" s="2511"/>
      <c r="BY21" s="2511"/>
      <c r="BZ21" s="2511"/>
      <c r="CA21" s="2511"/>
      <c r="CB21" s="2512">
        <v>44213</v>
      </c>
      <c r="CC21" s="2511"/>
      <c r="CD21" s="2511"/>
      <c r="CE21" s="2511"/>
      <c r="CF21" s="2511"/>
      <c r="CG21" s="2512">
        <v>432208152</v>
      </c>
      <c r="CH21" s="2511"/>
      <c r="CI21" s="2511"/>
      <c r="CJ21" s="2511"/>
      <c r="CK21" s="2511"/>
      <c r="CL21" s="2511"/>
      <c r="CM21" s="2511"/>
      <c r="CN21" s="2511"/>
      <c r="CO21" s="2511"/>
      <c r="CP21" s="2512">
        <v>23106963</v>
      </c>
      <c r="CQ21" s="2511"/>
      <c r="CR21" s="2511"/>
      <c r="CS21" s="2511"/>
      <c r="CT21" s="2511"/>
      <c r="CU21" s="2511"/>
      <c r="CV21" s="2511"/>
      <c r="CW21" s="2511"/>
      <c r="CX21" s="2512">
        <v>410194198471</v>
      </c>
      <c r="CY21" s="2511"/>
      <c r="CZ21" s="2511"/>
      <c r="DA21" s="2511"/>
      <c r="DB21" s="2511"/>
      <c r="DC21" s="2511"/>
      <c r="DD21" s="2511"/>
      <c r="DE21" s="2511"/>
      <c r="DF21" s="2511"/>
      <c r="DG21" s="2512">
        <v>13566</v>
      </c>
      <c r="DH21" s="2511"/>
      <c r="DI21" s="2511"/>
      <c r="DJ21" s="2511"/>
      <c r="DK21" s="2511"/>
      <c r="DL21" s="2512">
        <v>281569428</v>
      </c>
      <c r="DM21" s="2511"/>
      <c r="DN21" s="2511"/>
      <c r="DO21" s="2511"/>
      <c r="DP21" s="2511"/>
      <c r="DQ21" s="2511"/>
      <c r="DR21" s="2511"/>
      <c r="DS21" s="2511"/>
      <c r="DT21" s="2511"/>
      <c r="DU21" s="2511"/>
      <c r="DV21" s="2532" t="s">
        <v>32</v>
      </c>
      <c r="DW21" s="2533"/>
      <c r="DX21" s="2533"/>
      <c r="DY21" s="2533"/>
      <c r="DZ21" s="2533"/>
      <c r="EA21" s="2533"/>
      <c r="EB21" s="2533"/>
      <c r="EC21" s="2532" t="s">
        <v>32</v>
      </c>
      <c r="ED21" s="2533"/>
      <c r="EE21" s="2533"/>
      <c r="EF21" s="2533"/>
      <c r="EG21" s="2533"/>
      <c r="EH21" s="2533"/>
      <c r="EI21" s="2533"/>
      <c r="EJ21" s="2533"/>
      <c r="EK21" s="2533"/>
      <c r="EL21" s="2533"/>
      <c r="EM21" s="2533"/>
      <c r="EN21" s="2534"/>
    </row>
    <row r="22" spans="2:170" s="41" customFormat="1" ht="21" customHeight="1">
      <c r="B22" s="15" t="s">
        <v>30</v>
      </c>
      <c r="C22" s="2510">
        <v>7505584</v>
      </c>
      <c r="D22" s="2511"/>
      <c r="E22" s="2511"/>
      <c r="F22" s="2511"/>
      <c r="G22" s="2511"/>
      <c r="H22" s="2511"/>
      <c r="I22" s="2511"/>
      <c r="J22" s="2511"/>
      <c r="K22" s="2511"/>
      <c r="L22" s="2512">
        <v>9880981</v>
      </c>
      <c r="M22" s="2511"/>
      <c r="N22" s="2511"/>
      <c r="O22" s="2511"/>
      <c r="P22" s="2511"/>
      <c r="Q22" s="2511"/>
      <c r="R22" s="2511"/>
      <c r="S22" s="2511"/>
      <c r="T22" s="2511"/>
      <c r="U22" s="2511"/>
      <c r="V22" s="2512">
        <v>76744898307</v>
      </c>
      <c r="W22" s="2511"/>
      <c r="X22" s="2511"/>
      <c r="Y22" s="2511"/>
      <c r="Z22" s="2511"/>
      <c r="AA22" s="2511"/>
      <c r="AB22" s="2511"/>
      <c r="AC22" s="2511"/>
      <c r="AD22" s="2511"/>
      <c r="AE22" s="2511"/>
      <c r="AF22" s="2511"/>
      <c r="AG22" s="2511"/>
      <c r="AH22" s="2511"/>
      <c r="AI22" s="2511"/>
      <c r="AJ22" s="2511"/>
      <c r="AK22" s="2511"/>
      <c r="AL22" s="2512">
        <v>308816</v>
      </c>
      <c r="AM22" s="2511"/>
      <c r="AN22" s="2511"/>
      <c r="AO22" s="2511"/>
      <c r="AP22" s="2511"/>
      <c r="AQ22" s="2511"/>
      <c r="AR22" s="2511"/>
      <c r="AS22" s="2511"/>
      <c r="AT22" s="2511"/>
      <c r="AU22" s="2512">
        <v>12943534</v>
      </c>
      <c r="AV22" s="2511"/>
      <c r="AW22" s="2511"/>
      <c r="AX22" s="2511"/>
      <c r="AY22" s="2511"/>
      <c r="AZ22" s="2511"/>
      <c r="BA22" s="2511"/>
      <c r="BB22" s="2511"/>
      <c r="BC22" s="2511"/>
      <c r="BD22" s="2511"/>
      <c r="BE22" s="2512">
        <v>8634527315</v>
      </c>
      <c r="BF22" s="2511"/>
      <c r="BG22" s="2511"/>
      <c r="BH22" s="2511"/>
      <c r="BI22" s="2511"/>
      <c r="BJ22" s="2511"/>
      <c r="BK22" s="2511"/>
      <c r="BL22" s="2511"/>
      <c r="BM22" s="2511"/>
      <c r="BN22" s="2511"/>
      <c r="BO22" s="2511"/>
      <c r="BP22" s="2511"/>
      <c r="BQ22" s="2511"/>
      <c r="BR22" s="2511"/>
      <c r="BS22" s="2511"/>
      <c r="BT22" s="2513"/>
      <c r="BU22" s="46"/>
      <c r="BV22" s="15" t="s">
        <v>14</v>
      </c>
      <c r="BW22" s="2510">
        <v>7736</v>
      </c>
      <c r="BX22" s="2511"/>
      <c r="BY22" s="2511"/>
      <c r="BZ22" s="2511"/>
      <c r="CA22" s="2511"/>
      <c r="CB22" s="2512">
        <v>48475</v>
      </c>
      <c r="CC22" s="2511"/>
      <c r="CD22" s="2511"/>
      <c r="CE22" s="2511"/>
      <c r="CF22" s="2511"/>
      <c r="CG22" s="2512">
        <v>476553372</v>
      </c>
      <c r="CH22" s="2511"/>
      <c r="CI22" s="2511"/>
      <c r="CJ22" s="2511"/>
      <c r="CK22" s="2511"/>
      <c r="CL22" s="2511"/>
      <c r="CM22" s="2511"/>
      <c r="CN22" s="2511"/>
      <c r="CO22" s="2511"/>
      <c r="CP22" s="2512">
        <v>24251294</v>
      </c>
      <c r="CQ22" s="2511"/>
      <c r="CR22" s="2511"/>
      <c r="CS22" s="2511"/>
      <c r="CT22" s="2511"/>
      <c r="CU22" s="2511"/>
      <c r="CV22" s="2511"/>
      <c r="CW22" s="2511"/>
      <c r="CX22" s="2512">
        <v>437431446437</v>
      </c>
      <c r="CY22" s="2511"/>
      <c r="CZ22" s="2511"/>
      <c r="DA22" s="2511"/>
      <c r="DB22" s="2511"/>
      <c r="DC22" s="2511"/>
      <c r="DD22" s="2511"/>
      <c r="DE22" s="2511"/>
      <c r="DF22" s="2511"/>
      <c r="DG22" s="2512">
        <v>15557</v>
      </c>
      <c r="DH22" s="2511"/>
      <c r="DI22" s="2511"/>
      <c r="DJ22" s="2511"/>
      <c r="DK22" s="2511"/>
      <c r="DL22" s="2512">
        <v>343995972</v>
      </c>
      <c r="DM22" s="2511"/>
      <c r="DN22" s="2511"/>
      <c r="DO22" s="2511"/>
      <c r="DP22" s="2511"/>
      <c r="DQ22" s="2511"/>
      <c r="DR22" s="2511"/>
      <c r="DS22" s="2511"/>
      <c r="DT22" s="2511"/>
      <c r="DU22" s="2511"/>
      <c r="DV22" s="2532" t="s">
        <v>32</v>
      </c>
      <c r="DW22" s="2533"/>
      <c r="DX22" s="2533"/>
      <c r="DY22" s="2533"/>
      <c r="DZ22" s="2533"/>
      <c r="EA22" s="2533"/>
      <c r="EB22" s="2533"/>
      <c r="EC22" s="2532" t="s">
        <v>32</v>
      </c>
      <c r="ED22" s="2533"/>
      <c r="EE22" s="2533"/>
      <c r="EF22" s="2533"/>
      <c r="EG22" s="2533"/>
      <c r="EH22" s="2533"/>
      <c r="EI22" s="2533"/>
      <c r="EJ22" s="2533"/>
      <c r="EK22" s="2533"/>
      <c r="EL22" s="2533"/>
      <c r="EM22" s="2533"/>
      <c r="EN22" s="2534"/>
    </row>
    <row r="23" spans="2:170" s="41" customFormat="1" ht="21" customHeight="1" thickBot="1">
      <c r="B23" s="16" t="s">
        <v>31</v>
      </c>
      <c r="C23" s="2514">
        <v>7708540</v>
      </c>
      <c r="D23" s="2515"/>
      <c r="E23" s="2515"/>
      <c r="F23" s="2515"/>
      <c r="G23" s="2515"/>
      <c r="H23" s="2515"/>
      <c r="I23" s="2515"/>
      <c r="J23" s="2515"/>
      <c r="K23" s="2515"/>
      <c r="L23" s="2516">
        <v>9937916</v>
      </c>
      <c r="M23" s="2515"/>
      <c r="N23" s="2515"/>
      <c r="O23" s="2515"/>
      <c r="P23" s="2515"/>
      <c r="Q23" s="2515"/>
      <c r="R23" s="2515"/>
      <c r="S23" s="2515"/>
      <c r="T23" s="2515"/>
      <c r="U23" s="2515"/>
      <c r="V23" s="2516">
        <v>80485494596</v>
      </c>
      <c r="W23" s="2515"/>
      <c r="X23" s="2515"/>
      <c r="Y23" s="2515"/>
      <c r="Z23" s="2515"/>
      <c r="AA23" s="2515"/>
      <c r="AB23" s="2515"/>
      <c r="AC23" s="2515"/>
      <c r="AD23" s="2515"/>
      <c r="AE23" s="2515"/>
      <c r="AF23" s="2515"/>
      <c r="AG23" s="2515"/>
      <c r="AH23" s="2515"/>
      <c r="AI23" s="2515"/>
      <c r="AJ23" s="2515"/>
      <c r="AK23" s="2515"/>
      <c r="AL23" s="2516">
        <v>310154</v>
      </c>
      <c r="AM23" s="2515"/>
      <c r="AN23" s="2515"/>
      <c r="AO23" s="2515"/>
      <c r="AP23" s="2515"/>
      <c r="AQ23" s="2515"/>
      <c r="AR23" s="2515"/>
      <c r="AS23" s="2515"/>
      <c r="AT23" s="2515"/>
      <c r="AU23" s="2516">
        <v>12983569</v>
      </c>
      <c r="AV23" s="2515"/>
      <c r="AW23" s="2515"/>
      <c r="AX23" s="2515"/>
      <c r="AY23" s="2515"/>
      <c r="AZ23" s="2515"/>
      <c r="BA23" s="2515"/>
      <c r="BB23" s="2515"/>
      <c r="BC23" s="2515"/>
      <c r="BD23" s="2515"/>
      <c r="BE23" s="2516">
        <v>8657425200</v>
      </c>
      <c r="BF23" s="2515"/>
      <c r="BG23" s="2515"/>
      <c r="BH23" s="2515"/>
      <c r="BI23" s="2515"/>
      <c r="BJ23" s="2515"/>
      <c r="BK23" s="2515"/>
      <c r="BL23" s="2515"/>
      <c r="BM23" s="2515"/>
      <c r="BN23" s="2515"/>
      <c r="BO23" s="2515"/>
      <c r="BP23" s="2515"/>
      <c r="BQ23" s="2515"/>
      <c r="BR23" s="2515"/>
      <c r="BS23" s="2515"/>
      <c r="BT23" s="2517"/>
      <c r="BU23" s="46"/>
      <c r="BV23" s="16" t="s">
        <v>15</v>
      </c>
      <c r="BW23" s="2514">
        <v>9323</v>
      </c>
      <c r="BX23" s="2515"/>
      <c r="BY23" s="2515"/>
      <c r="BZ23" s="2515"/>
      <c r="CA23" s="2515"/>
      <c r="CB23" s="2516">
        <v>59733</v>
      </c>
      <c r="CC23" s="2515"/>
      <c r="CD23" s="2515"/>
      <c r="CE23" s="2515"/>
      <c r="CF23" s="2515"/>
      <c r="CG23" s="2516">
        <v>612427600</v>
      </c>
      <c r="CH23" s="2515"/>
      <c r="CI23" s="2515"/>
      <c r="CJ23" s="2515"/>
      <c r="CK23" s="2515"/>
      <c r="CL23" s="2515"/>
      <c r="CM23" s="2515"/>
      <c r="CN23" s="2515"/>
      <c r="CO23" s="2515"/>
      <c r="CP23" s="2516">
        <v>24526014</v>
      </c>
      <c r="CQ23" s="2515"/>
      <c r="CR23" s="2515"/>
      <c r="CS23" s="2515"/>
      <c r="CT23" s="2515"/>
      <c r="CU23" s="2515"/>
      <c r="CV23" s="2515"/>
      <c r="CW23" s="2515"/>
      <c r="CX23" s="2516">
        <v>449595050351</v>
      </c>
      <c r="CY23" s="2515"/>
      <c r="CZ23" s="2515"/>
      <c r="DA23" s="2515"/>
      <c r="DB23" s="2515"/>
      <c r="DC23" s="2515"/>
      <c r="DD23" s="2515"/>
      <c r="DE23" s="2515"/>
      <c r="DF23" s="2515"/>
      <c r="DG23" s="2516">
        <v>15304</v>
      </c>
      <c r="DH23" s="2515"/>
      <c r="DI23" s="2515"/>
      <c r="DJ23" s="2515"/>
      <c r="DK23" s="2515"/>
      <c r="DL23" s="2516">
        <v>268020274</v>
      </c>
      <c r="DM23" s="2515"/>
      <c r="DN23" s="2515"/>
      <c r="DO23" s="2515"/>
      <c r="DP23" s="2515"/>
      <c r="DQ23" s="2515"/>
      <c r="DR23" s="2515"/>
      <c r="DS23" s="2515"/>
      <c r="DT23" s="2515"/>
      <c r="DU23" s="2515"/>
      <c r="DV23" s="2516">
        <v>10231</v>
      </c>
      <c r="DW23" s="2515"/>
      <c r="DX23" s="2515"/>
      <c r="DY23" s="2515"/>
      <c r="DZ23" s="2515"/>
      <c r="EA23" s="2515"/>
      <c r="EB23" s="2515"/>
      <c r="EC23" s="2516">
        <v>324347052</v>
      </c>
      <c r="ED23" s="2515"/>
      <c r="EE23" s="2515"/>
      <c r="EF23" s="2515"/>
      <c r="EG23" s="2515"/>
      <c r="EH23" s="2515"/>
      <c r="EI23" s="2515"/>
      <c r="EJ23" s="2515"/>
      <c r="EK23" s="2515"/>
      <c r="EL23" s="2515"/>
      <c r="EM23" s="2515"/>
      <c r="EN23" s="2517"/>
    </row>
    <row r="24" spans="2:170" s="41" customFormat="1" ht="15" customHeight="1">
      <c r="B24" s="2676"/>
      <c r="C24" s="2519"/>
      <c r="D24" s="2519"/>
      <c r="E24" s="2519"/>
      <c r="F24" s="2519"/>
      <c r="G24" s="2519"/>
      <c r="H24" s="2519"/>
      <c r="I24" s="2519"/>
      <c r="J24" s="2519"/>
      <c r="K24" s="2519"/>
      <c r="L24" s="2519"/>
      <c r="M24" s="2519"/>
      <c r="N24" s="2519"/>
      <c r="O24" s="2519"/>
      <c r="P24" s="2519"/>
      <c r="Q24" s="2519"/>
      <c r="R24" s="2519"/>
      <c r="S24" s="2519"/>
      <c r="T24" s="2519"/>
      <c r="U24" s="2519"/>
      <c r="V24" s="2519"/>
      <c r="W24" s="2519"/>
      <c r="X24" s="2519"/>
      <c r="Y24" s="2519"/>
      <c r="Z24" s="2519"/>
      <c r="AA24" s="2519"/>
      <c r="AB24" s="2519"/>
      <c r="AC24" s="2519"/>
      <c r="AD24" s="2519"/>
      <c r="AE24" s="2519"/>
      <c r="AF24" s="2519"/>
      <c r="AG24" s="2519"/>
      <c r="AH24" s="2519"/>
      <c r="AI24" s="2519"/>
      <c r="AJ24" s="2519"/>
      <c r="AK24" s="2519"/>
      <c r="AL24" s="2519"/>
      <c r="AM24" s="2519"/>
      <c r="AN24" s="2519"/>
      <c r="AO24" s="2519"/>
      <c r="AP24" s="2519"/>
      <c r="AQ24" s="2519"/>
      <c r="AR24" s="2519"/>
      <c r="AS24" s="2519"/>
      <c r="AT24" s="2519"/>
      <c r="AU24" s="2541" t="s">
        <v>82</v>
      </c>
      <c r="AV24" s="2542"/>
      <c r="AW24" s="2542"/>
      <c r="AX24" s="2542"/>
      <c r="AY24" s="2542"/>
      <c r="AZ24" s="2542"/>
      <c r="BA24" s="2542"/>
      <c r="BB24" s="2542"/>
      <c r="BC24" s="2542"/>
      <c r="BD24" s="2542"/>
      <c r="BE24" s="2543"/>
      <c r="BF24" s="2543"/>
      <c r="BG24" s="2543"/>
      <c r="BH24" s="2543"/>
      <c r="BI24" s="2543"/>
      <c r="BJ24" s="2543"/>
      <c r="BK24" s="2543"/>
      <c r="BL24" s="2543"/>
      <c r="BM24" s="2543"/>
      <c r="BN24" s="2543"/>
      <c r="BO24" s="2543"/>
      <c r="BP24" s="2543"/>
      <c r="BQ24" s="2543"/>
      <c r="BR24" s="2543"/>
      <c r="BS24" s="2543"/>
      <c r="BT24" s="2543"/>
      <c r="BV24" s="2348"/>
      <c r="BW24" s="2525"/>
      <c r="BX24" s="2525"/>
      <c r="BY24" s="2525"/>
      <c r="BZ24" s="2525"/>
      <c r="CA24" s="2525"/>
      <c r="CB24" s="2525"/>
      <c r="CC24" s="2525"/>
      <c r="CD24" s="2525"/>
      <c r="CE24" s="2525"/>
      <c r="CF24" s="2525"/>
      <c r="CG24" s="2525"/>
      <c r="CH24" s="2525"/>
      <c r="CI24" s="2525"/>
      <c r="CJ24" s="2525"/>
      <c r="CK24" s="2525"/>
      <c r="CL24" s="2525"/>
      <c r="CM24" s="2525"/>
      <c r="CN24" s="2525"/>
      <c r="CO24" s="2525"/>
      <c r="CP24" s="2525"/>
      <c r="CQ24" s="2525"/>
      <c r="CR24" s="2525"/>
      <c r="CS24" s="2525"/>
      <c r="CT24" s="2525"/>
      <c r="CU24" s="2525"/>
      <c r="CV24" s="2525"/>
      <c r="CW24" s="2525"/>
      <c r="CX24" s="2525"/>
      <c r="CY24" s="2525"/>
      <c r="CZ24" s="2525"/>
      <c r="DA24" s="2525"/>
      <c r="DB24" s="2525"/>
      <c r="DC24" s="2525"/>
      <c r="DD24" s="2525"/>
      <c r="DE24" s="2525"/>
      <c r="DF24" s="2525"/>
      <c r="DG24" s="2525"/>
      <c r="DH24" s="2525"/>
      <c r="DI24" s="2525"/>
      <c r="DJ24" s="2525"/>
      <c r="DK24" s="2525"/>
      <c r="DL24" s="2525"/>
      <c r="DM24" s="2525"/>
      <c r="DN24" s="2525"/>
      <c r="DO24" s="2525"/>
      <c r="DP24" s="2525"/>
      <c r="DQ24" s="2525"/>
      <c r="DR24" s="2525"/>
      <c r="DS24" s="2525"/>
      <c r="DT24" s="2525"/>
      <c r="DU24" s="2525"/>
      <c r="DV24" s="2525"/>
      <c r="DW24" s="2525"/>
      <c r="DX24" s="2525"/>
      <c r="DY24" s="2525"/>
      <c r="DZ24" s="2525"/>
      <c r="EA24" s="2525"/>
      <c r="EB24" s="2525"/>
      <c r="EC24" s="2525"/>
      <c r="ED24" s="2525"/>
      <c r="EE24" s="2525"/>
      <c r="EF24" s="2525"/>
      <c r="EG24" s="2525"/>
      <c r="EH24" s="2525"/>
      <c r="EI24" s="2525"/>
      <c r="EJ24" s="2525"/>
      <c r="EK24" s="2525"/>
      <c r="EL24" s="2525"/>
      <c r="EM24" s="2525"/>
      <c r="EN24" s="2525"/>
    </row>
    <row r="25" spans="2:170" s="41" customFormat="1" ht="15" customHeight="1">
      <c r="B25" s="2519"/>
      <c r="C25" s="2519"/>
      <c r="D25" s="2519"/>
      <c r="E25" s="2519"/>
      <c r="F25" s="2519"/>
      <c r="G25" s="2519"/>
      <c r="H25" s="2519"/>
      <c r="I25" s="2519"/>
      <c r="J25" s="2519"/>
      <c r="K25" s="2519"/>
      <c r="L25" s="2519"/>
      <c r="M25" s="2519"/>
      <c r="N25" s="2519"/>
      <c r="O25" s="2519"/>
      <c r="P25" s="2519"/>
      <c r="Q25" s="2519"/>
      <c r="R25" s="2519"/>
      <c r="S25" s="2519"/>
      <c r="T25" s="2519"/>
      <c r="U25" s="2519"/>
      <c r="V25" s="2519"/>
      <c r="W25" s="2519"/>
      <c r="X25" s="2519"/>
      <c r="Y25" s="2519"/>
      <c r="Z25" s="2519"/>
      <c r="AA25" s="2519"/>
      <c r="AB25" s="2519"/>
      <c r="AC25" s="2519"/>
      <c r="AD25" s="2519"/>
      <c r="AE25" s="2519"/>
      <c r="AF25" s="2519"/>
      <c r="AG25" s="2519"/>
      <c r="AH25" s="2519"/>
      <c r="AI25" s="2519"/>
      <c r="AJ25" s="2519"/>
      <c r="AK25" s="2519"/>
      <c r="AL25" s="2519"/>
      <c r="AM25" s="2519"/>
      <c r="AN25" s="2519"/>
      <c r="AO25" s="2519"/>
      <c r="AP25" s="2519"/>
      <c r="AQ25" s="2519"/>
      <c r="AR25" s="2519"/>
      <c r="AS25" s="2519"/>
      <c r="AT25" s="2519"/>
      <c r="AU25" s="2545"/>
      <c r="AV25" s="2546"/>
      <c r="AW25" s="2546"/>
      <c r="AX25" s="2546"/>
      <c r="AY25" s="2546"/>
      <c r="AZ25" s="2546"/>
      <c r="BA25" s="2546"/>
      <c r="BB25" s="2546"/>
      <c r="BC25" s="2546"/>
      <c r="BD25" s="2546"/>
      <c r="BE25" s="2677"/>
      <c r="BF25" s="2677"/>
      <c r="BG25" s="2677"/>
      <c r="BH25" s="2677"/>
      <c r="BI25" s="2677"/>
      <c r="BJ25" s="2677"/>
      <c r="BK25" s="2677"/>
      <c r="BL25" s="2677"/>
      <c r="BM25" s="2677"/>
      <c r="BN25" s="2677"/>
      <c r="BO25" s="2677"/>
      <c r="BP25" s="2677"/>
      <c r="BQ25" s="2677"/>
      <c r="BR25" s="2677"/>
      <c r="BS25" s="2677"/>
      <c r="BT25" s="2677"/>
      <c r="BV25" s="2348"/>
      <c r="BW25" s="2526"/>
      <c r="BX25" s="2526"/>
      <c r="BY25" s="2526"/>
      <c r="BZ25" s="2526"/>
      <c r="CA25" s="2526"/>
      <c r="CB25" s="2526"/>
      <c r="CC25" s="2526"/>
      <c r="CD25" s="2526"/>
      <c r="CE25" s="2526"/>
      <c r="CF25" s="2526"/>
      <c r="CG25" s="2526"/>
      <c r="CH25" s="2526"/>
      <c r="CI25" s="2526"/>
      <c r="CJ25" s="2526"/>
      <c r="CK25" s="2526"/>
      <c r="CL25" s="2526"/>
      <c r="CM25" s="2526"/>
      <c r="CN25" s="2526"/>
      <c r="CO25" s="2526"/>
      <c r="CP25" s="2526"/>
      <c r="CQ25" s="2526"/>
      <c r="CR25" s="2526"/>
      <c r="CS25" s="2526"/>
      <c r="CT25" s="2526"/>
      <c r="CU25" s="2526"/>
      <c r="CV25" s="2526"/>
      <c r="CW25" s="2526"/>
      <c r="CX25" s="2526"/>
      <c r="CY25" s="2526"/>
      <c r="CZ25" s="2526"/>
      <c r="DA25" s="2526"/>
      <c r="DB25" s="2526"/>
      <c r="DC25" s="2526"/>
      <c r="DD25" s="2526"/>
      <c r="DE25" s="2526"/>
      <c r="DF25" s="2526"/>
      <c r="DG25" s="2526"/>
      <c r="DH25" s="2526"/>
      <c r="DI25" s="2526"/>
      <c r="DJ25" s="2526"/>
      <c r="DK25" s="2526"/>
      <c r="DL25" s="2526"/>
      <c r="DM25" s="2526"/>
      <c r="DN25" s="2526"/>
      <c r="DO25" s="2526"/>
      <c r="DP25" s="2526"/>
      <c r="DQ25" s="2526"/>
      <c r="DR25" s="2526"/>
      <c r="DS25" s="2526"/>
      <c r="DT25" s="2526"/>
      <c r="DU25" s="2526"/>
      <c r="DV25" s="2526"/>
      <c r="DW25" s="2526"/>
      <c r="DX25" s="2526"/>
      <c r="DY25" s="2526"/>
      <c r="DZ25" s="2526"/>
      <c r="EA25" s="2526"/>
      <c r="EB25" s="2526"/>
      <c r="EC25" s="2526"/>
      <c r="ED25" s="2526"/>
      <c r="EE25" s="2526"/>
      <c r="EF25" s="2526"/>
      <c r="EG25" s="2526"/>
      <c r="EH25" s="2526"/>
      <c r="EI25" s="2526"/>
      <c r="EJ25" s="2526"/>
      <c r="EK25" s="2526"/>
      <c r="EL25" s="2526"/>
      <c r="EM25" s="2526"/>
      <c r="EN25" s="2526"/>
    </row>
    <row r="26" spans="2:170" s="41" customFormat="1" ht="15" customHeight="1" thickBot="1">
      <c r="B26" s="2523"/>
      <c r="C26" s="2523"/>
      <c r="D26" s="2523"/>
      <c r="E26" s="2523"/>
      <c r="F26" s="2523"/>
      <c r="G26" s="2523"/>
      <c r="H26" s="2523"/>
      <c r="I26" s="2523"/>
      <c r="J26" s="2523"/>
      <c r="K26" s="2523"/>
      <c r="L26" s="2523"/>
      <c r="M26" s="2523"/>
      <c r="N26" s="2523"/>
      <c r="O26" s="2523"/>
      <c r="P26" s="2523"/>
      <c r="Q26" s="2523"/>
      <c r="R26" s="2523"/>
      <c r="S26" s="2523"/>
      <c r="T26" s="2523"/>
      <c r="U26" s="2523"/>
      <c r="V26" s="2523"/>
      <c r="W26" s="2523"/>
      <c r="X26" s="2523"/>
      <c r="Y26" s="2523"/>
      <c r="Z26" s="2523"/>
      <c r="AA26" s="2523"/>
      <c r="AB26" s="2523"/>
      <c r="AC26" s="2523"/>
      <c r="AD26" s="2523"/>
      <c r="AE26" s="2523"/>
      <c r="AF26" s="2523"/>
      <c r="AG26" s="2523"/>
      <c r="AH26" s="2523"/>
      <c r="AI26" s="2523"/>
      <c r="AJ26" s="2523"/>
      <c r="AK26" s="2523"/>
      <c r="AL26" s="2523"/>
      <c r="AM26" s="2523"/>
      <c r="AN26" s="2523"/>
      <c r="AO26" s="2523"/>
      <c r="AP26" s="2523"/>
      <c r="AQ26" s="2523"/>
      <c r="AR26" s="2523"/>
      <c r="AS26" s="2523"/>
      <c r="AT26" s="2523"/>
      <c r="AU26" s="2549"/>
      <c r="AV26" s="2550"/>
      <c r="AW26" s="2550"/>
      <c r="AX26" s="2550"/>
      <c r="AY26" s="2550"/>
      <c r="AZ26" s="2550"/>
      <c r="BA26" s="2550"/>
      <c r="BB26" s="2550"/>
      <c r="BC26" s="2550"/>
      <c r="BD26" s="2550"/>
      <c r="BE26" s="2550"/>
      <c r="BF26" s="2550"/>
      <c r="BG26" s="2550"/>
      <c r="BH26" s="2550"/>
      <c r="BI26" s="2550"/>
      <c r="BJ26" s="2550"/>
      <c r="BK26" s="2550"/>
      <c r="BL26" s="2550"/>
      <c r="BM26" s="2550"/>
      <c r="BN26" s="2550"/>
      <c r="BO26" s="2550"/>
      <c r="BP26" s="2550"/>
      <c r="BQ26" s="2550"/>
      <c r="BR26" s="2550"/>
      <c r="BS26" s="2550"/>
      <c r="BT26" s="2550"/>
      <c r="BV26" s="2348"/>
      <c r="BW26" s="2527"/>
      <c r="BX26" s="2527"/>
      <c r="BY26" s="2527"/>
      <c r="BZ26" s="2527"/>
      <c r="CA26" s="2527"/>
      <c r="CB26" s="2527"/>
      <c r="CC26" s="2527"/>
      <c r="CD26" s="2527"/>
      <c r="CE26" s="2527"/>
      <c r="CF26" s="2527"/>
      <c r="CG26" s="2527"/>
      <c r="CH26" s="2527"/>
      <c r="CI26" s="2527"/>
      <c r="CJ26" s="2527"/>
      <c r="CK26" s="2527"/>
      <c r="CL26" s="2527"/>
      <c r="CM26" s="2527"/>
      <c r="CN26" s="2527"/>
      <c r="CO26" s="2527"/>
      <c r="CP26" s="2527"/>
      <c r="CQ26" s="2527"/>
      <c r="CR26" s="2527"/>
      <c r="CS26" s="2527"/>
      <c r="CT26" s="2527"/>
      <c r="CU26" s="2527"/>
      <c r="CV26" s="2527"/>
      <c r="CW26" s="2527"/>
      <c r="CX26" s="2527"/>
      <c r="CY26" s="2527"/>
      <c r="CZ26" s="2527"/>
      <c r="DA26" s="2527"/>
      <c r="DB26" s="2527"/>
      <c r="DC26" s="2527"/>
      <c r="DD26" s="2527"/>
      <c r="DE26" s="2527"/>
      <c r="DF26" s="2527"/>
      <c r="DG26" s="2527"/>
      <c r="DH26" s="2527"/>
      <c r="DI26" s="2527"/>
      <c r="DJ26" s="2527"/>
      <c r="DK26" s="2527"/>
      <c r="DL26" s="2527"/>
      <c r="DM26" s="2527"/>
      <c r="DN26" s="2527"/>
      <c r="DO26" s="2527"/>
      <c r="DP26" s="2527"/>
      <c r="DQ26" s="2527"/>
      <c r="DR26" s="2527"/>
      <c r="DS26" s="2527"/>
      <c r="DT26" s="2527"/>
      <c r="DU26" s="2527"/>
      <c r="DV26" s="2527"/>
      <c r="DW26" s="2527"/>
      <c r="DX26" s="2527"/>
      <c r="DY26" s="2527"/>
      <c r="DZ26" s="2527"/>
      <c r="EA26" s="2527"/>
      <c r="EB26" s="2527"/>
      <c r="EC26" s="2527"/>
      <c r="ED26" s="2527"/>
      <c r="EE26" s="2527"/>
      <c r="EF26" s="2527"/>
      <c r="EG26" s="2527"/>
      <c r="EH26" s="2527"/>
      <c r="EI26" s="2527"/>
      <c r="EJ26" s="2527"/>
      <c r="EK26" s="2527"/>
      <c r="EL26" s="2527"/>
      <c r="EM26" s="2527"/>
      <c r="EN26" s="2527"/>
    </row>
    <row r="27" spans="2:170" s="41" customFormat="1" ht="21" customHeight="1">
      <c r="B27" s="66"/>
      <c r="C27" s="2553" t="s">
        <v>73</v>
      </c>
      <c r="D27" s="2554"/>
      <c r="E27" s="2554"/>
      <c r="F27" s="2554"/>
      <c r="G27" s="2554"/>
      <c r="H27" s="2554"/>
      <c r="I27" s="2554"/>
      <c r="J27" s="2554"/>
      <c r="K27" s="2554"/>
      <c r="L27" s="2554"/>
      <c r="M27" s="2554"/>
      <c r="N27" s="2554"/>
      <c r="O27" s="2554"/>
      <c r="P27" s="2554"/>
      <c r="Q27" s="2554"/>
      <c r="R27" s="2554"/>
      <c r="S27" s="2554"/>
      <c r="T27" s="2554"/>
      <c r="U27" s="2554"/>
      <c r="V27" s="2554"/>
      <c r="W27" s="2554"/>
      <c r="X27" s="2554"/>
      <c r="Y27" s="2554"/>
      <c r="Z27" s="2554"/>
      <c r="AA27" s="2554"/>
      <c r="AB27" s="2554"/>
      <c r="AC27" s="2554"/>
      <c r="AD27" s="2554"/>
      <c r="AE27" s="2554"/>
      <c r="AF27" s="2554"/>
      <c r="AG27" s="2554"/>
      <c r="AH27" s="2554"/>
      <c r="AI27" s="2554"/>
      <c r="AJ27" s="2554"/>
      <c r="AK27" s="2554"/>
      <c r="AL27" s="2554"/>
      <c r="AM27" s="2554"/>
      <c r="AN27" s="2554"/>
      <c r="AO27" s="2554"/>
      <c r="AP27" s="2554"/>
      <c r="AQ27" s="2554"/>
      <c r="AR27" s="2554"/>
      <c r="AS27" s="2554"/>
      <c r="AT27" s="2554"/>
      <c r="AU27" s="2554"/>
      <c r="AV27" s="2554"/>
      <c r="AW27" s="2554"/>
      <c r="AX27" s="2554"/>
      <c r="AY27" s="2554"/>
      <c r="AZ27" s="2554"/>
      <c r="BA27" s="2554"/>
      <c r="BB27" s="2554"/>
      <c r="BC27" s="2554"/>
      <c r="BD27" s="2554"/>
      <c r="BE27" s="2554"/>
      <c r="BF27" s="2554"/>
      <c r="BG27" s="2554"/>
      <c r="BH27" s="2554"/>
      <c r="BI27" s="2554"/>
      <c r="BJ27" s="2554"/>
      <c r="BK27" s="2554"/>
      <c r="BL27" s="2554"/>
      <c r="BM27" s="2554"/>
      <c r="BN27" s="2554"/>
      <c r="BO27" s="2554"/>
      <c r="BP27" s="2554"/>
      <c r="BQ27" s="2554"/>
      <c r="BR27" s="2554"/>
      <c r="BS27" s="2554"/>
      <c r="BT27" s="2555"/>
      <c r="BU27" s="43"/>
      <c r="BV27" s="2345"/>
      <c r="BW27" s="2553" t="s">
        <v>73</v>
      </c>
      <c r="BX27" s="2554"/>
      <c r="BY27" s="2554"/>
      <c r="BZ27" s="2554"/>
      <c r="CA27" s="2554"/>
      <c r="CB27" s="2554"/>
      <c r="CC27" s="2554"/>
      <c r="CD27" s="2554"/>
      <c r="CE27" s="2554"/>
      <c r="CF27" s="2554"/>
      <c r="CG27" s="2554"/>
      <c r="CH27" s="2554"/>
      <c r="CI27" s="2554"/>
      <c r="CJ27" s="2554"/>
      <c r="CK27" s="2554"/>
      <c r="CL27" s="2554"/>
      <c r="CM27" s="2554"/>
      <c r="CN27" s="2554"/>
      <c r="CO27" s="2554"/>
      <c r="CP27" s="2554"/>
      <c r="CQ27" s="2554"/>
      <c r="CR27" s="2554"/>
      <c r="CS27" s="2554"/>
      <c r="CT27" s="2554"/>
      <c r="CU27" s="2554"/>
      <c r="CV27" s="2554"/>
      <c r="CW27" s="2554"/>
      <c r="CX27" s="2554"/>
      <c r="CY27" s="2554"/>
      <c r="CZ27" s="2554"/>
      <c r="DA27" s="2554"/>
      <c r="DB27" s="2554"/>
      <c r="DC27" s="2554"/>
      <c r="DD27" s="2554"/>
      <c r="DE27" s="2554"/>
      <c r="DF27" s="2554"/>
      <c r="DG27" s="2554"/>
      <c r="DH27" s="2554"/>
      <c r="DI27" s="2554"/>
      <c r="DJ27" s="2554"/>
      <c r="DK27" s="2556" t="s">
        <v>83</v>
      </c>
      <c r="DL27" s="2554"/>
      <c r="DM27" s="2554"/>
      <c r="DN27" s="2554"/>
      <c r="DO27" s="2554"/>
      <c r="DP27" s="2554"/>
      <c r="DQ27" s="2554"/>
      <c r="DR27" s="2554"/>
      <c r="DS27" s="2554"/>
      <c r="DT27" s="2554"/>
      <c r="DU27" s="2554"/>
      <c r="DV27" s="2554"/>
      <c r="DW27" s="2554"/>
      <c r="DX27" s="2554"/>
      <c r="DY27" s="2554"/>
      <c r="DZ27" s="2554"/>
      <c r="EA27" s="2554"/>
      <c r="EB27" s="2554"/>
      <c r="EC27" s="2554"/>
      <c r="ED27" s="2554"/>
      <c r="EE27" s="2554"/>
      <c r="EF27" s="2554"/>
      <c r="EG27" s="2554"/>
      <c r="EH27" s="2554"/>
      <c r="EI27" s="2554"/>
      <c r="EJ27" s="2554"/>
      <c r="EK27" s="2554"/>
      <c r="EL27" s="2554"/>
      <c r="EM27" s="2554"/>
      <c r="EN27" s="2555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</row>
    <row r="28" spans="2:170" s="41" customFormat="1" ht="21" customHeight="1">
      <c r="B28" s="67" t="s">
        <v>60</v>
      </c>
      <c r="C28" s="2557" t="s">
        <v>84</v>
      </c>
      <c r="D28" s="2558"/>
      <c r="E28" s="2558"/>
      <c r="F28" s="2558"/>
      <c r="G28" s="2558"/>
      <c r="H28" s="2558"/>
      <c r="I28" s="2558"/>
      <c r="J28" s="2558"/>
      <c r="K28" s="2558"/>
      <c r="L28" s="2558"/>
      <c r="M28" s="2558"/>
      <c r="N28" s="2558"/>
      <c r="O28" s="2558"/>
      <c r="P28" s="2558"/>
      <c r="Q28" s="2558"/>
      <c r="R28" s="2559"/>
      <c r="S28" s="2528" t="s">
        <v>107</v>
      </c>
      <c r="T28" s="2528"/>
      <c r="U28" s="2528"/>
      <c r="V28" s="2528"/>
      <c r="W28" s="2528"/>
      <c r="X28" s="2528"/>
      <c r="Y28" s="2528"/>
      <c r="Z28" s="2528"/>
      <c r="AA28" s="2528"/>
      <c r="AB28" s="2528"/>
      <c r="AC28" s="2528"/>
      <c r="AD28" s="2528"/>
      <c r="AE28" s="2528"/>
      <c r="AF28" s="2528"/>
      <c r="AG28" s="2528"/>
      <c r="AH28" s="2528"/>
      <c r="AI28" s="2528"/>
      <c r="AJ28" s="2528"/>
      <c r="AK28" s="2560"/>
      <c r="AL28" s="2560" t="s">
        <v>108</v>
      </c>
      <c r="AM28" s="2558"/>
      <c r="AN28" s="2558"/>
      <c r="AO28" s="2558"/>
      <c r="AP28" s="2558"/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9"/>
      <c r="BB28" s="2528" t="s">
        <v>87</v>
      </c>
      <c r="BC28" s="2528"/>
      <c r="BD28" s="2528"/>
      <c r="BE28" s="2528"/>
      <c r="BF28" s="2528"/>
      <c r="BG28" s="2528"/>
      <c r="BH28" s="2528"/>
      <c r="BI28" s="2528"/>
      <c r="BJ28" s="2528"/>
      <c r="BK28" s="2528"/>
      <c r="BL28" s="2528"/>
      <c r="BM28" s="2528"/>
      <c r="BN28" s="2528"/>
      <c r="BO28" s="2528"/>
      <c r="BP28" s="2528"/>
      <c r="BQ28" s="2528"/>
      <c r="BR28" s="2528"/>
      <c r="BS28" s="2528"/>
      <c r="BT28" s="2529"/>
      <c r="BU28" s="43"/>
      <c r="BV28" s="2346" t="s">
        <v>60</v>
      </c>
      <c r="BW28" s="2561" t="s">
        <v>6</v>
      </c>
      <c r="BX28" s="2562"/>
      <c r="BY28" s="2562"/>
      <c r="BZ28" s="2562"/>
      <c r="CA28" s="2562"/>
      <c r="CB28" s="2562"/>
      <c r="CC28" s="2562"/>
      <c r="CD28" s="2562"/>
      <c r="CE28" s="2562"/>
      <c r="CF28" s="2562"/>
      <c r="CG28" s="2562"/>
      <c r="CH28" s="2562"/>
      <c r="CI28" s="2562"/>
      <c r="CJ28" s="2562"/>
      <c r="CK28" s="2562"/>
      <c r="CL28" s="2562"/>
      <c r="CM28" s="2562"/>
      <c r="CN28" s="2562"/>
      <c r="CO28" s="2562"/>
      <c r="CP28" s="2562"/>
      <c r="CQ28" s="2562"/>
      <c r="CR28" s="2562"/>
      <c r="CS28" s="2562"/>
      <c r="CT28" s="2562"/>
      <c r="CU28" s="2528" t="s">
        <v>109</v>
      </c>
      <c r="CV28" s="2563"/>
      <c r="CW28" s="2563"/>
      <c r="CX28" s="2563"/>
      <c r="CY28" s="2563"/>
      <c r="CZ28" s="2563"/>
      <c r="DA28" s="2563"/>
      <c r="DB28" s="2563"/>
      <c r="DC28" s="2563"/>
      <c r="DD28" s="2563"/>
      <c r="DE28" s="2563"/>
      <c r="DF28" s="2563"/>
      <c r="DG28" s="2563"/>
      <c r="DH28" s="2563"/>
      <c r="DI28" s="2563"/>
      <c r="DJ28" s="2563"/>
      <c r="DK28" s="2564" t="s">
        <v>66</v>
      </c>
      <c r="DL28" s="2565"/>
      <c r="DM28" s="2565"/>
      <c r="DN28" s="2565"/>
      <c r="DO28" s="2565"/>
      <c r="DP28" s="2565"/>
      <c r="DQ28" s="2565"/>
      <c r="DR28" s="2565"/>
      <c r="DS28" s="2565"/>
      <c r="DT28" s="2565"/>
      <c r="DU28" s="2566"/>
      <c r="DV28" s="2564" t="s">
        <v>68</v>
      </c>
      <c r="DW28" s="2569"/>
      <c r="DX28" s="2569"/>
      <c r="DY28" s="2569"/>
      <c r="DZ28" s="2569"/>
      <c r="EA28" s="2569"/>
      <c r="EB28" s="2569"/>
      <c r="EC28" s="2569"/>
      <c r="ED28" s="2569"/>
      <c r="EE28" s="2569"/>
      <c r="EF28" s="2569"/>
      <c r="EG28" s="2569"/>
      <c r="EH28" s="2569"/>
      <c r="EI28" s="2569"/>
      <c r="EJ28" s="2569"/>
      <c r="EK28" s="2569"/>
      <c r="EL28" s="2569"/>
      <c r="EM28" s="2569"/>
      <c r="EN28" s="2570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</row>
    <row r="29" spans="2:170" s="41" customFormat="1" ht="21" customHeight="1" thickBot="1">
      <c r="B29" s="68"/>
      <c r="C29" s="2574" t="s">
        <v>66</v>
      </c>
      <c r="D29" s="2575"/>
      <c r="E29" s="2575"/>
      <c r="F29" s="2575"/>
      <c r="G29" s="2575"/>
      <c r="H29" s="2576"/>
      <c r="I29" s="2505" t="s">
        <v>68</v>
      </c>
      <c r="J29" s="2505"/>
      <c r="K29" s="2505"/>
      <c r="L29" s="2505"/>
      <c r="M29" s="2505"/>
      <c r="N29" s="2505"/>
      <c r="O29" s="2505"/>
      <c r="P29" s="2505"/>
      <c r="Q29" s="2505"/>
      <c r="R29" s="2505"/>
      <c r="S29" s="2505" t="s">
        <v>66</v>
      </c>
      <c r="T29" s="2505"/>
      <c r="U29" s="2505"/>
      <c r="V29" s="2505"/>
      <c r="W29" s="2505"/>
      <c r="X29" s="2505"/>
      <c r="Y29" s="2505"/>
      <c r="Z29" s="2505" t="s">
        <v>68</v>
      </c>
      <c r="AA29" s="2505"/>
      <c r="AB29" s="2505"/>
      <c r="AC29" s="2505"/>
      <c r="AD29" s="2505"/>
      <c r="AE29" s="2505"/>
      <c r="AF29" s="2505"/>
      <c r="AG29" s="2505"/>
      <c r="AH29" s="2505"/>
      <c r="AI29" s="2505"/>
      <c r="AJ29" s="2505"/>
      <c r="AK29" s="2577"/>
      <c r="AL29" s="2577" t="s">
        <v>66</v>
      </c>
      <c r="AM29" s="2575"/>
      <c r="AN29" s="2575"/>
      <c r="AO29" s="2575"/>
      <c r="AP29" s="2575"/>
      <c r="AQ29" s="2576"/>
      <c r="AR29" s="2505" t="s">
        <v>68</v>
      </c>
      <c r="AS29" s="2505"/>
      <c r="AT29" s="2505"/>
      <c r="AU29" s="2505"/>
      <c r="AV29" s="2505"/>
      <c r="AW29" s="2505"/>
      <c r="AX29" s="2505"/>
      <c r="AY29" s="2505"/>
      <c r="AZ29" s="2505"/>
      <c r="BA29" s="2505"/>
      <c r="BB29" s="2505" t="s">
        <v>66</v>
      </c>
      <c r="BC29" s="2505"/>
      <c r="BD29" s="2505"/>
      <c r="BE29" s="2505"/>
      <c r="BF29" s="2505"/>
      <c r="BG29" s="2505"/>
      <c r="BH29" s="2505"/>
      <c r="BI29" s="2505" t="s">
        <v>68</v>
      </c>
      <c r="BJ29" s="2505"/>
      <c r="BK29" s="2505"/>
      <c r="BL29" s="2505"/>
      <c r="BM29" s="2505"/>
      <c r="BN29" s="2505"/>
      <c r="BO29" s="2505"/>
      <c r="BP29" s="2505"/>
      <c r="BQ29" s="2505"/>
      <c r="BR29" s="2505"/>
      <c r="BS29" s="2505"/>
      <c r="BT29" s="2509"/>
      <c r="BU29" s="43"/>
      <c r="BV29" s="2347"/>
      <c r="BW29" s="2504" t="s">
        <v>66</v>
      </c>
      <c r="BX29" s="2505"/>
      <c r="BY29" s="2505"/>
      <c r="BZ29" s="2505"/>
      <c r="CA29" s="2505"/>
      <c r="CB29" s="2505"/>
      <c r="CC29" s="2505"/>
      <c r="CD29" s="2505"/>
      <c r="CE29" s="2505"/>
      <c r="CF29" s="2505"/>
      <c r="CG29" s="2505" t="s">
        <v>68</v>
      </c>
      <c r="CH29" s="2505"/>
      <c r="CI29" s="2505"/>
      <c r="CJ29" s="2505"/>
      <c r="CK29" s="2505"/>
      <c r="CL29" s="2505"/>
      <c r="CM29" s="2505"/>
      <c r="CN29" s="2505"/>
      <c r="CO29" s="2505"/>
      <c r="CP29" s="2505"/>
      <c r="CQ29" s="2505"/>
      <c r="CR29" s="2505"/>
      <c r="CS29" s="2505"/>
      <c r="CT29" s="2505"/>
      <c r="CU29" s="2505" t="s">
        <v>66</v>
      </c>
      <c r="CV29" s="2539"/>
      <c r="CW29" s="2539"/>
      <c r="CX29" s="2539"/>
      <c r="CY29" s="2539"/>
      <c r="CZ29" s="2539"/>
      <c r="DA29" s="2539"/>
      <c r="DB29" s="2505" t="s">
        <v>110</v>
      </c>
      <c r="DC29" s="2540"/>
      <c r="DD29" s="2540"/>
      <c r="DE29" s="2540"/>
      <c r="DF29" s="2540"/>
      <c r="DG29" s="2540"/>
      <c r="DH29" s="2540"/>
      <c r="DI29" s="2540"/>
      <c r="DJ29" s="2540"/>
      <c r="DK29" s="2567"/>
      <c r="DL29" s="2523"/>
      <c r="DM29" s="2523"/>
      <c r="DN29" s="2523"/>
      <c r="DO29" s="2523"/>
      <c r="DP29" s="2523"/>
      <c r="DQ29" s="2523"/>
      <c r="DR29" s="2523"/>
      <c r="DS29" s="2523"/>
      <c r="DT29" s="2523"/>
      <c r="DU29" s="2568"/>
      <c r="DV29" s="2571"/>
      <c r="DW29" s="2572"/>
      <c r="DX29" s="2572"/>
      <c r="DY29" s="2572"/>
      <c r="DZ29" s="2572"/>
      <c r="EA29" s="2572"/>
      <c r="EB29" s="2572"/>
      <c r="EC29" s="2572"/>
      <c r="ED29" s="2572"/>
      <c r="EE29" s="2572"/>
      <c r="EF29" s="2572"/>
      <c r="EG29" s="2572"/>
      <c r="EH29" s="2572"/>
      <c r="EI29" s="2572"/>
      <c r="EJ29" s="2572"/>
      <c r="EK29" s="2572"/>
      <c r="EL29" s="2572"/>
      <c r="EM29" s="2572"/>
      <c r="EN29" s="2573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</row>
    <row r="30" spans="2:170" s="41" customFormat="1" ht="21" customHeight="1">
      <c r="B30" s="47"/>
      <c r="C30" s="2594"/>
      <c r="D30" s="2586"/>
      <c r="E30" s="2586"/>
      <c r="F30" s="2586"/>
      <c r="G30" s="2586"/>
      <c r="H30" s="2595"/>
      <c r="I30" s="2507"/>
      <c r="J30" s="2507"/>
      <c r="K30" s="2507"/>
      <c r="L30" s="2507"/>
      <c r="M30" s="2507"/>
      <c r="N30" s="2507"/>
      <c r="O30" s="2507"/>
      <c r="P30" s="2507"/>
      <c r="Q30" s="2507"/>
      <c r="R30" s="2507"/>
      <c r="S30" s="2507"/>
      <c r="T30" s="2507"/>
      <c r="U30" s="2507"/>
      <c r="V30" s="2507"/>
      <c r="W30" s="2507"/>
      <c r="X30" s="2507"/>
      <c r="Y30" s="2507"/>
      <c r="Z30" s="2507"/>
      <c r="AA30" s="2507"/>
      <c r="AB30" s="2507"/>
      <c r="AC30" s="2507"/>
      <c r="AD30" s="2507"/>
      <c r="AE30" s="2507"/>
      <c r="AF30" s="2507"/>
      <c r="AG30" s="2507"/>
      <c r="AH30" s="2507"/>
      <c r="AI30" s="2507"/>
      <c r="AJ30" s="2507"/>
      <c r="AK30" s="2585"/>
      <c r="AL30" s="2585"/>
      <c r="AM30" s="2586"/>
      <c r="AN30" s="2586"/>
      <c r="AO30" s="2586"/>
      <c r="AP30" s="2586"/>
      <c r="AQ30" s="2595"/>
      <c r="AR30" s="2507"/>
      <c r="AS30" s="2507"/>
      <c r="AT30" s="2507"/>
      <c r="AU30" s="2507"/>
      <c r="AV30" s="2507"/>
      <c r="AW30" s="2507"/>
      <c r="AX30" s="2507"/>
      <c r="AY30" s="2507"/>
      <c r="AZ30" s="2507"/>
      <c r="BA30" s="2507"/>
      <c r="BB30" s="2507"/>
      <c r="BC30" s="2507"/>
      <c r="BD30" s="2507"/>
      <c r="BE30" s="2507"/>
      <c r="BF30" s="2507"/>
      <c r="BG30" s="2507"/>
      <c r="BH30" s="2507"/>
      <c r="BI30" s="2507"/>
      <c r="BJ30" s="2507"/>
      <c r="BK30" s="2507"/>
      <c r="BL30" s="2507"/>
      <c r="BM30" s="2507"/>
      <c r="BN30" s="2507"/>
      <c r="BO30" s="2507"/>
      <c r="BP30" s="2507"/>
      <c r="BQ30" s="2507"/>
      <c r="BR30" s="2507"/>
      <c r="BS30" s="2507"/>
      <c r="BT30" s="2508"/>
      <c r="BV30" s="47"/>
      <c r="BW30" s="2506"/>
      <c r="BX30" s="2507"/>
      <c r="BY30" s="2507"/>
      <c r="BZ30" s="2507"/>
      <c r="CA30" s="2507"/>
      <c r="CB30" s="2507"/>
      <c r="CC30" s="2507"/>
      <c r="CD30" s="2507"/>
      <c r="CE30" s="2507"/>
      <c r="CF30" s="2507"/>
      <c r="CG30" s="2507"/>
      <c r="CH30" s="2507"/>
      <c r="CI30" s="2507"/>
      <c r="CJ30" s="2507"/>
      <c r="CK30" s="2507"/>
      <c r="CL30" s="2507"/>
      <c r="CM30" s="2507"/>
      <c r="CN30" s="2507"/>
      <c r="CO30" s="2507"/>
      <c r="CP30" s="2507"/>
      <c r="CQ30" s="2507"/>
      <c r="CR30" s="2507"/>
      <c r="CS30" s="2507"/>
      <c r="CT30" s="2507"/>
      <c r="CU30" s="2507"/>
      <c r="CV30" s="2593"/>
      <c r="CW30" s="2593"/>
      <c r="CX30" s="2593"/>
      <c r="CY30" s="2593"/>
      <c r="CZ30" s="2593"/>
      <c r="DA30" s="2593"/>
      <c r="DB30" s="2531"/>
      <c r="DC30" s="2531"/>
      <c r="DD30" s="2531"/>
      <c r="DE30" s="2531"/>
      <c r="DF30" s="2531"/>
      <c r="DG30" s="2531"/>
      <c r="DH30" s="2531"/>
      <c r="DI30" s="2531"/>
      <c r="DJ30" s="2531"/>
      <c r="DK30" s="2582"/>
      <c r="DL30" s="2583"/>
      <c r="DM30" s="2583"/>
      <c r="DN30" s="2583"/>
      <c r="DO30" s="2583"/>
      <c r="DP30" s="2583"/>
      <c r="DQ30" s="2583"/>
      <c r="DR30" s="2583"/>
      <c r="DS30" s="2583"/>
      <c r="DT30" s="2583"/>
      <c r="DU30" s="2584"/>
      <c r="DV30" s="2585"/>
      <c r="DW30" s="2586"/>
      <c r="DX30" s="2586"/>
      <c r="DY30" s="2586"/>
      <c r="DZ30" s="2586"/>
      <c r="EA30" s="2586"/>
      <c r="EB30" s="2586"/>
      <c r="EC30" s="2586"/>
      <c r="ED30" s="2586"/>
      <c r="EE30" s="2586"/>
      <c r="EF30" s="2586"/>
      <c r="EG30" s="2586"/>
      <c r="EH30" s="2586"/>
      <c r="EI30" s="2586"/>
      <c r="EJ30" s="2586"/>
      <c r="EK30" s="2586"/>
      <c r="EL30" s="2586"/>
      <c r="EM30" s="2586"/>
      <c r="EN30" s="2587"/>
    </row>
    <row r="31" spans="2:170" s="41" customFormat="1" ht="21" customHeight="1">
      <c r="B31" s="15" t="s">
        <v>27</v>
      </c>
      <c r="C31" s="2588" t="s">
        <v>22</v>
      </c>
      <c r="D31" s="2589"/>
      <c r="E31" s="2589"/>
      <c r="F31" s="2589"/>
      <c r="G31" s="2589"/>
      <c r="H31" s="2590"/>
      <c r="I31" s="2591" t="s">
        <v>22</v>
      </c>
      <c r="J31" s="2533"/>
      <c r="K31" s="2533"/>
      <c r="L31" s="2533"/>
      <c r="M31" s="2533"/>
      <c r="N31" s="2533"/>
      <c r="O31" s="2533"/>
      <c r="P31" s="2533"/>
      <c r="Q31" s="2533"/>
      <c r="R31" s="2533"/>
      <c r="S31" s="2532" t="s">
        <v>22</v>
      </c>
      <c r="T31" s="2533"/>
      <c r="U31" s="2533"/>
      <c r="V31" s="2533"/>
      <c r="W31" s="2533"/>
      <c r="X31" s="2533"/>
      <c r="Y31" s="2533"/>
      <c r="Z31" s="2532" t="s">
        <v>22</v>
      </c>
      <c r="AA31" s="2533"/>
      <c r="AB31" s="2533"/>
      <c r="AC31" s="2533"/>
      <c r="AD31" s="2533"/>
      <c r="AE31" s="2533"/>
      <c r="AF31" s="2533"/>
      <c r="AG31" s="2533"/>
      <c r="AH31" s="2533"/>
      <c r="AI31" s="2533"/>
      <c r="AJ31" s="2533"/>
      <c r="AK31" s="2592"/>
      <c r="AL31" s="2588" t="s">
        <v>22</v>
      </c>
      <c r="AM31" s="2589"/>
      <c r="AN31" s="2589"/>
      <c r="AO31" s="2589"/>
      <c r="AP31" s="2589"/>
      <c r="AQ31" s="2590"/>
      <c r="AR31" s="2591" t="s">
        <v>22</v>
      </c>
      <c r="AS31" s="2533"/>
      <c r="AT31" s="2533"/>
      <c r="AU31" s="2533"/>
      <c r="AV31" s="2533"/>
      <c r="AW31" s="2533"/>
      <c r="AX31" s="2533"/>
      <c r="AY31" s="2533"/>
      <c r="AZ31" s="2533"/>
      <c r="BA31" s="2533"/>
      <c r="BB31" s="2578">
        <v>474082</v>
      </c>
      <c r="BC31" s="2536"/>
      <c r="BD31" s="2536"/>
      <c r="BE31" s="2536"/>
      <c r="BF31" s="2536"/>
      <c r="BG31" s="2536"/>
      <c r="BH31" s="2537"/>
      <c r="BI31" s="2512">
        <v>5015750710</v>
      </c>
      <c r="BJ31" s="2511"/>
      <c r="BK31" s="2511"/>
      <c r="BL31" s="2511"/>
      <c r="BM31" s="2511"/>
      <c r="BN31" s="2511"/>
      <c r="BO31" s="2511"/>
      <c r="BP31" s="2511"/>
      <c r="BQ31" s="2511"/>
      <c r="BR31" s="2511"/>
      <c r="BS31" s="2511"/>
      <c r="BT31" s="2513"/>
      <c r="BU31" s="52"/>
      <c r="BV31" s="15" t="s">
        <v>11</v>
      </c>
      <c r="BW31" s="2510">
        <v>486186</v>
      </c>
      <c r="BX31" s="2511"/>
      <c r="BY31" s="2511"/>
      <c r="BZ31" s="2511"/>
      <c r="CA31" s="2511"/>
      <c r="CB31" s="2511"/>
      <c r="CC31" s="2511"/>
      <c r="CD31" s="2511"/>
      <c r="CE31" s="2511"/>
      <c r="CF31" s="2511"/>
      <c r="CG31" s="2512">
        <v>5256898570</v>
      </c>
      <c r="CH31" s="2511"/>
      <c r="CI31" s="2511"/>
      <c r="CJ31" s="2511"/>
      <c r="CK31" s="2511"/>
      <c r="CL31" s="2511"/>
      <c r="CM31" s="2511"/>
      <c r="CN31" s="2511"/>
      <c r="CO31" s="2511"/>
      <c r="CP31" s="2511"/>
      <c r="CQ31" s="2511"/>
      <c r="CR31" s="2511"/>
      <c r="CS31" s="2511"/>
      <c r="CT31" s="2511"/>
      <c r="CU31" s="2511">
        <v>12</v>
      </c>
      <c r="CV31" s="2552"/>
      <c r="CW31" s="2552"/>
      <c r="CX31" s="2552"/>
      <c r="CY31" s="2552"/>
      <c r="CZ31" s="2552"/>
      <c r="DA31" s="2552"/>
      <c r="DB31" s="2512">
        <v>1398169</v>
      </c>
      <c r="DC31" s="2511"/>
      <c r="DD31" s="2511"/>
      <c r="DE31" s="2511"/>
      <c r="DF31" s="2511"/>
      <c r="DG31" s="2511"/>
      <c r="DH31" s="2511"/>
      <c r="DI31" s="2511"/>
      <c r="DJ31" s="2511"/>
      <c r="DK31" s="2578">
        <v>20796063</v>
      </c>
      <c r="DL31" s="2579"/>
      <c r="DM31" s="2579"/>
      <c r="DN31" s="2579"/>
      <c r="DO31" s="2579"/>
      <c r="DP31" s="2579"/>
      <c r="DQ31" s="2579"/>
      <c r="DR31" s="2579"/>
      <c r="DS31" s="2579"/>
      <c r="DT31" s="2579"/>
      <c r="DU31" s="2580"/>
      <c r="DV31" s="2578">
        <v>366462633328</v>
      </c>
      <c r="DW31" s="2579"/>
      <c r="DX31" s="2579"/>
      <c r="DY31" s="2579"/>
      <c r="DZ31" s="2579"/>
      <c r="EA31" s="2579"/>
      <c r="EB31" s="2579"/>
      <c r="EC31" s="2579"/>
      <c r="ED31" s="2579"/>
      <c r="EE31" s="2579"/>
      <c r="EF31" s="2579"/>
      <c r="EG31" s="2579"/>
      <c r="EH31" s="2579"/>
      <c r="EI31" s="2579"/>
      <c r="EJ31" s="2579"/>
      <c r="EK31" s="2579"/>
      <c r="EL31" s="2579"/>
      <c r="EM31" s="2579"/>
      <c r="EN31" s="2581"/>
    </row>
    <row r="32" spans="2:170" s="41" customFormat="1" ht="21" customHeight="1">
      <c r="B32" s="15" t="s">
        <v>28</v>
      </c>
      <c r="C32" s="2588" t="s">
        <v>22</v>
      </c>
      <c r="D32" s="2589"/>
      <c r="E32" s="2589"/>
      <c r="F32" s="2589"/>
      <c r="G32" s="2589"/>
      <c r="H32" s="2590"/>
      <c r="I32" s="2591" t="s">
        <v>22</v>
      </c>
      <c r="J32" s="2533"/>
      <c r="K32" s="2533"/>
      <c r="L32" s="2533"/>
      <c r="M32" s="2533"/>
      <c r="N32" s="2533"/>
      <c r="O32" s="2533"/>
      <c r="P32" s="2533"/>
      <c r="Q32" s="2533"/>
      <c r="R32" s="2533"/>
      <c r="S32" s="2532" t="s">
        <v>22</v>
      </c>
      <c r="T32" s="2533"/>
      <c r="U32" s="2533"/>
      <c r="V32" s="2533"/>
      <c r="W32" s="2533"/>
      <c r="X32" s="2533"/>
      <c r="Y32" s="2533"/>
      <c r="Z32" s="2532" t="s">
        <v>22</v>
      </c>
      <c r="AA32" s="2533"/>
      <c r="AB32" s="2533"/>
      <c r="AC32" s="2533"/>
      <c r="AD32" s="2533"/>
      <c r="AE32" s="2533"/>
      <c r="AF32" s="2533"/>
      <c r="AG32" s="2533"/>
      <c r="AH32" s="2533"/>
      <c r="AI32" s="2533"/>
      <c r="AJ32" s="2533"/>
      <c r="AK32" s="2592"/>
      <c r="AL32" s="2588" t="s">
        <v>22</v>
      </c>
      <c r="AM32" s="2589"/>
      <c r="AN32" s="2589"/>
      <c r="AO32" s="2589"/>
      <c r="AP32" s="2589"/>
      <c r="AQ32" s="2590"/>
      <c r="AR32" s="2591" t="s">
        <v>22</v>
      </c>
      <c r="AS32" s="2533"/>
      <c r="AT32" s="2533"/>
      <c r="AU32" s="2533"/>
      <c r="AV32" s="2533"/>
      <c r="AW32" s="2533"/>
      <c r="AX32" s="2533"/>
      <c r="AY32" s="2533"/>
      <c r="AZ32" s="2533"/>
      <c r="BA32" s="2533"/>
      <c r="BB32" s="2596">
        <v>520614</v>
      </c>
      <c r="BC32" s="2511"/>
      <c r="BD32" s="2511"/>
      <c r="BE32" s="2511"/>
      <c r="BF32" s="2511"/>
      <c r="BG32" s="2511"/>
      <c r="BH32" s="2511"/>
      <c r="BI32" s="2596">
        <v>5592273172</v>
      </c>
      <c r="BJ32" s="2511"/>
      <c r="BK32" s="2511"/>
      <c r="BL32" s="2511"/>
      <c r="BM32" s="2511"/>
      <c r="BN32" s="2511"/>
      <c r="BO32" s="2511"/>
      <c r="BP32" s="2511"/>
      <c r="BQ32" s="2511"/>
      <c r="BR32" s="2511"/>
      <c r="BS32" s="2511"/>
      <c r="BT32" s="2513"/>
      <c r="BU32" s="45"/>
      <c r="BV32" s="15" t="s">
        <v>12</v>
      </c>
      <c r="BW32" s="2510">
        <v>535410</v>
      </c>
      <c r="BX32" s="2511"/>
      <c r="BY32" s="2511"/>
      <c r="BZ32" s="2511"/>
      <c r="CA32" s="2511"/>
      <c r="CB32" s="2511"/>
      <c r="CC32" s="2511"/>
      <c r="CD32" s="2511"/>
      <c r="CE32" s="2511"/>
      <c r="CF32" s="2511"/>
      <c r="CG32" s="2512">
        <v>5843722752</v>
      </c>
      <c r="CH32" s="2511"/>
      <c r="CI32" s="2511"/>
      <c r="CJ32" s="2511"/>
      <c r="CK32" s="2511"/>
      <c r="CL32" s="2511"/>
      <c r="CM32" s="2511"/>
      <c r="CN32" s="2511"/>
      <c r="CO32" s="2511"/>
      <c r="CP32" s="2511"/>
      <c r="CQ32" s="2511"/>
      <c r="CR32" s="2511"/>
      <c r="CS32" s="2511"/>
      <c r="CT32" s="2511"/>
      <c r="CU32" s="2511">
        <v>3</v>
      </c>
      <c r="CV32" s="2552"/>
      <c r="CW32" s="2552"/>
      <c r="CX32" s="2552"/>
      <c r="CY32" s="2552"/>
      <c r="CZ32" s="2552"/>
      <c r="DA32" s="2552"/>
      <c r="DB32" s="2512">
        <v>144700</v>
      </c>
      <c r="DC32" s="2511"/>
      <c r="DD32" s="2511"/>
      <c r="DE32" s="2511"/>
      <c r="DF32" s="2511"/>
      <c r="DG32" s="2511"/>
      <c r="DH32" s="2511"/>
      <c r="DI32" s="2511"/>
      <c r="DJ32" s="2511"/>
      <c r="DK32" s="2578">
        <v>22468067</v>
      </c>
      <c r="DL32" s="2579"/>
      <c r="DM32" s="2579"/>
      <c r="DN32" s="2579"/>
      <c r="DO32" s="2579"/>
      <c r="DP32" s="2579"/>
      <c r="DQ32" s="2579"/>
      <c r="DR32" s="2579"/>
      <c r="DS32" s="2579"/>
      <c r="DT32" s="2579"/>
      <c r="DU32" s="2580"/>
      <c r="DV32" s="2578">
        <v>399414039437</v>
      </c>
      <c r="DW32" s="2579"/>
      <c r="DX32" s="2579"/>
      <c r="DY32" s="2579"/>
      <c r="DZ32" s="2579"/>
      <c r="EA32" s="2579"/>
      <c r="EB32" s="2579"/>
      <c r="EC32" s="2579"/>
      <c r="ED32" s="2579"/>
      <c r="EE32" s="2579"/>
      <c r="EF32" s="2579"/>
      <c r="EG32" s="2579"/>
      <c r="EH32" s="2579"/>
      <c r="EI32" s="2579"/>
      <c r="EJ32" s="2579"/>
      <c r="EK32" s="2579"/>
      <c r="EL32" s="2579"/>
      <c r="EM32" s="2579"/>
      <c r="EN32" s="2581"/>
    </row>
    <row r="33" spans="2:148" s="41" customFormat="1" ht="21" customHeight="1">
      <c r="B33" s="15" t="s">
        <v>29</v>
      </c>
      <c r="C33" s="2588" t="s">
        <v>22</v>
      </c>
      <c r="D33" s="2589"/>
      <c r="E33" s="2589"/>
      <c r="F33" s="2589"/>
      <c r="G33" s="2589"/>
      <c r="H33" s="2590"/>
      <c r="I33" s="2591" t="s">
        <v>22</v>
      </c>
      <c r="J33" s="2533"/>
      <c r="K33" s="2533"/>
      <c r="L33" s="2533"/>
      <c r="M33" s="2533"/>
      <c r="N33" s="2533"/>
      <c r="O33" s="2533"/>
      <c r="P33" s="2533"/>
      <c r="Q33" s="2533"/>
      <c r="R33" s="2533"/>
      <c r="S33" s="2532" t="s">
        <v>22</v>
      </c>
      <c r="T33" s="2533"/>
      <c r="U33" s="2533"/>
      <c r="V33" s="2533"/>
      <c r="W33" s="2533"/>
      <c r="X33" s="2533"/>
      <c r="Y33" s="2533"/>
      <c r="Z33" s="2532" t="s">
        <v>22</v>
      </c>
      <c r="AA33" s="2533"/>
      <c r="AB33" s="2533"/>
      <c r="AC33" s="2533"/>
      <c r="AD33" s="2533"/>
      <c r="AE33" s="2533"/>
      <c r="AF33" s="2533"/>
      <c r="AG33" s="2533"/>
      <c r="AH33" s="2533"/>
      <c r="AI33" s="2533"/>
      <c r="AJ33" s="2533"/>
      <c r="AK33" s="2592"/>
      <c r="AL33" s="2588" t="s">
        <v>22</v>
      </c>
      <c r="AM33" s="2589"/>
      <c r="AN33" s="2589"/>
      <c r="AO33" s="2589"/>
      <c r="AP33" s="2589"/>
      <c r="AQ33" s="2590"/>
      <c r="AR33" s="2591" t="s">
        <v>22</v>
      </c>
      <c r="AS33" s="2533"/>
      <c r="AT33" s="2533"/>
      <c r="AU33" s="2533"/>
      <c r="AV33" s="2533"/>
      <c r="AW33" s="2533"/>
      <c r="AX33" s="2533"/>
      <c r="AY33" s="2533"/>
      <c r="AZ33" s="2533"/>
      <c r="BA33" s="2533"/>
      <c r="BB33" s="2596">
        <v>578992</v>
      </c>
      <c r="BC33" s="2511"/>
      <c r="BD33" s="2511"/>
      <c r="BE33" s="2511"/>
      <c r="BF33" s="2511"/>
      <c r="BG33" s="2511"/>
      <c r="BH33" s="2511"/>
      <c r="BI33" s="2596">
        <v>6176358389</v>
      </c>
      <c r="BJ33" s="2511"/>
      <c r="BK33" s="2511"/>
      <c r="BL33" s="2511"/>
      <c r="BM33" s="2511"/>
      <c r="BN33" s="2511"/>
      <c r="BO33" s="2511"/>
      <c r="BP33" s="2511"/>
      <c r="BQ33" s="2511"/>
      <c r="BR33" s="2511"/>
      <c r="BS33" s="2511"/>
      <c r="BT33" s="2513"/>
      <c r="BU33" s="45"/>
      <c r="BV33" s="15" t="s">
        <v>13</v>
      </c>
      <c r="BW33" s="2510">
        <v>592558</v>
      </c>
      <c r="BX33" s="2511"/>
      <c r="BY33" s="2511"/>
      <c r="BZ33" s="2511"/>
      <c r="CA33" s="2511"/>
      <c r="CB33" s="2511"/>
      <c r="CC33" s="2511"/>
      <c r="CD33" s="2511"/>
      <c r="CE33" s="2511"/>
      <c r="CF33" s="2511"/>
      <c r="CG33" s="2512">
        <v>6457927817</v>
      </c>
      <c r="CH33" s="2511"/>
      <c r="CI33" s="2511"/>
      <c r="CJ33" s="2511"/>
      <c r="CK33" s="2511"/>
      <c r="CL33" s="2511"/>
      <c r="CM33" s="2511"/>
      <c r="CN33" s="2511"/>
      <c r="CO33" s="2511"/>
      <c r="CP33" s="2511"/>
      <c r="CQ33" s="2511"/>
      <c r="CR33" s="2511"/>
      <c r="CS33" s="2511"/>
      <c r="CT33" s="2511"/>
      <c r="CU33" s="2511">
        <v>10</v>
      </c>
      <c r="CV33" s="2552"/>
      <c r="CW33" s="2552"/>
      <c r="CX33" s="2552"/>
      <c r="CY33" s="2552"/>
      <c r="CZ33" s="2552"/>
      <c r="DA33" s="2552"/>
      <c r="DB33" s="2512">
        <v>1521648</v>
      </c>
      <c r="DC33" s="2511"/>
      <c r="DD33" s="2511"/>
      <c r="DE33" s="2511"/>
      <c r="DF33" s="2511"/>
      <c r="DG33" s="2511"/>
      <c r="DH33" s="2511"/>
      <c r="DI33" s="2511"/>
      <c r="DJ33" s="2511"/>
      <c r="DK33" s="2578">
        <v>23699876</v>
      </c>
      <c r="DL33" s="2579"/>
      <c r="DM33" s="2579"/>
      <c r="DN33" s="2579"/>
      <c r="DO33" s="2579"/>
      <c r="DP33" s="2579"/>
      <c r="DQ33" s="2579"/>
      <c r="DR33" s="2579"/>
      <c r="DS33" s="2579"/>
      <c r="DT33" s="2579"/>
      <c r="DU33" s="2580"/>
      <c r="DV33" s="2578">
        <v>416653647936</v>
      </c>
      <c r="DW33" s="2579"/>
      <c r="DX33" s="2579"/>
      <c r="DY33" s="2579"/>
      <c r="DZ33" s="2579"/>
      <c r="EA33" s="2579"/>
      <c r="EB33" s="2579"/>
      <c r="EC33" s="2579"/>
      <c r="ED33" s="2579"/>
      <c r="EE33" s="2579"/>
      <c r="EF33" s="2579"/>
      <c r="EG33" s="2579"/>
      <c r="EH33" s="2579"/>
      <c r="EI33" s="2579"/>
      <c r="EJ33" s="2579"/>
      <c r="EK33" s="2579"/>
      <c r="EL33" s="2579"/>
      <c r="EM33" s="2579"/>
      <c r="EN33" s="2581"/>
    </row>
    <row r="34" spans="2:148" s="41" customFormat="1" ht="21" customHeight="1">
      <c r="B34" s="15" t="s">
        <v>30</v>
      </c>
      <c r="C34" s="2588" t="s">
        <v>22</v>
      </c>
      <c r="D34" s="2589"/>
      <c r="E34" s="2589"/>
      <c r="F34" s="2589"/>
      <c r="G34" s="2589"/>
      <c r="H34" s="2590"/>
      <c r="I34" s="2591" t="s">
        <v>22</v>
      </c>
      <c r="J34" s="2533"/>
      <c r="K34" s="2533"/>
      <c r="L34" s="2533"/>
      <c r="M34" s="2533"/>
      <c r="N34" s="2533"/>
      <c r="O34" s="2533"/>
      <c r="P34" s="2533"/>
      <c r="Q34" s="2533"/>
      <c r="R34" s="2533"/>
      <c r="S34" s="2532" t="s">
        <v>22</v>
      </c>
      <c r="T34" s="2533"/>
      <c r="U34" s="2533"/>
      <c r="V34" s="2533"/>
      <c r="W34" s="2533"/>
      <c r="X34" s="2533"/>
      <c r="Y34" s="2533"/>
      <c r="Z34" s="2532" t="s">
        <v>22</v>
      </c>
      <c r="AA34" s="2533"/>
      <c r="AB34" s="2533"/>
      <c r="AC34" s="2533"/>
      <c r="AD34" s="2533"/>
      <c r="AE34" s="2533"/>
      <c r="AF34" s="2533"/>
      <c r="AG34" s="2533"/>
      <c r="AH34" s="2533"/>
      <c r="AI34" s="2533"/>
      <c r="AJ34" s="2533"/>
      <c r="AK34" s="2592"/>
      <c r="AL34" s="2588" t="s">
        <v>22</v>
      </c>
      <c r="AM34" s="2589"/>
      <c r="AN34" s="2589"/>
      <c r="AO34" s="2589"/>
      <c r="AP34" s="2589"/>
      <c r="AQ34" s="2590"/>
      <c r="AR34" s="2591" t="s">
        <v>22</v>
      </c>
      <c r="AS34" s="2533"/>
      <c r="AT34" s="2533"/>
      <c r="AU34" s="2533"/>
      <c r="AV34" s="2533"/>
      <c r="AW34" s="2533"/>
      <c r="AX34" s="2533"/>
      <c r="AY34" s="2533"/>
      <c r="AZ34" s="2533"/>
      <c r="BA34" s="2533"/>
      <c r="BB34" s="2596">
        <v>631641</v>
      </c>
      <c r="BC34" s="2511"/>
      <c r="BD34" s="2511"/>
      <c r="BE34" s="2511"/>
      <c r="BF34" s="2511"/>
      <c r="BG34" s="2511"/>
      <c r="BH34" s="2511"/>
      <c r="BI34" s="2596">
        <v>6742542988</v>
      </c>
      <c r="BJ34" s="2511"/>
      <c r="BK34" s="2511"/>
      <c r="BL34" s="2511"/>
      <c r="BM34" s="2511"/>
      <c r="BN34" s="2511"/>
      <c r="BO34" s="2511"/>
      <c r="BP34" s="2511"/>
      <c r="BQ34" s="2511"/>
      <c r="BR34" s="2511"/>
      <c r="BS34" s="2511"/>
      <c r="BT34" s="2513"/>
      <c r="BU34" s="45"/>
      <c r="BV34" s="15" t="s">
        <v>14</v>
      </c>
      <c r="BW34" s="2510">
        <v>647198</v>
      </c>
      <c r="BX34" s="2511"/>
      <c r="BY34" s="2511"/>
      <c r="BZ34" s="2511"/>
      <c r="CA34" s="2511"/>
      <c r="CB34" s="2511"/>
      <c r="CC34" s="2511"/>
      <c r="CD34" s="2511"/>
      <c r="CE34" s="2511"/>
      <c r="CF34" s="2511"/>
      <c r="CG34" s="2512">
        <v>7086538960</v>
      </c>
      <c r="CH34" s="2511"/>
      <c r="CI34" s="2511"/>
      <c r="CJ34" s="2511"/>
      <c r="CK34" s="2511"/>
      <c r="CL34" s="2511"/>
      <c r="CM34" s="2511"/>
      <c r="CN34" s="2511"/>
      <c r="CO34" s="2511"/>
      <c r="CP34" s="2511"/>
      <c r="CQ34" s="2511"/>
      <c r="CR34" s="2511"/>
      <c r="CS34" s="2511"/>
      <c r="CT34" s="2511"/>
      <c r="CU34" s="2511">
        <v>12</v>
      </c>
      <c r="CV34" s="2552"/>
      <c r="CW34" s="2552"/>
      <c r="CX34" s="2552"/>
      <c r="CY34" s="2552"/>
      <c r="CZ34" s="2552"/>
      <c r="DA34" s="2552"/>
      <c r="DB34" s="2512">
        <v>565966</v>
      </c>
      <c r="DC34" s="2511"/>
      <c r="DD34" s="2511"/>
      <c r="DE34" s="2511"/>
      <c r="DF34" s="2511"/>
      <c r="DG34" s="2511"/>
      <c r="DH34" s="2511"/>
      <c r="DI34" s="2511"/>
      <c r="DJ34" s="2511"/>
      <c r="DK34" s="2578">
        <v>24898690</v>
      </c>
      <c r="DL34" s="2579"/>
      <c r="DM34" s="2579"/>
      <c r="DN34" s="2579"/>
      <c r="DO34" s="2579"/>
      <c r="DP34" s="2579"/>
      <c r="DQ34" s="2579"/>
      <c r="DR34" s="2579"/>
      <c r="DS34" s="2579"/>
      <c r="DT34" s="2579"/>
      <c r="DU34" s="2580"/>
      <c r="DV34" s="2578">
        <v>444518551363</v>
      </c>
      <c r="DW34" s="2579"/>
      <c r="DX34" s="2579"/>
      <c r="DY34" s="2579"/>
      <c r="DZ34" s="2579"/>
      <c r="EA34" s="2579"/>
      <c r="EB34" s="2579"/>
      <c r="EC34" s="2579"/>
      <c r="ED34" s="2579"/>
      <c r="EE34" s="2579"/>
      <c r="EF34" s="2579"/>
      <c r="EG34" s="2579"/>
      <c r="EH34" s="2579"/>
      <c r="EI34" s="2579"/>
      <c r="EJ34" s="2579"/>
      <c r="EK34" s="2579"/>
      <c r="EL34" s="2579"/>
      <c r="EM34" s="2579"/>
      <c r="EN34" s="2581"/>
    </row>
    <row r="35" spans="2:148" s="41" customFormat="1" ht="21" customHeight="1" thickBot="1">
      <c r="B35" s="16" t="s">
        <v>31</v>
      </c>
      <c r="C35" s="2602">
        <v>626064</v>
      </c>
      <c r="D35" s="2603"/>
      <c r="E35" s="2603"/>
      <c r="F35" s="2603"/>
      <c r="G35" s="2603"/>
      <c r="H35" s="2604"/>
      <c r="I35" s="2598">
        <v>6182830483</v>
      </c>
      <c r="J35" s="2605"/>
      <c r="K35" s="2605"/>
      <c r="L35" s="2605"/>
      <c r="M35" s="2605"/>
      <c r="N35" s="2605"/>
      <c r="O35" s="2605"/>
      <c r="P35" s="2605"/>
      <c r="Q35" s="2605"/>
      <c r="R35" s="2606"/>
      <c r="S35" s="2516">
        <v>10542</v>
      </c>
      <c r="T35" s="2515"/>
      <c r="U35" s="2515"/>
      <c r="V35" s="2515"/>
      <c r="W35" s="2515"/>
      <c r="X35" s="2515"/>
      <c r="Y35" s="2515"/>
      <c r="Z35" s="2516">
        <v>282057491</v>
      </c>
      <c r="AA35" s="2515"/>
      <c r="AB35" s="2515"/>
      <c r="AC35" s="2515"/>
      <c r="AD35" s="2515"/>
      <c r="AE35" s="2515"/>
      <c r="AF35" s="2515"/>
      <c r="AG35" s="2515"/>
      <c r="AH35" s="2515"/>
      <c r="AI35" s="2515"/>
      <c r="AJ35" s="2515"/>
      <c r="AK35" s="2515"/>
      <c r="AL35" s="2699">
        <v>18092</v>
      </c>
      <c r="AM35" s="2603"/>
      <c r="AN35" s="2603"/>
      <c r="AO35" s="2603"/>
      <c r="AP35" s="2603"/>
      <c r="AQ35" s="2604"/>
      <c r="AR35" s="2598">
        <v>252452209</v>
      </c>
      <c r="AS35" s="2605"/>
      <c r="AT35" s="2605"/>
      <c r="AU35" s="2605"/>
      <c r="AV35" s="2605"/>
      <c r="AW35" s="2605"/>
      <c r="AX35" s="2605"/>
      <c r="AY35" s="2605"/>
      <c r="AZ35" s="2605"/>
      <c r="BA35" s="2606"/>
      <c r="BB35" s="2516">
        <v>389</v>
      </c>
      <c r="BC35" s="2515"/>
      <c r="BD35" s="2515"/>
      <c r="BE35" s="2515"/>
      <c r="BF35" s="2515"/>
      <c r="BG35" s="2515"/>
      <c r="BH35" s="2515"/>
      <c r="BI35" s="2516">
        <v>3177176</v>
      </c>
      <c r="BJ35" s="2515"/>
      <c r="BK35" s="2515"/>
      <c r="BL35" s="2515"/>
      <c r="BM35" s="2515"/>
      <c r="BN35" s="2515"/>
      <c r="BO35" s="2515"/>
      <c r="BP35" s="2515"/>
      <c r="BQ35" s="2515"/>
      <c r="BR35" s="2515"/>
      <c r="BS35" s="2515"/>
      <c r="BT35" s="2517"/>
      <c r="BU35" s="45"/>
      <c r="BV35" s="16" t="s">
        <v>15</v>
      </c>
      <c r="BW35" s="2514">
        <v>680622</v>
      </c>
      <c r="BX35" s="2515"/>
      <c r="BY35" s="2515"/>
      <c r="BZ35" s="2515"/>
      <c r="CA35" s="2515"/>
      <c r="CB35" s="2515"/>
      <c r="CC35" s="2515"/>
      <c r="CD35" s="2515"/>
      <c r="CE35" s="2515"/>
      <c r="CF35" s="2515"/>
      <c r="CG35" s="2516">
        <v>7312884685</v>
      </c>
      <c r="CH35" s="2515"/>
      <c r="CI35" s="2515"/>
      <c r="CJ35" s="2515"/>
      <c r="CK35" s="2515"/>
      <c r="CL35" s="2515"/>
      <c r="CM35" s="2515"/>
      <c r="CN35" s="2515"/>
      <c r="CO35" s="2515"/>
      <c r="CP35" s="2515"/>
      <c r="CQ35" s="2515"/>
      <c r="CR35" s="2515"/>
      <c r="CS35" s="2515"/>
      <c r="CT35" s="2515"/>
      <c r="CU35" s="2515">
        <v>11</v>
      </c>
      <c r="CV35" s="2597"/>
      <c r="CW35" s="2597"/>
      <c r="CX35" s="2597"/>
      <c r="CY35" s="2597"/>
      <c r="CZ35" s="2597"/>
      <c r="DA35" s="2597"/>
      <c r="DB35" s="2516">
        <v>597087</v>
      </c>
      <c r="DC35" s="2515"/>
      <c r="DD35" s="2515"/>
      <c r="DE35" s="2515"/>
      <c r="DF35" s="2515"/>
      <c r="DG35" s="2515"/>
      <c r="DH35" s="2515"/>
      <c r="DI35" s="2515"/>
      <c r="DJ35" s="2515"/>
      <c r="DK35" s="2598">
        <v>25207117</v>
      </c>
      <c r="DL35" s="2599"/>
      <c r="DM35" s="2599"/>
      <c r="DN35" s="2599"/>
      <c r="DO35" s="2599"/>
      <c r="DP35" s="2599"/>
      <c r="DQ35" s="2599"/>
      <c r="DR35" s="2599"/>
      <c r="DS35" s="2599"/>
      <c r="DT35" s="2599"/>
      <c r="DU35" s="2600"/>
      <c r="DV35" s="2598">
        <v>456908532123</v>
      </c>
      <c r="DW35" s="2599"/>
      <c r="DX35" s="2599"/>
      <c r="DY35" s="2599"/>
      <c r="DZ35" s="2599"/>
      <c r="EA35" s="2599"/>
      <c r="EB35" s="2599"/>
      <c r="EC35" s="2599"/>
      <c r="ED35" s="2599"/>
      <c r="EE35" s="2599"/>
      <c r="EF35" s="2599"/>
      <c r="EG35" s="2599"/>
      <c r="EH35" s="2599"/>
      <c r="EI35" s="2599"/>
      <c r="EJ35" s="2599"/>
      <c r="EK35" s="2599"/>
      <c r="EL35" s="2599"/>
      <c r="EM35" s="2599"/>
      <c r="EN35" s="2601"/>
    </row>
    <row r="36" spans="2:148" s="41" customFormat="1" ht="15" customHeight="1">
      <c r="B36" s="2676"/>
      <c r="C36" s="2519"/>
      <c r="D36" s="2519"/>
      <c r="E36" s="2519"/>
      <c r="F36" s="2519"/>
      <c r="G36" s="2519"/>
      <c r="H36" s="2519"/>
      <c r="I36" s="2519"/>
      <c r="J36" s="2519"/>
      <c r="K36" s="2519"/>
      <c r="L36" s="2519"/>
      <c r="M36" s="2519"/>
      <c r="N36" s="2519"/>
      <c r="O36" s="2519"/>
      <c r="P36" s="2519"/>
      <c r="Q36" s="2519"/>
      <c r="R36" s="2519"/>
      <c r="S36" s="2519"/>
      <c r="T36" s="2519"/>
      <c r="U36" s="2519"/>
      <c r="V36" s="2519"/>
      <c r="W36" s="2519"/>
      <c r="X36" s="2519"/>
      <c r="Y36" s="2519"/>
      <c r="Z36" s="2519"/>
      <c r="AA36" s="2519"/>
      <c r="AB36" s="2519"/>
      <c r="AC36" s="2519"/>
      <c r="AD36" s="2519"/>
      <c r="AE36" s="2519"/>
      <c r="AF36" s="2519"/>
      <c r="AG36" s="2519"/>
      <c r="AH36" s="2519"/>
      <c r="AI36" s="2519"/>
      <c r="AJ36" s="2519"/>
      <c r="AK36" s="2519"/>
      <c r="AL36" s="2519"/>
      <c r="AM36" s="2519"/>
      <c r="AN36" s="2519"/>
      <c r="AO36" s="2519"/>
      <c r="AP36" s="2519"/>
      <c r="AQ36" s="2519"/>
      <c r="AR36" s="2519"/>
      <c r="AS36" s="2519"/>
      <c r="AT36" s="2519"/>
      <c r="AU36" s="2519"/>
      <c r="AV36" s="2519"/>
      <c r="AW36" s="2519"/>
      <c r="AX36" s="2519"/>
      <c r="AY36" s="2519"/>
      <c r="AZ36" s="2519"/>
      <c r="BA36" s="2519"/>
      <c r="BB36" s="2519"/>
      <c r="BC36" s="2519"/>
      <c r="BD36" s="2519"/>
      <c r="BE36" s="2519"/>
      <c r="BF36" s="2519"/>
      <c r="BG36" s="2519"/>
      <c r="BH36" s="2519"/>
      <c r="BI36" s="2519"/>
      <c r="BJ36" s="2519"/>
      <c r="BK36" s="2519"/>
      <c r="BL36" s="2519"/>
      <c r="BM36" s="2519"/>
      <c r="BN36" s="2519"/>
      <c r="BO36" s="2519"/>
      <c r="BP36" s="2519"/>
      <c r="BQ36" s="2519"/>
      <c r="BR36" s="2519"/>
      <c r="BS36" s="2519"/>
      <c r="BT36" s="2519"/>
      <c r="BV36" s="2348"/>
      <c r="BW36" s="2525"/>
      <c r="BX36" s="2583"/>
      <c r="BY36" s="2583"/>
      <c r="BZ36" s="2583"/>
      <c r="CA36" s="2583"/>
      <c r="CB36" s="2583"/>
      <c r="CC36" s="2583"/>
      <c r="CD36" s="2583"/>
      <c r="CE36" s="2583"/>
      <c r="CF36" s="2583"/>
      <c r="CG36" s="2583"/>
      <c r="CH36" s="2583"/>
      <c r="CI36" s="2583"/>
      <c r="CJ36" s="2583"/>
      <c r="CK36" s="2583"/>
      <c r="CL36" s="2583"/>
      <c r="CM36" s="2583"/>
      <c r="CN36" s="2583"/>
      <c r="CO36" s="2583"/>
      <c r="CP36" s="2583"/>
      <c r="CQ36" s="2583"/>
      <c r="CR36" s="2583"/>
      <c r="CS36" s="2583"/>
      <c r="CT36" s="2583"/>
      <c r="CU36" s="2583"/>
      <c r="CV36" s="2583"/>
      <c r="CW36" s="2583"/>
      <c r="CX36" s="2583"/>
      <c r="CY36" s="2583"/>
      <c r="CZ36" s="2583"/>
      <c r="DA36" s="2583"/>
      <c r="DB36" s="2583"/>
      <c r="DC36" s="2583"/>
      <c r="DD36" s="2583"/>
      <c r="DE36" s="2583"/>
      <c r="DF36" s="2583"/>
      <c r="DG36" s="2583"/>
      <c r="DH36" s="2583"/>
      <c r="DI36" s="2583"/>
      <c r="DJ36" s="2583"/>
      <c r="DK36" s="2583"/>
      <c r="DL36" s="2583"/>
      <c r="DM36" s="2583"/>
      <c r="DN36" s="2583"/>
      <c r="DO36" s="2583"/>
      <c r="DP36" s="2583"/>
      <c r="DQ36" s="2583"/>
      <c r="DR36" s="2583"/>
      <c r="DS36" s="2583"/>
      <c r="DT36" s="2583"/>
      <c r="DU36" s="2583"/>
      <c r="DV36" s="2583"/>
      <c r="DW36" s="2583"/>
      <c r="DX36" s="2583"/>
      <c r="DY36" s="2583"/>
      <c r="DZ36" s="2583"/>
      <c r="EA36" s="2583"/>
      <c r="EB36" s="2583"/>
      <c r="EC36" s="2583"/>
      <c r="ED36" s="2583"/>
      <c r="EE36" s="2583"/>
      <c r="EF36" s="2583"/>
      <c r="EG36" s="2583"/>
      <c r="EH36" s="2583"/>
      <c r="EI36" s="2583"/>
      <c r="EJ36" s="2583"/>
      <c r="EK36" s="2583"/>
      <c r="EL36" s="2583"/>
      <c r="EM36" s="2583"/>
      <c r="EN36" s="2583"/>
    </row>
    <row r="37" spans="2:148" s="41" customFormat="1" ht="15" customHeight="1">
      <c r="B37" s="2519"/>
      <c r="C37" s="2519"/>
      <c r="D37" s="2519"/>
      <c r="E37" s="2519"/>
      <c r="F37" s="2519"/>
      <c r="G37" s="2519"/>
      <c r="H37" s="2519"/>
      <c r="I37" s="2519"/>
      <c r="J37" s="2519"/>
      <c r="K37" s="2519"/>
      <c r="L37" s="2519"/>
      <c r="M37" s="2519"/>
      <c r="N37" s="2519"/>
      <c r="O37" s="2519"/>
      <c r="P37" s="2519"/>
      <c r="Q37" s="2519"/>
      <c r="R37" s="2519"/>
      <c r="S37" s="2519"/>
      <c r="T37" s="2519"/>
      <c r="U37" s="2519"/>
      <c r="V37" s="2519"/>
      <c r="W37" s="2519"/>
      <c r="X37" s="2519"/>
      <c r="Y37" s="2519"/>
      <c r="Z37" s="2519"/>
      <c r="AA37" s="2519"/>
      <c r="AB37" s="2519"/>
      <c r="AC37" s="2519"/>
      <c r="AD37" s="2519"/>
      <c r="AE37" s="2519"/>
      <c r="AF37" s="2519"/>
      <c r="AG37" s="2519"/>
      <c r="AH37" s="2519"/>
      <c r="AI37" s="2519"/>
      <c r="AJ37" s="2519"/>
      <c r="AK37" s="2519"/>
      <c r="AL37" s="2519"/>
      <c r="AM37" s="2519"/>
      <c r="AN37" s="2519"/>
      <c r="AO37" s="2519"/>
      <c r="AP37" s="2519"/>
      <c r="AQ37" s="2519"/>
      <c r="AR37" s="2519"/>
      <c r="AS37" s="2519"/>
      <c r="AT37" s="2519"/>
      <c r="AU37" s="2519"/>
      <c r="AV37" s="2519"/>
      <c r="AW37" s="2519"/>
      <c r="AX37" s="2519"/>
      <c r="AY37" s="2519"/>
      <c r="AZ37" s="2519"/>
      <c r="BA37" s="2519"/>
      <c r="BB37" s="2519"/>
      <c r="BC37" s="2519"/>
      <c r="BD37" s="2519"/>
      <c r="BE37" s="2519"/>
      <c r="BF37" s="2519"/>
      <c r="BG37" s="2519"/>
      <c r="BH37" s="2519"/>
      <c r="BI37" s="2519"/>
      <c r="BJ37" s="2519"/>
      <c r="BK37" s="2519"/>
      <c r="BL37" s="2519"/>
      <c r="BM37" s="2519"/>
      <c r="BN37" s="2519"/>
      <c r="BO37" s="2519"/>
      <c r="BP37" s="2519"/>
      <c r="BQ37" s="2519"/>
      <c r="BR37" s="2519"/>
      <c r="BS37" s="2519"/>
      <c r="BT37" s="2519"/>
      <c r="BV37" s="2348"/>
      <c r="BW37" s="2519"/>
      <c r="BX37" s="2519"/>
      <c r="BY37" s="2519"/>
      <c r="BZ37" s="2519"/>
      <c r="CA37" s="2519"/>
      <c r="CB37" s="2519"/>
      <c r="CC37" s="2519"/>
      <c r="CD37" s="2519"/>
      <c r="CE37" s="2519"/>
      <c r="CF37" s="2519"/>
      <c r="CG37" s="2519"/>
      <c r="CH37" s="2519"/>
      <c r="CI37" s="2519"/>
      <c r="CJ37" s="2519"/>
      <c r="CK37" s="2519"/>
      <c r="CL37" s="2519"/>
      <c r="CM37" s="2519"/>
      <c r="CN37" s="2519"/>
      <c r="CO37" s="2519"/>
      <c r="CP37" s="2519"/>
      <c r="CQ37" s="2519"/>
      <c r="CR37" s="2519"/>
      <c r="CS37" s="2519"/>
      <c r="CT37" s="2519"/>
      <c r="CU37" s="2519"/>
      <c r="CV37" s="2519"/>
      <c r="CW37" s="2519"/>
      <c r="CX37" s="2519"/>
      <c r="CY37" s="2519"/>
      <c r="CZ37" s="2519"/>
      <c r="DA37" s="2519"/>
      <c r="DB37" s="2519"/>
      <c r="DC37" s="2519"/>
      <c r="DD37" s="2519"/>
      <c r="DE37" s="2519"/>
      <c r="DF37" s="2519"/>
      <c r="DG37" s="2519"/>
      <c r="DH37" s="2519"/>
      <c r="DI37" s="2519"/>
      <c r="DJ37" s="2519"/>
      <c r="DK37" s="2519"/>
      <c r="DL37" s="2519"/>
      <c r="DM37" s="2519"/>
      <c r="DN37" s="2519"/>
      <c r="DO37" s="2519"/>
      <c r="DP37" s="2519"/>
      <c r="DQ37" s="2519"/>
      <c r="DR37" s="2519"/>
      <c r="DS37" s="2519"/>
      <c r="DT37" s="2519"/>
      <c r="DU37" s="2519"/>
      <c r="DV37" s="2519"/>
      <c r="DW37" s="2519"/>
      <c r="DX37" s="2519"/>
      <c r="DY37" s="2519"/>
      <c r="DZ37" s="2519"/>
      <c r="EA37" s="2519"/>
      <c r="EB37" s="2519"/>
      <c r="EC37" s="2519"/>
      <c r="ED37" s="2519"/>
      <c r="EE37" s="2519"/>
      <c r="EF37" s="2519"/>
      <c r="EG37" s="2519"/>
      <c r="EH37" s="2519"/>
      <c r="EI37" s="2519"/>
      <c r="EJ37" s="2519"/>
      <c r="EK37" s="2519"/>
      <c r="EL37" s="2519"/>
      <c r="EM37" s="2519"/>
      <c r="EN37" s="2519"/>
    </row>
    <row r="38" spans="2:148" s="41" customFormat="1" ht="15" customHeight="1" thickBot="1">
      <c r="B38" s="2523"/>
      <c r="C38" s="2523"/>
      <c r="D38" s="2523"/>
      <c r="E38" s="2523"/>
      <c r="F38" s="2523"/>
      <c r="G38" s="2523"/>
      <c r="H38" s="2523"/>
      <c r="I38" s="2523"/>
      <c r="J38" s="2523"/>
      <c r="K38" s="2523"/>
      <c r="L38" s="2523"/>
      <c r="M38" s="2523"/>
      <c r="N38" s="2523"/>
      <c r="O38" s="2523"/>
      <c r="P38" s="2523"/>
      <c r="Q38" s="2523"/>
      <c r="R38" s="2523"/>
      <c r="S38" s="2523"/>
      <c r="T38" s="2523"/>
      <c r="U38" s="2523"/>
      <c r="V38" s="2523"/>
      <c r="W38" s="2523"/>
      <c r="X38" s="2523"/>
      <c r="Y38" s="2523"/>
      <c r="Z38" s="2523"/>
      <c r="AA38" s="2523"/>
      <c r="AB38" s="2523"/>
      <c r="AC38" s="2523"/>
      <c r="AD38" s="2523"/>
      <c r="AE38" s="2523"/>
      <c r="AF38" s="2523"/>
      <c r="AG38" s="2523"/>
      <c r="AH38" s="2523"/>
      <c r="AI38" s="2523"/>
      <c r="AJ38" s="2523"/>
      <c r="AK38" s="2523"/>
      <c r="AL38" s="2523"/>
      <c r="AM38" s="2523"/>
      <c r="AN38" s="2523"/>
      <c r="AO38" s="2523"/>
      <c r="AP38" s="2523"/>
      <c r="AQ38" s="2523"/>
      <c r="AR38" s="2523"/>
      <c r="AS38" s="2523"/>
      <c r="AT38" s="2523"/>
      <c r="AU38" s="2523"/>
      <c r="AV38" s="2523"/>
      <c r="AW38" s="2523"/>
      <c r="AX38" s="2523"/>
      <c r="AY38" s="2523"/>
      <c r="AZ38" s="2523"/>
      <c r="BA38" s="2523"/>
      <c r="BB38" s="2523"/>
      <c r="BC38" s="2523"/>
      <c r="BD38" s="2523"/>
      <c r="BE38" s="2523"/>
      <c r="BF38" s="2523"/>
      <c r="BG38" s="2523"/>
      <c r="BH38" s="2523"/>
      <c r="BI38" s="2523"/>
      <c r="BJ38" s="2523"/>
      <c r="BK38" s="2523"/>
      <c r="BL38" s="2523"/>
      <c r="BM38" s="2523"/>
      <c r="BN38" s="2523"/>
      <c r="BO38" s="2523"/>
      <c r="BP38" s="2523"/>
      <c r="BQ38" s="2523"/>
      <c r="BR38" s="2523"/>
      <c r="BS38" s="2523"/>
      <c r="BT38" s="2523"/>
      <c r="BU38" s="65"/>
      <c r="BV38" s="65"/>
      <c r="BW38" s="2523"/>
      <c r="BX38" s="2523"/>
      <c r="BY38" s="2523"/>
      <c r="BZ38" s="2523"/>
      <c r="CA38" s="2523"/>
      <c r="CB38" s="2523"/>
      <c r="CC38" s="2523"/>
      <c r="CD38" s="2523"/>
      <c r="CE38" s="2523"/>
      <c r="CF38" s="2523"/>
      <c r="CG38" s="2523"/>
      <c r="CH38" s="2523"/>
      <c r="CI38" s="2523"/>
      <c r="CJ38" s="2523"/>
      <c r="CK38" s="2523"/>
      <c r="CL38" s="2523"/>
      <c r="CM38" s="2523"/>
      <c r="CN38" s="2523"/>
      <c r="CO38" s="2523"/>
      <c r="CP38" s="2523"/>
      <c r="CQ38" s="2523"/>
      <c r="CR38" s="2523"/>
      <c r="CS38" s="2523"/>
      <c r="CT38" s="2523"/>
      <c r="CU38" s="2523"/>
      <c r="CV38" s="2523"/>
      <c r="CW38" s="2523"/>
      <c r="CX38" s="2523"/>
      <c r="CY38" s="2523"/>
      <c r="CZ38" s="2523"/>
      <c r="DA38" s="2523"/>
      <c r="DB38" s="2523"/>
      <c r="DC38" s="2523"/>
      <c r="DD38" s="2523"/>
      <c r="DE38" s="2523"/>
      <c r="DF38" s="2523"/>
      <c r="DG38" s="2523"/>
      <c r="DH38" s="2523"/>
      <c r="DI38" s="2523"/>
      <c r="DJ38" s="2523"/>
      <c r="DK38" s="2523"/>
      <c r="DL38" s="2523"/>
      <c r="DM38" s="2523"/>
      <c r="DN38" s="2523"/>
      <c r="DO38" s="2523"/>
      <c r="DP38" s="2523"/>
      <c r="DQ38" s="2523"/>
      <c r="DR38" s="2523"/>
      <c r="DS38" s="2523"/>
      <c r="DT38" s="2523"/>
      <c r="DU38" s="2523"/>
      <c r="DV38" s="2523"/>
      <c r="DW38" s="2523"/>
      <c r="DX38" s="2523"/>
      <c r="DY38" s="2523"/>
      <c r="DZ38" s="2523"/>
      <c r="EA38" s="2523"/>
      <c r="EB38" s="2523"/>
      <c r="EC38" s="2523"/>
      <c r="ED38" s="2523"/>
      <c r="EE38" s="2523"/>
      <c r="EF38" s="2523"/>
      <c r="EG38" s="2523"/>
      <c r="EH38" s="2523"/>
      <c r="EI38" s="2523"/>
      <c r="EJ38" s="2523"/>
      <c r="EK38" s="2523"/>
      <c r="EL38" s="2523"/>
      <c r="EM38" s="2523"/>
      <c r="EN38" s="2523"/>
      <c r="EO38" s="65"/>
    </row>
    <row r="39" spans="2:148" s="41" customFormat="1" ht="21" customHeight="1">
      <c r="B39" s="66"/>
      <c r="C39" s="2609" t="s">
        <v>90</v>
      </c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2610"/>
      <c r="AI39" s="2610"/>
      <c r="AJ39" s="2610"/>
      <c r="AK39" s="2610"/>
      <c r="AL39" s="2610"/>
      <c r="AM39" s="2610"/>
      <c r="AN39" s="2610"/>
      <c r="AO39" s="2610"/>
      <c r="AP39" s="2610"/>
      <c r="AQ39" s="2610"/>
      <c r="AR39" s="2610"/>
      <c r="AS39" s="2610"/>
      <c r="AT39" s="2610"/>
      <c r="AU39" s="2610"/>
      <c r="AV39" s="2610"/>
      <c r="AW39" s="2610"/>
      <c r="AX39" s="2610"/>
      <c r="AY39" s="2610"/>
      <c r="AZ39" s="2610"/>
      <c r="BA39" s="2610"/>
      <c r="BB39" s="2610"/>
      <c r="BC39" s="2610"/>
      <c r="BD39" s="2610"/>
      <c r="BE39" s="2610"/>
      <c r="BF39" s="2610"/>
      <c r="BG39" s="2610"/>
      <c r="BH39" s="2610"/>
      <c r="BI39" s="2610"/>
      <c r="BJ39" s="2610"/>
      <c r="BK39" s="2610"/>
      <c r="BL39" s="2610"/>
      <c r="BM39" s="2610"/>
      <c r="BN39" s="2610"/>
      <c r="BO39" s="2610"/>
      <c r="BP39" s="2610"/>
      <c r="BQ39" s="2610"/>
      <c r="BR39" s="2610"/>
      <c r="BS39" s="2610"/>
      <c r="BT39" s="2611"/>
      <c r="BU39" s="53"/>
      <c r="BV39" s="2345"/>
      <c r="BW39" s="2612" t="s">
        <v>91</v>
      </c>
      <c r="BX39" s="2613"/>
      <c r="BY39" s="2613"/>
      <c r="BZ39" s="2613"/>
      <c r="CA39" s="2613"/>
      <c r="CB39" s="2613"/>
      <c r="CC39" s="2613"/>
      <c r="CD39" s="2613"/>
      <c r="CE39" s="2613"/>
      <c r="CF39" s="2613"/>
      <c r="CG39" s="2613"/>
      <c r="CH39" s="2613"/>
      <c r="CI39" s="2613"/>
      <c r="CJ39" s="2613"/>
      <c r="CK39" s="2613"/>
      <c r="CL39" s="2613"/>
      <c r="CM39" s="2613"/>
      <c r="CN39" s="2613"/>
      <c r="CO39" s="2613"/>
      <c r="CP39" s="2613"/>
      <c r="CQ39" s="2613"/>
      <c r="CR39" s="2613"/>
      <c r="CS39" s="2613"/>
      <c r="CT39" s="2613"/>
      <c r="CU39" s="2613"/>
      <c r="CV39" s="2613"/>
      <c r="CW39" s="2613"/>
      <c r="CX39" s="2613"/>
      <c r="CY39" s="2613"/>
      <c r="CZ39" s="2613"/>
      <c r="DA39" s="2613"/>
      <c r="DB39" s="2613"/>
      <c r="DC39" s="2613"/>
      <c r="DD39" s="2613"/>
      <c r="DE39" s="2613"/>
      <c r="DF39" s="2613"/>
      <c r="DG39" s="2613"/>
      <c r="DH39" s="2614" t="s">
        <v>92</v>
      </c>
      <c r="DI39" s="2615"/>
      <c r="DJ39" s="2615"/>
      <c r="DK39" s="2615"/>
      <c r="DL39" s="2615"/>
      <c r="DM39" s="2615"/>
      <c r="DN39" s="2615"/>
      <c r="DO39" s="2615"/>
      <c r="DP39" s="2615"/>
      <c r="DQ39" s="2615"/>
      <c r="DR39" s="2615"/>
      <c r="DS39" s="2615"/>
      <c r="DT39" s="2615"/>
      <c r="DU39" s="2615"/>
      <c r="DV39" s="2615"/>
      <c r="DW39" s="2615"/>
      <c r="DX39" s="2615"/>
      <c r="DY39" s="2615"/>
      <c r="DZ39" s="2615"/>
      <c r="EA39" s="2615"/>
      <c r="EB39" s="2615"/>
      <c r="EC39" s="2615"/>
      <c r="ED39" s="2615"/>
      <c r="EE39" s="2615"/>
      <c r="EF39" s="2615"/>
      <c r="EG39" s="2615"/>
      <c r="EH39" s="2615"/>
      <c r="EI39" s="2615"/>
      <c r="EJ39" s="2615"/>
      <c r="EK39" s="2615"/>
      <c r="EL39" s="2615"/>
      <c r="EM39" s="2615"/>
      <c r="EN39" s="2616"/>
      <c r="EO39" s="53"/>
      <c r="EP39" s="54"/>
      <c r="EQ39" s="54"/>
      <c r="ER39" s="54"/>
    </row>
    <row r="40" spans="2:148" s="41" customFormat="1" ht="21" customHeight="1">
      <c r="B40" s="67" t="s">
        <v>60</v>
      </c>
      <c r="C40" s="2617" t="s">
        <v>111</v>
      </c>
      <c r="D40" s="2618"/>
      <c r="E40" s="2618"/>
      <c r="F40" s="2618"/>
      <c r="G40" s="2618"/>
      <c r="H40" s="2618"/>
      <c r="I40" s="2618"/>
      <c r="J40" s="2618"/>
      <c r="K40" s="2618"/>
      <c r="L40" s="2618"/>
      <c r="M40" s="2618"/>
      <c r="N40" s="2618"/>
      <c r="O40" s="2618"/>
      <c r="P40" s="2618"/>
      <c r="Q40" s="2618"/>
      <c r="R40" s="2618"/>
      <c r="S40" s="2618"/>
      <c r="T40" s="2618"/>
      <c r="U40" s="2618"/>
      <c r="V40" s="2618"/>
      <c r="W40" s="2618"/>
      <c r="X40" s="2618"/>
      <c r="Y40" s="2618"/>
      <c r="Z40" s="2619"/>
      <c r="AA40" s="2623" t="s">
        <v>94</v>
      </c>
      <c r="AB40" s="2624"/>
      <c r="AC40" s="2624"/>
      <c r="AD40" s="2624"/>
      <c r="AE40" s="2624"/>
      <c r="AF40" s="2624"/>
      <c r="AG40" s="2624"/>
      <c r="AH40" s="2624"/>
      <c r="AI40" s="2624"/>
      <c r="AJ40" s="2625"/>
      <c r="AK40" s="2624"/>
      <c r="AL40" s="2624"/>
      <c r="AM40" s="2624"/>
      <c r="AN40" s="2624"/>
      <c r="AO40" s="2624"/>
      <c r="AP40" s="2624"/>
      <c r="AQ40" s="2624"/>
      <c r="AR40" s="2624"/>
      <c r="AS40" s="2624"/>
      <c r="AT40" s="2624"/>
      <c r="AU40" s="2624"/>
      <c r="AV40" s="2624"/>
      <c r="AW40" s="2624"/>
      <c r="AX40" s="2626"/>
      <c r="AY40" s="2623" t="s">
        <v>95</v>
      </c>
      <c r="AZ40" s="2618"/>
      <c r="BA40" s="2618"/>
      <c r="BB40" s="2618"/>
      <c r="BC40" s="2618"/>
      <c r="BD40" s="2618"/>
      <c r="BE40" s="2618"/>
      <c r="BF40" s="2618"/>
      <c r="BG40" s="2618"/>
      <c r="BH40" s="2618"/>
      <c r="BI40" s="2618"/>
      <c r="BJ40" s="2618"/>
      <c r="BK40" s="2618"/>
      <c r="BL40" s="2618"/>
      <c r="BM40" s="2618"/>
      <c r="BN40" s="2618"/>
      <c r="BO40" s="2618"/>
      <c r="BP40" s="2618"/>
      <c r="BQ40" s="2618"/>
      <c r="BR40" s="2618"/>
      <c r="BS40" s="2618"/>
      <c r="BT40" s="2628"/>
      <c r="BU40" s="53"/>
      <c r="BV40" s="2346" t="s">
        <v>60</v>
      </c>
      <c r="BW40" s="2630" t="s">
        <v>66</v>
      </c>
      <c r="BX40" s="2528"/>
      <c r="BY40" s="2528"/>
      <c r="BZ40" s="2528"/>
      <c r="CA40" s="2528"/>
      <c r="CB40" s="2528"/>
      <c r="CC40" s="2528"/>
      <c r="CD40" s="2528"/>
      <c r="CE40" s="2528"/>
      <c r="CF40" s="2528"/>
      <c r="CG40" s="2528"/>
      <c r="CH40" s="2528"/>
      <c r="CI40" s="2528"/>
      <c r="CJ40" s="2528"/>
      <c r="CK40" s="2528"/>
      <c r="CL40" s="2528"/>
      <c r="CM40" s="2528"/>
      <c r="CN40" s="2528" t="s">
        <v>96</v>
      </c>
      <c r="CO40" s="2528"/>
      <c r="CP40" s="2528"/>
      <c r="CQ40" s="2528"/>
      <c r="CR40" s="2528"/>
      <c r="CS40" s="2528"/>
      <c r="CT40" s="2528"/>
      <c r="CU40" s="2528"/>
      <c r="CV40" s="2528"/>
      <c r="CW40" s="2528"/>
      <c r="CX40" s="2528"/>
      <c r="CY40" s="2528"/>
      <c r="CZ40" s="2528"/>
      <c r="DA40" s="2528"/>
      <c r="DB40" s="2528"/>
      <c r="DC40" s="2528"/>
      <c r="DD40" s="2528"/>
      <c r="DE40" s="2528"/>
      <c r="DF40" s="2528"/>
      <c r="DG40" s="2528"/>
      <c r="DH40" s="2633" t="s">
        <v>112</v>
      </c>
      <c r="DI40" s="2634"/>
      <c r="DJ40" s="2634"/>
      <c r="DK40" s="2634"/>
      <c r="DL40" s="2634"/>
      <c r="DM40" s="2634"/>
      <c r="DN40" s="2634"/>
      <c r="DO40" s="2634"/>
      <c r="DP40" s="2634"/>
      <c r="DQ40" s="2634"/>
      <c r="DR40" s="2634"/>
      <c r="DS40" s="2634"/>
      <c r="DT40" s="2634"/>
      <c r="DU40" s="2633" t="s">
        <v>113</v>
      </c>
      <c r="DV40" s="2634"/>
      <c r="DW40" s="2634"/>
      <c r="DX40" s="2634"/>
      <c r="DY40" s="2634"/>
      <c r="DZ40" s="2634"/>
      <c r="EA40" s="2634"/>
      <c r="EB40" s="2634"/>
      <c r="EC40" s="2634"/>
      <c r="ED40" s="2634"/>
      <c r="EE40" s="2634"/>
      <c r="EF40" s="2634"/>
      <c r="EG40" s="2634"/>
      <c r="EH40" s="2634"/>
      <c r="EI40" s="2634"/>
      <c r="EJ40" s="2634"/>
      <c r="EK40" s="2634"/>
      <c r="EL40" s="2634"/>
      <c r="EM40" s="2634"/>
      <c r="EN40" s="2636"/>
      <c r="EO40" s="53"/>
      <c r="EP40" s="54"/>
      <c r="EQ40" s="54"/>
      <c r="ER40" s="54"/>
    </row>
    <row r="41" spans="2:148" s="41" customFormat="1" ht="21" customHeight="1" thickBot="1">
      <c r="B41" s="68"/>
      <c r="C41" s="2620"/>
      <c r="D41" s="2621"/>
      <c r="E41" s="2621"/>
      <c r="F41" s="2621"/>
      <c r="G41" s="2621"/>
      <c r="H41" s="2621"/>
      <c r="I41" s="2621"/>
      <c r="J41" s="2621"/>
      <c r="K41" s="2621"/>
      <c r="L41" s="2621"/>
      <c r="M41" s="2621"/>
      <c r="N41" s="2621"/>
      <c r="O41" s="2621"/>
      <c r="P41" s="2621"/>
      <c r="Q41" s="2621"/>
      <c r="R41" s="2621"/>
      <c r="S41" s="2621"/>
      <c r="T41" s="2621"/>
      <c r="U41" s="2621"/>
      <c r="V41" s="2621"/>
      <c r="W41" s="2621"/>
      <c r="X41" s="2621"/>
      <c r="Y41" s="2621"/>
      <c r="Z41" s="2622"/>
      <c r="AA41" s="2627"/>
      <c r="AB41" s="2621"/>
      <c r="AC41" s="2621"/>
      <c r="AD41" s="2621"/>
      <c r="AE41" s="2621"/>
      <c r="AF41" s="2621"/>
      <c r="AG41" s="2621"/>
      <c r="AH41" s="2621"/>
      <c r="AI41" s="2621"/>
      <c r="AJ41" s="2621"/>
      <c r="AK41" s="2621"/>
      <c r="AL41" s="2621"/>
      <c r="AM41" s="2621"/>
      <c r="AN41" s="2621"/>
      <c r="AO41" s="2621"/>
      <c r="AP41" s="2621"/>
      <c r="AQ41" s="2621"/>
      <c r="AR41" s="2621"/>
      <c r="AS41" s="2621"/>
      <c r="AT41" s="2621"/>
      <c r="AU41" s="2621"/>
      <c r="AV41" s="2621"/>
      <c r="AW41" s="2621"/>
      <c r="AX41" s="2622"/>
      <c r="AY41" s="2627"/>
      <c r="AZ41" s="2621"/>
      <c r="BA41" s="2621"/>
      <c r="BB41" s="2621"/>
      <c r="BC41" s="2621"/>
      <c r="BD41" s="2621"/>
      <c r="BE41" s="2621"/>
      <c r="BF41" s="2621"/>
      <c r="BG41" s="2621"/>
      <c r="BH41" s="2621"/>
      <c r="BI41" s="2621"/>
      <c r="BJ41" s="2621"/>
      <c r="BK41" s="2621"/>
      <c r="BL41" s="2621"/>
      <c r="BM41" s="2621"/>
      <c r="BN41" s="2621"/>
      <c r="BO41" s="2621"/>
      <c r="BP41" s="2621"/>
      <c r="BQ41" s="2621"/>
      <c r="BR41" s="2621"/>
      <c r="BS41" s="2621"/>
      <c r="BT41" s="2629"/>
      <c r="BU41" s="54"/>
      <c r="BV41" s="2347"/>
      <c r="BW41" s="2631"/>
      <c r="BX41" s="2632"/>
      <c r="BY41" s="2632"/>
      <c r="BZ41" s="2632"/>
      <c r="CA41" s="2632"/>
      <c r="CB41" s="2632"/>
      <c r="CC41" s="2632"/>
      <c r="CD41" s="2632"/>
      <c r="CE41" s="2632"/>
      <c r="CF41" s="2632"/>
      <c r="CG41" s="2632"/>
      <c r="CH41" s="2632"/>
      <c r="CI41" s="2632"/>
      <c r="CJ41" s="2632"/>
      <c r="CK41" s="2632"/>
      <c r="CL41" s="2632"/>
      <c r="CM41" s="2632"/>
      <c r="CN41" s="2632"/>
      <c r="CO41" s="2632"/>
      <c r="CP41" s="2632"/>
      <c r="CQ41" s="2632"/>
      <c r="CR41" s="2632"/>
      <c r="CS41" s="2632"/>
      <c r="CT41" s="2632"/>
      <c r="CU41" s="2632"/>
      <c r="CV41" s="2632"/>
      <c r="CW41" s="2632"/>
      <c r="CX41" s="2632"/>
      <c r="CY41" s="2632"/>
      <c r="CZ41" s="2632"/>
      <c r="DA41" s="2632"/>
      <c r="DB41" s="2632"/>
      <c r="DC41" s="2632"/>
      <c r="DD41" s="2632"/>
      <c r="DE41" s="2632"/>
      <c r="DF41" s="2632"/>
      <c r="DG41" s="2632"/>
      <c r="DH41" s="2635"/>
      <c r="DI41" s="2635"/>
      <c r="DJ41" s="2635"/>
      <c r="DK41" s="2635"/>
      <c r="DL41" s="2635"/>
      <c r="DM41" s="2635"/>
      <c r="DN41" s="2635"/>
      <c r="DO41" s="2635"/>
      <c r="DP41" s="2635"/>
      <c r="DQ41" s="2635"/>
      <c r="DR41" s="2635"/>
      <c r="DS41" s="2635"/>
      <c r="DT41" s="2635"/>
      <c r="DU41" s="2635"/>
      <c r="DV41" s="2635"/>
      <c r="DW41" s="2635"/>
      <c r="DX41" s="2635"/>
      <c r="DY41" s="2635"/>
      <c r="DZ41" s="2635"/>
      <c r="EA41" s="2635"/>
      <c r="EB41" s="2635"/>
      <c r="EC41" s="2635"/>
      <c r="ED41" s="2635"/>
      <c r="EE41" s="2635"/>
      <c r="EF41" s="2635"/>
      <c r="EG41" s="2635"/>
      <c r="EH41" s="2635"/>
      <c r="EI41" s="2635"/>
      <c r="EJ41" s="2635"/>
      <c r="EK41" s="2635"/>
      <c r="EL41" s="2635"/>
      <c r="EM41" s="2635"/>
      <c r="EN41" s="2637"/>
      <c r="EO41" s="54"/>
      <c r="EP41" s="54"/>
      <c r="EQ41" s="54"/>
      <c r="ER41" s="54"/>
    </row>
    <row r="42" spans="2:148" s="41" customFormat="1" ht="21" customHeight="1">
      <c r="B42" s="47"/>
      <c r="C42" s="2638"/>
      <c r="D42" s="2639"/>
      <c r="E42" s="2639"/>
      <c r="F42" s="2639"/>
      <c r="G42" s="2639"/>
      <c r="H42" s="2639"/>
      <c r="I42" s="2639"/>
      <c r="J42" s="2639"/>
      <c r="K42" s="2639"/>
      <c r="L42" s="2639"/>
      <c r="M42" s="2639"/>
      <c r="N42" s="2639"/>
      <c r="O42" s="2639"/>
      <c r="P42" s="2639"/>
      <c r="Q42" s="2639"/>
      <c r="R42" s="2639"/>
      <c r="S42" s="2639"/>
      <c r="T42" s="2639"/>
      <c r="U42" s="2639"/>
      <c r="V42" s="2639"/>
      <c r="W42" s="2639"/>
      <c r="X42" s="2639"/>
      <c r="Y42" s="2639"/>
      <c r="Z42" s="2640"/>
      <c r="AA42" s="2641"/>
      <c r="AB42" s="2642"/>
      <c r="AC42" s="2642"/>
      <c r="AD42" s="2642"/>
      <c r="AE42" s="2642"/>
      <c r="AF42" s="2642"/>
      <c r="AG42" s="2642"/>
      <c r="AH42" s="2642"/>
      <c r="AI42" s="2642"/>
      <c r="AJ42" s="2642"/>
      <c r="AK42" s="2642"/>
      <c r="AL42" s="2642"/>
      <c r="AM42" s="2642"/>
      <c r="AN42" s="2642"/>
      <c r="AO42" s="2642"/>
      <c r="AP42" s="2642"/>
      <c r="AQ42" s="2642"/>
      <c r="AR42" s="2642"/>
      <c r="AS42" s="2642"/>
      <c r="AT42" s="2642"/>
      <c r="AU42" s="2642"/>
      <c r="AV42" s="2642"/>
      <c r="AW42" s="2642"/>
      <c r="AX42" s="2643"/>
      <c r="AY42" s="2641"/>
      <c r="AZ42" s="2644"/>
      <c r="BA42" s="2644"/>
      <c r="BB42" s="2644"/>
      <c r="BC42" s="2644"/>
      <c r="BD42" s="2644"/>
      <c r="BE42" s="2644"/>
      <c r="BF42" s="2644"/>
      <c r="BG42" s="2644"/>
      <c r="BH42" s="2644"/>
      <c r="BI42" s="2644"/>
      <c r="BJ42" s="2644"/>
      <c r="BK42" s="2644"/>
      <c r="BL42" s="2644"/>
      <c r="BM42" s="2644"/>
      <c r="BN42" s="2644"/>
      <c r="BO42" s="2644"/>
      <c r="BP42" s="2644"/>
      <c r="BQ42" s="2644"/>
      <c r="BR42" s="2644"/>
      <c r="BS42" s="2644"/>
      <c r="BT42" s="2645"/>
      <c r="BU42" s="55"/>
      <c r="BV42" s="47"/>
      <c r="BW42" s="2646"/>
      <c r="BX42" s="2647"/>
      <c r="BY42" s="2647"/>
      <c r="BZ42" s="2647"/>
      <c r="CA42" s="2647"/>
      <c r="CB42" s="2647"/>
      <c r="CC42" s="2647"/>
      <c r="CD42" s="2647"/>
      <c r="CE42" s="2647"/>
      <c r="CF42" s="2647"/>
      <c r="CG42" s="2647"/>
      <c r="CH42" s="2647"/>
      <c r="CI42" s="2647"/>
      <c r="CJ42" s="2647"/>
      <c r="CK42" s="2647"/>
      <c r="CL42" s="2647"/>
      <c r="CM42" s="2647"/>
      <c r="CN42" s="2647"/>
      <c r="CO42" s="2647"/>
      <c r="CP42" s="2647"/>
      <c r="CQ42" s="2647"/>
      <c r="CR42" s="2647"/>
      <c r="CS42" s="2647"/>
      <c r="CT42" s="2647"/>
      <c r="CU42" s="2647"/>
      <c r="CV42" s="2647"/>
      <c r="CW42" s="2647"/>
      <c r="CX42" s="2647"/>
      <c r="CY42" s="2647"/>
      <c r="CZ42" s="2647"/>
      <c r="DA42" s="2647"/>
      <c r="DB42" s="2647"/>
      <c r="DC42" s="2647"/>
      <c r="DD42" s="2647"/>
      <c r="DE42" s="2647"/>
      <c r="DF42" s="2647"/>
      <c r="DG42" s="2647"/>
      <c r="DH42" s="2507"/>
      <c r="DI42" s="2507"/>
      <c r="DJ42" s="2507"/>
      <c r="DK42" s="2507"/>
      <c r="DL42" s="2507"/>
      <c r="DM42" s="2507"/>
      <c r="DN42" s="2507"/>
      <c r="DO42" s="2507"/>
      <c r="DP42" s="2507"/>
      <c r="DQ42" s="2507"/>
      <c r="DR42" s="2507"/>
      <c r="DS42" s="2507"/>
      <c r="DT42" s="2507"/>
      <c r="DU42" s="2507"/>
      <c r="DV42" s="2507"/>
      <c r="DW42" s="2507"/>
      <c r="DX42" s="2507"/>
      <c r="DY42" s="2507"/>
      <c r="DZ42" s="2507"/>
      <c r="EA42" s="2507"/>
      <c r="EB42" s="2507"/>
      <c r="EC42" s="2507"/>
      <c r="ED42" s="2507"/>
      <c r="EE42" s="2507"/>
      <c r="EF42" s="2507"/>
      <c r="EG42" s="2507"/>
      <c r="EH42" s="2507"/>
      <c r="EI42" s="2507"/>
      <c r="EJ42" s="2507"/>
      <c r="EK42" s="2507"/>
      <c r="EL42" s="2507"/>
      <c r="EM42" s="2507"/>
      <c r="EN42" s="2508"/>
    </row>
    <row r="43" spans="2:148" s="41" customFormat="1" ht="21" customHeight="1">
      <c r="B43" s="15" t="s">
        <v>27</v>
      </c>
      <c r="C43" s="2648">
        <v>264006899913</v>
      </c>
      <c r="D43" s="2649"/>
      <c r="E43" s="2649"/>
      <c r="F43" s="2649"/>
      <c r="G43" s="2649"/>
      <c r="H43" s="2649"/>
      <c r="I43" s="2649"/>
      <c r="J43" s="2649"/>
      <c r="K43" s="2649"/>
      <c r="L43" s="2649"/>
      <c r="M43" s="2649"/>
      <c r="N43" s="2649"/>
      <c r="O43" s="2649"/>
      <c r="P43" s="2649"/>
      <c r="Q43" s="2649"/>
      <c r="R43" s="2649"/>
      <c r="S43" s="2649"/>
      <c r="T43" s="2649"/>
      <c r="U43" s="2649"/>
      <c r="V43" s="2649"/>
      <c r="W43" s="2649"/>
      <c r="X43" s="2649"/>
      <c r="Y43" s="2649"/>
      <c r="Z43" s="2650"/>
      <c r="AA43" s="2651">
        <v>96218321222</v>
      </c>
      <c r="AB43" s="2652"/>
      <c r="AC43" s="2652"/>
      <c r="AD43" s="2652"/>
      <c r="AE43" s="2652"/>
      <c r="AF43" s="2652"/>
      <c r="AG43" s="2652"/>
      <c r="AH43" s="2652"/>
      <c r="AI43" s="2652"/>
      <c r="AJ43" s="2652"/>
      <c r="AK43" s="2652"/>
      <c r="AL43" s="2652"/>
      <c r="AM43" s="2652"/>
      <c r="AN43" s="2652"/>
      <c r="AO43" s="2652"/>
      <c r="AP43" s="2652"/>
      <c r="AQ43" s="2652"/>
      <c r="AR43" s="2652"/>
      <c r="AS43" s="2652"/>
      <c r="AT43" s="2652"/>
      <c r="AU43" s="2652"/>
      <c r="AV43" s="2652"/>
      <c r="AW43" s="2652"/>
      <c r="AX43" s="2653"/>
      <c r="AY43" s="2651">
        <v>6237412193</v>
      </c>
      <c r="AZ43" s="2649"/>
      <c r="BA43" s="2649"/>
      <c r="BB43" s="2649"/>
      <c r="BC43" s="2649"/>
      <c r="BD43" s="2649"/>
      <c r="BE43" s="2649"/>
      <c r="BF43" s="2649"/>
      <c r="BG43" s="2649"/>
      <c r="BH43" s="2649"/>
      <c r="BI43" s="2649"/>
      <c r="BJ43" s="2649"/>
      <c r="BK43" s="2649"/>
      <c r="BL43" s="2649"/>
      <c r="BM43" s="2649"/>
      <c r="BN43" s="2649"/>
      <c r="BO43" s="2649"/>
      <c r="BP43" s="2649"/>
      <c r="BQ43" s="2649"/>
      <c r="BR43" s="2649"/>
      <c r="BS43" s="2649"/>
      <c r="BT43" s="2654"/>
      <c r="BU43" s="56"/>
      <c r="BV43" s="15" t="s">
        <v>11</v>
      </c>
      <c r="BW43" s="2655">
        <v>272538</v>
      </c>
      <c r="BX43" s="2656"/>
      <c r="BY43" s="2656"/>
      <c r="BZ43" s="2656"/>
      <c r="CA43" s="2656"/>
      <c r="CB43" s="2656"/>
      <c r="CC43" s="2656"/>
      <c r="CD43" s="2656"/>
      <c r="CE43" s="2656"/>
      <c r="CF43" s="2656"/>
      <c r="CG43" s="2656"/>
      <c r="CH43" s="2656"/>
      <c r="CI43" s="2656"/>
      <c r="CJ43" s="2656"/>
      <c r="CK43" s="2656"/>
      <c r="CL43" s="2656"/>
      <c r="CM43" s="2656"/>
      <c r="CN43" s="2656">
        <v>25002380981</v>
      </c>
      <c r="CO43" s="2656"/>
      <c r="CP43" s="2656"/>
      <c r="CQ43" s="2656"/>
      <c r="CR43" s="2656"/>
      <c r="CS43" s="2656"/>
      <c r="CT43" s="2656"/>
      <c r="CU43" s="2656"/>
      <c r="CV43" s="2656"/>
      <c r="CW43" s="2656"/>
      <c r="CX43" s="2656"/>
      <c r="CY43" s="2656"/>
      <c r="CZ43" s="2656"/>
      <c r="DA43" s="2656"/>
      <c r="DB43" s="2656"/>
      <c r="DC43" s="2656"/>
      <c r="DD43" s="2656"/>
      <c r="DE43" s="2656"/>
      <c r="DF43" s="2656"/>
      <c r="DG43" s="2656"/>
      <c r="DH43" s="2533" t="s">
        <v>22</v>
      </c>
      <c r="DI43" s="2533"/>
      <c r="DJ43" s="2533"/>
      <c r="DK43" s="2533"/>
      <c r="DL43" s="2533"/>
      <c r="DM43" s="2533"/>
      <c r="DN43" s="2533"/>
      <c r="DO43" s="2533"/>
      <c r="DP43" s="2533"/>
      <c r="DQ43" s="2533"/>
      <c r="DR43" s="2533"/>
      <c r="DS43" s="2533"/>
      <c r="DT43" s="2533"/>
      <c r="DU43" s="2533" t="s">
        <v>22</v>
      </c>
      <c r="DV43" s="2533"/>
      <c r="DW43" s="2533"/>
      <c r="DX43" s="2533"/>
      <c r="DY43" s="2533"/>
      <c r="DZ43" s="2533"/>
      <c r="EA43" s="2533"/>
      <c r="EB43" s="2533"/>
      <c r="EC43" s="2533"/>
      <c r="ED43" s="2533"/>
      <c r="EE43" s="2533"/>
      <c r="EF43" s="2533"/>
      <c r="EG43" s="2533"/>
      <c r="EH43" s="2533"/>
      <c r="EI43" s="2533"/>
      <c r="EJ43" s="2533"/>
      <c r="EK43" s="2533"/>
      <c r="EL43" s="2533"/>
      <c r="EM43" s="2533"/>
      <c r="EN43" s="2534"/>
    </row>
    <row r="44" spans="2:148" s="41" customFormat="1" ht="21" customHeight="1">
      <c r="B44" s="15" t="s">
        <v>28</v>
      </c>
      <c r="C44" s="2648">
        <v>291334816831</v>
      </c>
      <c r="D44" s="2649"/>
      <c r="E44" s="2649"/>
      <c r="F44" s="2649"/>
      <c r="G44" s="2649"/>
      <c r="H44" s="2649"/>
      <c r="I44" s="2649"/>
      <c r="J44" s="2649"/>
      <c r="K44" s="2649"/>
      <c r="L44" s="2649"/>
      <c r="M44" s="2649"/>
      <c r="N44" s="2649"/>
      <c r="O44" s="2649"/>
      <c r="P44" s="2649"/>
      <c r="Q44" s="2649"/>
      <c r="R44" s="2649"/>
      <c r="S44" s="2649"/>
      <c r="T44" s="2649"/>
      <c r="U44" s="2649"/>
      <c r="V44" s="2649"/>
      <c r="W44" s="2649"/>
      <c r="X44" s="2649"/>
      <c r="Y44" s="2649"/>
      <c r="Z44" s="2650"/>
      <c r="AA44" s="2651">
        <v>101830113521</v>
      </c>
      <c r="AB44" s="2652"/>
      <c r="AC44" s="2652"/>
      <c r="AD44" s="2652"/>
      <c r="AE44" s="2652"/>
      <c r="AF44" s="2652"/>
      <c r="AG44" s="2652"/>
      <c r="AH44" s="2652"/>
      <c r="AI44" s="2652"/>
      <c r="AJ44" s="2652"/>
      <c r="AK44" s="2652"/>
      <c r="AL44" s="2652"/>
      <c r="AM44" s="2652"/>
      <c r="AN44" s="2652"/>
      <c r="AO44" s="2652"/>
      <c r="AP44" s="2652"/>
      <c r="AQ44" s="2652"/>
      <c r="AR44" s="2652"/>
      <c r="AS44" s="2652"/>
      <c r="AT44" s="2652"/>
      <c r="AU44" s="2652"/>
      <c r="AV44" s="2652"/>
      <c r="AW44" s="2652"/>
      <c r="AX44" s="2653"/>
      <c r="AY44" s="2651">
        <v>6249109085</v>
      </c>
      <c r="AZ44" s="2649"/>
      <c r="BA44" s="2649"/>
      <c r="BB44" s="2649"/>
      <c r="BC44" s="2649"/>
      <c r="BD44" s="2649"/>
      <c r="BE44" s="2649"/>
      <c r="BF44" s="2649"/>
      <c r="BG44" s="2649"/>
      <c r="BH44" s="2649"/>
      <c r="BI44" s="2649"/>
      <c r="BJ44" s="2649"/>
      <c r="BK44" s="2649"/>
      <c r="BL44" s="2649"/>
      <c r="BM44" s="2649"/>
      <c r="BN44" s="2649"/>
      <c r="BO44" s="2649"/>
      <c r="BP44" s="2649"/>
      <c r="BQ44" s="2649"/>
      <c r="BR44" s="2649"/>
      <c r="BS44" s="2649"/>
      <c r="BT44" s="2654"/>
      <c r="BU44" s="56"/>
      <c r="BV44" s="15" t="s">
        <v>12</v>
      </c>
      <c r="BW44" s="2655">
        <v>308372</v>
      </c>
      <c r="BX44" s="2656"/>
      <c r="BY44" s="2656"/>
      <c r="BZ44" s="2656"/>
      <c r="CA44" s="2656"/>
      <c r="CB44" s="2656"/>
      <c r="CC44" s="2656"/>
      <c r="CD44" s="2656"/>
      <c r="CE44" s="2656"/>
      <c r="CF44" s="2656"/>
      <c r="CG44" s="2656"/>
      <c r="CH44" s="2656"/>
      <c r="CI44" s="2656"/>
      <c r="CJ44" s="2656"/>
      <c r="CK44" s="2656"/>
      <c r="CL44" s="2656"/>
      <c r="CM44" s="2656"/>
      <c r="CN44" s="2656">
        <v>26318582049</v>
      </c>
      <c r="CO44" s="2656"/>
      <c r="CP44" s="2656"/>
      <c r="CQ44" s="2656"/>
      <c r="CR44" s="2656"/>
      <c r="CS44" s="2656"/>
      <c r="CT44" s="2656"/>
      <c r="CU44" s="2656"/>
      <c r="CV44" s="2656"/>
      <c r="CW44" s="2656"/>
      <c r="CX44" s="2656"/>
      <c r="CY44" s="2656"/>
      <c r="CZ44" s="2656"/>
      <c r="DA44" s="2656"/>
      <c r="DB44" s="2656"/>
      <c r="DC44" s="2656"/>
      <c r="DD44" s="2656"/>
      <c r="DE44" s="2656"/>
      <c r="DF44" s="2656"/>
      <c r="DG44" s="2656"/>
      <c r="DH44" s="2533" t="s">
        <v>22</v>
      </c>
      <c r="DI44" s="2533"/>
      <c r="DJ44" s="2533"/>
      <c r="DK44" s="2533"/>
      <c r="DL44" s="2533"/>
      <c r="DM44" s="2533"/>
      <c r="DN44" s="2533"/>
      <c r="DO44" s="2533"/>
      <c r="DP44" s="2533"/>
      <c r="DQ44" s="2533"/>
      <c r="DR44" s="2533"/>
      <c r="DS44" s="2533"/>
      <c r="DT44" s="2533"/>
      <c r="DU44" s="2533" t="s">
        <v>22</v>
      </c>
      <c r="DV44" s="2533"/>
      <c r="DW44" s="2533"/>
      <c r="DX44" s="2533"/>
      <c r="DY44" s="2533"/>
      <c r="DZ44" s="2533"/>
      <c r="EA44" s="2533"/>
      <c r="EB44" s="2533"/>
      <c r="EC44" s="2533"/>
      <c r="ED44" s="2533"/>
      <c r="EE44" s="2533"/>
      <c r="EF44" s="2533"/>
      <c r="EG44" s="2533"/>
      <c r="EH44" s="2533"/>
      <c r="EI44" s="2533"/>
      <c r="EJ44" s="2533"/>
      <c r="EK44" s="2533"/>
      <c r="EL44" s="2533"/>
      <c r="EM44" s="2533"/>
      <c r="EN44" s="2534"/>
    </row>
    <row r="45" spans="2:148" s="41" customFormat="1" ht="21" customHeight="1">
      <c r="B45" s="15" t="s">
        <v>29</v>
      </c>
      <c r="C45" s="2648">
        <v>307129543304</v>
      </c>
      <c r="D45" s="2649"/>
      <c r="E45" s="2649"/>
      <c r="F45" s="2649"/>
      <c r="G45" s="2649"/>
      <c r="H45" s="2649"/>
      <c r="I45" s="2649"/>
      <c r="J45" s="2649"/>
      <c r="K45" s="2649"/>
      <c r="L45" s="2649"/>
      <c r="M45" s="2649"/>
      <c r="N45" s="2649"/>
      <c r="O45" s="2649"/>
      <c r="P45" s="2649"/>
      <c r="Q45" s="2649"/>
      <c r="R45" s="2649"/>
      <c r="S45" s="2649"/>
      <c r="T45" s="2649"/>
      <c r="U45" s="2649"/>
      <c r="V45" s="2649"/>
      <c r="W45" s="2649"/>
      <c r="X45" s="2649"/>
      <c r="Y45" s="2649"/>
      <c r="Z45" s="2650"/>
      <c r="AA45" s="2651">
        <v>103520113699</v>
      </c>
      <c r="AB45" s="2652"/>
      <c r="AC45" s="2652"/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3"/>
      <c r="AY45" s="2651">
        <v>6003990933</v>
      </c>
      <c r="AZ45" s="2649"/>
      <c r="BA45" s="2649"/>
      <c r="BB45" s="2649"/>
      <c r="BC45" s="2649"/>
      <c r="BD45" s="2649"/>
      <c r="BE45" s="2649"/>
      <c r="BF45" s="2649"/>
      <c r="BG45" s="2649"/>
      <c r="BH45" s="2649"/>
      <c r="BI45" s="2649"/>
      <c r="BJ45" s="2649"/>
      <c r="BK45" s="2649"/>
      <c r="BL45" s="2649"/>
      <c r="BM45" s="2649"/>
      <c r="BN45" s="2649"/>
      <c r="BO45" s="2649"/>
      <c r="BP45" s="2649"/>
      <c r="BQ45" s="2649"/>
      <c r="BR45" s="2649"/>
      <c r="BS45" s="2649"/>
      <c r="BT45" s="2654"/>
      <c r="BU45" s="56"/>
      <c r="BV45" s="15" t="s">
        <v>13</v>
      </c>
      <c r="BW45" s="2655">
        <v>341697</v>
      </c>
      <c r="BX45" s="2656"/>
      <c r="BY45" s="2656"/>
      <c r="BZ45" s="2656"/>
      <c r="CA45" s="2656"/>
      <c r="CB45" s="2656"/>
      <c r="CC45" s="2656"/>
      <c r="CD45" s="2656"/>
      <c r="CE45" s="2656"/>
      <c r="CF45" s="2656"/>
      <c r="CG45" s="2656"/>
      <c r="CH45" s="2656"/>
      <c r="CI45" s="2656"/>
      <c r="CJ45" s="2656"/>
      <c r="CK45" s="2656"/>
      <c r="CL45" s="2656"/>
      <c r="CM45" s="2656"/>
      <c r="CN45" s="2656">
        <v>26923759263</v>
      </c>
      <c r="CO45" s="2656"/>
      <c r="CP45" s="2656"/>
      <c r="CQ45" s="2656"/>
      <c r="CR45" s="2656"/>
      <c r="CS45" s="2656"/>
      <c r="CT45" s="2656"/>
      <c r="CU45" s="2656"/>
      <c r="CV45" s="2656"/>
      <c r="CW45" s="2656"/>
      <c r="CX45" s="2656"/>
      <c r="CY45" s="2656"/>
      <c r="CZ45" s="2656"/>
      <c r="DA45" s="2656"/>
      <c r="DB45" s="2656"/>
      <c r="DC45" s="2656"/>
      <c r="DD45" s="2656"/>
      <c r="DE45" s="2656"/>
      <c r="DF45" s="2656"/>
      <c r="DG45" s="2656"/>
      <c r="DH45" s="2533" t="s">
        <v>22</v>
      </c>
      <c r="DI45" s="2533"/>
      <c r="DJ45" s="2533"/>
      <c r="DK45" s="2533"/>
      <c r="DL45" s="2533"/>
      <c r="DM45" s="2533"/>
      <c r="DN45" s="2533"/>
      <c r="DO45" s="2533"/>
      <c r="DP45" s="2533"/>
      <c r="DQ45" s="2533"/>
      <c r="DR45" s="2533"/>
      <c r="DS45" s="2533"/>
      <c r="DT45" s="2533"/>
      <c r="DU45" s="2533" t="s">
        <v>22</v>
      </c>
      <c r="DV45" s="2533"/>
      <c r="DW45" s="2533"/>
      <c r="DX45" s="2533"/>
      <c r="DY45" s="2533"/>
      <c r="DZ45" s="2533"/>
      <c r="EA45" s="2533"/>
      <c r="EB45" s="2533"/>
      <c r="EC45" s="2533"/>
      <c r="ED45" s="2533"/>
      <c r="EE45" s="2533"/>
      <c r="EF45" s="2533"/>
      <c r="EG45" s="2533"/>
      <c r="EH45" s="2533"/>
      <c r="EI45" s="2533"/>
      <c r="EJ45" s="2533"/>
      <c r="EK45" s="2533"/>
      <c r="EL45" s="2533"/>
      <c r="EM45" s="2533"/>
      <c r="EN45" s="2534"/>
    </row>
    <row r="46" spans="2:148" s="41" customFormat="1" ht="21" customHeight="1">
      <c r="B46" s="15" t="s">
        <v>30</v>
      </c>
      <c r="C46" s="2648">
        <v>330352395954</v>
      </c>
      <c r="D46" s="2649"/>
      <c r="E46" s="2649"/>
      <c r="F46" s="2649"/>
      <c r="G46" s="2649"/>
      <c r="H46" s="2649"/>
      <c r="I46" s="2649"/>
      <c r="J46" s="2649"/>
      <c r="K46" s="2649"/>
      <c r="L46" s="2649"/>
      <c r="M46" s="2649"/>
      <c r="N46" s="2649"/>
      <c r="O46" s="2649"/>
      <c r="P46" s="2649"/>
      <c r="Q46" s="2649"/>
      <c r="R46" s="2649"/>
      <c r="S46" s="2649"/>
      <c r="T46" s="2649"/>
      <c r="U46" s="2649"/>
      <c r="V46" s="2649"/>
      <c r="W46" s="2649"/>
      <c r="X46" s="2649"/>
      <c r="Y46" s="2649"/>
      <c r="Z46" s="2650"/>
      <c r="AA46" s="2651">
        <v>107571192351</v>
      </c>
      <c r="AB46" s="2652"/>
      <c r="AC46" s="2652"/>
      <c r="AD46" s="2652"/>
      <c r="AE46" s="2652"/>
      <c r="AF46" s="2652"/>
      <c r="AG46" s="2652"/>
      <c r="AH46" s="2652"/>
      <c r="AI46" s="2652"/>
      <c r="AJ46" s="2652"/>
      <c r="AK46" s="2652"/>
      <c r="AL46" s="2652"/>
      <c r="AM46" s="2652"/>
      <c r="AN46" s="2652"/>
      <c r="AO46" s="2652"/>
      <c r="AP46" s="2652"/>
      <c r="AQ46" s="2652"/>
      <c r="AR46" s="2652"/>
      <c r="AS46" s="2652"/>
      <c r="AT46" s="2652"/>
      <c r="AU46" s="2652"/>
      <c r="AV46" s="2652"/>
      <c r="AW46" s="2652"/>
      <c r="AX46" s="2653"/>
      <c r="AY46" s="2651">
        <v>6594963058</v>
      </c>
      <c r="AZ46" s="2649"/>
      <c r="BA46" s="2649"/>
      <c r="BB46" s="2649"/>
      <c r="BC46" s="2649"/>
      <c r="BD46" s="2649"/>
      <c r="BE46" s="2649"/>
      <c r="BF46" s="2649"/>
      <c r="BG46" s="2649"/>
      <c r="BH46" s="2649"/>
      <c r="BI46" s="2649"/>
      <c r="BJ46" s="2649"/>
      <c r="BK46" s="2649"/>
      <c r="BL46" s="2649"/>
      <c r="BM46" s="2649"/>
      <c r="BN46" s="2649"/>
      <c r="BO46" s="2649"/>
      <c r="BP46" s="2649"/>
      <c r="BQ46" s="2649"/>
      <c r="BR46" s="2649"/>
      <c r="BS46" s="2649"/>
      <c r="BT46" s="2654"/>
      <c r="BU46" s="56"/>
      <c r="BV46" s="15" t="s">
        <v>14</v>
      </c>
      <c r="BW46" s="2655">
        <v>408795</v>
      </c>
      <c r="BX46" s="2656"/>
      <c r="BY46" s="2656"/>
      <c r="BZ46" s="2656"/>
      <c r="CA46" s="2656"/>
      <c r="CB46" s="2656"/>
      <c r="CC46" s="2656"/>
      <c r="CD46" s="2656"/>
      <c r="CE46" s="2656"/>
      <c r="CF46" s="2656"/>
      <c r="CG46" s="2656"/>
      <c r="CH46" s="2656"/>
      <c r="CI46" s="2656"/>
      <c r="CJ46" s="2656"/>
      <c r="CK46" s="2656"/>
      <c r="CL46" s="2656"/>
      <c r="CM46" s="2656"/>
      <c r="CN46" s="2656">
        <v>29221858485</v>
      </c>
      <c r="CO46" s="2656"/>
      <c r="CP46" s="2656"/>
      <c r="CQ46" s="2656"/>
      <c r="CR46" s="2656"/>
      <c r="CS46" s="2656"/>
      <c r="CT46" s="2656"/>
      <c r="CU46" s="2656"/>
      <c r="CV46" s="2656"/>
      <c r="CW46" s="2656"/>
      <c r="CX46" s="2656"/>
      <c r="CY46" s="2656"/>
      <c r="CZ46" s="2656"/>
      <c r="DA46" s="2656"/>
      <c r="DB46" s="2656"/>
      <c r="DC46" s="2656"/>
      <c r="DD46" s="2656"/>
      <c r="DE46" s="2656"/>
      <c r="DF46" s="2656"/>
      <c r="DG46" s="2656"/>
      <c r="DH46" s="2533" t="s">
        <v>22</v>
      </c>
      <c r="DI46" s="2533"/>
      <c r="DJ46" s="2533"/>
      <c r="DK46" s="2533"/>
      <c r="DL46" s="2533"/>
      <c r="DM46" s="2533"/>
      <c r="DN46" s="2533"/>
      <c r="DO46" s="2533"/>
      <c r="DP46" s="2533"/>
      <c r="DQ46" s="2533"/>
      <c r="DR46" s="2533"/>
      <c r="DS46" s="2533"/>
      <c r="DT46" s="2533"/>
      <c r="DU46" s="2533" t="s">
        <v>22</v>
      </c>
      <c r="DV46" s="2533"/>
      <c r="DW46" s="2533"/>
      <c r="DX46" s="2533"/>
      <c r="DY46" s="2533"/>
      <c r="DZ46" s="2533"/>
      <c r="EA46" s="2533"/>
      <c r="EB46" s="2533"/>
      <c r="EC46" s="2533"/>
      <c r="ED46" s="2533"/>
      <c r="EE46" s="2533"/>
      <c r="EF46" s="2533"/>
      <c r="EG46" s="2533"/>
      <c r="EH46" s="2533"/>
      <c r="EI46" s="2533"/>
      <c r="EJ46" s="2533"/>
      <c r="EK46" s="2533"/>
      <c r="EL46" s="2533"/>
      <c r="EM46" s="2533"/>
      <c r="EN46" s="2534"/>
    </row>
    <row r="47" spans="2:148" s="41" customFormat="1" ht="21" customHeight="1" thickBot="1">
      <c r="B47" s="16" t="s">
        <v>31</v>
      </c>
      <c r="C47" s="2662">
        <v>331912945939</v>
      </c>
      <c r="D47" s="2663"/>
      <c r="E47" s="2663"/>
      <c r="F47" s="2663"/>
      <c r="G47" s="2663"/>
      <c r="H47" s="2663"/>
      <c r="I47" s="2663"/>
      <c r="J47" s="2663"/>
      <c r="K47" s="2663"/>
      <c r="L47" s="2663"/>
      <c r="M47" s="2663"/>
      <c r="N47" s="2663"/>
      <c r="O47" s="2663"/>
      <c r="P47" s="2663"/>
      <c r="Q47" s="2663"/>
      <c r="R47" s="2663"/>
      <c r="S47" s="2663"/>
      <c r="T47" s="2663"/>
      <c r="U47" s="2663"/>
      <c r="V47" s="2663"/>
      <c r="W47" s="2663"/>
      <c r="X47" s="2663"/>
      <c r="Y47" s="2663"/>
      <c r="Z47" s="2664"/>
      <c r="AA47" s="2665">
        <v>112444076796</v>
      </c>
      <c r="AB47" s="2666"/>
      <c r="AC47" s="2666"/>
      <c r="AD47" s="2666"/>
      <c r="AE47" s="2666"/>
      <c r="AF47" s="2666"/>
      <c r="AG47" s="2666"/>
      <c r="AH47" s="2666"/>
      <c r="AI47" s="2666"/>
      <c r="AJ47" s="2666"/>
      <c r="AK47" s="2666"/>
      <c r="AL47" s="2666"/>
      <c r="AM47" s="2666"/>
      <c r="AN47" s="2666"/>
      <c r="AO47" s="2666"/>
      <c r="AP47" s="2666"/>
      <c r="AQ47" s="2666"/>
      <c r="AR47" s="2666"/>
      <c r="AS47" s="2666"/>
      <c r="AT47" s="2666"/>
      <c r="AU47" s="2666"/>
      <c r="AV47" s="2666"/>
      <c r="AW47" s="2666"/>
      <c r="AX47" s="2667"/>
      <c r="AY47" s="2668">
        <v>12551509388</v>
      </c>
      <c r="AZ47" s="2669"/>
      <c r="BA47" s="2669"/>
      <c r="BB47" s="2669"/>
      <c r="BC47" s="2669"/>
      <c r="BD47" s="2669"/>
      <c r="BE47" s="2669"/>
      <c r="BF47" s="2669"/>
      <c r="BG47" s="2669"/>
      <c r="BH47" s="2669"/>
      <c r="BI47" s="2669"/>
      <c r="BJ47" s="2669"/>
      <c r="BK47" s="2669"/>
      <c r="BL47" s="2669"/>
      <c r="BM47" s="2669"/>
      <c r="BN47" s="2669"/>
      <c r="BO47" s="2669"/>
      <c r="BP47" s="2669"/>
      <c r="BQ47" s="2669"/>
      <c r="BR47" s="2669"/>
      <c r="BS47" s="2669"/>
      <c r="BT47" s="2670"/>
      <c r="BU47" s="57"/>
      <c r="BV47" s="16" t="s">
        <v>15</v>
      </c>
      <c r="BW47" s="2671">
        <v>517882</v>
      </c>
      <c r="BX47" s="2672"/>
      <c r="BY47" s="2672"/>
      <c r="BZ47" s="2672"/>
      <c r="CA47" s="2672"/>
      <c r="CB47" s="2672"/>
      <c r="CC47" s="2672"/>
      <c r="CD47" s="2672"/>
      <c r="CE47" s="2672"/>
      <c r="CF47" s="2672"/>
      <c r="CG47" s="2672"/>
      <c r="CH47" s="2672"/>
      <c r="CI47" s="2672"/>
      <c r="CJ47" s="2672"/>
      <c r="CK47" s="2672"/>
      <c r="CL47" s="2672"/>
      <c r="CM47" s="2672"/>
      <c r="CN47" s="2672">
        <v>33470343664</v>
      </c>
      <c r="CO47" s="2672"/>
      <c r="CP47" s="2672"/>
      <c r="CQ47" s="2672"/>
      <c r="CR47" s="2672"/>
      <c r="CS47" s="2672"/>
      <c r="CT47" s="2672"/>
      <c r="CU47" s="2672"/>
      <c r="CV47" s="2672"/>
      <c r="CW47" s="2672"/>
      <c r="CX47" s="2672"/>
      <c r="CY47" s="2672"/>
      <c r="CZ47" s="2672"/>
      <c r="DA47" s="2672"/>
      <c r="DB47" s="2672"/>
      <c r="DC47" s="2672"/>
      <c r="DD47" s="2672"/>
      <c r="DE47" s="2672"/>
      <c r="DF47" s="2672"/>
      <c r="DG47" s="2672"/>
      <c r="DH47" s="2657">
        <v>0</v>
      </c>
      <c r="DI47" s="2657"/>
      <c r="DJ47" s="2657"/>
      <c r="DK47" s="2657"/>
      <c r="DL47" s="2657"/>
      <c r="DM47" s="2657"/>
      <c r="DN47" s="2657"/>
      <c r="DO47" s="2657"/>
      <c r="DP47" s="2657"/>
      <c r="DQ47" s="2657"/>
      <c r="DR47" s="2657"/>
      <c r="DS47" s="2657"/>
      <c r="DT47" s="2657"/>
      <c r="DU47" s="2657">
        <v>0</v>
      </c>
      <c r="DV47" s="2657"/>
      <c r="DW47" s="2657"/>
      <c r="DX47" s="2657"/>
      <c r="DY47" s="2657"/>
      <c r="DZ47" s="2657"/>
      <c r="EA47" s="2657"/>
      <c r="EB47" s="2657"/>
      <c r="EC47" s="2657"/>
      <c r="ED47" s="2657"/>
      <c r="EE47" s="2657"/>
      <c r="EF47" s="2657"/>
      <c r="EG47" s="2657"/>
      <c r="EH47" s="2657"/>
      <c r="EI47" s="2657"/>
      <c r="EJ47" s="2657"/>
      <c r="EK47" s="2657"/>
      <c r="EL47" s="2657"/>
      <c r="EM47" s="2657"/>
      <c r="EN47" s="2658"/>
    </row>
    <row r="48" spans="2:148" ht="21" customHeight="1">
      <c r="B48" s="2695"/>
      <c r="C48" s="2695"/>
      <c r="D48" s="2695"/>
      <c r="E48" s="2695"/>
      <c r="F48" s="2695"/>
      <c r="G48" s="2695"/>
      <c r="H48" s="2695"/>
      <c r="I48" s="2695"/>
      <c r="J48" s="2695"/>
      <c r="K48" s="2695"/>
      <c r="L48" s="2695"/>
      <c r="M48" s="2695"/>
      <c r="N48" s="2695"/>
      <c r="O48" s="2695"/>
      <c r="P48" s="2695"/>
      <c r="Q48" s="2695"/>
      <c r="R48" s="2695"/>
      <c r="S48" s="2695"/>
      <c r="T48" s="2695"/>
      <c r="U48" s="2695"/>
      <c r="V48" s="2695"/>
      <c r="W48" s="2695"/>
      <c r="X48" s="2695"/>
      <c r="Y48" s="2695"/>
      <c r="Z48" s="2695"/>
      <c r="AA48" s="2695"/>
      <c r="AB48" s="2695"/>
      <c r="AC48" s="2695"/>
      <c r="AD48" s="2695"/>
      <c r="AE48" s="2695"/>
      <c r="AF48" s="2695"/>
      <c r="AG48" s="2695"/>
      <c r="AH48" s="2695"/>
      <c r="AI48" s="2695"/>
      <c r="AJ48" s="2695"/>
      <c r="AK48" s="2695"/>
      <c r="AL48" s="2695"/>
      <c r="AM48" s="2695"/>
      <c r="AN48" s="2695"/>
      <c r="AO48" s="2695"/>
      <c r="AP48" s="2695"/>
      <c r="AQ48" s="2695"/>
      <c r="AR48" s="2695"/>
      <c r="AS48" s="2695"/>
      <c r="AT48" s="2695"/>
      <c r="AU48" s="2695"/>
      <c r="AV48" s="2695"/>
      <c r="AW48" s="2695"/>
      <c r="AX48" s="2695"/>
      <c r="AY48" s="2695"/>
      <c r="AZ48" s="2695"/>
      <c r="BA48" s="2695"/>
      <c r="BB48" s="2695"/>
      <c r="BC48" s="2695"/>
      <c r="BD48" s="2695"/>
      <c r="BE48" s="2695"/>
      <c r="BF48" s="2695"/>
      <c r="BG48" s="2695"/>
      <c r="BH48" s="2695"/>
      <c r="BI48" s="2695"/>
      <c r="BJ48" s="2695"/>
      <c r="BK48" s="2695"/>
      <c r="BL48" s="2695"/>
      <c r="BM48" s="2695"/>
      <c r="BN48" s="2695"/>
      <c r="BO48" s="2695"/>
      <c r="BP48" s="2695"/>
      <c r="BQ48" s="2695"/>
      <c r="BR48" s="2695"/>
      <c r="BS48" s="2695"/>
      <c r="BT48" s="2695"/>
      <c r="BX48" s="58"/>
      <c r="BY48" s="2525" t="s">
        <v>98</v>
      </c>
      <c r="BZ48" s="2583"/>
      <c r="CA48" s="2583"/>
      <c r="CB48" s="2583"/>
      <c r="CC48" s="2583"/>
      <c r="CD48" s="2583"/>
      <c r="CE48" s="2583"/>
      <c r="CF48" s="2583"/>
      <c r="CG48" s="2583"/>
      <c r="CH48" s="2583"/>
      <c r="CI48" s="2583"/>
      <c r="CJ48" s="2583"/>
      <c r="CK48" s="2583"/>
      <c r="CL48" s="2583"/>
      <c r="CM48" s="2583"/>
      <c r="CN48" s="2583"/>
      <c r="CO48" s="2583"/>
      <c r="CP48" s="2583"/>
      <c r="CQ48" s="2583"/>
      <c r="CR48" s="2583"/>
      <c r="CS48" s="2583"/>
      <c r="CT48" s="2583"/>
      <c r="CU48" s="2583"/>
      <c r="CV48" s="2583"/>
      <c r="CW48" s="2583"/>
      <c r="CX48" s="2583"/>
      <c r="CY48" s="2583"/>
      <c r="CZ48" s="2583"/>
      <c r="DA48" s="2583"/>
      <c r="DB48" s="2583"/>
      <c r="DC48" s="2583"/>
      <c r="DD48" s="2583"/>
      <c r="DE48" s="2583"/>
      <c r="DF48" s="2583"/>
      <c r="DG48" s="2583"/>
      <c r="DH48" s="2583"/>
      <c r="DI48" s="2583"/>
      <c r="DJ48" s="2583"/>
      <c r="DK48" s="2583"/>
      <c r="DL48" s="2583"/>
      <c r="DM48" s="2583"/>
      <c r="DN48" s="2583"/>
      <c r="DO48" s="2583"/>
      <c r="DP48" s="2583"/>
      <c r="DQ48" s="2583"/>
      <c r="DR48" s="2583"/>
      <c r="DS48" s="2583"/>
      <c r="DT48" s="2583"/>
      <c r="DU48" s="2583"/>
      <c r="DV48" s="2583"/>
      <c r="DW48" s="2583"/>
      <c r="DX48" s="2583"/>
      <c r="DY48" s="2583"/>
      <c r="DZ48" s="2583"/>
      <c r="EA48" s="2583"/>
      <c r="EB48" s="2583"/>
      <c r="EC48" s="2583"/>
      <c r="ED48" s="2583"/>
      <c r="EE48" s="2583"/>
      <c r="EF48" s="2583"/>
      <c r="EG48" s="2583"/>
      <c r="EH48" s="2583"/>
      <c r="EI48" s="2583"/>
      <c r="EJ48" s="2583"/>
      <c r="EK48" s="2583"/>
      <c r="EL48" s="2583"/>
      <c r="EM48" s="2583"/>
      <c r="EN48" s="2583"/>
    </row>
    <row r="49" ht="21" customHeight="1"/>
    <row r="50" ht="21" customHeight="1"/>
    <row r="51" ht="21" customHeight="1"/>
    <row r="52" ht="21" customHeight="1"/>
    <row r="53" ht="21" customHeight="1"/>
  </sheetData>
  <mergeCells count="373">
    <mergeCell ref="DU47:EN47"/>
    <mergeCell ref="B48:BT48"/>
    <mergeCell ref="BY48:EN48"/>
    <mergeCell ref="C47:Z47"/>
    <mergeCell ref="AA47:AX47"/>
    <mergeCell ref="AY47:BT47"/>
    <mergeCell ref="BW47:CM47"/>
    <mergeCell ref="CN47:DG47"/>
    <mergeCell ref="DH47:DT47"/>
    <mergeCell ref="DU45:EN45"/>
    <mergeCell ref="C46:Z46"/>
    <mergeCell ref="AA46:AX46"/>
    <mergeCell ref="AY46:BT46"/>
    <mergeCell ref="BW46:CM46"/>
    <mergeCell ref="CN46:DG46"/>
    <mergeCell ref="DH46:DT46"/>
    <mergeCell ref="DU46:EN46"/>
    <mergeCell ref="C45:Z45"/>
    <mergeCell ref="AA45:AX45"/>
    <mergeCell ref="AY45:BT45"/>
    <mergeCell ref="BW45:CM45"/>
    <mergeCell ref="CN45:DG45"/>
    <mergeCell ref="DH45:DT45"/>
    <mergeCell ref="C42:Z42"/>
    <mergeCell ref="AA42:AX42"/>
    <mergeCell ref="AY42:BT42"/>
    <mergeCell ref="BW42:CM42"/>
    <mergeCell ref="CN42:DG42"/>
    <mergeCell ref="DH42:DT42"/>
    <mergeCell ref="DU42:EN42"/>
    <mergeCell ref="DU43:EN43"/>
    <mergeCell ref="C44:Z44"/>
    <mergeCell ref="AA44:AX44"/>
    <mergeCell ref="AY44:BT44"/>
    <mergeCell ref="BW44:CM44"/>
    <mergeCell ref="CN44:DG44"/>
    <mergeCell ref="DH44:DT44"/>
    <mergeCell ref="DU44:EN44"/>
    <mergeCell ref="C43:Z43"/>
    <mergeCell ref="AA43:AX43"/>
    <mergeCell ref="AY43:BT43"/>
    <mergeCell ref="BW43:CM43"/>
    <mergeCell ref="CN43:DG43"/>
    <mergeCell ref="DH43:DT43"/>
    <mergeCell ref="B36:BT38"/>
    <mergeCell ref="BW36:EN38"/>
    <mergeCell ref="C39:BT39"/>
    <mergeCell ref="BW39:DG39"/>
    <mergeCell ref="DH39:EN39"/>
    <mergeCell ref="C40:Z41"/>
    <mergeCell ref="AA40:AX41"/>
    <mergeCell ref="AY40:BT41"/>
    <mergeCell ref="BW40:CM41"/>
    <mergeCell ref="CN40:DG41"/>
    <mergeCell ref="DH40:DT41"/>
    <mergeCell ref="DU40:EN41"/>
    <mergeCell ref="BW35:CF35"/>
    <mergeCell ref="CG35:CT35"/>
    <mergeCell ref="CU35:DA35"/>
    <mergeCell ref="DB35:DJ35"/>
    <mergeCell ref="DK35:DU35"/>
    <mergeCell ref="DV35:EN35"/>
    <mergeCell ref="DK34:DU34"/>
    <mergeCell ref="DV34:EN34"/>
    <mergeCell ref="C35:H35"/>
    <mergeCell ref="I35:R35"/>
    <mergeCell ref="S35:Y35"/>
    <mergeCell ref="Z35:AK35"/>
    <mergeCell ref="AL35:AQ35"/>
    <mergeCell ref="AR35:BA35"/>
    <mergeCell ref="BB35:BH35"/>
    <mergeCell ref="BI35:BT35"/>
    <mergeCell ref="BB34:BH34"/>
    <mergeCell ref="BI34:BT34"/>
    <mergeCell ref="BW34:CF34"/>
    <mergeCell ref="CG34:CT34"/>
    <mergeCell ref="CU34:DA34"/>
    <mergeCell ref="DB34:DJ34"/>
    <mergeCell ref="C34:H34"/>
    <mergeCell ref="I34:R34"/>
    <mergeCell ref="S34:Y34"/>
    <mergeCell ref="Z34:AK34"/>
    <mergeCell ref="AL34:AQ34"/>
    <mergeCell ref="AR34:BA34"/>
    <mergeCell ref="BW33:CF33"/>
    <mergeCell ref="CG33:CT33"/>
    <mergeCell ref="CU33:DA33"/>
    <mergeCell ref="DB33:DJ33"/>
    <mergeCell ref="DK33:DU33"/>
    <mergeCell ref="DV33:EN33"/>
    <mergeCell ref="DK32:DU32"/>
    <mergeCell ref="DV32:EN32"/>
    <mergeCell ref="C33:H33"/>
    <mergeCell ref="I33:R33"/>
    <mergeCell ref="S33:Y33"/>
    <mergeCell ref="Z33:AK33"/>
    <mergeCell ref="AL33:AQ33"/>
    <mergeCell ref="AR33:BA33"/>
    <mergeCell ref="BB33:BH33"/>
    <mergeCell ref="BI33:BT33"/>
    <mergeCell ref="BB32:BH32"/>
    <mergeCell ref="BI32:BT32"/>
    <mergeCell ref="BW32:CF32"/>
    <mergeCell ref="CG32:CT32"/>
    <mergeCell ref="CU32:DA32"/>
    <mergeCell ref="DB32:DJ32"/>
    <mergeCell ref="C32:H32"/>
    <mergeCell ref="I32:R32"/>
    <mergeCell ref="S32:Y32"/>
    <mergeCell ref="Z32:AK32"/>
    <mergeCell ref="AL32:AQ32"/>
    <mergeCell ref="AR32:BA32"/>
    <mergeCell ref="DB31:DJ31"/>
    <mergeCell ref="DK31:DU31"/>
    <mergeCell ref="DV31:EN31"/>
    <mergeCell ref="DK30:DU30"/>
    <mergeCell ref="DV30:EN30"/>
    <mergeCell ref="C31:H31"/>
    <mergeCell ref="I31:R31"/>
    <mergeCell ref="S31:Y31"/>
    <mergeCell ref="Z31:AK31"/>
    <mergeCell ref="AL31:AQ31"/>
    <mergeCell ref="AR31:BA31"/>
    <mergeCell ref="BB31:BH31"/>
    <mergeCell ref="BI31:BT31"/>
    <mergeCell ref="BB30:BH30"/>
    <mergeCell ref="BI30:BT30"/>
    <mergeCell ref="BW30:CF30"/>
    <mergeCell ref="CG30:CT30"/>
    <mergeCell ref="CU30:DA30"/>
    <mergeCell ref="DB30:DJ30"/>
    <mergeCell ref="C30:H30"/>
    <mergeCell ref="I30:R30"/>
    <mergeCell ref="S30:Y30"/>
    <mergeCell ref="Z30:AK30"/>
    <mergeCell ref="AL30:AQ30"/>
    <mergeCell ref="AR30:BA30"/>
    <mergeCell ref="BW31:CF31"/>
    <mergeCell ref="CG31:CT31"/>
    <mergeCell ref="CU31:DA31"/>
    <mergeCell ref="DK28:DU29"/>
    <mergeCell ref="DV28:EN29"/>
    <mergeCell ref="C29:H29"/>
    <mergeCell ref="I29:R29"/>
    <mergeCell ref="S29:Y29"/>
    <mergeCell ref="Z29:AK29"/>
    <mergeCell ref="AL29:AQ29"/>
    <mergeCell ref="AR29:BA29"/>
    <mergeCell ref="BB29:BH29"/>
    <mergeCell ref="BI29:BT29"/>
    <mergeCell ref="C28:R28"/>
    <mergeCell ref="S28:AK28"/>
    <mergeCell ref="AL28:BA28"/>
    <mergeCell ref="BB28:BT28"/>
    <mergeCell ref="BW28:CT28"/>
    <mergeCell ref="CU28:DJ28"/>
    <mergeCell ref="BW29:CF29"/>
    <mergeCell ref="CG29:CT29"/>
    <mergeCell ref="CU29:DA29"/>
    <mergeCell ref="DB29:DJ29"/>
    <mergeCell ref="AU22:BD22"/>
    <mergeCell ref="BE22:BT22"/>
    <mergeCell ref="DV23:EB23"/>
    <mergeCell ref="EC23:EN23"/>
    <mergeCell ref="B24:AT26"/>
    <mergeCell ref="AU24:BT26"/>
    <mergeCell ref="BW24:EN26"/>
    <mergeCell ref="C27:BT27"/>
    <mergeCell ref="BW27:DJ27"/>
    <mergeCell ref="DK27:EN27"/>
    <mergeCell ref="CB23:CF23"/>
    <mergeCell ref="CG23:CO23"/>
    <mergeCell ref="CP23:CW23"/>
    <mergeCell ref="CX23:DF23"/>
    <mergeCell ref="DG23:DK23"/>
    <mergeCell ref="DL23:DU23"/>
    <mergeCell ref="V20:AK20"/>
    <mergeCell ref="AL20:AT20"/>
    <mergeCell ref="AU20:BD20"/>
    <mergeCell ref="BE20:BT20"/>
    <mergeCell ref="DL22:DU22"/>
    <mergeCell ref="DV22:EB22"/>
    <mergeCell ref="EC22:EN22"/>
    <mergeCell ref="C23:K23"/>
    <mergeCell ref="L23:U23"/>
    <mergeCell ref="V23:AK23"/>
    <mergeCell ref="AL23:AT23"/>
    <mergeCell ref="AU23:BD23"/>
    <mergeCell ref="BE23:BT23"/>
    <mergeCell ref="BW23:CA23"/>
    <mergeCell ref="BW22:CA22"/>
    <mergeCell ref="CB22:CF22"/>
    <mergeCell ref="CG22:CO22"/>
    <mergeCell ref="CP22:CW22"/>
    <mergeCell ref="CX22:DF22"/>
    <mergeCell ref="DG22:DK22"/>
    <mergeCell ref="C22:K22"/>
    <mergeCell ref="L22:U22"/>
    <mergeCell ref="V22:AK22"/>
    <mergeCell ref="AL22:AT22"/>
    <mergeCell ref="CP21:CW21"/>
    <mergeCell ref="CX21:DF21"/>
    <mergeCell ref="DG21:DK21"/>
    <mergeCell ref="DL21:DU21"/>
    <mergeCell ref="DV21:EB21"/>
    <mergeCell ref="EC21:EN21"/>
    <mergeCell ref="EC20:EN20"/>
    <mergeCell ref="C21:K21"/>
    <mergeCell ref="L21:U21"/>
    <mergeCell ref="V21:AK21"/>
    <mergeCell ref="AL21:AT21"/>
    <mergeCell ref="AU21:BD21"/>
    <mergeCell ref="BE21:BT21"/>
    <mergeCell ref="BW21:CA21"/>
    <mergeCell ref="CB21:CF21"/>
    <mergeCell ref="CG21:CO21"/>
    <mergeCell ref="CG20:CO20"/>
    <mergeCell ref="CP20:CW20"/>
    <mergeCell ref="CX20:DF20"/>
    <mergeCell ref="DG20:DK20"/>
    <mergeCell ref="DL20:DU20"/>
    <mergeCell ref="DV20:EB20"/>
    <mergeCell ref="C20:K20"/>
    <mergeCell ref="L20:U20"/>
    <mergeCell ref="BW20:CA20"/>
    <mergeCell ref="CB20:CF20"/>
    <mergeCell ref="CB19:CF19"/>
    <mergeCell ref="DL18:DU18"/>
    <mergeCell ref="DV18:EB18"/>
    <mergeCell ref="EC18:EN18"/>
    <mergeCell ref="C19:K19"/>
    <mergeCell ref="L19:U19"/>
    <mergeCell ref="V19:AK19"/>
    <mergeCell ref="AL19:AT19"/>
    <mergeCell ref="AU19:BD19"/>
    <mergeCell ref="BE19:BT19"/>
    <mergeCell ref="BW19:CA19"/>
    <mergeCell ref="BW18:CA18"/>
    <mergeCell ref="CB18:CF18"/>
    <mergeCell ref="CG18:CO18"/>
    <mergeCell ref="CP18:CW18"/>
    <mergeCell ref="CX18:DF18"/>
    <mergeCell ref="DG18:DK18"/>
    <mergeCell ref="C18:K18"/>
    <mergeCell ref="L18:U18"/>
    <mergeCell ref="V18:AK18"/>
    <mergeCell ref="AL18:AT18"/>
    <mergeCell ref="AU18:BD18"/>
    <mergeCell ref="BE18:BT18"/>
    <mergeCell ref="DV19:EB19"/>
    <mergeCell ref="EC19:EN19"/>
    <mergeCell ref="CP17:CW17"/>
    <mergeCell ref="CX17:DF17"/>
    <mergeCell ref="DG17:DK17"/>
    <mergeCell ref="DL17:DU17"/>
    <mergeCell ref="DV17:EB17"/>
    <mergeCell ref="EC17:EN17"/>
    <mergeCell ref="CG19:CO19"/>
    <mergeCell ref="CP19:CW19"/>
    <mergeCell ref="CX19:DF19"/>
    <mergeCell ref="DG19:DK19"/>
    <mergeCell ref="DL19:DU19"/>
    <mergeCell ref="C17:K17"/>
    <mergeCell ref="L17:U17"/>
    <mergeCell ref="V17:AK17"/>
    <mergeCell ref="AL17:AT17"/>
    <mergeCell ref="AU17:BD17"/>
    <mergeCell ref="BE17:BT17"/>
    <mergeCell ref="BW17:CA17"/>
    <mergeCell ref="CB17:CF17"/>
    <mergeCell ref="CG17:CO17"/>
    <mergeCell ref="B12:BT14"/>
    <mergeCell ref="BW12:EN14"/>
    <mergeCell ref="C15:BT15"/>
    <mergeCell ref="BW15:DF15"/>
    <mergeCell ref="DG15:EN15"/>
    <mergeCell ref="C16:AK16"/>
    <mergeCell ref="AL16:BT16"/>
    <mergeCell ref="BW16:CO16"/>
    <mergeCell ref="CP16:DF16"/>
    <mergeCell ref="DG16:DU16"/>
    <mergeCell ref="DV16:EN16"/>
    <mergeCell ref="BW11:CE11"/>
    <mergeCell ref="CF11:CO11"/>
    <mergeCell ref="CP11:DE11"/>
    <mergeCell ref="DF11:DN11"/>
    <mergeCell ref="DO11:DX11"/>
    <mergeCell ref="DY11:EN11"/>
    <mergeCell ref="C11:K11"/>
    <mergeCell ref="L11:U11"/>
    <mergeCell ref="V11:AK11"/>
    <mergeCell ref="AL11:AT11"/>
    <mergeCell ref="AU11:BD11"/>
    <mergeCell ref="BE11:BT11"/>
    <mergeCell ref="BW10:CE10"/>
    <mergeCell ref="CF10:CO10"/>
    <mergeCell ref="CP10:DE10"/>
    <mergeCell ref="DF10:DN10"/>
    <mergeCell ref="DO10:DX10"/>
    <mergeCell ref="DY10:EN10"/>
    <mergeCell ref="C10:K10"/>
    <mergeCell ref="L10:U10"/>
    <mergeCell ref="V10:AK10"/>
    <mergeCell ref="AL10:AT10"/>
    <mergeCell ref="AU10:BD10"/>
    <mergeCell ref="BE10:BT10"/>
    <mergeCell ref="BW9:CE9"/>
    <mergeCell ref="CF9:CO9"/>
    <mergeCell ref="CP9:DE9"/>
    <mergeCell ref="DF9:DN9"/>
    <mergeCell ref="DO9:DX9"/>
    <mergeCell ref="DY9:EN9"/>
    <mergeCell ref="C9:K9"/>
    <mergeCell ref="L9:U9"/>
    <mergeCell ref="V9:AK9"/>
    <mergeCell ref="AL9:AT9"/>
    <mergeCell ref="AU9:BD9"/>
    <mergeCell ref="BE9:BT9"/>
    <mergeCell ref="BW8:CE8"/>
    <mergeCell ref="CF8:CO8"/>
    <mergeCell ref="CP8:DE8"/>
    <mergeCell ref="DF8:DN8"/>
    <mergeCell ref="DO8:DX8"/>
    <mergeCell ref="DY8:EN8"/>
    <mergeCell ref="C8:K8"/>
    <mergeCell ref="L8:U8"/>
    <mergeCell ref="V8:AK8"/>
    <mergeCell ref="AL8:AT8"/>
    <mergeCell ref="AU8:BD8"/>
    <mergeCell ref="BE8:BT8"/>
    <mergeCell ref="BW7:CE7"/>
    <mergeCell ref="CF7:CO7"/>
    <mergeCell ref="CP7:DE7"/>
    <mergeCell ref="DF7:DN7"/>
    <mergeCell ref="DO7:DX7"/>
    <mergeCell ref="DY7:EN7"/>
    <mergeCell ref="C7:K7"/>
    <mergeCell ref="L7:U7"/>
    <mergeCell ref="V7:AK7"/>
    <mergeCell ref="AL7:AT7"/>
    <mergeCell ref="AU7:BD7"/>
    <mergeCell ref="BE7:BT7"/>
    <mergeCell ref="BW6:CE6"/>
    <mergeCell ref="CF6:CO6"/>
    <mergeCell ref="CP6:DE6"/>
    <mergeCell ref="DF6:DN6"/>
    <mergeCell ref="DO6:DX6"/>
    <mergeCell ref="DY6:EN6"/>
    <mergeCell ref="C6:K6"/>
    <mergeCell ref="L6:U6"/>
    <mergeCell ref="V6:AK6"/>
    <mergeCell ref="AL6:AT6"/>
    <mergeCell ref="AU6:BD6"/>
    <mergeCell ref="BE6:BT6"/>
    <mergeCell ref="ED2:EN2"/>
    <mergeCell ref="C3:BT3"/>
    <mergeCell ref="BW3:EN3"/>
    <mergeCell ref="C4:AK4"/>
    <mergeCell ref="AL4:BT4"/>
    <mergeCell ref="BW4:DE4"/>
    <mergeCell ref="DF4:EN4"/>
    <mergeCell ref="BW5:CE5"/>
    <mergeCell ref="CF5:CO5"/>
    <mergeCell ref="CP5:DE5"/>
    <mergeCell ref="DF5:DN5"/>
    <mergeCell ref="DO5:DX5"/>
    <mergeCell ref="DY5:EN5"/>
    <mergeCell ref="C5:K5"/>
    <mergeCell ref="L5:U5"/>
    <mergeCell ref="V5:AK5"/>
    <mergeCell ref="AL5:AT5"/>
    <mergeCell ref="AU5:BD5"/>
    <mergeCell ref="BE5:BT5"/>
  </mergeCells>
  <phoneticPr fontId="16"/>
  <pageMargins left="0.86614173228346458" right="0.78740157480314965" top="0.98425196850393704" bottom="0.98425196850393704" header="0.51181102362204722" footer="0.51181102362204722"/>
  <pageSetup paperSize="9" scale="78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>
    <tabColor rgb="FFFF0000"/>
  </sheetPr>
  <dimension ref="A1:BE110"/>
  <sheetViews>
    <sheetView showGridLines="0" view="pageBreakPreview" zoomScale="55" zoomScaleNormal="100" zoomScaleSheetLayoutView="40" workbookViewId="0">
      <pane xSplit="2" ySplit="12" topLeftCell="C51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CA17" sqref="CA17:CE17"/>
    </sheetView>
  </sheetViews>
  <sheetFormatPr defaultRowHeight="19.7" customHeight="1"/>
  <cols>
    <col min="1" max="1" width="5.875" style="151" customWidth="1"/>
    <col min="2" max="2" width="23.5" style="149" bestFit="1" customWidth="1"/>
    <col min="3" max="4" width="22.25" style="489" customWidth="1"/>
    <col min="5" max="6" width="22.25" style="149" customWidth="1"/>
    <col min="7" max="10" width="22.875" style="149" customWidth="1"/>
    <col min="11" max="11" width="22.875" style="489" customWidth="1"/>
    <col min="12" max="12" width="4.875" style="666" customWidth="1"/>
    <col min="13" max="16384" width="9" style="149"/>
  </cols>
  <sheetData>
    <row r="1" spans="1:57" ht="26.85" customHeight="1">
      <c r="A1" s="530" t="s">
        <v>1711</v>
      </c>
      <c r="G1" s="1801" t="s">
        <v>1712</v>
      </c>
      <c r="L1" s="879"/>
    </row>
    <row r="2" spans="1:57" s="311" customFormat="1" ht="19.7" customHeight="1" thickBot="1">
      <c r="C2" s="531"/>
      <c r="D2" s="531"/>
      <c r="E2" s="531"/>
      <c r="F2" s="531"/>
      <c r="G2" s="531"/>
      <c r="H2" s="531"/>
      <c r="I2" s="531"/>
      <c r="J2" s="531"/>
      <c r="K2" s="312"/>
      <c r="L2" s="813" t="s">
        <v>747</v>
      </c>
    </row>
    <row r="3" spans="1:57" s="442" customFormat="1" ht="19.7" customHeight="1">
      <c r="A3" s="156" t="s">
        <v>138</v>
      </c>
      <c r="B3" s="157"/>
      <c r="C3" s="751"/>
      <c r="D3" s="751"/>
      <c r="E3" s="852" t="s">
        <v>703</v>
      </c>
      <c r="F3" s="854"/>
      <c r="G3" s="751"/>
      <c r="H3" s="751"/>
      <c r="I3" s="751"/>
      <c r="J3" s="751"/>
      <c r="K3" s="880"/>
      <c r="L3" s="319" t="s">
        <v>138</v>
      </c>
    </row>
    <row r="4" spans="1:57" s="442" customFormat="1" ht="19.7" customHeight="1">
      <c r="A4" s="165" t="s">
        <v>144</v>
      </c>
      <c r="B4" s="166"/>
      <c r="C4" s="754"/>
      <c r="D4" s="754"/>
      <c r="E4" s="759"/>
      <c r="F4" s="759"/>
      <c r="G4" s="754" t="s">
        <v>704</v>
      </c>
      <c r="H4" s="754" t="s">
        <v>705</v>
      </c>
      <c r="I4" s="754" t="s">
        <v>706</v>
      </c>
      <c r="J4" s="754" t="s">
        <v>740</v>
      </c>
      <c r="K4" s="881" t="s">
        <v>704</v>
      </c>
      <c r="L4" s="321" t="s">
        <v>144</v>
      </c>
    </row>
    <row r="5" spans="1:57" s="442" customFormat="1" ht="19.7" customHeight="1">
      <c r="A5" s="165" t="s">
        <v>151</v>
      </c>
      <c r="B5" s="166" t="s">
        <v>152</v>
      </c>
      <c r="C5" s="754" t="s">
        <v>684</v>
      </c>
      <c r="D5" s="754" t="s">
        <v>685</v>
      </c>
      <c r="E5" s="754" t="s">
        <v>710</v>
      </c>
      <c r="F5" s="754" t="s">
        <v>711</v>
      </c>
      <c r="G5" s="754"/>
      <c r="H5" s="754"/>
      <c r="I5" s="754"/>
      <c r="J5" s="754" t="s">
        <v>744</v>
      </c>
      <c r="K5" s="881"/>
      <c r="L5" s="321" t="s">
        <v>151</v>
      </c>
    </row>
    <row r="6" spans="1:57" s="442" customFormat="1" ht="19.7" customHeight="1">
      <c r="A6" s="165" t="s">
        <v>164</v>
      </c>
      <c r="B6" s="166"/>
      <c r="C6" s="754"/>
      <c r="D6" s="754"/>
      <c r="E6" s="754"/>
      <c r="F6" s="754"/>
      <c r="G6" s="754" t="s">
        <v>165</v>
      </c>
      <c r="H6" s="754" t="s">
        <v>165</v>
      </c>
      <c r="I6" s="754" t="s">
        <v>165</v>
      </c>
      <c r="J6" s="754" t="s">
        <v>165</v>
      </c>
      <c r="K6" s="881" t="s">
        <v>719</v>
      </c>
      <c r="L6" s="321" t="s">
        <v>164</v>
      </c>
    </row>
    <row r="7" spans="1:57" s="442" customFormat="1" ht="19.7" customHeight="1" thickBot="1">
      <c r="A7" s="183" t="s">
        <v>171</v>
      </c>
      <c r="B7" s="184"/>
      <c r="C7" s="762"/>
      <c r="D7" s="762"/>
      <c r="E7" s="762"/>
      <c r="F7" s="762"/>
      <c r="G7" s="762"/>
      <c r="H7" s="762"/>
      <c r="I7" s="762"/>
      <c r="J7" s="762"/>
      <c r="K7" s="882"/>
      <c r="L7" s="327" t="s">
        <v>171</v>
      </c>
    </row>
    <row r="8" spans="1:57" s="442" customFormat="1" ht="30.75" customHeight="1">
      <c r="A8" s="165"/>
      <c r="B8" s="173" t="s">
        <v>667</v>
      </c>
      <c r="C8" s="769">
        <v>-8176445</v>
      </c>
      <c r="D8" s="769">
        <v>179002649</v>
      </c>
      <c r="E8" s="767">
        <v>4015271418</v>
      </c>
      <c r="F8" s="767">
        <v>14032246</v>
      </c>
      <c r="G8" s="767">
        <v>2684365</v>
      </c>
      <c r="H8" s="767">
        <v>644762</v>
      </c>
      <c r="I8" s="767">
        <v>5270</v>
      </c>
      <c r="J8" s="767">
        <v>130777</v>
      </c>
      <c r="K8" s="890">
        <v>4596404</v>
      </c>
      <c r="L8" s="251"/>
      <c r="M8" s="452"/>
      <c r="N8" s="452"/>
      <c r="O8" s="45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  <c r="BD8" s="452"/>
      <c r="BE8" s="452"/>
    </row>
    <row r="9" spans="1:57" s="442" customFormat="1" ht="30.75" customHeight="1">
      <c r="A9" s="165"/>
      <c r="B9" s="173" t="s">
        <v>668</v>
      </c>
      <c r="C9" s="777">
        <v>-8197609</v>
      </c>
      <c r="D9" s="777">
        <v>175706649</v>
      </c>
      <c r="E9" s="774">
        <v>4015271418</v>
      </c>
      <c r="F9" s="774">
        <v>14032246</v>
      </c>
      <c r="G9" s="774">
        <v>2651221</v>
      </c>
      <c r="H9" s="774">
        <v>644762</v>
      </c>
      <c r="I9" s="774">
        <v>5270</v>
      </c>
      <c r="J9" s="774">
        <v>130777</v>
      </c>
      <c r="K9" s="885">
        <v>4539869</v>
      </c>
      <c r="L9" s="205"/>
    </row>
    <row r="10" spans="1:57" s="442" customFormat="1" ht="30.75" customHeight="1">
      <c r="A10" s="165"/>
      <c r="B10" s="173" t="s">
        <v>669</v>
      </c>
      <c r="C10" s="777">
        <v>21164</v>
      </c>
      <c r="D10" s="777">
        <v>3296000</v>
      </c>
      <c r="E10" s="774">
        <v>0</v>
      </c>
      <c r="F10" s="774">
        <v>0</v>
      </c>
      <c r="G10" s="774">
        <v>33144</v>
      </c>
      <c r="H10" s="774">
        <v>0</v>
      </c>
      <c r="I10" s="774">
        <v>0</v>
      </c>
      <c r="J10" s="774">
        <v>0</v>
      </c>
      <c r="K10" s="885">
        <v>56535</v>
      </c>
      <c r="L10" s="205"/>
    </row>
    <row r="11" spans="1:57" s="442" customFormat="1" ht="30.75" customHeight="1">
      <c r="A11" s="165"/>
      <c r="B11" s="173" t="s">
        <v>670</v>
      </c>
      <c r="C11" s="777">
        <v>-7798245</v>
      </c>
      <c r="D11" s="777">
        <v>165632606</v>
      </c>
      <c r="E11" s="774">
        <v>3837726403</v>
      </c>
      <c r="F11" s="774">
        <v>10648264</v>
      </c>
      <c r="G11" s="774">
        <v>2510930</v>
      </c>
      <c r="H11" s="774">
        <v>605046</v>
      </c>
      <c r="I11" s="774">
        <v>4906</v>
      </c>
      <c r="J11" s="774">
        <v>124592</v>
      </c>
      <c r="K11" s="885">
        <v>4288534</v>
      </c>
      <c r="L11" s="205"/>
    </row>
    <row r="12" spans="1:57" s="442" customFormat="1" ht="30.75" customHeight="1">
      <c r="A12" s="445"/>
      <c r="B12" s="651" t="s">
        <v>671</v>
      </c>
      <c r="C12" s="781">
        <v>-399364</v>
      </c>
      <c r="D12" s="781">
        <v>10074043</v>
      </c>
      <c r="E12" s="374">
        <v>177545015</v>
      </c>
      <c r="F12" s="374">
        <v>3383982</v>
      </c>
      <c r="G12" s="374">
        <v>140291</v>
      </c>
      <c r="H12" s="374">
        <v>39716</v>
      </c>
      <c r="I12" s="374">
        <v>364</v>
      </c>
      <c r="J12" s="374">
        <v>6185</v>
      </c>
      <c r="K12" s="888">
        <v>251335</v>
      </c>
      <c r="L12" s="574"/>
    </row>
    <row r="13" spans="1:57" ht="18.95" customHeight="1">
      <c r="A13" s="217">
        <v>1</v>
      </c>
      <c r="B13" s="332" t="s">
        <v>181</v>
      </c>
      <c r="C13" s="769">
        <v>94900</v>
      </c>
      <c r="D13" s="769">
        <v>22689131</v>
      </c>
      <c r="E13" s="767">
        <v>558756290</v>
      </c>
      <c r="F13" s="767">
        <v>0</v>
      </c>
      <c r="G13" s="767">
        <v>337022</v>
      </c>
      <c r="H13" s="767">
        <v>73199</v>
      </c>
      <c r="I13" s="767">
        <v>1827</v>
      </c>
      <c r="J13" s="767">
        <v>11637</v>
      </c>
      <c r="K13" s="890">
        <v>613004</v>
      </c>
      <c r="L13" s="216">
        <v>1</v>
      </c>
    </row>
    <row r="14" spans="1:57" ht="18.95" customHeight="1">
      <c r="A14" s="217">
        <v>2</v>
      </c>
      <c r="B14" s="332" t="s">
        <v>183</v>
      </c>
      <c r="C14" s="777">
        <v>39920</v>
      </c>
      <c r="D14" s="777">
        <v>2762019</v>
      </c>
      <c r="E14" s="774">
        <v>48539800</v>
      </c>
      <c r="F14" s="774">
        <v>672719</v>
      </c>
      <c r="G14" s="774">
        <v>36790</v>
      </c>
      <c r="H14" s="774">
        <v>13542</v>
      </c>
      <c r="I14" s="774">
        <v>45</v>
      </c>
      <c r="J14" s="774">
        <v>2721</v>
      </c>
      <c r="K14" s="885">
        <v>67276</v>
      </c>
      <c r="L14" s="205">
        <v>2</v>
      </c>
    </row>
    <row r="15" spans="1:57" ht="18.95" customHeight="1">
      <c r="A15" s="217">
        <v>3</v>
      </c>
      <c r="B15" s="332" t="s">
        <v>185</v>
      </c>
      <c r="C15" s="777">
        <v>406223</v>
      </c>
      <c r="D15" s="777">
        <v>12660290</v>
      </c>
      <c r="E15" s="774">
        <v>309354645</v>
      </c>
      <c r="F15" s="774">
        <v>0</v>
      </c>
      <c r="G15" s="774">
        <v>185324</v>
      </c>
      <c r="H15" s="774">
        <v>40774</v>
      </c>
      <c r="I15" s="774">
        <v>329</v>
      </c>
      <c r="J15" s="774">
        <v>7150</v>
      </c>
      <c r="K15" s="885">
        <v>290673</v>
      </c>
      <c r="L15" s="205">
        <v>3</v>
      </c>
    </row>
    <row r="16" spans="1:57" ht="18.95" customHeight="1">
      <c r="A16" s="217">
        <v>4</v>
      </c>
      <c r="B16" s="332" t="s">
        <v>187</v>
      </c>
      <c r="C16" s="777">
        <v>77629</v>
      </c>
      <c r="D16" s="777">
        <v>14784335</v>
      </c>
      <c r="E16" s="774">
        <v>359953430</v>
      </c>
      <c r="F16" s="774">
        <v>0</v>
      </c>
      <c r="G16" s="774">
        <v>236974</v>
      </c>
      <c r="H16" s="774">
        <v>51893</v>
      </c>
      <c r="I16" s="774">
        <v>664</v>
      </c>
      <c r="J16" s="774">
        <v>12673</v>
      </c>
      <c r="K16" s="885">
        <v>378975</v>
      </c>
      <c r="L16" s="205">
        <v>4</v>
      </c>
    </row>
    <row r="17" spans="1:12" ht="18.95" customHeight="1">
      <c r="A17" s="786">
        <v>5</v>
      </c>
      <c r="B17" s="787" t="s">
        <v>189</v>
      </c>
      <c r="C17" s="781">
        <v>48522</v>
      </c>
      <c r="D17" s="781">
        <v>1744436</v>
      </c>
      <c r="E17" s="374">
        <v>31028520</v>
      </c>
      <c r="F17" s="374">
        <v>427500</v>
      </c>
      <c r="G17" s="374">
        <v>27079</v>
      </c>
      <c r="H17" s="374">
        <v>7287</v>
      </c>
      <c r="I17" s="374">
        <v>23</v>
      </c>
      <c r="J17" s="374">
        <v>799</v>
      </c>
      <c r="K17" s="888">
        <v>44657</v>
      </c>
      <c r="L17" s="574">
        <v>5</v>
      </c>
    </row>
    <row r="18" spans="1:12" ht="18.95" customHeight="1">
      <c r="A18" s="217">
        <v>6</v>
      </c>
      <c r="B18" s="332" t="s">
        <v>191</v>
      </c>
      <c r="C18" s="769">
        <v>40861</v>
      </c>
      <c r="D18" s="769">
        <v>4627700</v>
      </c>
      <c r="E18" s="767">
        <v>79732407</v>
      </c>
      <c r="F18" s="767">
        <v>1016708</v>
      </c>
      <c r="G18" s="767">
        <v>59192</v>
      </c>
      <c r="H18" s="767">
        <v>12302</v>
      </c>
      <c r="I18" s="767">
        <v>64</v>
      </c>
      <c r="J18" s="767">
        <v>2183</v>
      </c>
      <c r="K18" s="890">
        <v>101763</v>
      </c>
      <c r="L18" s="205">
        <v>6</v>
      </c>
    </row>
    <row r="19" spans="1:12" ht="18.95" customHeight="1">
      <c r="A19" s="217">
        <v>7</v>
      </c>
      <c r="B19" s="332" t="s">
        <v>193</v>
      </c>
      <c r="C19" s="777">
        <v>105204</v>
      </c>
      <c r="D19" s="777">
        <v>14593044</v>
      </c>
      <c r="E19" s="774">
        <v>304363823</v>
      </c>
      <c r="F19" s="774">
        <v>0</v>
      </c>
      <c r="G19" s="774">
        <v>208162</v>
      </c>
      <c r="H19" s="774">
        <v>49214</v>
      </c>
      <c r="I19" s="774">
        <v>0</v>
      </c>
      <c r="J19" s="774">
        <v>10606</v>
      </c>
      <c r="K19" s="885">
        <v>333303</v>
      </c>
      <c r="L19" s="205">
        <v>7</v>
      </c>
    </row>
    <row r="20" spans="1:12" ht="18.75" customHeight="1">
      <c r="A20" s="217">
        <v>8</v>
      </c>
      <c r="B20" s="332" t="s">
        <v>195</v>
      </c>
      <c r="C20" s="777">
        <v>35698</v>
      </c>
      <c r="D20" s="777">
        <v>4954030</v>
      </c>
      <c r="E20" s="774">
        <v>101693686</v>
      </c>
      <c r="F20" s="774">
        <v>1578378</v>
      </c>
      <c r="G20" s="774">
        <v>67125</v>
      </c>
      <c r="H20" s="774">
        <v>14518</v>
      </c>
      <c r="I20" s="774">
        <v>113</v>
      </c>
      <c r="J20" s="774">
        <v>2473</v>
      </c>
      <c r="K20" s="885">
        <v>120146</v>
      </c>
      <c r="L20" s="205">
        <v>8</v>
      </c>
    </row>
    <row r="21" spans="1:12" s="266" customFormat="1" ht="18.95" customHeight="1">
      <c r="A21" s="217">
        <v>9</v>
      </c>
      <c r="B21" s="332" t="s">
        <v>197</v>
      </c>
      <c r="C21" s="777">
        <v>-272066</v>
      </c>
      <c r="D21" s="777">
        <v>3392312</v>
      </c>
      <c r="E21" s="774">
        <v>59770490</v>
      </c>
      <c r="F21" s="774">
        <v>882993</v>
      </c>
      <c r="G21" s="774">
        <v>45356</v>
      </c>
      <c r="H21" s="774">
        <v>11865</v>
      </c>
      <c r="I21" s="774">
        <v>75</v>
      </c>
      <c r="J21" s="774">
        <v>2706</v>
      </c>
      <c r="K21" s="885">
        <v>83983</v>
      </c>
      <c r="L21" s="224">
        <v>9</v>
      </c>
    </row>
    <row r="22" spans="1:12" s="266" customFormat="1" ht="18.95" customHeight="1">
      <c r="A22" s="220"/>
      <c r="B22" s="218" t="s">
        <v>694</v>
      </c>
      <c r="C22" s="781">
        <v>-61885</v>
      </c>
      <c r="D22" s="781">
        <v>664014</v>
      </c>
      <c r="E22" s="374">
        <v>6884167</v>
      </c>
      <c r="F22" s="374">
        <v>243401</v>
      </c>
      <c r="G22" s="374">
        <v>5050</v>
      </c>
      <c r="H22" s="374">
        <v>1258</v>
      </c>
      <c r="I22" s="374">
        <v>8</v>
      </c>
      <c r="J22" s="374">
        <v>146</v>
      </c>
      <c r="K22" s="888">
        <v>9952</v>
      </c>
      <c r="L22" s="224"/>
    </row>
    <row r="23" spans="1:12" s="266" customFormat="1" ht="18.95" customHeight="1">
      <c r="A23" s="228"/>
      <c r="B23" s="212" t="s">
        <v>695</v>
      </c>
      <c r="C23" s="769">
        <v>-22212</v>
      </c>
      <c r="D23" s="769">
        <v>281614</v>
      </c>
      <c r="E23" s="767">
        <v>3214580</v>
      </c>
      <c r="F23" s="767">
        <v>120166</v>
      </c>
      <c r="G23" s="767">
        <v>2163</v>
      </c>
      <c r="H23" s="767">
        <v>566</v>
      </c>
      <c r="I23" s="767">
        <v>1</v>
      </c>
      <c r="J23" s="767">
        <v>67</v>
      </c>
      <c r="K23" s="890">
        <v>4612</v>
      </c>
      <c r="L23" s="234"/>
    </row>
    <row r="24" spans="1:12" s="266" customFormat="1" ht="18.95" customHeight="1">
      <c r="A24" s="220"/>
      <c r="B24" s="218" t="s">
        <v>696</v>
      </c>
      <c r="C24" s="777">
        <v>-9563</v>
      </c>
      <c r="D24" s="777">
        <v>159619</v>
      </c>
      <c r="E24" s="774">
        <v>1826603</v>
      </c>
      <c r="F24" s="774">
        <v>54732</v>
      </c>
      <c r="G24" s="774">
        <v>1066</v>
      </c>
      <c r="H24" s="774">
        <v>297</v>
      </c>
      <c r="I24" s="774">
        <v>0</v>
      </c>
      <c r="J24" s="774">
        <v>62</v>
      </c>
      <c r="K24" s="885">
        <v>2332</v>
      </c>
      <c r="L24" s="224"/>
    </row>
    <row r="25" spans="1:12" s="266" customFormat="1" ht="18.95" customHeight="1">
      <c r="A25" s="220"/>
      <c r="B25" s="218" t="s">
        <v>697</v>
      </c>
      <c r="C25" s="777">
        <v>-85892</v>
      </c>
      <c r="D25" s="777">
        <v>1244609</v>
      </c>
      <c r="E25" s="774">
        <v>11354710</v>
      </c>
      <c r="F25" s="774">
        <v>464694</v>
      </c>
      <c r="G25" s="774">
        <v>9180</v>
      </c>
      <c r="H25" s="774">
        <v>2599</v>
      </c>
      <c r="I25" s="774">
        <v>23</v>
      </c>
      <c r="J25" s="774">
        <v>360</v>
      </c>
      <c r="K25" s="885">
        <v>17935</v>
      </c>
      <c r="L25" s="224"/>
    </row>
    <row r="26" spans="1:12" s="266" customFormat="1" ht="18.95" customHeight="1">
      <c r="A26" s="220">
        <v>10</v>
      </c>
      <c r="B26" s="218" t="s">
        <v>199</v>
      </c>
      <c r="C26" s="777">
        <v>-82639</v>
      </c>
      <c r="D26" s="777">
        <v>3262299</v>
      </c>
      <c r="E26" s="774">
        <v>52385458</v>
      </c>
      <c r="F26" s="774">
        <v>0</v>
      </c>
      <c r="G26" s="774">
        <v>43552</v>
      </c>
      <c r="H26" s="774">
        <v>10634</v>
      </c>
      <c r="I26" s="774">
        <v>77</v>
      </c>
      <c r="J26" s="774">
        <v>2936</v>
      </c>
      <c r="K26" s="885">
        <v>72657</v>
      </c>
      <c r="L26" s="224">
        <v>10</v>
      </c>
    </row>
    <row r="27" spans="1:12" s="266" customFormat="1" ht="18.95" customHeight="1">
      <c r="A27" s="243">
        <v>11</v>
      </c>
      <c r="B27" s="244" t="s">
        <v>201</v>
      </c>
      <c r="C27" s="781">
        <v>-318583</v>
      </c>
      <c r="D27" s="781">
        <v>2768412</v>
      </c>
      <c r="E27" s="374">
        <v>80083319</v>
      </c>
      <c r="F27" s="374">
        <v>0</v>
      </c>
      <c r="G27" s="374">
        <v>54171</v>
      </c>
      <c r="H27" s="374">
        <v>12246</v>
      </c>
      <c r="I27" s="374">
        <v>57</v>
      </c>
      <c r="J27" s="374">
        <v>1843</v>
      </c>
      <c r="K27" s="888">
        <v>91631</v>
      </c>
      <c r="L27" s="249">
        <v>11</v>
      </c>
    </row>
    <row r="28" spans="1:12" s="266" customFormat="1" ht="15.75" customHeight="1">
      <c r="A28" s="220">
        <v>12</v>
      </c>
      <c r="B28" s="218" t="s">
        <v>203</v>
      </c>
      <c r="C28" s="769">
        <v>-1007310</v>
      </c>
      <c r="D28" s="769">
        <v>5042850</v>
      </c>
      <c r="E28" s="767">
        <v>122041591</v>
      </c>
      <c r="F28" s="767">
        <v>0</v>
      </c>
      <c r="G28" s="767">
        <v>77441</v>
      </c>
      <c r="H28" s="767">
        <v>13273</v>
      </c>
      <c r="I28" s="767">
        <v>26</v>
      </c>
      <c r="J28" s="767">
        <v>2907</v>
      </c>
      <c r="K28" s="890">
        <v>135546</v>
      </c>
      <c r="L28" s="234">
        <v>12</v>
      </c>
    </row>
    <row r="29" spans="1:12" s="266" customFormat="1" ht="18.95" customHeight="1">
      <c r="A29" s="220">
        <v>13</v>
      </c>
      <c r="B29" s="218" t="s">
        <v>204</v>
      </c>
      <c r="C29" s="777">
        <v>68474</v>
      </c>
      <c r="D29" s="777">
        <v>1873331</v>
      </c>
      <c r="E29" s="774">
        <v>34300535</v>
      </c>
      <c r="F29" s="774">
        <v>0</v>
      </c>
      <c r="G29" s="774">
        <v>28642</v>
      </c>
      <c r="H29" s="774">
        <v>9128</v>
      </c>
      <c r="I29" s="774">
        <v>0</v>
      </c>
      <c r="J29" s="774">
        <v>1577</v>
      </c>
      <c r="K29" s="885">
        <v>50673</v>
      </c>
      <c r="L29" s="224">
        <v>13</v>
      </c>
    </row>
    <row r="30" spans="1:12" s="266" customFormat="1" ht="18.95" customHeight="1">
      <c r="A30" s="220">
        <v>14</v>
      </c>
      <c r="B30" s="218" t="s">
        <v>206</v>
      </c>
      <c r="C30" s="777">
        <v>-89867</v>
      </c>
      <c r="D30" s="777">
        <v>1481226</v>
      </c>
      <c r="E30" s="774">
        <v>33102450</v>
      </c>
      <c r="F30" s="774">
        <v>455603</v>
      </c>
      <c r="G30" s="774">
        <v>23135</v>
      </c>
      <c r="H30" s="774">
        <v>5816</v>
      </c>
      <c r="I30" s="774">
        <v>86</v>
      </c>
      <c r="J30" s="774">
        <v>1597</v>
      </c>
      <c r="K30" s="885">
        <v>43872</v>
      </c>
      <c r="L30" s="224">
        <v>14</v>
      </c>
    </row>
    <row r="31" spans="1:12" s="266" customFormat="1" ht="18.95" customHeight="1">
      <c r="A31" s="220">
        <v>15</v>
      </c>
      <c r="B31" s="218" t="s">
        <v>208</v>
      </c>
      <c r="C31" s="777">
        <v>-184058</v>
      </c>
      <c r="D31" s="777">
        <v>2792967</v>
      </c>
      <c r="E31" s="774">
        <v>59131561</v>
      </c>
      <c r="F31" s="774">
        <v>790699</v>
      </c>
      <c r="G31" s="774">
        <v>40671</v>
      </c>
      <c r="H31" s="774">
        <v>8452</v>
      </c>
      <c r="I31" s="774">
        <v>10</v>
      </c>
      <c r="J31" s="774">
        <v>2108</v>
      </c>
      <c r="K31" s="885">
        <v>77628</v>
      </c>
      <c r="L31" s="224">
        <v>15</v>
      </c>
    </row>
    <row r="32" spans="1:12" s="266" customFormat="1" ht="18.95" customHeight="1">
      <c r="A32" s="243">
        <v>16</v>
      </c>
      <c r="B32" s="244" t="s">
        <v>210</v>
      </c>
      <c r="C32" s="781">
        <v>16791</v>
      </c>
      <c r="D32" s="781">
        <v>3830318</v>
      </c>
      <c r="E32" s="374">
        <v>89673938</v>
      </c>
      <c r="F32" s="374">
        <v>0</v>
      </c>
      <c r="G32" s="374">
        <v>58975</v>
      </c>
      <c r="H32" s="374">
        <v>11726</v>
      </c>
      <c r="I32" s="374">
        <v>94</v>
      </c>
      <c r="J32" s="374">
        <v>2627</v>
      </c>
      <c r="K32" s="888">
        <v>93849</v>
      </c>
      <c r="L32" s="249">
        <v>16</v>
      </c>
    </row>
    <row r="33" spans="1:12" s="266" customFormat="1" ht="18.95" customHeight="1">
      <c r="A33" s="250">
        <v>17</v>
      </c>
      <c r="B33" s="218" t="s">
        <v>212</v>
      </c>
      <c r="C33" s="769">
        <v>-1196606</v>
      </c>
      <c r="D33" s="769">
        <v>9957211</v>
      </c>
      <c r="E33" s="767">
        <v>285247992</v>
      </c>
      <c r="F33" s="767">
        <v>0</v>
      </c>
      <c r="G33" s="767">
        <v>174367</v>
      </c>
      <c r="H33" s="767">
        <v>48852</v>
      </c>
      <c r="I33" s="767">
        <v>398</v>
      </c>
      <c r="J33" s="767">
        <v>8480</v>
      </c>
      <c r="K33" s="890">
        <v>288249</v>
      </c>
      <c r="L33" s="251">
        <v>17</v>
      </c>
    </row>
    <row r="34" spans="1:12" s="266" customFormat="1" ht="18.95" customHeight="1">
      <c r="A34" s="220">
        <v>18</v>
      </c>
      <c r="B34" s="218" t="s">
        <v>214</v>
      </c>
      <c r="C34" s="777">
        <v>-5691</v>
      </c>
      <c r="D34" s="777">
        <v>699167</v>
      </c>
      <c r="E34" s="774">
        <v>12807397</v>
      </c>
      <c r="F34" s="774">
        <v>411340</v>
      </c>
      <c r="G34" s="774">
        <v>10575</v>
      </c>
      <c r="H34" s="774">
        <v>4473</v>
      </c>
      <c r="I34" s="774">
        <v>36</v>
      </c>
      <c r="J34" s="774">
        <v>313</v>
      </c>
      <c r="K34" s="885">
        <v>18283</v>
      </c>
      <c r="L34" s="224">
        <v>18</v>
      </c>
    </row>
    <row r="35" spans="1:12" s="266" customFormat="1" ht="18.95" customHeight="1">
      <c r="A35" s="220">
        <v>19</v>
      </c>
      <c r="B35" s="218" t="s">
        <v>216</v>
      </c>
      <c r="C35" s="777">
        <v>-1349955</v>
      </c>
      <c r="D35" s="777">
        <v>8338385</v>
      </c>
      <c r="E35" s="774">
        <v>205693591</v>
      </c>
      <c r="F35" s="774">
        <v>0</v>
      </c>
      <c r="G35" s="774">
        <v>139269</v>
      </c>
      <c r="H35" s="774">
        <v>30857</v>
      </c>
      <c r="I35" s="774">
        <v>8</v>
      </c>
      <c r="J35" s="774">
        <v>6470</v>
      </c>
      <c r="K35" s="885">
        <v>247726</v>
      </c>
      <c r="L35" s="224">
        <v>19</v>
      </c>
    </row>
    <row r="36" spans="1:12" s="266" customFormat="1" ht="18.95" customHeight="1">
      <c r="A36" s="220">
        <v>20</v>
      </c>
      <c r="B36" s="218" t="s">
        <v>218</v>
      </c>
      <c r="C36" s="777">
        <v>-737111</v>
      </c>
      <c r="D36" s="777">
        <v>4337569</v>
      </c>
      <c r="E36" s="774">
        <v>114216798</v>
      </c>
      <c r="F36" s="774">
        <v>0</v>
      </c>
      <c r="G36" s="774">
        <v>71177</v>
      </c>
      <c r="H36" s="774">
        <v>15910</v>
      </c>
      <c r="I36" s="774">
        <v>173</v>
      </c>
      <c r="J36" s="774">
        <v>16592</v>
      </c>
      <c r="K36" s="885">
        <v>115121</v>
      </c>
      <c r="L36" s="224">
        <v>20</v>
      </c>
    </row>
    <row r="37" spans="1:12" s="266" customFormat="1" ht="18.95" customHeight="1">
      <c r="A37" s="243">
        <v>21</v>
      </c>
      <c r="B37" s="244" t="s">
        <v>220</v>
      </c>
      <c r="C37" s="781">
        <v>-656081</v>
      </c>
      <c r="D37" s="781">
        <v>5413747</v>
      </c>
      <c r="E37" s="374">
        <v>121839348</v>
      </c>
      <c r="F37" s="374">
        <v>0</v>
      </c>
      <c r="G37" s="374">
        <v>81438</v>
      </c>
      <c r="H37" s="374">
        <v>23070</v>
      </c>
      <c r="I37" s="374">
        <v>33</v>
      </c>
      <c r="J37" s="374">
        <v>2436</v>
      </c>
      <c r="K37" s="888">
        <v>134488</v>
      </c>
      <c r="L37" s="249">
        <v>21</v>
      </c>
    </row>
    <row r="38" spans="1:12" s="266" customFormat="1" ht="18.95" customHeight="1">
      <c r="A38" s="220">
        <v>22</v>
      </c>
      <c r="B38" s="218" t="s">
        <v>222</v>
      </c>
      <c r="C38" s="769">
        <v>-340349</v>
      </c>
      <c r="D38" s="769">
        <v>3945113</v>
      </c>
      <c r="E38" s="767">
        <v>88615016</v>
      </c>
      <c r="F38" s="767">
        <v>0</v>
      </c>
      <c r="G38" s="767">
        <v>57195</v>
      </c>
      <c r="H38" s="767">
        <v>12410</v>
      </c>
      <c r="I38" s="767">
        <v>173</v>
      </c>
      <c r="J38" s="767">
        <v>2740</v>
      </c>
      <c r="K38" s="890">
        <v>91338</v>
      </c>
      <c r="L38" s="224">
        <v>22</v>
      </c>
    </row>
    <row r="39" spans="1:12" s="266" customFormat="1" ht="18.95" customHeight="1">
      <c r="A39" s="220">
        <v>23</v>
      </c>
      <c r="B39" s="218" t="s">
        <v>223</v>
      </c>
      <c r="C39" s="777">
        <v>11484</v>
      </c>
      <c r="D39" s="777">
        <v>1085318</v>
      </c>
      <c r="E39" s="774">
        <v>20939132</v>
      </c>
      <c r="F39" s="774">
        <v>0</v>
      </c>
      <c r="G39" s="774">
        <v>18111</v>
      </c>
      <c r="H39" s="774">
        <v>7003</v>
      </c>
      <c r="I39" s="774">
        <v>37</v>
      </c>
      <c r="J39" s="774">
        <v>632</v>
      </c>
      <c r="K39" s="885">
        <v>29810</v>
      </c>
      <c r="L39" s="224">
        <v>23</v>
      </c>
    </row>
    <row r="40" spans="1:12" s="266" customFormat="1" ht="18.95" customHeight="1">
      <c r="A40" s="220">
        <v>24</v>
      </c>
      <c r="B40" s="218" t="s">
        <v>225</v>
      </c>
      <c r="C40" s="777">
        <v>-490124</v>
      </c>
      <c r="D40" s="777">
        <v>3279052</v>
      </c>
      <c r="E40" s="774">
        <v>78672825</v>
      </c>
      <c r="F40" s="774">
        <v>0</v>
      </c>
      <c r="G40" s="774">
        <v>52495</v>
      </c>
      <c r="H40" s="774">
        <v>11471</v>
      </c>
      <c r="I40" s="774">
        <v>112</v>
      </c>
      <c r="J40" s="774">
        <v>2017</v>
      </c>
      <c r="K40" s="885">
        <v>88656</v>
      </c>
      <c r="L40" s="224">
        <v>24</v>
      </c>
    </row>
    <row r="41" spans="1:12" s="266" customFormat="1" ht="18.95" customHeight="1">
      <c r="A41" s="220">
        <v>25</v>
      </c>
      <c r="B41" s="218" t="s">
        <v>227</v>
      </c>
      <c r="C41" s="777">
        <v>-280236</v>
      </c>
      <c r="D41" s="777">
        <v>2621358</v>
      </c>
      <c r="E41" s="774">
        <v>58939526</v>
      </c>
      <c r="F41" s="774">
        <v>869763</v>
      </c>
      <c r="G41" s="774">
        <v>41452</v>
      </c>
      <c r="H41" s="774">
        <v>9165</v>
      </c>
      <c r="I41" s="774">
        <v>24</v>
      </c>
      <c r="J41" s="774">
        <v>967</v>
      </c>
      <c r="K41" s="885">
        <v>76200</v>
      </c>
      <c r="L41" s="224">
        <v>25</v>
      </c>
    </row>
    <row r="42" spans="1:12" s="266" customFormat="1" ht="18.95" customHeight="1">
      <c r="A42" s="243">
        <v>26</v>
      </c>
      <c r="B42" s="244" t="s">
        <v>229</v>
      </c>
      <c r="C42" s="781">
        <v>-53029</v>
      </c>
      <c r="D42" s="781">
        <v>2118372</v>
      </c>
      <c r="E42" s="374">
        <v>33166276</v>
      </c>
      <c r="F42" s="374">
        <v>1016490</v>
      </c>
      <c r="G42" s="374">
        <v>25576</v>
      </c>
      <c r="H42" s="374">
        <v>8216</v>
      </c>
      <c r="I42" s="374">
        <v>5</v>
      </c>
      <c r="J42" s="374">
        <v>1451</v>
      </c>
      <c r="K42" s="888">
        <v>46507</v>
      </c>
      <c r="L42" s="249">
        <v>26</v>
      </c>
    </row>
    <row r="43" spans="1:12" s="266" customFormat="1" ht="18.95" customHeight="1">
      <c r="A43" s="220">
        <v>27</v>
      </c>
      <c r="B43" s="218" t="s">
        <v>231</v>
      </c>
      <c r="C43" s="769">
        <v>-545431</v>
      </c>
      <c r="D43" s="769">
        <v>3259405</v>
      </c>
      <c r="E43" s="767">
        <v>136168451</v>
      </c>
      <c r="F43" s="767">
        <v>0</v>
      </c>
      <c r="G43" s="767">
        <v>58175</v>
      </c>
      <c r="H43" s="767">
        <v>11797</v>
      </c>
      <c r="I43" s="767">
        <v>130</v>
      </c>
      <c r="J43" s="767">
        <v>3055</v>
      </c>
      <c r="K43" s="890">
        <v>97320</v>
      </c>
      <c r="L43" s="224">
        <v>27</v>
      </c>
    </row>
    <row r="44" spans="1:12" s="266" customFormat="1" ht="18.95" customHeight="1">
      <c r="A44" s="220">
        <v>30</v>
      </c>
      <c r="B44" s="218" t="s">
        <v>233</v>
      </c>
      <c r="C44" s="777">
        <v>-282974</v>
      </c>
      <c r="D44" s="777">
        <v>2805934</v>
      </c>
      <c r="E44" s="774">
        <v>59483985</v>
      </c>
      <c r="F44" s="774">
        <v>0</v>
      </c>
      <c r="G44" s="774">
        <v>41126</v>
      </c>
      <c r="H44" s="774">
        <v>7503</v>
      </c>
      <c r="I44" s="774">
        <v>69</v>
      </c>
      <c r="J44" s="774">
        <v>1660</v>
      </c>
      <c r="K44" s="885">
        <v>68331</v>
      </c>
      <c r="L44" s="224">
        <v>30</v>
      </c>
    </row>
    <row r="45" spans="1:12" s="266" customFormat="1" ht="18.95" customHeight="1">
      <c r="A45" s="220">
        <v>31</v>
      </c>
      <c r="B45" s="218" t="s">
        <v>235</v>
      </c>
      <c r="C45" s="777">
        <v>-21300</v>
      </c>
      <c r="D45" s="777">
        <v>670327</v>
      </c>
      <c r="E45" s="774">
        <v>12020749</v>
      </c>
      <c r="F45" s="774">
        <v>155179</v>
      </c>
      <c r="G45" s="774">
        <v>9109</v>
      </c>
      <c r="H45" s="774">
        <v>2600</v>
      </c>
      <c r="I45" s="774">
        <v>0</v>
      </c>
      <c r="J45" s="774">
        <v>423</v>
      </c>
      <c r="K45" s="885">
        <v>15439</v>
      </c>
      <c r="L45" s="224">
        <v>31</v>
      </c>
    </row>
    <row r="46" spans="1:12" s="266" customFormat="1" ht="18.95" customHeight="1">
      <c r="A46" s="220">
        <v>32</v>
      </c>
      <c r="B46" s="218" t="s">
        <v>237</v>
      </c>
      <c r="C46" s="777">
        <v>67142</v>
      </c>
      <c r="D46" s="777">
        <v>2733122</v>
      </c>
      <c r="E46" s="774">
        <v>47021012</v>
      </c>
      <c r="F46" s="774">
        <v>610500</v>
      </c>
      <c r="G46" s="774">
        <v>34187</v>
      </c>
      <c r="H46" s="774">
        <v>10537</v>
      </c>
      <c r="I46" s="774">
        <v>34</v>
      </c>
      <c r="J46" s="774">
        <v>1372</v>
      </c>
      <c r="K46" s="885">
        <v>65516</v>
      </c>
      <c r="L46" s="224">
        <v>32</v>
      </c>
    </row>
    <row r="47" spans="1:12" s="266" customFormat="1" ht="18.95" customHeight="1">
      <c r="A47" s="243">
        <v>33</v>
      </c>
      <c r="B47" s="244" t="s">
        <v>239</v>
      </c>
      <c r="C47" s="781">
        <v>-245875</v>
      </c>
      <c r="D47" s="781">
        <v>1786357</v>
      </c>
      <c r="E47" s="374">
        <v>40404607</v>
      </c>
      <c r="F47" s="374">
        <v>0</v>
      </c>
      <c r="G47" s="374">
        <v>25849</v>
      </c>
      <c r="H47" s="374">
        <v>8342</v>
      </c>
      <c r="I47" s="374">
        <v>16</v>
      </c>
      <c r="J47" s="374">
        <v>1379</v>
      </c>
      <c r="K47" s="888">
        <v>48653</v>
      </c>
      <c r="L47" s="249">
        <v>33</v>
      </c>
    </row>
    <row r="48" spans="1:12" s="266" customFormat="1" ht="18.95" customHeight="1">
      <c r="A48" s="220">
        <v>35</v>
      </c>
      <c r="B48" s="218" t="s">
        <v>243</v>
      </c>
      <c r="C48" s="769">
        <v>-223609</v>
      </c>
      <c r="D48" s="769">
        <v>1664747</v>
      </c>
      <c r="E48" s="767">
        <v>41971552</v>
      </c>
      <c r="F48" s="767">
        <v>0</v>
      </c>
      <c r="G48" s="767">
        <v>24011</v>
      </c>
      <c r="H48" s="767">
        <v>6527</v>
      </c>
      <c r="I48" s="767">
        <v>45</v>
      </c>
      <c r="J48" s="767">
        <v>1339</v>
      </c>
      <c r="K48" s="890">
        <v>42101</v>
      </c>
      <c r="L48" s="224">
        <v>35</v>
      </c>
    </row>
    <row r="49" spans="1:12" s="266" customFormat="1" ht="18.95" customHeight="1">
      <c r="A49" s="220">
        <v>36</v>
      </c>
      <c r="B49" s="218" t="s">
        <v>245</v>
      </c>
      <c r="C49" s="777">
        <v>-242920</v>
      </c>
      <c r="D49" s="777">
        <v>1432212</v>
      </c>
      <c r="E49" s="774">
        <v>38104447</v>
      </c>
      <c r="F49" s="774">
        <v>0</v>
      </c>
      <c r="G49" s="774">
        <v>23138</v>
      </c>
      <c r="H49" s="774">
        <v>6539</v>
      </c>
      <c r="I49" s="774">
        <v>26</v>
      </c>
      <c r="J49" s="774">
        <v>1617</v>
      </c>
      <c r="K49" s="885">
        <v>40812</v>
      </c>
      <c r="L49" s="224">
        <v>36</v>
      </c>
    </row>
    <row r="50" spans="1:12" s="266" customFormat="1" ht="18.95" customHeight="1">
      <c r="A50" s="220"/>
      <c r="B50" s="218" t="s">
        <v>241</v>
      </c>
      <c r="C50" s="777">
        <v>-38987</v>
      </c>
      <c r="D50" s="777">
        <v>338387</v>
      </c>
      <c r="E50" s="774">
        <v>6754474</v>
      </c>
      <c r="F50" s="774">
        <v>96287</v>
      </c>
      <c r="G50" s="774">
        <v>4759</v>
      </c>
      <c r="H50" s="774">
        <v>1180</v>
      </c>
      <c r="I50" s="774">
        <v>0</v>
      </c>
      <c r="J50" s="774">
        <v>210</v>
      </c>
      <c r="K50" s="885">
        <v>8605</v>
      </c>
      <c r="L50" s="224"/>
    </row>
    <row r="51" spans="1:12" s="266" customFormat="1" ht="18.95" customHeight="1">
      <c r="A51" s="250"/>
      <c r="B51" s="218" t="s">
        <v>247</v>
      </c>
      <c r="C51" s="777">
        <v>-28220</v>
      </c>
      <c r="D51" s="777">
        <v>223442</v>
      </c>
      <c r="E51" s="774">
        <v>5068514</v>
      </c>
      <c r="F51" s="774">
        <v>59983</v>
      </c>
      <c r="G51" s="774">
        <v>3068</v>
      </c>
      <c r="H51" s="774">
        <v>740</v>
      </c>
      <c r="I51" s="774">
        <v>0</v>
      </c>
      <c r="J51" s="774">
        <v>154</v>
      </c>
      <c r="K51" s="885">
        <v>5780</v>
      </c>
      <c r="L51" s="251"/>
    </row>
    <row r="52" spans="1:12" s="266" customFormat="1" ht="18.95" customHeight="1">
      <c r="A52" s="243">
        <v>38</v>
      </c>
      <c r="B52" s="244" t="s">
        <v>249</v>
      </c>
      <c r="C52" s="781">
        <v>-4577</v>
      </c>
      <c r="D52" s="781">
        <v>661568</v>
      </c>
      <c r="E52" s="374">
        <v>12260609</v>
      </c>
      <c r="F52" s="374">
        <v>0</v>
      </c>
      <c r="G52" s="374">
        <v>9352</v>
      </c>
      <c r="H52" s="374">
        <v>2882</v>
      </c>
      <c r="I52" s="374">
        <v>0</v>
      </c>
      <c r="J52" s="374">
        <v>317</v>
      </c>
      <c r="K52" s="888">
        <v>16325</v>
      </c>
      <c r="L52" s="249">
        <v>38</v>
      </c>
    </row>
    <row r="53" spans="1:12" s="452" customFormat="1" ht="18.95" customHeight="1">
      <c r="A53" s="220">
        <v>39</v>
      </c>
      <c r="B53" s="218" t="s">
        <v>251</v>
      </c>
      <c r="C53" s="769">
        <v>-62400</v>
      </c>
      <c r="D53" s="769">
        <v>485984</v>
      </c>
      <c r="E53" s="767">
        <v>8825657</v>
      </c>
      <c r="F53" s="767">
        <v>261266</v>
      </c>
      <c r="G53" s="767">
        <v>6672</v>
      </c>
      <c r="H53" s="767">
        <v>1706</v>
      </c>
      <c r="I53" s="767">
        <v>0</v>
      </c>
      <c r="J53" s="767">
        <v>449</v>
      </c>
      <c r="K53" s="890">
        <v>11727</v>
      </c>
      <c r="L53" s="224">
        <v>39</v>
      </c>
    </row>
    <row r="54" spans="1:12" s="452" customFormat="1" ht="18.95" customHeight="1">
      <c r="A54" s="220">
        <v>40</v>
      </c>
      <c r="B54" s="218" t="s">
        <v>252</v>
      </c>
      <c r="C54" s="777">
        <v>-30241</v>
      </c>
      <c r="D54" s="777">
        <v>244533</v>
      </c>
      <c r="E54" s="774">
        <v>4317157</v>
      </c>
      <c r="F54" s="774">
        <v>184345</v>
      </c>
      <c r="G54" s="774">
        <v>3784</v>
      </c>
      <c r="H54" s="774">
        <v>1450</v>
      </c>
      <c r="I54" s="774">
        <v>0</v>
      </c>
      <c r="J54" s="774">
        <v>130</v>
      </c>
      <c r="K54" s="885">
        <v>6667</v>
      </c>
      <c r="L54" s="224">
        <v>40</v>
      </c>
    </row>
    <row r="55" spans="1:12" s="452" customFormat="1" ht="18.95" customHeight="1">
      <c r="A55" s="220">
        <v>41</v>
      </c>
      <c r="B55" s="218" t="s">
        <v>254</v>
      </c>
      <c r="C55" s="777">
        <v>-13066</v>
      </c>
      <c r="D55" s="777">
        <v>523770</v>
      </c>
      <c r="E55" s="774">
        <v>7908064</v>
      </c>
      <c r="F55" s="774">
        <v>0</v>
      </c>
      <c r="G55" s="774">
        <v>7075</v>
      </c>
      <c r="H55" s="774">
        <v>1701</v>
      </c>
      <c r="I55" s="774">
        <v>9</v>
      </c>
      <c r="J55" s="774">
        <v>502</v>
      </c>
      <c r="K55" s="885">
        <v>12434</v>
      </c>
      <c r="L55" s="224">
        <v>41</v>
      </c>
    </row>
    <row r="56" spans="1:12" s="452" customFormat="1" ht="18.95" customHeight="1">
      <c r="A56" s="220">
        <v>42</v>
      </c>
      <c r="B56" s="218" t="s">
        <v>256</v>
      </c>
      <c r="C56" s="777">
        <v>-62671</v>
      </c>
      <c r="D56" s="777">
        <v>624289</v>
      </c>
      <c r="E56" s="774">
        <v>9748205</v>
      </c>
      <c r="F56" s="774">
        <v>142596</v>
      </c>
      <c r="G56" s="774">
        <v>7906</v>
      </c>
      <c r="H56" s="774">
        <v>2366</v>
      </c>
      <c r="I56" s="774">
        <v>0</v>
      </c>
      <c r="J56" s="774">
        <v>856</v>
      </c>
      <c r="K56" s="885">
        <v>14011</v>
      </c>
      <c r="L56" s="224">
        <v>42</v>
      </c>
    </row>
    <row r="57" spans="1:12" s="452" customFormat="1" ht="18.95" customHeight="1" thickBot="1">
      <c r="A57" s="2149">
        <v>43</v>
      </c>
      <c r="B57" s="254" t="s">
        <v>258</v>
      </c>
      <c r="C57" s="894">
        <v>-33384</v>
      </c>
      <c r="D57" s="894">
        <v>290787</v>
      </c>
      <c r="E57" s="876">
        <v>4925989</v>
      </c>
      <c r="F57" s="876">
        <v>154883</v>
      </c>
      <c r="G57" s="876">
        <v>4394</v>
      </c>
      <c r="H57" s="876">
        <v>1253</v>
      </c>
      <c r="I57" s="876">
        <v>6</v>
      </c>
      <c r="J57" s="876">
        <v>159</v>
      </c>
      <c r="K57" s="895">
        <v>7499</v>
      </c>
      <c r="L57" s="262">
        <v>43</v>
      </c>
    </row>
    <row r="58" spans="1:12" ht="18.95" customHeight="1">
      <c r="A58" s="2155">
        <v>44</v>
      </c>
      <c r="B58" s="2156" t="s">
        <v>260</v>
      </c>
      <c r="C58" s="916">
        <v>-37921</v>
      </c>
      <c r="D58" s="917">
        <v>297984</v>
      </c>
      <c r="E58" s="912">
        <v>4693457</v>
      </c>
      <c r="F58" s="912">
        <v>194227</v>
      </c>
      <c r="G58" s="912">
        <v>4530</v>
      </c>
      <c r="H58" s="912">
        <v>1513</v>
      </c>
      <c r="I58" s="912">
        <v>0</v>
      </c>
      <c r="J58" s="912">
        <v>312</v>
      </c>
      <c r="K58" s="918">
        <v>7697</v>
      </c>
      <c r="L58" s="2158">
        <v>44</v>
      </c>
    </row>
    <row r="59" spans="1:12" ht="18.95" customHeight="1">
      <c r="A59" s="217">
        <v>45</v>
      </c>
      <c r="B59" s="332" t="s">
        <v>261</v>
      </c>
      <c r="C59" s="891">
        <v>2585</v>
      </c>
      <c r="D59" s="777">
        <v>1686240</v>
      </c>
      <c r="E59" s="774">
        <v>29158522</v>
      </c>
      <c r="F59" s="774">
        <v>0</v>
      </c>
      <c r="G59" s="774">
        <v>22553</v>
      </c>
      <c r="H59" s="774">
        <v>4923</v>
      </c>
      <c r="I59" s="774">
        <v>14</v>
      </c>
      <c r="J59" s="774">
        <v>629</v>
      </c>
      <c r="K59" s="885">
        <v>39947</v>
      </c>
      <c r="L59" s="205">
        <v>45</v>
      </c>
    </row>
    <row r="60" spans="1:12" ht="18.95" customHeight="1">
      <c r="A60" s="217">
        <v>46</v>
      </c>
      <c r="B60" s="332" t="s">
        <v>262</v>
      </c>
      <c r="C60" s="891">
        <v>10083</v>
      </c>
      <c r="D60" s="777">
        <v>747496</v>
      </c>
      <c r="E60" s="774">
        <v>11772085</v>
      </c>
      <c r="F60" s="774">
        <v>164195</v>
      </c>
      <c r="G60" s="774">
        <v>10794</v>
      </c>
      <c r="H60" s="774">
        <v>3786</v>
      </c>
      <c r="I60" s="774">
        <v>12</v>
      </c>
      <c r="J60" s="774">
        <v>287</v>
      </c>
      <c r="K60" s="885">
        <v>19535</v>
      </c>
      <c r="L60" s="205">
        <v>46</v>
      </c>
    </row>
    <row r="61" spans="1:12" ht="18.95" customHeight="1">
      <c r="A61" s="217">
        <v>52</v>
      </c>
      <c r="B61" s="332" t="s">
        <v>263</v>
      </c>
      <c r="C61" s="891">
        <v>4359</v>
      </c>
      <c r="D61" s="777">
        <v>324472</v>
      </c>
      <c r="E61" s="774">
        <v>7412232</v>
      </c>
      <c r="F61" s="774">
        <v>278357</v>
      </c>
      <c r="G61" s="774">
        <v>4149</v>
      </c>
      <c r="H61" s="774">
        <v>1637</v>
      </c>
      <c r="I61" s="774">
        <v>3</v>
      </c>
      <c r="J61" s="774">
        <v>163</v>
      </c>
      <c r="K61" s="885">
        <v>8124</v>
      </c>
      <c r="L61" s="205">
        <v>52</v>
      </c>
    </row>
    <row r="62" spans="1:12" ht="18.95" customHeight="1">
      <c r="A62" s="786">
        <v>54</v>
      </c>
      <c r="B62" s="787" t="s">
        <v>264</v>
      </c>
      <c r="C62" s="892">
        <v>-21963</v>
      </c>
      <c r="D62" s="781">
        <v>200735</v>
      </c>
      <c r="E62" s="374">
        <v>4082840</v>
      </c>
      <c r="F62" s="374">
        <v>119466</v>
      </c>
      <c r="G62" s="374">
        <v>3234</v>
      </c>
      <c r="H62" s="374">
        <v>731</v>
      </c>
      <c r="I62" s="374">
        <v>5</v>
      </c>
      <c r="J62" s="374">
        <v>155</v>
      </c>
      <c r="K62" s="888">
        <v>5739</v>
      </c>
      <c r="L62" s="574">
        <v>54</v>
      </c>
    </row>
    <row r="63" spans="1:12" ht="18.95" customHeight="1">
      <c r="A63" s="217">
        <v>59</v>
      </c>
      <c r="B63" s="332" t="s">
        <v>266</v>
      </c>
      <c r="C63" s="889">
        <v>-8874</v>
      </c>
      <c r="D63" s="769">
        <v>634298</v>
      </c>
      <c r="E63" s="767">
        <v>11657543</v>
      </c>
      <c r="F63" s="767">
        <v>475171</v>
      </c>
      <c r="G63" s="767">
        <v>8594</v>
      </c>
      <c r="H63" s="767">
        <v>1929</v>
      </c>
      <c r="I63" s="767">
        <v>7</v>
      </c>
      <c r="J63" s="767">
        <v>412</v>
      </c>
      <c r="K63" s="890">
        <v>16258</v>
      </c>
      <c r="L63" s="205">
        <v>59</v>
      </c>
    </row>
    <row r="64" spans="1:12" ht="18.95" customHeight="1">
      <c r="A64" s="217">
        <v>61</v>
      </c>
      <c r="B64" s="332" t="s">
        <v>268</v>
      </c>
      <c r="C64" s="891">
        <v>-47346</v>
      </c>
      <c r="D64" s="777">
        <v>588723</v>
      </c>
      <c r="E64" s="774">
        <v>12834819</v>
      </c>
      <c r="F64" s="774">
        <v>164161</v>
      </c>
      <c r="G64" s="774">
        <v>8465</v>
      </c>
      <c r="H64" s="774">
        <v>1438</v>
      </c>
      <c r="I64" s="774">
        <v>6</v>
      </c>
      <c r="J64" s="774">
        <v>230</v>
      </c>
      <c r="K64" s="885">
        <v>16530</v>
      </c>
      <c r="L64" s="205">
        <v>61</v>
      </c>
    </row>
    <row r="65" spans="1:12" ht="18.75" customHeight="1">
      <c r="A65" s="217">
        <v>66</v>
      </c>
      <c r="B65" s="332" t="s">
        <v>270</v>
      </c>
      <c r="C65" s="891">
        <v>-209409</v>
      </c>
      <c r="D65" s="777">
        <v>1686461</v>
      </c>
      <c r="E65" s="774">
        <v>41057872</v>
      </c>
      <c r="F65" s="774">
        <v>502671</v>
      </c>
      <c r="G65" s="774">
        <v>29558</v>
      </c>
      <c r="H65" s="774">
        <v>6786</v>
      </c>
      <c r="I65" s="774">
        <v>32</v>
      </c>
      <c r="J65" s="774">
        <v>640</v>
      </c>
      <c r="K65" s="885">
        <v>50779</v>
      </c>
      <c r="L65" s="205">
        <v>66</v>
      </c>
    </row>
    <row r="66" spans="1:12" s="266" customFormat="1" ht="18.95" customHeight="1">
      <c r="A66" s="217">
        <v>67</v>
      </c>
      <c r="B66" s="332" t="s">
        <v>272</v>
      </c>
      <c r="C66" s="891">
        <v>8192</v>
      </c>
      <c r="D66" s="777">
        <v>338000</v>
      </c>
      <c r="E66" s="774">
        <v>5479715</v>
      </c>
      <c r="F66" s="774">
        <v>212664</v>
      </c>
      <c r="G66" s="774">
        <v>5107</v>
      </c>
      <c r="H66" s="774">
        <v>2224</v>
      </c>
      <c r="I66" s="774">
        <v>0</v>
      </c>
      <c r="J66" s="774">
        <v>177</v>
      </c>
      <c r="K66" s="885">
        <v>8970</v>
      </c>
      <c r="L66" s="224">
        <v>67</v>
      </c>
    </row>
    <row r="67" spans="1:12" s="266" customFormat="1" ht="18.95" customHeight="1">
      <c r="A67" s="220">
        <v>70</v>
      </c>
      <c r="B67" s="218" t="s">
        <v>274</v>
      </c>
      <c r="C67" s="892">
        <v>-27211</v>
      </c>
      <c r="D67" s="781">
        <v>309382</v>
      </c>
      <c r="E67" s="374">
        <v>6116410</v>
      </c>
      <c r="F67" s="374">
        <v>206993</v>
      </c>
      <c r="G67" s="374">
        <v>5134</v>
      </c>
      <c r="H67" s="374">
        <v>1525</v>
      </c>
      <c r="I67" s="374">
        <v>3</v>
      </c>
      <c r="J67" s="374">
        <v>159</v>
      </c>
      <c r="K67" s="888">
        <v>8627</v>
      </c>
      <c r="L67" s="224">
        <v>70</v>
      </c>
    </row>
    <row r="68" spans="1:12" s="266" customFormat="1" ht="18.95" customHeight="1">
      <c r="A68" s="228">
        <v>72</v>
      </c>
      <c r="B68" s="212" t="s">
        <v>276</v>
      </c>
      <c r="C68" s="889">
        <v>-15231</v>
      </c>
      <c r="D68" s="769">
        <v>1461240</v>
      </c>
      <c r="E68" s="767">
        <v>28275917</v>
      </c>
      <c r="F68" s="767">
        <v>0</v>
      </c>
      <c r="G68" s="767">
        <v>24420</v>
      </c>
      <c r="H68" s="767">
        <v>9931</v>
      </c>
      <c r="I68" s="767">
        <v>24</v>
      </c>
      <c r="J68" s="767">
        <v>878</v>
      </c>
      <c r="K68" s="890">
        <v>42806</v>
      </c>
      <c r="L68" s="234">
        <v>72</v>
      </c>
    </row>
    <row r="69" spans="1:12" s="266" customFormat="1" ht="18.95" customHeight="1">
      <c r="A69" s="220">
        <v>74</v>
      </c>
      <c r="B69" s="218" t="s">
        <v>278</v>
      </c>
      <c r="C69" s="891">
        <v>-33099</v>
      </c>
      <c r="D69" s="777">
        <v>335869</v>
      </c>
      <c r="E69" s="774">
        <v>6647534</v>
      </c>
      <c r="F69" s="774">
        <v>0</v>
      </c>
      <c r="G69" s="774">
        <v>5650</v>
      </c>
      <c r="H69" s="774">
        <v>2423</v>
      </c>
      <c r="I69" s="774">
        <v>299</v>
      </c>
      <c r="J69" s="774">
        <v>260</v>
      </c>
      <c r="K69" s="885">
        <v>9662</v>
      </c>
      <c r="L69" s="224">
        <v>74</v>
      </c>
    </row>
    <row r="70" spans="1:12" s="266" customFormat="1" ht="18.95" customHeight="1">
      <c r="A70" s="220">
        <v>81</v>
      </c>
      <c r="B70" s="218" t="s">
        <v>280</v>
      </c>
      <c r="C70" s="891">
        <v>-22834</v>
      </c>
      <c r="D70" s="777">
        <v>1439032</v>
      </c>
      <c r="E70" s="774">
        <v>25390747</v>
      </c>
      <c r="F70" s="774">
        <v>901390</v>
      </c>
      <c r="G70" s="774">
        <v>18904</v>
      </c>
      <c r="H70" s="774">
        <v>7361</v>
      </c>
      <c r="I70" s="774">
        <v>29</v>
      </c>
      <c r="J70" s="774">
        <v>848</v>
      </c>
      <c r="K70" s="885">
        <v>39799</v>
      </c>
      <c r="L70" s="224">
        <v>81</v>
      </c>
    </row>
    <row r="71" spans="1:12" s="266" customFormat="1" ht="18.95" customHeight="1">
      <c r="A71" s="220"/>
      <c r="B71" s="218" t="s">
        <v>698</v>
      </c>
      <c r="C71" s="891">
        <v>-7732</v>
      </c>
      <c r="D71" s="777">
        <v>395045</v>
      </c>
      <c r="E71" s="774">
        <v>5593325</v>
      </c>
      <c r="F71" s="774">
        <v>183005</v>
      </c>
      <c r="G71" s="774">
        <v>5206</v>
      </c>
      <c r="H71" s="774">
        <v>1575</v>
      </c>
      <c r="I71" s="774">
        <v>5</v>
      </c>
      <c r="J71" s="774">
        <v>119</v>
      </c>
      <c r="K71" s="885">
        <v>8676</v>
      </c>
      <c r="L71" s="224"/>
    </row>
    <row r="72" spans="1:12" s="266" customFormat="1" ht="18.95" customHeight="1">
      <c r="A72" s="243"/>
      <c r="B72" s="244" t="s">
        <v>699</v>
      </c>
      <c r="C72" s="892">
        <v>-2437</v>
      </c>
      <c r="D72" s="781">
        <v>147776</v>
      </c>
      <c r="E72" s="374">
        <v>2227121</v>
      </c>
      <c r="F72" s="374">
        <v>85217</v>
      </c>
      <c r="G72" s="374">
        <v>2167</v>
      </c>
      <c r="H72" s="374">
        <v>907</v>
      </c>
      <c r="I72" s="374">
        <v>2</v>
      </c>
      <c r="J72" s="374">
        <v>39</v>
      </c>
      <c r="K72" s="888">
        <v>3505</v>
      </c>
      <c r="L72" s="249"/>
    </row>
    <row r="73" spans="1:12" s="266" customFormat="1" ht="15.75" customHeight="1">
      <c r="A73" s="220"/>
      <c r="B73" s="218" t="s">
        <v>700</v>
      </c>
      <c r="C73" s="889">
        <v>-5294</v>
      </c>
      <c r="D73" s="769">
        <v>533720</v>
      </c>
      <c r="E73" s="767">
        <v>7565716</v>
      </c>
      <c r="F73" s="767">
        <v>268604</v>
      </c>
      <c r="G73" s="767">
        <v>6588</v>
      </c>
      <c r="H73" s="767">
        <v>1909</v>
      </c>
      <c r="I73" s="767">
        <v>8</v>
      </c>
      <c r="J73" s="767">
        <v>210</v>
      </c>
      <c r="K73" s="890">
        <v>11049</v>
      </c>
      <c r="L73" s="234"/>
    </row>
    <row r="74" spans="1:12" s="266" customFormat="1" ht="18.95" customHeight="1">
      <c r="A74" s="220">
        <v>82</v>
      </c>
      <c r="B74" s="218" t="s">
        <v>282</v>
      </c>
      <c r="C74" s="891">
        <v>40895</v>
      </c>
      <c r="D74" s="777">
        <v>2310104</v>
      </c>
      <c r="E74" s="774">
        <v>35797969</v>
      </c>
      <c r="F74" s="774">
        <v>511510</v>
      </c>
      <c r="G74" s="774">
        <v>30296</v>
      </c>
      <c r="H74" s="774">
        <v>12427</v>
      </c>
      <c r="I74" s="774">
        <v>12</v>
      </c>
      <c r="J74" s="774">
        <v>1163</v>
      </c>
      <c r="K74" s="885">
        <v>56403</v>
      </c>
      <c r="L74" s="224">
        <v>82</v>
      </c>
    </row>
    <row r="75" spans="1:12" s="266" customFormat="1" ht="18.95" customHeight="1">
      <c r="A75" s="220">
        <v>83</v>
      </c>
      <c r="B75" s="218" t="s">
        <v>283</v>
      </c>
      <c r="C75" s="891">
        <v>-20530</v>
      </c>
      <c r="D75" s="777">
        <v>1109586</v>
      </c>
      <c r="E75" s="774">
        <v>17683428</v>
      </c>
      <c r="F75" s="774">
        <v>670479</v>
      </c>
      <c r="G75" s="774">
        <v>13789</v>
      </c>
      <c r="H75" s="774">
        <v>3629</v>
      </c>
      <c r="I75" s="774">
        <v>0</v>
      </c>
      <c r="J75" s="774">
        <v>565</v>
      </c>
      <c r="K75" s="885">
        <v>26144</v>
      </c>
      <c r="L75" s="224">
        <v>83</v>
      </c>
    </row>
    <row r="76" spans="1:12" s="266" customFormat="1" ht="18.95" customHeight="1">
      <c r="A76" s="220">
        <v>301</v>
      </c>
      <c r="B76" s="2128" t="s">
        <v>284</v>
      </c>
      <c r="C76" s="891">
        <v>0</v>
      </c>
      <c r="D76" s="777">
        <v>1488811</v>
      </c>
      <c r="E76" s="774">
        <v>0</v>
      </c>
      <c r="F76" s="774">
        <v>0</v>
      </c>
      <c r="G76" s="774">
        <v>15264</v>
      </c>
      <c r="H76" s="774">
        <v>0</v>
      </c>
      <c r="I76" s="774">
        <v>0</v>
      </c>
      <c r="J76" s="774">
        <v>0</v>
      </c>
      <c r="K76" s="885">
        <v>25922</v>
      </c>
      <c r="L76" s="224">
        <v>301</v>
      </c>
    </row>
    <row r="77" spans="1:12" s="266" customFormat="1" ht="18.95" customHeight="1">
      <c r="A77" s="243">
        <v>302</v>
      </c>
      <c r="B77" s="2129" t="s">
        <v>286</v>
      </c>
      <c r="C77" s="892">
        <v>21164</v>
      </c>
      <c r="D77" s="781">
        <v>1555963</v>
      </c>
      <c r="E77" s="374">
        <v>0</v>
      </c>
      <c r="F77" s="374">
        <v>0</v>
      </c>
      <c r="G77" s="374">
        <v>15187</v>
      </c>
      <c r="H77" s="374">
        <v>0</v>
      </c>
      <c r="I77" s="374">
        <v>0</v>
      </c>
      <c r="J77" s="374">
        <v>0</v>
      </c>
      <c r="K77" s="888">
        <v>26262</v>
      </c>
      <c r="L77" s="249">
        <v>302</v>
      </c>
    </row>
    <row r="78" spans="1:12" s="266" customFormat="1" ht="18.95" customHeight="1">
      <c r="A78" s="250">
        <v>303</v>
      </c>
      <c r="B78" s="2128" t="s">
        <v>288</v>
      </c>
      <c r="C78" s="889">
        <v>0</v>
      </c>
      <c r="D78" s="769">
        <v>251226</v>
      </c>
      <c r="E78" s="767">
        <v>0</v>
      </c>
      <c r="F78" s="767">
        <v>0</v>
      </c>
      <c r="G78" s="767">
        <v>2693</v>
      </c>
      <c r="H78" s="767">
        <v>0</v>
      </c>
      <c r="I78" s="767">
        <v>0</v>
      </c>
      <c r="J78" s="767">
        <v>0</v>
      </c>
      <c r="K78" s="890">
        <v>4351</v>
      </c>
      <c r="L78" s="251">
        <v>303</v>
      </c>
    </row>
    <row r="79" spans="1:12" s="266" customFormat="1" ht="18.95" customHeight="1">
      <c r="A79" s="220"/>
      <c r="B79" s="218"/>
      <c r="C79" s="891"/>
      <c r="D79" s="777"/>
      <c r="E79" s="774"/>
      <c r="F79" s="774"/>
      <c r="G79" s="774"/>
      <c r="H79" s="774"/>
      <c r="I79" s="774"/>
      <c r="J79" s="774"/>
      <c r="K79" s="885"/>
      <c r="L79" s="224"/>
    </row>
    <row r="80" spans="1:12" s="266" customFormat="1" ht="18.95" customHeight="1">
      <c r="A80" s="220"/>
      <c r="B80" s="218"/>
      <c r="C80" s="891"/>
      <c r="D80" s="777"/>
      <c r="E80" s="774"/>
      <c r="F80" s="774"/>
      <c r="G80" s="774"/>
      <c r="H80" s="774"/>
      <c r="I80" s="774"/>
      <c r="J80" s="774"/>
      <c r="K80" s="885"/>
      <c r="L80" s="224"/>
    </row>
    <row r="81" spans="1:12" s="266" customFormat="1" ht="18.95" customHeight="1">
      <c r="A81" s="220"/>
      <c r="B81" s="218"/>
      <c r="C81" s="891"/>
      <c r="D81" s="777"/>
      <c r="E81" s="774"/>
      <c r="F81" s="774"/>
      <c r="G81" s="774"/>
      <c r="H81" s="774"/>
      <c r="I81" s="774"/>
      <c r="J81" s="774"/>
      <c r="K81" s="885"/>
      <c r="L81" s="224"/>
    </row>
    <row r="82" spans="1:12" s="266" customFormat="1" ht="18.95" customHeight="1">
      <c r="A82" s="243"/>
      <c r="B82" s="244"/>
      <c r="C82" s="892"/>
      <c r="D82" s="781"/>
      <c r="E82" s="374"/>
      <c r="F82" s="374"/>
      <c r="G82" s="374"/>
      <c r="H82" s="374"/>
      <c r="I82" s="374"/>
      <c r="J82" s="374"/>
      <c r="K82" s="888"/>
      <c r="L82" s="249"/>
    </row>
    <row r="83" spans="1:12" s="266" customFormat="1" ht="18.95" customHeight="1">
      <c r="A83" s="220"/>
      <c r="B83" s="218"/>
      <c r="C83" s="889"/>
      <c r="D83" s="769"/>
      <c r="E83" s="767"/>
      <c r="F83" s="767"/>
      <c r="G83" s="767"/>
      <c r="H83" s="767"/>
      <c r="I83" s="767"/>
      <c r="J83" s="767"/>
      <c r="K83" s="890"/>
      <c r="L83" s="224"/>
    </row>
    <row r="84" spans="1:12" s="266" customFormat="1" ht="18.95" customHeight="1">
      <c r="A84" s="220"/>
      <c r="B84" s="218"/>
      <c r="C84" s="891"/>
      <c r="D84" s="777"/>
      <c r="E84" s="774"/>
      <c r="F84" s="774"/>
      <c r="G84" s="774"/>
      <c r="H84" s="774"/>
      <c r="I84" s="774"/>
      <c r="J84" s="774"/>
      <c r="K84" s="885"/>
      <c r="L84" s="224"/>
    </row>
    <row r="85" spans="1:12" s="266" customFormat="1" ht="18.95" customHeight="1">
      <c r="A85" s="220"/>
      <c r="B85" s="218"/>
      <c r="C85" s="891"/>
      <c r="D85" s="777"/>
      <c r="E85" s="774"/>
      <c r="F85" s="774"/>
      <c r="G85" s="774"/>
      <c r="H85" s="774"/>
      <c r="I85" s="774"/>
      <c r="J85" s="774"/>
      <c r="K85" s="885"/>
      <c r="L85" s="224"/>
    </row>
    <row r="86" spans="1:12" s="266" customFormat="1" ht="18.95" customHeight="1">
      <c r="A86" s="220"/>
      <c r="B86" s="218"/>
      <c r="C86" s="891"/>
      <c r="D86" s="777"/>
      <c r="E86" s="774"/>
      <c r="F86" s="774"/>
      <c r="G86" s="774"/>
      <c r="H86" s="774"/>
      <c r="I86" s="774"/>
      <c r="J86" s="774"/>
      <c r="K86" s="885"/>
      <c r="L86" s="224"/>
    </row>
    <row r="87" spans="1:12" s="266" customFormat="1" ht="18.95" customHeight="1">
      <c r="A87" s="243"/>
      <c r="B87" s="244"/>
      <c r="C87" s="892"/>
      <c r="D87" s="781"/>
      <c r="E87" s="374"/>
      <c r="F87" s="374"/>
      <c r="G87" s="374"/>
      <c r="H87" s="374"/>
      <c r="I87" s="374"/>
      <c r="J87" s="374"/>
      <c r="K87" s="888"/>
      <c r="L87" s="249"/>
    </row>
    <row r="88" spans="1:12" s="266" customFormat="1" ht="18.95" customHeight="1">
      <c r="A88" s="220"/>
      <c r="B88" s="218"/>
      <c r="C88" s="889"/>
      <c r="D88" s="769"/>
      <c r="E88" s="767"/>
      <c r="F88" s="767"/>
      <c r="G88" s="767"/>
      <c r="H88" s="767"/>
      <c r="I88" s="767"/>
      <c r="J88" s="767"/>
      <c r="K88" s="890"/>
      <c r="L88" s="224"/>
    </row>
    <row r="89" spans="1:12" s="266" customFormat="1" ht="18.95" customHeight="1">
      <c r="A89" s="220"/>
      <c r="B89" s="218"/>
      <c r="C89" s="891"/>
      <c r="D89" s="777"/>
      <c r="E89" s="774"/>
      <c r="F89" s="774"/>
      <c r="G89" s="774"/>
      <c r="H89" s="774"/>
      <c r="I89" s="774"/>
      <c r="J89" s="774"/>
      <c r="K89" s="885"/>
      <c r="L89" s="224"/>
    </row>
    <row r="90" spans="1:12" s="266" customFormat="1" ht="18.95" customHeight="1">
      <c r="A90" s="220"/>
      <c r="B90" s="218"/>
      <c r="C90" s="891"/>
      <c r="D90" s="777"/>
      <c r="E90" s="774"/>
      <c r="F90" s="774"/>
      <c r="G90" s="774"/>
      <c r="H90" s="774"/>
      <c r="I90" s="774"/>
      <c r="J90" s="774"/>
      <c r="K90" s="885"/>
      <c r="L90" s="224"/>
    </row>
    <row r="91" spans="1:12" s="266" customFormat="1" ht="18.95" customHeight="1">
      <c r="A91" s="220"/>
      <c r="B91" s="218"/>
      <c r="C91" s="891"/>
      <c r="D91" s="777"/>
      <c r="E91" s="774"/>
      <c r="F91" s="774"/>
      <c r="G91" s="774"/>
      <c r="H91" s="774"/>
      <c r="I91" s="774"/>
      <c r="J91" s="774"/>
      <c r="K91" s="885"/>
      <c r="L91" s="224"/>
    </row>
    <row r="92" spans="1:12" s="266" customFormat="1" ht="18.95" customHeight="1">
      <c r="A92" s="243"/>
      <c r="B92" s="244"/>
      <c r="C92" s="892"/>
      <c r="D92" s="781"/>
      <c r="E92" s="374"/>
      <c r="F92" s="374"/>
      <c r="G92" s="374"/>
      <c r="H92" s="374"/>
      <c r="I92" s="374"/>
      <c r="J92" s="374"/>
      <c r="K92" s="888"/>
      <c r="L92" s="249"/>
    </row>
    <row r="93" spans="1:12" s="266" customFormat="1" ht="18.95" customHeight="1">
      <c r="A93" s="220"/>
      <c r="B93" s="218"/>
      <c r="C93" s="889"/>
      <c r="D93" s="769"/>
      <c r="E93" s="767"/>
      <c r="F93" s="767"/>
      <c r="G93" s="767"/>
      <c r="H93" s="767"/>
      <c r="I93" s="767"/>
      <c r="J93" s="767"/>
      <c r="K93" s="890"/>
      <c r="L93" s="224"/>
    </row>
    <row r="94" spans="1:12" s="266" customFormat="1" ht="18.95" customHeight="1">
      <c r="A94" s="220"/>
      <c r="B94" s="218"/>
      <c r="C94" s="891"/>
      <c r="D94" s="777"/>
      <c r="E94" s="774"/>
      <c r="F94" s="774"/>
      <c r="G94" s="774"/>
      <c r="H94" s="774"/>
      <c r="I94" s="774"/>
      <c r="J94" s="774"/>
      <c r="K94" s="885"/>
      <c r="L94" s="224"/>
    </row>
    <row r="95" spans="1:12" s="266" customFormat="1" ht="18.95" customHeight="1">
      <c r="A95" s="220"/>
      <c r="B95" s="218"/>
      <c r="C95" s="891"/>
      <c r="D95" s="777"/>
      <c r="E95" s="774"/>
      <c r="F95" s="774"/>
      <c r="G95" s="774"/>
      <c r="H95" s="774"/>
      <c r="I95" s="774"/>
      <c r="J95" s="774"/>
      <c r="K95" s="885"/>
      <c r="L95" s="224"/>
    </row>
    <row r="96" spans="1:12" s="266" customFormat="1" ht="18.95" customHeight="1">
      <c r="A96" s="250"/>
      <c r="B96" s="218"/>
      <c r="C96" s="891"/>
      <c r="D96" s="777"/>
      <c r="E96" s="774"/>
      <c r="F96" s="774"/>
      <c r="G96" s="774"/>
      <c r="H96" s="774"/>
      <c r="I96" s="774"/>
      <c r="J96" s="774"/>
      <c r="K96" s="885"/>
      <c r="L96" s="251"/>
    </row>
    <row r="97" spans="1:12" s="266" customFormat="1" ht="18.95" customHeight="1">
      <c r="A97" s="243"/>
      <c r="B97" s="244"/>
      <c r="C97" s="892"/>
      <c r="D97" s="781"/>
      <c r="E97" s="374"/>
      <c r="F97" s="374"/>
      <c r="G97" s="374"/>
      <c r="H97" s="374"/>
      <c r="I97" s="374"/>
      <c r="J97" s="374"/>
      <c r="K97" s="888"/>
      <c r="L97" s="249"/>
    </row>
    <row r="98" spans="1:12" s="452" customFormat="1" ht="18.95" customHeight="1">
      <c r="A98" s="220"/>
      <c r="B98" s="218"/>
      <c r="C98" s="889"/>
      <c r="D98" s="769"/>
      <c r="E98" s="767"/>
      <c r="F98" s="767"/>
      <c r="G98" s="767"/>
      <c r="H98" s="767"/>
      <c r="I98" s="767"/>
      <c r="J98" s="767"/>
      <c r="K98" s="890"/>
      <c r="L98" s="224"/>
    </row>
    <row r="99" spans="1:12" s="452" customFormat="1" ht="18.95" customHeight="1">
      <c r="A99" s="220"/>
      <c r="B99" s="218"/>
      <c r="C99" s="891"/>
      <c r="D99" s="777"/>
      <c r="E99" s="774"/>
      <c r="F99" s="774"/>
      <c r="G99" s="774"/>
      <c r="H99" s="774"/>
      <c r="I99" s="774"/>
      <c r="J99" s="774"/>
      <c r="K99" s="885"/>
      <c r="L99" s="224"/>
    </row>
    <row r="100" spans="1:12" s="452" customFormat="1" ht="18.95" customHeight="1">
      <c r="A100" s="220"/>
      <c r="B100" s="218"/>
      <c r="C100" s="891"/>
      <c r="D100" s="777"/>
      <c r="E100" s="774"/>
      <c r="F100" s="774"/>
      <c r="G100" s="774"/>
      <c r="H100" s="774"/>
      <c r="I100" s="774"/>
      <c r="J100" s="774"/>
      <c r="K100" s="885"/>
      <c r="L100" s="224"/>
    </row>
    <row r="101" spans="1:12" s="452" customFormat="1" ht="18.95" customHeight="1">
      <c r="A101" s="220"/>
      <c r="B101" s="218"/>
      <c r="C101" s="891"/>
      <c r="D101" s="777"/>
      <c r="E101" s="774"/>
      <c r="F101" s="774"/>
      <c r="G101" s="774"/>
      <c r="H101" s="774"/>
      <c r="I101" s="774"/>
      <c r="J101" s="774"/>
      <c r="K101" s="885"/>
      <c r="L101" s="224"/>
    </row>
    <row r="102" spans="1:12" s="452" customFormat="1" ht="18.95" customHeight="1" thickBot="1">
      <c r="A102" s="253"/>
      <c r="B102" s="254"/>
      <c r="C102" s="893"/>
      <c r="D102" s="894"/>
      <c r="E102" s="876"/>
      <c r="F102" s="876"/>
      <c r="G102" s="876"/>
      <c r="H102" s="876"/>
      <c r="I102" s="876"/>
      <c r="J102" s="876"/>
      <c r="K102" s="895"/>
      <c r="L102" s="262"/>
    </row>
    <row r="103" spans="1:12" ht="19.7" customHeight="1">
      <c r="C103" s="896"/>
      <c r="D103" s="896"/>
      <c r="E103" s="896"/>
      <c r="F103" s="896"/>
      <c r="G103" s="896"/>
      <c r="H103" s="896"/>
      <c r="I103" s="896"/>
      <c r="J103" s="896"/>
      <c r="K103" s="896"/>
      <c r="L103" s="149"/>
    </row>
    <row r="104" spans="1:12" ht="19.7" customHeight="1">
      <c r="C104" s="896"/>
      <c r="D104" s="896"/>
      <c r="E104" s="896"/>
      <c r="F104" s="896"/>
      <c r="G104" s="896"/>
      <c r="H104" s="896"/>
      <c r="I104" s="896"/>
      <c r="J104" s="896"/>
      <c r="K104" s="896"/>
      <c r="L104" s="149"/>
    </row>
    <row r="105" spans="1:12" ht="19.7" customHeight="1">
      <c r="B105" s="897"/>
      <c r="C105" s="898"/>
      <c r="D105" s="898"/>
      <c r="E105" s="898"/>
      <c r="F105" s="898"/>
      <c r="G105" s="898"/>
      <c r="H105" s="898"/>
      <c r="I105" s="898"/>
      <c r="J105" s="898"/>
      <c r="K105" s="898"/>
      <c r="L105" s="149"/>
    </row>
    <row r="106" spans="1:12" ht="19.7" customHeight="1">
      <c r="B106" s="897"/>
      <c r="C106" s="898"/>
      <c r="D106" s="898"/>
      <c r="E106" s="898"/>
      <c r="F106" s="898"/>
      <c r="G106" s="898"/>
      <c r="H106" s="898"/>
      <c r="I106" s="898"/>
      <c r="J106" s="898"/>
      <c r="K106" s="898"/>
    </row>
    <row r="107" spans="1:12" ht="19.7" customHeight="1">
      <c r="B107" s="897"/>
      <c r="C107" s="898"/>
      <c r="D107" s="898"/>
      <c r="E107" s="898"/>
      <c r="F107" s="898"/>
      <c r="G107" s="898"/>
      <c r="H107" s="898"/>
      <c r="I107" s="898"/>
      <c r="J107" s="898"/>
      <c r="K107" s="898"/>
    </row>
    <row r="108" spans="1:12" ht="19.7" customHeight="1">
      <c r="B108" s="897"/>
      <c r="C108" s="898"/>
      <c r="D108" s="898"/>
      <c r="E108" s="898"/>
      <c r="F108" s="898"/>
      <c r="G108" s="898"/>
      <c r="H108" s="898"/>
      <c r="I108" s="898"/>
      <c r="J108" s="898"/>
      <c r="K108" s="898"/>
    </row>
    <row r="109" spans="1:12" ht="19.7" customHeight="1">
      <c r="B109" s="897"/>
      <c r="C109" s="898"/>
      <c r="D109" s="898"/>
      <c r="E109" s="898"/>
      <c r="F109" s="898"/>
      <c r="G109" s="898"/>
      <c r="H109" s="898"/>
      <c r="I109" s="898"/>
      <c r="J109" s="898"/>
      <c r="K109" s="898"/>
    </row>
    <row r="110" spans="1:12" ht="19.7" customHeight="1">
      <c r="B110" s="897"/>
      <c r="C110" s="898"/>
      <c r="D110" s="898"/>
      <c r="E110" s="898"/>
      <c r="F110" s="898"/>
      <c r="G110" s="898"/>
      <c r="H110" s="898"/>
      <c r="I110" s="898"/>
      <c r="J110" s="898"/>
      <c r="K110" s="898"/>
    </row>
  </sheetData>
  <phoneticPr fontId="16"/>
  <pageMargins left="0.86614173228346458" right="0.59055118110236227" top="0.59055118110236227" bottom="0.59055118110236227" header="0.51181102362204722" footer="0.51181102362204722"/>
  <pageSetup paperSize="9" scale="50" pageOrder="overThenDown" orientation="landscape" r:id="rId1"/>
  <headerFooter alignWithMargins="0"/>
  <rowBreaks count="1" manualBreakCount="1">
    <brk id="52" max="1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>
    <tabColor rgb="FFFF0000"/>
  </sheetPr>
  <dimension ref="A1:U109"/>
  <sheetViews>
    <sheetView showGridLines="0" view="pageBreakPreview" zoomScale="50" zoomScaleNormal="100" zoomScaleSheetLayoutView="50" workbookViewId="0">
      <pane xSplit="2" ySplit="12" topLeftCell="C46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52" sqref="A52:E52"/>
    </sheetView>
  </sheetViews>
  <sheetFormatPr defaultRowHeight="19.7" customHeight="1"/>
  <cols>
    <col min="1" max="1" width="4.875" style="263" customWidth="1"/>
    <col min="2" max="2" width="18.5" style="424" customWidth="1"/>
    <col min="3" max="3" width="16.625" style="424" customWidth="1"/>
    <col min="4" max="4" width="15.625" style="921" customWidth="1"/>
    <col min="5" max="5" width="15.625" style="424" customWidth="1"/>
    <col min="6" max="6" width="15.625" style="921" customWidth="1"/>
    <col min="7" max="7" width="15.625" style="424" customWidth="1"/>
    <col min="8" max="8" width="15.625" style="921" customWidth="1"/>
    <col min="9" max="10" width="15.625" style="146" customWidth="1"/>
    <col min="11" max="12" width="15.625" style="424" customWidth="1"/>
    <col min="13" max="13" width="15.625" style="748" customWidth="1"/>
    <col min="14" max="19" width="15.625" style="146" customWidth="1"/>
    <col min="20" max="20" width="15.625" style="424" customWidth="1"/>
    <col min="21" max="21" width="4.875" style="811" customWidth="1"/>
    <col min="22" max="16384" width="9" style="424"/>
  </cols>
  <sheetData>
    <row r="1" spans="1:21" ht="26.85" customHeight="1">
      <c r="A1" s="919" t="s">
        <v>1368</v>
      </c>
      <c r="B1" s="746"/>
      <c r="C1" s="746"/>
      <c r="D1" s="920"/>
      <c r="E1" s="746"/>
      <c r="U1" s="922"/>
    </row>
    <row r="2" spans="1:21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923" t="s">
        <v>755</v>
      </c>
    </row>
    <row r="3" spans="1:21" s="753" customFormat="1" ht="19.7" customHeight="1">
      <c r="A3" s="924" t="s">
        <v>138</v>
      </c>
      <c r="B3" s="925"/>
      <c r="C3" s="926" t="s">
        <v>756</v>
      </c>
      <c r="D3" s="927"/>
      <c r="E3" s="928"/>
      <c r="F3" s="929" t="s">
        <v>757</v>
      </c>
      <c r="G3" s="930"/>
      <c r="H3" s="931"/>
      <c r="I3" s="932" t="s">
        <v>758</v>
      </c>
      <c r="J3" s="933"/>
      <c r="K3" s="934"/>
      <c r="L3" s="926" t="s">
        <v>759</v>
      </c>
      <c r="M3" s="930"/>
      <c r="N3" s="928"/>
      <c r="O3" s="926" t="s">
        <v>760</v>
      </c>
      <c r="P3" s="930"/>
      <c r="Q3" s="928"/>
      <c r="R3" s="926" t="s">
        <v>761</v>
      </c>
      <c r="S3" s="930"/>
      <c r="T3" s="930"/>
      <c r="U3" s="935" t="s">
        <v>138</v>
      </c>
    </row>
    <row r="4" spans="1:21" s="753" customFormat="1" ht="19.7" customHeight="1">
      <c r="A4" s="936" t="s">
        <v>144</v>
      </c>
      <c r="B4" s="937"/>
      <c r="C4" s="938"/>
      <c r="D4" s="939"/>
      <c r="E4" s="938"/>
      <c r="F4" s="939"/>
      <c r="G4" s="938"/>
      <c r="H4" s="939"/>
      <c r="I4" s="940"/>
      <c r="J4" s="940"/>
      <c r="K4" s="940"/>
      <c r="L4" s="938"/>
      <c r="M4" s="938"/>
      <c r="N4" s="938"/>
      <c r="O4" s="938"/>
      <c r="P4" s="938"/>
      <c r="Q4" s="938"/>
      <c r="R4" s="938"/>
      <c r="S4" s="938"/>
      <c r="T4" s="941"/>
      <c r="U4" s="942" t="s">
        <v>144</v>
      </c>
    </row>
    <row r="5" spans="1:21" s="771" customFormat="1" ht="19.7" customHeight="1">
      <c r="A5" s="943" t="s">
        <v>151</v>
      </c>
      <c r="B5" s="944" t="s">
        <v>152</v>
      </c>
      <c r="C5" s="945" t="s">
        <v>762</v>
      </c>
      <c r="D5" s="946" t="s">
        <v>763</v>
      </c>
      <c r="E5" s="945" t="s">
        <v>126</v>
      </c>
      <c r="F5" s="946" t="s">
        <v>762</v>
      </c>
      <c r="G5" s="945" t="s">
        <v>763</v>
      </c>
      <c r="H5" s="946" t="s">
        <v>126</v>
      </c>
      <c r="I5" s="945" t="s">
        <v>762</v>
      </c>
      <c r="J5" s="945" t="s">
        <v>763</v>
      </c>
      <c r="K5" s="945" t="s">
        <v>126</v>
      </c>
      <c r="L5" s="945" t="s">
        <v>762</v>
      </c>
      <c r="M5" s="945" t="s">
        <v>763</v>
      </c>
      <c r="N5" s="945" t="s">
        <v>126</v>
      </c>
      <c r="O5" s="945" t="s">
        <v>762</v>
      </c>
      <c r="P5" s="945" t="s">
        <v>763</v>
      </c>
      <c r="Q5" s="945" t="s">
        <v>126</v>
      </c>
      <c r="R5" s="945" t="s">
        <v>762</v>
      </c>
      <c r="S5" s="945" t="s">
        <v>763</v>
      </c>
      <c r="T5" s="947" t="s">
        <v>126</v>
      </c>
      <c r="U5" s="948" t="s">
        <v>151</v>
      </c>
    </row>
    <row r="6" spans="1:21" s="771" customFormat="1" ht="19.7" customHeight="1">
      <c r="A6" s="943" t="s">
        <v>164</v>
      </c>
      <c r="B6" s="944"/>
      <c r="C6" s="945"/>
      <c r="D6" s="946"/>
      <c r="E6" s="945"/>
      <c r="F6" s="946"/>
      <c r="G6" s="945"/>
      <c r="H6" s="946"/>
      <c r="I6" s="945"/>
      <c r="J6" s="945"/>
      <c r="K6" s="945"/>
      <c r="L6" s="945"/>
      <c r="M6" s="945"/>
      <c r="N6" s="945"/>
      <c r="O6" s="945"/>
      <c r="P6" s="945"/>
      <c r="Q6" s="945"/>
      <c r="R6" s="945"/>
      <c r="S6" s="945"/>
      <c r="T6" s="947"/>
      <c r="U6" s="948" t="s">
        <v>164</v>
      </c>
    </row>
    <row r="7" spans="1:21" s="771" customFormat="1" ht="19.7" customHeight="1" thickBot="1">
      <c r="A7" s="949" t="s">
        <v>171</v>
      </c>
      <c r="B7" s="950"/>
      <c r="C7" s="289"/>
      <c r="D7" s="951"/>
      <c r="E7" s="289"/>
      <c r="F7" s="951"/>
      <c r="G7" s="289"/>
      <c r="H7" s="951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952"/>
      <c r="U7" s="953" t="s">
        <v>171</v>
      </c>
    </row>
    <row r="8" spans="1:21" s="753" customFormat="1" ht="30.75" customHeight="1">
      <c r="A8" s="936"/>
      <c r="B8" s="954" t="s">
        <v>667</v>
      </c>
      <c r="C8" s="955">
        <v>166242372159</v>
      </c>
      <c r="D8" s="956">
        <v>77558107335</v>
      </c>
      <c r="E8" s="956">
        <v>243800479494</v>
      </c>
      <c r="F8" s="956">
        <v>142696038400</v>
      </c>
      <c r="G8" s="956">
        <v>10683987110</v>
      </c>
      <c r="H8" s="956">
        <v>153380025510</v>
      </c>
      <c r="I8" s="957">
        <v>100538087</v>
      </c>
      <c r="J8" s="957">
        <v>6435896</v>
      </c>
      <c r="K8" s="956">
        <v>106973983</v>
      </c>
      <c r="L8" s="956">
        <v>2896300</v>
      </c>
      <c r="M8" s="956">
        <v>11668179375</v>
      </c>
      <c r="N8" s="958">
        <v>11671075675</v>
      </c>
      <c r="O8" s="958">
        <v>23543437459</v>
      </c>
      <c r="P8" s="958">
        <v>55205940850</v>
      </c>
      <c r="Q8" s="957">
        <v>78749378309</v>
      </c>
      <c r="R8" s="957">
        <v>0</v>
      </c>
      <c r="S8" s="957">
        <v>0</v>
      </c>
      <c r="T8" s="959">
        <v>0</v>
      </c>
      <c r="U8" s="960"/>
    </row>
    <row r="9" spans="1:21" s="753" customFormat="1" ht="30.75" customHeight="1">
      <c r="A9" s="936"/>
      <c r="B9" s="954" t="s">
        <v>668</v>
      </c>
      <c r="C9" s="961">
        <v>162946373359</v>
      </c>
      <c r="D9" s="962">
        <v>77557796735</v>
      </c>
      <c r="E9" s="962">
        <v>240504170094</v>
      </c>
      <c r="F9" s="962">
        <v>139400039600</v>
      </c>
      <c r="G9" s="962">
        <v>10683828810</v>
      </c>
      <c r="H9" s="962">
        <v>150083868410</v>
      </c>
      <c r="I9" s="963">
        <v>100538087</v>
      </c>
      <c r="J9" s="963">
        <v>6435896</v>
      </c>
      <c r="K9" s="962">
        <v>106973983</v>
      </c>
      <c r="L9" s="962">
        <v>2896300</v>
      </c>
      <c r="M9" s="962">
        <v>11668179375</v>
      </c>
      <c r="N9" s="964">
        <v>11671075675</v>
      </c>
      <c r="O9" s="964">
        <v>23543437459</v>
      </c>
      <c r="P9" s="964">
        <v>55205788550</v>
      </c>
      <c r="Q9" s="963">
        <v>78749226009</v>
      </c>
      <c r="R9" s="963">
        <v>0</v>
      </c>
      <c r="S9" s="963">
        <v>0</v>
      </c>
      <c r="T9" s="965">
        <v>0</v>
      </c>
      <c r="U9" s="966"/>
    </row>
    <row r="10" spans="1:21" s="753" customFormat="1" ht="30.75" customHeight="1">
      <c r="A10" s="936"/>
      <c r="B10" s="954" t="s">
        <v>669</v>
      </c>
      <c r="C10" s="961">
        <v>3295998800</v>
      </c>
      <c r="D10" s="962">
        <v>310600</v>
      </c>
      <c r="E10" s="962">
        <v>3296309400</v>
      </c>
      <c r="F10" s="962">
        <v>3295998800</v>
      </c>
      <c r="G10" s="962">
        <v>158300</v>
      </c>
      <c r="H10" s="962">
        <v>3296157100</v>
      </c>
      <c r="I10" s="963">
        <v>0</v>
      </c>
      <c r="J10" s="963">
        <v>0</v>
      </c>
      <c r="K10" s="962">
        <v>0</v>
      </c>
      <c r="L10" s="962">
        <v>0</v>
      </c>
      <c r="M10" s="962">
        <v>0</v>
      </c>
      <c r="N10" s="964">
        <v>0</v>
      </c>
      <c r="O10" s="964">
        <v>0</v>
      </c>
      <c r="P10" s="964">
        <v>152300</v>
      </c>
      <c r="Q10" s="963">
        <v>152300</v>
      </c>
      <c r="R10" s="963">
        <v>0</v>
      </c>
      <c r="S10" s="963">
        <v>0</v>
      </c>
      <c r="T10" s="965">
        <v>0</v>
      </c>
      <c r="U10" s="966"/>
    </row>
    <row r="11" spans="1:21" s="753" customFormat="1" ht="30.75" customHeight="1">
      <c r="A11" s="936"/>
      <c r="B11" s="954" t="s">
        <v>670</v>
      </c>
      <c r="C11" s="961">
        <v>153068106785</v>
      </c>
      <c r="D11" s="962">
        <v>73372415724</v>
      </c>
      <c r="E11" s="962">
        <v>226440522509</v>
      </c>
      <c r="F11" s="962">
        <v>130821720191</v>
      </c>
      <c r="G11" s="962">
        <v>10044594536</v>
      </c>
      <c r="H11" s="962">
        <v>140866314727</v>
      </c>
      <c r="I11" s="963">
        <v>100362087</v>
      </c>
      <c r="J11" s="963">
        <v>6402496</v>
      </c>
      <c r="K11" s="962">
        <v>106764583</v>
      </c>
      <c r="L11" s="962">
        <v>2840800</v>
      </c>
      <c r="M11" s="962">
        <v>11488951076</v>
      </c>
      <c r="N11" s="964">
        <v>11491791876</v>
      </c>
      <c r="O11" s="964">
        <v>22243545794</v>
      </c>
      <c r="P11" s="964">
        <v>51838870112</v>
      </c>
      <c r="Q11" s="963">
        <v>74082415906</v>
      </c>
      <c r="R11" s="963">
        <v>0</v>
      </c>
      <c r="S11" s="963">
        <v>0</v>
      </c>
      <c r="T11" s="965">
        <v>0</v>
      </c>
      <c r="U11" s="966"/>
    </row>
    <row r="12" spans="1:21" s="753" customFormat="1" ht="30.75" customHeight="1">
      <c r="A12" s="967"/>
      <c r="B12" s="968" t="s">
        <v>671</v>
      </c>
      <c r="C12" s="969">
        <v>9878266574</v>
      </c>
      <c r="D12" s="970">
        <v>4185381011</v>
      </c>
      <c r="E12" s="970">
        <v>14063647585</v>
      </c>
      <c r="F12" s="970">
        <v>8578319409</v>
      </c>
      <c r="G12" s="970">
        <v>639234274</v>
      </c>
      <c r="H12" s="970">
        <v>9217553683</v>
      </c>
      <c r="I12" s="971">
        <v>176000</v>
      </c>
      <c r="J12" s="971">
        <v>33400</v>
      </c>
      <c r="K12" s="970">
        <v>209400</v>
      </c>
      <c r="L12" s="970">
        <v>55500</v>
      </c>
      <c r="M12" s="970">
        <v>179228299</v>
      </c>
      <c r="N12" s="972">
        <v>179283799</v>
      </c>
      <c r="O12" s="972">
        <v>1299891665</v>
      </c>
      <c r="P12" s="972">
        <v>3366918438</v>
      </c>
      <c r="Q12" s="971">
        <v>4666810103</v>
      </c>
      <c r="R12" s="971">
        <v>0</v>
      </c>
      <c r="S12" s="971">
        <v>0</v>
      </c>
      <c r="T12" s="973">
        <v>0</v>
      </c>
      <c r="U12" s="974"/>
    </row>
    <row r="13" spans="1:21" ht="20.100000000000001" customHeight="1">
      <c r="A13" s="211">
        <v>1</v>
      </c>
      <c r="B13" s="330" t="s">
        <v>181</v>
      </c>
      <c r="C13" s="955">
        <v>20901415818</v>
      </c>
      <c r="D13" s="956">
        <v>6246264680</v>
      </c>
      <c r="E13" s="956">
        <v>27147680498</v>
      </c>
      <c r="F13" s="956">
        <v>17862508003</v>
      </c>
      <c r="G13" s="956">
        <v>1199766885</v>
      </c>
      <c r="H13" s="956">
        <v>19062274888</v>
      </c>
      <c r="I13" s="957">
        <v>21393184</v>
      </c>
      <c r="J13" s="957">
        <v>2068325</v>
      </c>
      <c r="K13" s="956">
        <v>23461509</v>
      </c>
      <c r="L13" s="956">
        <v>0</v>
      </c>
      <c r="M13" s="956">
        <v>1321897853</v>
      </c>
      <c r="N13" s="958">
        <v>1321897853</v>
      </c>
      <c r="O13" s="958">
        <v>3038907815</v>
      </c>
      <c r="P13" s="958">
        <v>3724599942</v>
      </c>
      <c r="Q13" s="957">
        <v>6763507757</v>
      </c>
      <c r="R13" s="957">
        <v>0</v>
      </c>
      <c r="S13" s="957">
        <v>0</v>
      </c>
      <c r="T13" s="959">
        <v>0</v>
      </c>
      <c r="U13" s="216">
        <v>1</v>
      </c>
    </row>
    <row r="14" spans="1:21" ht="20.100000000000001" customHeight="1">
      <c r="A14" s="217">
        <v>2</v>
      </c>
      <c r="B14" s="332" t="s">
        <v>183</v>
      </c>
      <c r="C14" s="961">
        <v>2594700765</v>
      </c>
      <c r="D14" s="962">
        <v>1104713223</v>
      </c>
      <c r="E14" s="962">
        <v>3699413988</v>
      </c>
      <c r="F14" s="962">
        <v>2157526016</v>
      </c>
      <c r="G14" s="962">
        <v>266473079</v>
      </c>
      <c r="H14" s="962">
        <v>2423999095</v>
      </c>
      <c r="I14" s="963">
        <v>1405200</v>
      </c>
      <c r="J14" s="963">
        <v>0</v>
      </c>
      <c r="K14" s="962">
        <v>1405200</v>
      </c>
      <c r="L14" s="962">
        <v>0</v>
      </c>
      <c r="M14" s="962">
        <v>164077037</v>
      </c>
      <c r="N14" s="964">
        <v>164077037</v>
      </c>
      <c r="O14" s="964">
        <v>437174749</v>
      </c>
      <c r="P14" s="964">
        <v>674163107</v>
      </c>
      <c r="Q14" s="963">
        <v>1111337856</v>
      </c>
      <c r="R14" s="963">
        <v>0</v>
      </c>
      <c r="S14" s="963">
        <v>0</v>
      </c>
      <c r="T14" s="965">
        <v>0</v>
      </c>
      <c r="U14" s="205">
        <v>2</v>
      </c>
    </row>
    <row r="15" spans="1:21" ht="20.100000000000001" customHeight="1">
      <c r="A15" s="217">
        <v>3</v>
      </c>
      <c r="B15" s="332" t="s">
        <v>185</v>
      </c>
      <c r="C15" s="961">
        <v>11953971254</v>
      </c>
      <c r="D15" s="962">
        <v>7110782701</v>
      </c>
      <c r="E15" s="962">
        <v>19064753955</v>
      </c>
      <c r="F15" s="962">
        <v>9893536980</v>
      </c>
      <c r="G15" s="962">
        <v>1030355769</v>
      </c>
      <c r="H15" s="962">
        <v>10923892749</v>
      </c>
      <c r="I15" s="963">
        <v>16305850</v>
      </c>
      <c r="J15" s="963">
        <v>1323304</v>
      </c>
      <c r="K15" s="962">
        <v>17629154</v>
      </c>
      <c r="L15" s="962">
        <v>1067100</v>
      </c>
      <c r="M15" s="962">
        <v>593721892</v>
      </c>
      <c r="N15" s="964">
        <v>594788992</v>
      </c>
      <c r="O15" s="964">
        <v>2059367174</v>
      </c>
      <c r="P15" s="964">
        <v>5486705040</v>
      </c>
      <c r="Q15" s="963">
        <v>7546072214</v>
      </c>
      <c r="R15" s="963">
        <v>0</v>
      </c>
      <c r="S15" s="963">
        <v>0</v>
      </c>
      <c r="T15" s="965">
        <v>0</v>
      </c>
      <c r="U15" s="205">
        <v>3</v>
      </c>
    </row>
    <row r="16" spans="1:21" ht="20.100000000000001" customHeight="1">
      <c r="A16" s="217">
        <v>4</v>
      </c>
      <c r="B16" s="332" t="s">
        <v>187</v>
      </c>
      <c r="C16" s="961">
        <v>13699999477</v>
      </c>
      <c r="D16" s="962">
        <v>4242316026</v>
      </c>
      <c r="E16" s="962">
        <v>17942315503</v>
      </c>
      <c r="F16" s="962">
        <v>12084014218</v>
      </c>
      <c r="G16" s="962">
        <v>488435142</v>
      </c>
      <c r="H16" s="962">
        <v>12572449360</v>
      </c>
      <c r="I16" s="963">
        <v>13734750</v>
      </c>
      <c r="J16" s="963">
        <v>881250</v>
      </c>
      <c r="K16" s="962">
        <v>14616000</v>
      </c>
      <c r="L16" s="962">
        <v>0</v>
      </c>
      <c r="M16" s="962">
        <v>1270057509</v>
      </c>
      <c r="N16" s="964">
        <v>1270057509</v>
      </c>
      <c r="O16" s="964">
        <v>1615985259</v>
      </c>
      <c r="P16" s="964">
        <v>2483823375</v>
      </c>
      <c r="Q16" s="963">
        <v>4099808634</v>
      </c>
      <c r="R16" s="963">
        <v>0</v>
      </c>
      <c r="S16" s="963">
        <v>0</v>
      </c>
      <c r="T16" s="965">
        <v>0</v>
      </c>
      <c r="U16" s="205">
        <v>4</v>
      </c>
    </row>
    <row r="17" spans="1:21" ht="20.100000000000001" customHeight="1">
      <c r="A17" s="217">
        <v>5</v>
      </c>
      <c r="B17" s="332" t="s">
        <v>189</v>
      </c>
      <c r="C17" s="969">
        <v>1605212516</v>
      </c>
      <c r="D17" s="970">
        <v>1132650204</v>
      </c>
      <c r="E17" s="970">
        <v>2737862720</v>
      </c>
      <c r="F17" s="970">
        <v>1358443350</v>
      </c>
      <c r="G17" s="970">
        <v>152866581</v>
      </c>
      <c r="H17" s="970">
        <v>1511309931</v>
      </c>
      <c r="I17" s="971">
        <v>532400</v>
      </c>
      <c r="J17" s="971">
        <v>5100</v>
      </c>
      <c r="K17" s="970">
        <v>537500</v>
      </c>
      <c r="L17" s="970">
        <v>1100</v>
      </c>
      <c r="M17" s="970">
        <v>71071120</v>
      </c>
      <c r="N17" s="972">
        <v>71072220</v>
      </c>
      <c r="O17" s="972">
        <v>246768066</v>
      </c>
      <c r="P17" s="972">
        <v>908712503</v>
      </c>
      <c r="Q17" s="971">
        <v>1155480569</v>
      </c>
      <c r="R17" s="971">
        <v>0</v>
      </c>
      <c r="S17" s="971">
        <v>0</v>
      </c>
      <c r="T17" s="973">
        <v>0</v>
      </c>
      <c r="U17" s="205">
        <v>5</v>
      </c>
    </row>
    <row r="18" spans="1:21" ht="20.100000000000001" customHeight="1">
      <c r="A18" s="211">
        <v>6</v>
      </c>
      <c r="B18" s="330" t="s">
        <v>191</v>
      </c>
      <c r="C18" s="955">
        <v>4257451679</v>
      </c>
      <c r="D18" s="956">
        <v>2704942232</v>
      </c>
      <c r="E18" s="956">
        <v>6962393911</v>
      </c>
      <c r="F18" s="956">
        <v>3468732796</v>
      </c>
      <c r="G18" s="956">
        <v>413735021</v>
      </c>
      <c r="H18" s="956">
        <v>3882467817</v>
      </c>
      <c r="I18" s="957">
        <v>0</v>
      </c>
      <c r="J18" s="957">
        <v>0</v>
      </c>
      <c r="K18" s="956">
        <v>0</v>
      </c>
      <c r="L18" s="956">
        <v>0</v>
      </c>
      <c r="M18" s="956">
        <v>0</v>
      </c>
      <c r="N18" s="958">
        <v>0</v>
      </c>
      <c r="O18" s="958">
        <v>788718883</v>
      </c>
      <c r="P18" s="958">
        <v>2291207211</v>
      </c>
      <c r="Q18" s="957">
        <v>3079926094</v>
      </c>
      <c r="R18" s="957">
        <v>0</v>
      </c>
      <c r="S18" s="957">
        <v>0</v>
      </c>
      <c r="T18" s="959">
        <v>0</v>
      </c>
      <c r="U18" s="216">
        <v>6</v>
      </c>
    </row>
    <row r="19" spans="1:21" ht="20.100000000000001" customHeight="1">
      <c r="A19" s="217">
        <v>7</v>
      </c>
      <c r="B19" s="332" t="s">
        <v>193</v>
      </c>
      <c r="C19" s="961">
        <v>13830879166</v>
      </c>
      <c r="D19" s="962">
        <v>8124404445</v>
      </c>
      <c r="E19" s="962">
        <v>21955283611</v>
      </c>
      <c r="F19" s="962">
        <v>11735889533</v>
      </c>
      <c r="G19" s="962">
        <v>487440025</v>
      </c>
      <c r="H19" s="962">
        <v>12223329558</v>
      </c>
      <c r="I19" s="963">
        <v>14535902</v>
      </c>
      <c r="J19" s="963">
        <v>370456</v>
      </c>
      <c r="K19" s="962">
        <v>14906358</v>
      </c>
      <c r="L19" s="962">
        <v>0</v>
      </c>
      <c r="M19" s="962">
        <v>3818398507</v>
      </c>
      <c r="N19" s="964">
        <v>3818398507</v>
      </c>
      <c r="O19" s="964">
        <v>2094989633</v>
      </c>
      <c r="P19" s="964">
        <v>3818565913</v>
      </c>
      <c r="Q19" s="963">
        <v>5913555546</v>
      </c>
      <c r="R19" s="963">
        <v>0</v>
      </c>
      <c r="S19" s="963">
        <v>0</v>
      </c>
      <c r="T19" s="965">
        <v>0</v>
      </c>
      <c r="U19" s="205">
        <v>7</v>
      </c>
    </row>
    <row r="20" spans="1:21" ht="20.100000000000001" customHeight="1">
      <c r="A20" s="217">
        <v>8</v>
      </c>
      <c r="B20" s="332" t="s">
        <v>195</v>
      </c>
      <c r="C20" s="961">
        <v>4481275394</v>
      </c>
      <c r="D20" s="962">
        <v>2239998432</v>
      </c>
      <c r="E20" s="962">
        <v>6721273826</v>
      </c>
      <c r="F20" s="962">
        <v>3868758261</v>
      </c>
      <c r="G20" s="962">
        <v>369598057</v>
      </c>
      <c r="H20" s="962">
        <v>4238356318</v>
      </c>
      <c r="I20" s="963">
        <v>2629611</v>
      </c>
      <c r="J20" s="963">
        <v>25300</v>
      </c>
      <c r="K20" s="962">
        <v>2654911</v>
      </c>
      <c r="L20" s="962">
        <v>0</v>
      </c>
      <c r="M20" s="962">
        <v>149203825</v>
      </c>
      <c r="N20" s="964">
        <v>149203825</v>
      </c>
      <c r="O20" s="964">
        <v>612517133</v>
      </c>
      <c r="P20" s="964">
        <v>1721196550</v>
      </c>
      <c r="Q20" s="963">
        <v>2333713683</v>
      </c>
      <c r="R20" s="963">
        <v>0</v>
      </c>
      <c r="S20" s="963">
        <v>0</v>
      </c>
      <c r="T20" s="965">
        <v>0</v>
      </c>
      <c r="U20" s="205">
        <v>8</v>
      </c>
    </row>
    <row r="21" spans="1:21" s="746" customFormat="1" ht="20.100000000000001" customHeight="1">
      <c r="A21" s="220">
        <v>9</v>
      </c>
      <c r="B21" s="218" t="s">
        <v>197</v>
      </c>
      <c r="C21" s="975">
        <v>3173141304</v>
      </c>
      <c r="D21" s="976">
        <v>1252052875</v>
      </c>
      <c r="E21" s="976">
        <v>4425194179</v>
      </c>
      <c r="F21" s="976">
        <v>2735834321</v>
      </c>
      <c r="G21" s="976">
        <v>209256094</v>
      </c>
      <c r="H21" s="976">
        <v>2945090415</v>
      </c>
      <c r="I21" s="977">
        <v>42900</v>
      </c>
      <c r="J21" s="977">
        <v>0</v>
      </c>
      <c r="K21" s="976">
        <v>42900</v>
      </c>
      <c r="L21" s="976">
        <v>0</v>
      </c>
      <c r="M21" s="976">
        <v>124236668</v>
      </c>
      <c r="N21" s="978">
        <v>124236668</v>
      </c>
      <c r="O21" s="978">
        <v>437306983</v>
      </c>
      <c r="P21" s="978">
        <v>918560113</v>
      </c>
      <c r="Q21" s="977">
        <v>1355867096</v>
      </c>
      <c r="R21" s="977">
        <v>0</v>
      </c>
      <c r="S21" s="977">
        <v>0</v>
      </c>
      <c r="T21" s="979">
        <v>0</v>
      </c>
      <c r="U21" s="224">
        <v>9</v>
      </c>
    </row>
    <row r="22" spans="1:21" s="746" customFormat="1" ht="20.100000000000001" customHeight="1">
      <c r="A22" s="220">
        <v>10</v>
      </c>
      <c r="B22" s="218" t="s">
        <v>199</v>
      </c>
      <c r="C22" s="980">
        <v>2948145958</v>
      </c>
      <c r="D22" s="981">
        <v>2520080850</v>
      </c>
      <c r="E22" s="981">
        <v>5468226808</v>
      </c>
      <c r="F22" s="981">
        <v>2429175047</v>
      </c>
      <c r="G22" s="981">
        <v>309526173</v>
      </c>
      <c r="H22" s="981">
        <v>2738701220</v>
      </c>
      <c r="I22" s="982">
        <v>0</v>
      </c>
      <c r="J22" s="982">
        <v>0</v>
      </c>
      <c r="K22" s="981">
        <v>0</v>
      </c>
      <c r="L22" s="981">
        <v>0</v>
      </c>
      <c r="M22" s="981">
        <v>128403880</v>
      </c>
      <c r="N22" s="983">
        <v>128403880</v>
      </c>
      <c r="O22" s="983">
        <v>518970911</v>
      </c>
      <c r="P22" s="983">
        <v>2082150797</v>
      </c>
      <c r="Q22" s="982">
        <v>2601121708</v>
      </c>
      <c r="R22" s="982">
        <v>0</v>
      </c>
      <c r="S22" s="982">
        <v>0</v>
      </c>
      <c r="T22" s="984">
        <v>0</v>
      </c>
      <c r="U22" s="224">
        <v>10</v>
      </c>
    </row>
    <row r="23" spans="1:21" s="746" customFormat="1" ht="20.100000000000001" customHeight="1">
      <c r="A23" s="228">
        <v>11</v>
      </c>
      <c r="B23" s="212" t="s">
        <v>201</v>
      </c>
      <c r="C23" s="985">
        <v>2539190612</v>
      </c>
      <c r="D23" s="986">
        <v>1081156285</v>
      </c>
      <c r="E23" s="986">
        <v>3620346897</v>
      </c>
      <c r="F23" s="986">
        <v>2217053458</v>
      </c>
      <c r="G23" s="986">
        <v>170550741</v>
      </c>
      <c r="H23" s="986">
        <v>2387604199</v>
      </c>
      <c r="I23" s="987">
        <v>2619454</v>
      </c>
      <c r="J23" s="987">
        <v>20700</v>
      </c>
      <c r="K23" s="986">
        <v>2640154</v>
      </c>
      <c r="L23" s="986">
        <v>0</v>
      </c>
      <c r="M23" s="986">
        <v>79601240</v>
      </c>
      <c r="N23" s="988">
        <v>79601240</v>
      </c>
      <c r="O23" s="988">
        <v>322137154</v>
      </c>
      <c r="P23" s="988">
        <v>831004304</v>
      </c>
      <c r="Q23" s="987">
        <v>1153141458</v>
      </c>
      <c r="R23" s="987">
        <v>0</v>
      </c>
      <c r="S23" s="987">
        <v>0</v>
      </c>
      <c r="T23" s="989">
        <v>0</v>
      </c>
      <c r="U23" s="234">
        <v>11</v>
      </c>
    </row>
    <row r="24" spans="1:21" s="746" customFormat="1" ht="20.100000000000001" customHeight="1">
      <c r="A24" s="220">
        <v>12</v>
      </c>
      <c r="B24" s="218" t="s">
        <v>203</v>
      </c>
      <c r="C24" s="975">
        <v>4515432978</v>
      </c>
      <c r="D24" s="976">
        <v>2670255628</v>
      </c>
      <c r="E24" s="976">
        <v>7185688606</v>
      </c>
      <c r="F24" s="976">
        <v>3957867519</v>
      </c>
      <c r="G24" s="976">
        <v>336116899</v>
      </c>
      <c r="H24" s="976">
        <v>4293984418</v>
      </c>
      <c r="I24" s="977">
        <v>456200</v>
      </c>
      <c r="J24" s="977">
        <v>0</v>
      </c>
      <c r="K24" s="976">
        <v>456200</v>
      </c>
      <c r="L24" s="976">
        <v>133800</v>
      </c>
      <c r="M24" s="976">
        <v>135341473</v>
      </c>
      <c r="N24" s="978">
        <v>135475273</v>
      </c>
      <c r="O24" s="978">
        <v>557431659</v>
      </c>
      <c r="P24" s="978">
        <v>2198797256</v>
      </c>
      <c r="Q24" s="977">
        <v>2756228915</v>
      </c>
      <c r="R24" s="977">
        <v>0</v>
      </c>
      <c r="S24" s="977">
        <v>0</v>
      </c>
      <c r="T24" s="979">
        <v>0</v>
      </c>
      <c r="U24" s="224">
        <v>12</v>
      </c>
    </row>
    <row r="25" spans="1:21" s="746" customFormat="1" ht="20.100000000000001" customHeight="1">
      <c r="A25" s="220">
        <v>13</v>
      </c>
      <c r="B25" s="218" t="s">
        <v>204</v>
      </c>
      <c r="C25" s="975">
        <v>1743739431</v>
      </c>
      <c r="D25" s="976">
        <v>1215541163</v>
      </c>
      <c r="E25" s="976">
        <v>2959280594</v>
      </c>
      <c r="F25" s="976">
        <v>1413404070</v>
      </c>
      <c r="G25" s="976">
        <v>220731242</v>
      </c>
      <c r="H25" s="976">
        <v>1634135312</v>
      </c>
      <c r="I25" s="977">
        <v>713183</v>
      </c>
      <c r="J25" s="977">
        <v>0</v>
      </c>
      <c r="K25" s="976">
        <v>713183</v>
      </c>
      <c r="L25" s="976">
        <v>0</v>
      </c>
      <c r="M25" s="976">
        <v>135437704</v>
      </c>
      <c r="N25" s="978">
        <v>135437704</v>
      </c>
      <c r="O25" s="978">
        <v>330335361</v>
      </c>
      <c r="P25" s="978">
        <v>859372217</v>
      </c>
      <c r="Q25" s="977">
        <v>1189707578</v>
      </c>
      <c r="R25" s="977">
        <v>0</v>
      </c>
      <c r="S25" s="977">
        <v>0</v>
      </c>
      <c r="T25" s="979">
        <v>0</v>
      </c>
      <c r="U25" s="224">
        <v>13</v>
      </c>
    </row>
    <row r="26" spans="1:21" s="746" customFormat="1" ht="20.100000000000001" customHeight="1">
      <c r="A26" s="220">
        <v>14</v>
      </c>
      <c r="B26" s="218" t="s">
        <v>206</v>
      </c>
      <c r="C26" s="975">
        <v>1401020566</v>
      </c>
      <c r="D26" s="976">
        <v>798516972</v>
      </c>
      <c r="E26" s="976">
        <v>2199537538</v>
      </c>
      <c r="F26" s="976">
        <v>1211390232</v>
      </c>
      <c r="G26" s="976">
        <v>83002795</v>
      </c>
      <c r="H26" s="976">
        <v>1294393027</v>
      </c>
      <c r="I26" s="977">
        <v>0</v>
      </c>
      <c r="J26" s="977">
        <v>0</v>
      </c>
      <c r="K26" s="976">
        <v>0</v>
      </c>
      <c r="L26" s="976">
        <v>55700</v>
      </c>
      <c r="M26" s="976">
        <v>94476083</v>
      </c>
      <c r="N26" s="978">
        <v>94531783</v>
      </c>
      <c r="O26" s="978">
        <v>189574634</v>
      </c>
      <c r="P26" s="978">
        <v>621038094</v>
      </c>
      <c r="Q26" s="977">
        <v>810612728</v>
      </c>
      <c r="R26" s="977">
        <v>0</v>
      </c>
      <c r="S26" s="977">
        <v>0</v>
      </c>
      <c r="T26" s="979">
        <v>0</v>
      </c>
      <c r="U26" s="224">
        <v>14</v>
      </c>
    </row>
    <row r="27" spans="1:21" s="746" customFormat="1" ht="20.100000000000001" customHeight="1">
      <c r="A27" s="220">
        <v>15</v>
      </c>
      <c r="B27" s="218" t="s">
        <v>208</v>
      </c>
      <c r="C27" s="980">
        <v>2670066316</v>
      </c>
      <c r="D27" s="981">
        <v>1182431748</v>
      </c>
      <c r="E27" s="981">
        <v>3852498064</v>
      </c>
      <c r="F27" s="981">
        <v>2329437381</v>
      </c>
      <c r="G27" s="981">
        <v>156581169</v>
      </c>
      <c r="H27" s="981">
        <v>2486018550</v>
      </c>
      <c r="I27" s="982">
        <v>0</v>
      </c>
      <c r="J27" s="982">
        <v>0</v>
      </c>
      <c r="K27" s="981">
        <v>0</v>
      </c>
      <c r="L27" s="981">
        <v>0</v>
      </c>
      <c r="M27" s="981">
        <v>78312622</v>
      </c>
      <c r="N27" s="983">
        <v>78312622</v>
      </c>
      <c r="O27" s="983">
        <v>340628935</v>
      </c>
      <c r="P27" s="983">
        <v>947537957</v>
      </c>
      <c r="Q27" s="982">
        <v>1288166892</v>
      </c>
      <c r="R27" s="982">
        <v>0</v>
      </c>
      <c r="S27" s="982">
        <v>0</v>
      </c>
      <c r="T27" s="984">
        <v>0</v>
      </c>
      <c r="U27" s="224">
        <v>15</v>
      </c>
    </row>
    <row r="28" spans="1:21" s="746" customFormat="1" ht="20.100000000000001" customHeight="1">
      <c r="A28" s="235">
        <v>16</v>
      </c>
      <c r="B28" s="212" t="s">
        <v>210</v>
      </c>
      <c r="C28" s="985">
        <v>3484893993</v>
      </c>
      <c r="D28" s="986">
        <v>1025215099</v>
      </c>
      <c r="E28" s="986">
        <v>4510109092</v>
      </c>
      <c r="F28" s="986">
        <v>3069088188</v>
      </c>
      <c r="G28" s="986">
        <v>220679736</v>
      </c>
      <c r="H28" s="986">
        <v>3289767924</v>
      </c>
      <c r="I28" s="987">
        <v>4390315</v>
      </c>
      <c r="J28" s="987">
        <v>792141</v>
      </c>
      <c r="K28" s="986">
        <v>5182456</v>
      </c>
      <c r="L28" s="986">
        <v>446500</v>
      </c>
      <c r="M28" s="986">
        <v>202170791</v>
      </c>
      <c r="N28" s="988">
        <v>202617291</v>
      </c>
      <c r="O28" s="988">
        <v>415359305</v>
      </c>
      <c r="P28" s="988">
        <v>602364572</v>
      </c>
      <c r="Q28" s="987">
        <v>1017723877</v>
      </c>
      <c r="R28" s="987">
        <v>0</v>
      </c>
      <c r="S28" s="987">
        <v>0</v>
      </c>
      <c r="T28" s="989">
        <v>0</v>
      </c>
      <c r="U28" s="236">
        <v>16</v>
      </c>
    </row>
    <row r="29" spans="1:21" s="746" customFormat="1" ht="20.100000000000001" customHeight="1">
      <c r="A29" s="220">
        <v>17</v>
      </c>
      <c r="B29" s="218" t="s">
        <v>212</v>
      </c>
      <c r="C29" s="975">
        <v>9119446641</v>
      </c>
      <c r="D29" s="976">
        <v>4479402165</v>
      </c>
      <c r="E29" s="976">
        <v>13598848806</v>
      </c>
      <c r="F29" s="976">
        <v>7877999609</v>
      </c>
      <c r="G29" s="976">
        <v>648975240</v>
      </c>
      <c r="H29" s="976">
        <v>8526974849</v>
      </c>
      <c r="I29" s="977">
        <v>12848569</v>
      </c>
      <c r="J29" s="977">
        <v>687400</v>
      </c>
      <c r="K29" s="976">
        <v>13535969</v>
      </c>
      <c r="L29" s="976">
        <v>0</v>
      </c>
      <c r="M29" s="976">
        <v>454636382</v>
      </c>
      <c r="N29" s="978">
        <v>454636382</v>
      </c>
      <c r="O29" s="978">
        <v>1241447032</v>
      </c>
      <c r="P29" s="978">
        <v>3375790543</v>
      </c>
      <c r="Q29" s="977">
        <v>4617237575</v>
      </c>
      <c r="R29" s="977">
        <v>0</v>
      </c>
      <c r="S29" s="977">
        <v>0</v>
      </c>
      <c r="T29" s="979">
        <v>0</v>
      </c>
      <c r="U29" s="224">
        <v>17</v>
      </c>
    </row>
    <row r="30" spans="1:21" s="746" customFormat="1" ht="20.100000000000001" customHeight="1">
      <c r="A30" s="220">
        <v>18</v>
      </c>
      <c r="B30" s="218" t="s">
        <v>214</v>
      </c>
      <c r="C30" s="975">
        <v>667126930</v>
      </c>
      <c r="D30" s="976">
        <v>422685353</v>
      </c>
      <c r="E30" s="976">
        <v>1089812283</v>
      </c>
      <c r="F30" s="976">
        <v>592645083</v>
      </c>
      <c r="G30" s="976">
        <v>46349128</v>
      </c>
      <c r="H30" s="976">
        <v>638994211</v>
      </c>
      <c r="I30" s="977">
        <v>0</v>
      </c>
      <c r="J30" s="977">
        <v>0</v>
      </c>
      <c r="K30" s="976">
        <v>0</v>
      </c>
      <c r="L30" s="976">
        <v>0</v>
      </c>
      <c r="M30" s="976">
        <v>61137785</v>
      </c>
      <c r="N30" s="978">
        <v>61137785</v>
      </c>
      <c r="O30" s="978">
        <v>74481847</v>
      </c>
      <c r="P30" s="978">
        <v>315198440</v>
      </c>
      <c r="Q30" s="977">
        <v>389680287</v>
      </c>
      <c r="R30" s="977">
        <v>0</v>
      </c>
      <c r="S30" s="977">
        <v>0</v>
      </c>
      <c r="T30" s="979">
        <v>0</v>
      </c>
      <c r="U30" s="224">
        <v>18</v>
      </c>
    </row>
    <row r="31" spans="1:21" s="746" customFormat="1" ht="20.100000000000001" customHeight="1">
      <c r="A31" s="220">
        <v>19</v>
      </c>
      <c r="B31" s="218" t="s">
        <v>216</v>
      </c>
      <c r="C31" s="975">
        <v>7681597150</v>
      </c>
      <c r="D31" s="976">
        <v>4105818005</v>
      </c>
      <c r="E31" s="976">
        <v>11787415155</v>
      </c>
      <c r="F31" s="976">
        <v>6421244270</v>
      </c>
      <c r="G31" s="976">
        <v>381715025</v>
      </c>
      <c r="H31" s="976">
        <v>6802959295</v>
      </c>
      <c r="I31" s="977">
        <v>302600</v>
      </c>
      <c r="J31" s="977">
        <v>0</v>
      </c>
      <c r="K31" s="976">
        <v>302600</v>
      </c>
      <c r="L31" s="976">
        <v>0</v>
      </c>
      <c r="M31" s="976">
        <v>629804790</v>
      </c>
      <c r="N31" s="978">
        <v>629804790</v>
      </c>
      <c r="O31" s="978">
        <v>1260352880</v>
      </c>
      <c r="P31" s="978">
        <v>3094298190</v>
      </c>
      <c r="Q31" s="977">
        <v>4354651070</v>
      </c>
      <c r="R31" s="977">
        <v>0</v>
      </c>
      <c r="S31" s="977">
        <v>0</v>
      </c>
      <c r="T31" s="979">
        <v>0</v>
      </c>
      <c r="U31" s="224">
        <v>19</v>
      </c>
    </row>
    <row r="32" spans="1:21" s="746" customFormat="1" ht="20.100000000000001" customHeight="1">
      <c r="A32" s="220">
        <v>20</v>
      </c>
      <c r="B32" s="218" t="s">
        <v>218</v>
      </c>
      <c r="C32" s="980">
        <v>3923071497</v>
      </c>
      <c r="D32" s="981">
        <v>957820267</v>
      </c>
      <c r="E32" s="981">
        <v>4880891764</v>
      </c>
      <c r="F32" s="981">
        <v>3449393252</v>
      </c>
      <c r="G32" s="981">
        <v>224810421</v>
      </c>
      <c r="H32" s="981">
        <v>3674203673</v>
      </c>
      <c r="I32" s="982">
        <v>0</v>
      </c>
      <c r="J32" s="982">
        <v>0</v>
      </c>
      <c r="K32" s="981">
        <v>0</v>
      </c>
      <c r="L32" s="981">
        <v>0</v>
      </c>
      <c r="M32" s="981">
        <v>152636051</v>
      </c>
      <c r="N32" s="983">
        <v>152636051</v>
      </c>
      <c r="O32" s="983">
        <v>473678245</v>
      </c>
      <c r="P32" s="983">
        <v>580373795</v>
      </c>
      <c r="Q32" s="982">
        <v>1054052040</v>
      </c>
      <c r="R32" s="982">
        <v>0</v>
      </c>
      <c r="S32" s="982">
        <v>0</v>
      </c>
      <c r="T32" s="984">
        <v>0</v>
      </c>
      <c r="U32" s="224">
        <v>20</v>
      </c>
    </row>
    <row r="33" spans="1:21" s="746" customFormat="1" ht="20.100000000000001" customHeight="1">
      <c r="A33" s="228">
        <v>21</v>
      </c>
      <c r="B33" s="212" t="s">
        <v>220</v>
      </c>
      <c r="C33" s="985">
        <v>4978248999</v>
      </c>
      <c r="D33" s="986">
        <v>1665251458</v>
      </c>
      <c r="E33" s="986">
        <v>6643500457</v>
      </c>
      <c r="F33" s="986">
        <v>4298852013</v>
      </c>
      <c r="G33" s="986">
        <v>217543869</v>
      </c>
      <c r="H33" s="986">
        <v>4516395882</v>
      </c>
      <c r="I33" s="987">
        <v>777487</v>
      </c>
      <c r="J33" s="987">
        <v>0</v>
      </c>
      <c r="K33" s="986">
        <v>777487</v>
      </c>
      <c r="L33" s="986">
        <v>0</v>
      </c>
      <c r="M33" s="986">
        <v>479152548</v>
      </c>
      <c r="N33" s="988">
        <v>479152548</v>
      </c>
      <c r="O33" s="988">
        <v>679396986</v>
      </c>
      <c r="P33" s="988">
        <v>968555041</v>
      </c>
      <c r="Q33" s="987">
        <v>1647952027</v>
      </c>
      <c r="R33" s="987">
        <v>0</v>
      </c>
      <c r="S33" s="987">
        <v>0</v>
      </c>
      <c r="T33" s="989">
        <v>0</v>
      </c>
      <c r="U33" s="234">
        <v>21</v>
      </c>
    </row>
    <row r="34" spans="1:21" s="746" customFormat="1" ht="20.100000000000001" customHeight="1">
      <c r="A34" s="220">
        <v>22</v>
      </c>
      <c r="B34" s="218" t="s">
        <v>222</v>
      </c>
      <c r="C34" s="975">
        <v>3597803971</v>
      </c>
      <c r="D34" s="976">
        <v>1309721318</v>
      </c>
      <c r="E34" s="976">
        <v>4907525289</v>
      </c>
      <c r="F34" s="976">
        <v>3158306484</v>
      </c>
      <c r="G34" s="976">
        <v>190615382</v>
      </c>
      <c r="H34" s="976">
        <v>3348921866</v>
      </c>
      <c r="I34" s="977">
        <v>1323400</v>
      </c>
      <c r="J34" s="977">
        <v>70100</v>
      </c>
      <c r="K34" s="976">
        <v>1393500</v>
      </c>
      <c r="L34" s="976">
        <v>9300</v>
      </c>
      <c r="M34" s="976">
        <v>103762001</v>
      </c>
      <c r="N34" s="978">
        <v>103771301</v>
      </c>
      <c r="O34" s="978">
        <v>439488187</v>
      </c>
      <c r="P34" s="978">
        <v>1015343935</v>
      </c>
      <c r="Q34" s="977">
        <v>1454832122</v>
      </c>
      <c r="R34" s="977">
        <v>0</v>
      </c>
      <c r="S34" s="977">
        <v>0</v>
      </c>
      <c r="T34" s="979">
        <v>0</v>
      </c>
      <c r="U34" s="224">
        <v>22</v>
      </c>
    </row>
    <row r="35" spans="1:21" s="746" customFormat="1" ht="20.100000000000001" customHeight="1">
      <c r="A35" s="220">
        <v>23</v>
      </c>
      <c r="B35" s="218" t="s">
        <v>223</v>
      </c>
      <c r="C35" s="975">
        <v>985499103</v>
      </c>
      <c r="D35" s="976">
        <v>258318553</v>
      </c>
      <c r="E35" s="976">
        <v>1243817656</v>
      </c>
      <c r="F35" s="976">
        <v>901836747</v>
      </c>
      <c r="G35" s="976">
        <v>62251873</v>
      </c>
      <c r="H35" s="976">
        <v>964088620</v>
      </c>
      <c r="I35" s="977">
        <v>0</v>
      </c>
      <c r="J35" s="977">
        <v>0</v>
      </c>
      <c r="K35" s="976">
        <v>0</v>
      </c>
      <c r="L35" s="976">
        <v>0</v>
      </c>
      <c r="M35" s="976">
        <v>20425415</v>
      </c>
      <c r="N35" s="978">
        <v>20425415</v>
      </c>
      <c r="O35" s="978">
        <v>83662356</v>
      </c>
      <c r="P35" s="978">
        <v>175641265</v>
      </c>
      <c r="Q35" s="977">
        <v>259303621</v>
      </c>
      <c r="R35" s="977">
        <v>0</v>
      </c>
      <c r="S35" s="977">
        <v>0</v>
      </c>
      <c r="T35" s="979">
        <v>0</v>
      </c>
      <c r="U35" s="224">
        <v>23</v>
      </c>
    </row>
    <row r="36" spans="1:21" s="746" customFormat="1" ht="20.100000000000001" customHeight="1">
      <c r="A36" s="220">
        <v>24</v>
      </c>
      <c r="B36" s="218" t="s">
        <v>225</v>
      </c>
      <c r="C36" s="975">
        <v>2965158537</v>
      </c>
      <c r="D36" s="976">
        <v>1081951553</v>
      </c>
      <c r="E36" s="976">
        <v>4047110090</v>
      </c>
      <c r="F36" s="976">
        <v>2677841196</v>
      </c>
      <c r="G36" s="976">
        <v>155182808</v>
      </c>
      <c r="H36" s="976">
        <v>2833024004</v>
      </c>
      <c r="I36" s="977">
        <v>3026800</v>
      </c>
      <c r="J36" s="977">
        <v>92620</v>
      </c>
      <c r="K36" s="976">
        <v>3119420</v>
      </c>
      <c r="L36" s="976">
        <v>51300</v>
      </c>
      <c r="M36" s="976">
        <v>107220937</v>
      </c>
      <c r="N36" s="978">
        <v>107272237</v>
      </c>
      <c r="O36" s="978">
        <v>287266041</v>
      </c>
      <c r="P36" s="978">
        <v>819547808</v>
      </c>
      <c r="Q36" s="977">
        <v>1106813849</v>
      </c>
      <c r="R36" s="977">
        <v>0</v>
      </c>
      <c r="S36" s="977">
        <v>0</v>
      </c>
      <c r="T36" s="979">
        <v>0</v>
      </c>
      <c r="U36" s="224">
        <v>24</v>
      </c>
    </row>
    <row r="37" spans="1:21" s="746" customFormat="1" ht="20.100000000000001" customHeight="1">
      <c r="A37" s="220">
        <v>25</v>
      </c>
      <c r="B37" s="218" t="s">
        <v>227</v>
      </c>
      <c r="C37" s="980">
        <v>2399332813</v>
      </c>
      <c r="D37" s="981">
        <v>2133729443</v>
      </c>
      <c r="E37" s="981">
        <v>4533062256</v>
      </c>
      <c r="F37" s="981">
        <v>1944376586</v>
      </c>
      <c r="G37" s="981">
        <v>260140356</v>
      </c>
      <c r="H37" s="981">
        <v>2204516942</v>
      </c>
      <c r="I37" s="982">
        <v>528600</v>
      </c>
      <c r="J37" s="982">
        <v>0</v>
      </c>
      <c r="K37" s="981">
        <v>528600</v>
      </c>
      <c r="L37" s="981">
        <v>561300</v>
      </c>
      <c r="M37" s="981">
        <v>255226060</v>
      </c>
      <c r="N37" s="983">
        <v>255787360</v>
      </c>
      <c r="O37" s="983">
        <v>454394927</v>
      </c>
      <c r="P37" s="983">
        <v>1618363027</v>
      </c>
      <c r="Q37" s="982">
        <v>2072757954</v>
      </c>
      <c r="R37" s="982">
        <v>0</v>
      </c>
      <c r="S37" s="982">
        <v>0</v>
      </c>
      <c r="T37" s="984">
        <v>0</v>
      </c>
      <c r="U37" s="224">
        <v>25</v>
      </c>
    </row>
    <row r="38" spans="1:21" s="746" customFormat="1" ht="20.100000000000001" customHeight="1">
      <c r="A38" s="228">
        <v>26</v>
      </c>
      <c r="B38" s="212" t="s">
        <v>229</v>
      </c>
      <c r="C38" s="985">
        <v>1965773338</v>
      </c>
      <c r="D38" s="986">
        <v>749859171</v>
      </c>
      <c r="E38" s="986">
        <v>2715632509</v>
      </c>
      <c r="F38" s="986">
        <v>1712415215</v>
      </c>
      <c r="G38" s="986">
        <v>95810606</v>
      </c>
      <c r="H38" s="986">
        <v>1808225821</v>
      </c>
      <c r="I38" s="987">
        <v>1134582</v>
      </c>
      <c r="J38" s="987">
        <v>56800</v>
      </c>
      <c r="K38" s="986">
        <v>1191382</v>
      </c>
      <c r="L38" s="986">
        <v>16300</v>
      </c>
      <c r="M38" s="986">
        <v>67990105</v>
      </c>
      <c r="N38" s="988">
        <v>68006405</v>
      </c>
      <c r="O38" s="988">
        <v>253341823</v>
      </c>
      <c r="P38" s="988">
        <v>586058460</v>
      </c>
      <c r="Q38" s="987">
        <v>839400283</v>
      </c>
      <c r="R38" s="987">
        <v>0</v>
      </c>
      <c r="S38" s="987">
        <v>0</v>
      </c>
      <c r="T38" s="989">
        <v>0</v>
      </c>
      <c r="U38" s="234">
        <v>26</v>
      </c>
    </row>
    <row r="39" spans="1:21" s="746" customFormat="1" ht="20.100000000000001" customHeight="1">
      <c r="A39" s="220">
        <v>27</v>
      </c>
      <c r="B39" s="218" t="s">
        <v>231</v>
      </c>
      <c r="C39" s="975">
        <v>3004822641</v>
      </c>
      <c r="D39" s="976">
        <v>1648643870</v>
      </c>
      <c r="E39" s="976">
        <v>4653466511</v>
      </c>
      <c r="F39" s="976">
        <v>2628179915</v>
      </c>
      <c r="G39" s="976">
        <v>220643401</v>
      </c>
      <c r="H39" s="976">
        <v>2848823316</v>
      </c>
      <c r="I39" s="977">
        <v>0</v>
      </c>
      <c r="J39" s="977">
        <v>0</v>
      </c>
      <c r="K39" s="976">
        <v>0</v>
      </c>
      <c r="L39" s="976">
        <v>88700</v>
      </c>
      <c r="M39" s="976">
        <v>142794062</v>
      </c>
      <c r="N39" s="978">
        <v>142882762</v>
      </c>
      <c r="O39" s="978">
        <v>376554026</v>
      </c>
      <c r="P39" s="978">
        <v>1285206407</v>
      </c>
      <c r="Q39" s="977">
        <v>1661760433</v>
      </c>
      <c r="R39" s="977">
        <v>0</v>
      </c>
      <c r="S39" s="977">
        <v>0</v>
      </c>
      <c r="T39" s="979">
        <v>0</v>
      </c>
      <c r="U39" s="224">
        <v>27</v>
      </c>
    </row>
    <row r="40" spans="1:21" s="746" customFormat="1" ht="20.100000000000001" customHeight="1">
      <c r="A40" s="220">
        <v>30</v>
      </c>
      <c r="B40" s="218" t="s">
        <v>233</v>
      </c>
      <c r="C40" s="975">
        <v>2519036384</v>
      </c>
      <c r="D40" s="976">
        <v>1448654159</v>
      </c>
      <c r="E40" s="976">
        <v>3967690543</v>
      </c>
      <c r="F40" s="976">
        <v>2180602438</v>
      </c>
      <c r="G40" s="976">
        <v>220629766</v>
      </c>
      <c r="H40" s="976">
        <v>2401232204</v>
      </c>
      <c r="I40" s="977">
        <v>1230500</v>
      </c>
      <c r="J40" s="977">
        <v>9000</v>
      </c>
      <c r="K40" s="976">
        <v>1239500</v>
      </c>
      <c r="L40" s="976">
        <v>0</v>
      </c>
      <c r="M40" s="976">
        <v>78865435</v>
      </c>
      <c r="N40" s="978">
        <v>78865435</v>
      </c>
      <c r="O40" s="978">
        <v>338433946</v>
      </c>
      <c r="P40" s="978">
        <v>1149158958</v>
      </c>
      <c r="Q40" s="977">
        <v>1487592904</v>
      </c>
      <c r="R40" s="977">
        <v>0</v>
      </c>
      <c r="S40" s="977">
        <v>0</v>
      </c>
      <c r="T40" s="979">
        <v>0</v>
      </c>
      <c r="U40" s="224">
        <v>30</v>
      </c>
    </row>
    <row r="41" spans="1:21" s="746" customFormat="1" ht="20.100000000000001" customHeight="1">
      <c r="A41" s="220">
        <v>31</v>
      </c>
      <c r="B41" s="218" t="s">
        <v>235</v>
      </c>
      <c r="C41" s="975">
        <v>602921411</v>
      </c>
      <c r="D41" s="976">
        <v>233294259</v>
      </c>
      <c r="E41" s="976">
        <v>836215670</v>
      </c>
      <c r="F41" s="976">
        <v>523027192</v>
      </c>
      <c r="G41" s="976">
        <v>38702789</v>
      </c>
      <c r="H41" s="976">
        <v>561729981</v>
      </c>
      <c r="I41" s="977">
        <v>38400</v>
      </c>
      <c r="J41" s="977">
        <v>0</v>
      </c>
      <c r="K41" s="976">
        <v>38400</v>
      </c>
      <c r="L41" s="976">
        <v>0</v>
      </c>
      <c r="M41" s="976">
        <v>21676570</v>
      </c>
      <c r="N41" s="978">
        <v>21676570</v>
      </c>
      <c r="O41" s="978">
        <v>79894219</v>
      </c>
      <c r="P41" s="978">
        <v>172914900</v>
      </c>
      <c r="Q41" s="977">
        <v>252809119</v>
      </c>
      <c r="R41" s="977">
        <v>0</v>
      </c>
      <c r="S41" s="977">
        <v>0</v>
      </c>
      <c r="T41" s="979">
        <v>0</v>
      </c>
      <c r="U41" s="224">
        <v>31</v>
      </c>
    </row>
    <row r="42" spans="1:21" s="746" customFormat="1" ht="20.100000000000001" customHeight="1">
      <c r="A42" s="220">
        <v>32</v>
      </c>
      <c r="B42" s="218" t="s">
        <v>237</v>
      </c>
      <c r="C42" s="980">
        <v>2585940429</v>
      </c>
      <c r="D42" s="981">
        <v>2871285046</v>
      </c>
      <c r="E42" s="981">
        <v>5457225475</v>
      </c>
      <c r="F42" s="981">
        <v>1946946574</v>
      </c>
      <c r="G42" s="981">
        <v>329108305</v>
      </c>
      <c r="H42" s="981">
        <v>2276054879</v>
      </c>
      <c r="I42" s="982">
        <v>0</v>
      </c>
      <c r="J42" s="982">
        <v>0</v>
      </c>
      <c r="K42" s="981">
        <v>0</v>
      </c>
      <c r="L42" s="981">
        <v>0</v>
      </c>
      <c r="M42" s="981">
        <v>212816534</v>
      </c>
      <c r="N42" s="983">
        <v>212816534</v>
      </c>
      <c r="O42" s="983">
        <v>638993855</v>
      </c>
      <c r="P42" s="983">
        <v>2329360207</v>
      </c>
      <c r="Q42" s="982">
        <v>2968354062</v>
      </c>
      <c r="R42" s="982">
        <v>0</v>
      </c>
      <c r="S42" s="982">
        <v>0</v>
      </c>
      <c r="T42" s="984">
        <v>0</v>
      </c>
      <c r="U42" s="224">
        <v>32</v>
      </c>
    </row>
    <row r="43" spans="1:21" s="746" customFormat="1" ht="20.100000000000001" customHeight="1">
      <c r="A43" s="235">
        <v>33</v>
      </c>
      <c r="B43" s="212" t="s">
        <v>239</v>
      </c>
      <c r="C43" s="985">
        <v>1652213240</v>
      </c>
      <c r="D43" s="986">
        <v>1622382863</v>
      </c>
      <c r="E43" s="986">
        <v>3274596103</v>
      </c>
      <c r="F43" s="986">
        <v>1296584924</v>
      </c>
      <c r="G43" s="986">
        <v>175585213</v>
      </c>
      <c r="H43" s="986">
        <v>1472170137</v>
      </c>
      <c r="I43" s="987">
        <v>0</v>
      </c>
      <c r="J43" s="987">
        <v>0</v>
      </c>
      <c r="K43" s="986">
        <v>0</v>
      </c>
      <c r="L43" s="986">
        <v>0</v>
      </c>
      <c r="M43" s="986">
        <v>112816215</v>
      </c>
      <c r="N43" s="988">
        <v>112816215</v>
      </c>
      <c r="O43" s="988">
        <v>355628316</v>
      </c>
      <c r="P43" s="988">
        <v>1333981435</v>
      </c>
      <c r="Q43" s="987">
        <v>1689609751</v>
      </c>
      <c r="R43" s="987">
        <v>0</v>
      </c>
      <c r="S43" s="987">
        <v>0</v>
      </c>
      <c r="T43" s="989">
        <v>0</v>
      </c>
      <c r="U43" s="236">
        <v>33</v>
      </c>
    </row>
    <row r="44" spans="1:21" s="746" customFormat="1" ht="20.100000000000001" customHeight="1">
      <c r="A44" s="220">
        <v>34</v>
      </c>
      <c r="B44" s="2128" t="s">
        <v>241</v>
      </c>
      <c r="C44" s="975">
        <v>313608715</v>
      </c>
      <c r="D44" s="976">
        <v>72594447</v>
      </c>
      <c r="E44" s="976">
        <v>386203162</v>
      </c>
      <c r="F44" s="976">
        <v>286004576</v>
      </c>
      <c r="G44" s="976">
        <v>14643809</v>
      </c>
      <c r="H44" s="976">
        <v>300648385</v>
      </c>
      <c r="I44" s="977">
        <v>60000</v>
      </c>
      <c r="J44" s="977">
        <v>0</v>
      </c>
      <c r="K44" s="976">
        <v>60000</v>
      </c>
      <c r="L44" s="976">
        <v>0</v>
      </c>
      <c r="M44" s="976">
        <v>4149300</v>
      </c>
      <c r="N44" s="978">
        <v>4149300</v>
      </c>
      <c r="O44" s="978">
        <v>27604139</v>
      </c>
      <c r="P44" s="978">
        <v>53801338</v>
      </c>
      <c r="Q44" s="977">
        <v>81405477</v>
      </c>
      <c r="R44" s="977">
        <v>0</v>
      </c>
      <c r="S44" s="977">
        <v>0</v>
      </c>
      <c r="T44" s="979">
        <v>0</v>
      </c>
      <c r="U44" s="224">
        <v>34</v>
      </c>
    </row>
    <row r="45" spans="1:21" s="746" customFormat="1" ht="20.100000000000001" customHeight="1">
      <c r="A45" s="220">
        <v>35</v>
      </c>
      <c r="B45" s="2128" t="s">
        <v>243</v>
      </c>
      <c r="C45" s="975">
        <v>1560739470</v>
      </c>
      <c r="D45" s="976">
        <v>680750397</v>
      </c>
      <c r="E45" s="976">
        <v>2241489867</v>
      </c>
      <c r="F45" s="976">
        <v>1361431092</v>
      </c>
      <c r="G45" s="976">
        <v>100857438</v>
      </c>
      <c r="H45" s="976">
        <v>1462288530</v>
      </c>
      <c r="I45" s="977">
        <v>0</v>
      </c>
      <c r="J45" s="977">
        <v>0</v>
      </c>
      <c r="K45" s="976">
        <v>0</v>
      </c>
      <c r="L45" s="976">
        <v>0</v>
      </c>
      <c r="M45" s="976">
        <v>36732991</v>
      </c>
      <c r="N45" s="978">
        <v>36732991</v>
      </c>
      <c r="O45" s="978">
        <v>199308378</v>
      </c>
      <c r="P45" s="978">
        <v>543159968</v>
      </c>
      <c r="Q45" s="977">
        <v>742468346</v>
      </c>
      <c r="R45" s="977">
        <v>0</v>
      </c>
      <c r="S45" s="977">
        <v>0</v>
      </c>
      <c r="T45" s="979">
        <v>0</v>
      </c>
      <c r="U45" s="224">
        <v>35</v>
      </c>
    </row>
    <row r="46" spans="1:21" s="746" customFormat="1" ht="20.100000000000001" customHeight="1">
      <c r="A46" s="220">
        <v>36</v>
      </c>
      <c r="B46" s="2128" t="s">
        <v>245</v>
      </c>
      <c r="C46" s="975">
        <v>1309799391</v>
      </c>
      <c r="D46" s="976">
        <v>594269523</v>
      </c>
      <c r="E46" s="976">
        <v>1904068914</v>
      </c>
      <c r="F46" s="976">
        <v>1141172816</v>
      </c>
      <c r="G46" s="976">
        <v>91529078</v>
      </c>
      <c r="H46" s="976">
        <v>1232701894</v>
      </c>
      <c r="I46" s="977">
        <v>0</v>
      </c>
      <c r="J46" s="977">
        <v>0</v>
      </c>
      <c r="K46" s="976">
        <v>0</v>
      </c>
      <c r="L46" s="976">
        <v>46700</v>
      </c>
      <c r="M46" s="976">
        <v>65426751</v>
      </c>
      <c r="N46" s="978">
        <v>65473451</v>
      </c>
      <c r="O46" s="978">
        <v>168579875</v>
      </c>
      <c r="P46" s="978">
        <v>437313694</v>
      </c>
      <c r="Q46" s="977">
        <v>605893569</v>
      </c>
      <c r="R46" s="977">
        <v>0</v>
      </c>
      <c r="S46" s="977">
        <v>0</v>
      </c>
      <c r="T46" s="979">
        <v>0</v>
      </c>
      <c r="U46" s="224">
        <v>36</v>
      </c>
    </row>
    <row r="47" spans="1:21" s="746" customFormat="1" ht="20.100000000000001" customHeight="1">
      <c r="A47" s="220">
        <v>37</v>
      </c>
      <c r="B47" s="2128" t="s">
        <v>247</v>
      </c>
      <c r="C47" s="980">
        <v>208428959</v>
      </c>
      <c r="D47" s="981">
        <v>46014158</v>
      </c>
      <c r="E47" s="981">
        <v>254443117</v>
      </c>
      <c r="F47" s="981">
        <v>188734937</v>
      </c>
      <c r="G47" s="981">
        <v>7759005</v>
      </c>
      <c r="H47" s="981">
        <v>196493942</v>
      </c>
      <c r="I47" s="982">
        <v>0</v>
      </c>
      <c r="J47" s="982">
        <v>0</v>
      </c>
      <c r="K47" s="981">
        <v>0</v>
      </c>
      <c r="L47" s="981">
        <v>0</v>
      </c>
      <c r="M47" s="981">
        <v>4179493</v>
      </c>
      <c r="N47" s="983">
        <v>4179493</v>
      </c>
      <c r="O47" s="983">
        <v>19694022</v>
      </c>
      <c r="P47" s="983">
        <v>34075660</v>
      </c>
      <c r="Q47" s="982">
        <v>53769682</v>
      </c>
      <c r="R47" s="982">
        <v>0</v>
      </c>
      <c r="S47" s="982">
        <v>0</v>
      </c>
      <c r="T47" s="984">
        <v>0</v>
      </c>
      <c r="U47" s="224">
        <v>37</v>
      </c>
    </row>
    <row r="48" spans="1:21" s="746" customFormat="1" ht="20.100000000000001" customHeight="1">
      <c r="A48" s="235">
        <v>38</v>
      </c>
      <c r="B48" s="212" t="s">
        <v>249</v>
      </c>
      <c r="C48" s="985">
        <v>582739453</v>
      </c>
      <c r="D48" s="986">
        <v>274115760</v>
      </c>
      <c r="E48" s="986">
        <v>856855213</v>
      </c>
      <c r="F48" s="986">
        <v>507510766</v>
      </c>
      <c r="G48" s="986">
        <v>41990717</v>
      </c>
      <c r="H48" s="986">
        <v>549501483</v>
      </c>
      <c r="I48" s="987">
        <v>75300</v>
      </c>
      <c r="J48" s="987">
        <v>33400</v>
      </c>
      <c r="K48" s="986">
        <v>108700</v>
      </c>
      <c r="L48" s="986">
        <v>0</v>
      </c>
      <c r="M48" s="986">
        <v>4092800</v>
      </c>
      <c r="N48" s="988">
        <v>4092800</v>
      </c>
      <c r="O48" s="988">
        <v>75228687</v>
      </c>
      <c r="P48" s="988">
        <v>228032243</v>
      </c>
      <c r="Q48" s="987">
        <v>303260930</v>
      </c>
      <c r="R48" s="987">
        <v>0</v>
      </c>
      <c r="S48" s="987">
        <v>0</v>
      </c>
      <c r="T48" s="989">
        <v>0</v>
      </c>
      <c r="U48" s="236">
        <v>38</v>
      </c>
    </row>
    <row r="49" spans="1:21" s="746" customFormat="1" ht="20.100000000000001" customHeight="1">
      <c r="A49" s="220">
        <v>39</v>
      </c>
      <c r="B49" s="218" t="s">
        <v>251</v>
      </c>
      <c r="C49" s="975">
        <v>456755436</v>
      </c>
      <c r="D49" s="976">
        <v>165831138</v>
      </c>
      <c r="E49" s="976">
        <v>622586574</v>
      </c>
      <c r="F49" s="976">
        <v>407993672</v>
      </c>
      <c r="G49" s="976">
        <v>27813758</v>
      </c>
      <c r="H49" s="976">
        <v>435807430</v>
      </c>
      <c r="I49" s="977">
        <v>0</v>
      </c>
      <c r="J49" s="977">
        <v>0</v>
      </c>
      <c r="K49" s="976">
        <v>0</v>
      </c>
      <c r="L49" s="976">
        <v>0</v>
      </c>
      <c r="M49" s="976">
        <v>0</v>
      </c>
      <c r="N49" s="978">
        <v>0</v>
      </c>
      <c r="O49" s="978">
        <v>48761764</v>
      </c>
      <c r="P49" s="978">
        <v>138017380</v>
      </c>
      <c r="Q49" s="977">
        <v>186779144</v>
      </c>
      <c r="R49" s="977">
        <v>0</v>
      </c>
      <c r="S49" s="977">
        <v>0</v>
      </c>
      <c r="T49" s="979">
        <v>0</v>
      </c>
      <c r="U49" s="224">
        <v>39</v>
      </c>
    </row>
    <row r="50" spans="1:21" s="746" customFormat="1" ht="20.100000000000001" customHeight="1">
      <c r="A50" s="220">
        <v>40</v>
      </c>
      <c r="B50" s="218" t="s">
        <v>252</v>
      </c>
      <c r="C50" s="975">
        <v>217675047</v>
      </c>
      <c r="D50" s="976">
        <v>62206371</v>
      </c>
      <c r="E50" s="976">
        <v>279881418</v>
      </c>
      <c r="F50" s="976">
        <v>196923753</v>
      </c>
      <c r="G50" s="976">
        <v>15815983</v>
      </c>
      <c r="H50" s="976">
        <v>212739736</v>
      </c>
      <c r="I50" s="977">
        <v>0</v>
      </c>
      <c r="J50" s="977">
        <v>0</v>
      </c>
      <c r="K50" s="976">
        <v>0</v>
      </c>
      <c r="L50" s="976">
        <v>18700</v>
      </c>
      <c r="M50" s="976">
        <v>7363341</v>
      </c>
      <c r="N50" s="978">
        <v>7382041</v>
      </c>
      <c r="O50" s="978">
        <v>20732594</v>
      </c>
      <c r="P50" s="978">
        <v>39027047</v>
      </c>
      <c r="Q50" s="977">
        <v>59759641</v>
      </c>
      <c r="R50" s="977">
        <v>0</v>
      </c>
      <c r="S50" s="977">
        <v>0</v>
      </c>
      <c r="T50" s="979">
        <v>0</v>
      </c>
      <c r="U50" s="224">
        <v>40</v>
      </c>
    </row>
    <row r="51" spans="1:21" s="746" customFormat="1" ht="20.100000000000001" customHeight="1">
      <c r="A51" s="220">
        <v>41</v>
      </c>
      <c r="B51" s="218" t="s">
        <v>254</v>
      </c>
      <c r="C51" s="975">
        <v>488388999</v>
      </c>
      <c r="D51" s="976">
        <v>196524887</v>
      </c>
      <c r="E51" s="976">
        <v>684913886</v>
      </c>
      <c r="F51" s="976">
        <v>431335762</v>
      </c>
      <c r="G51" s="976">
        <v>30347548</v>
      </c>
      <c r="H51" s="976">
        <v>461683310</v>
      </c>
      <c r="I51" s="977">
        <v>0</v>
      </c>
      <c r="J51" s="977">
        <v>0</v>
      </c>
      <c r="K51" s="976">
        <v>0</v>
      </c>
      <c r="L51" s="976">
        <v>0</v>
      </c>
      <c r="M51" s="976">
        <v>0</v>
      </c>
      <c r="N51" s="978">
        <v>0</v>
      </c>
      <c r="O51" s="978">
        <v>57053237</v>
      </c>
      <c r="P51" s="978">
        <v>166177339</v>
      </c>
      <c r="Q51" s="977">
        <v>223230576</v>
      </c>
      <c r="R51" s="977">
        <v>0</v>
      </c>
      <c r="S51" s="977">
        <v>0</v>
      </c>
      <c r="T51" s="979">
        <v>0</v>
      </c>
      <c r="U51" s="224">
        <v>41</v>
      </c>
    </row>
    <row r="52" spans="1:21" s="746" customFormat="1" ht="20.100000000000001" customHeight="1" thickBot="1">
      <c r="A52" s="2383">
        <v>42</v>
      </c>
      <c r="B52" s="254" t="s">
        <v>256</v>
      </c>
      <c r="C52" s="3148">
        <v>584049982</v>
      </c>
      <c r="D52" s="991">
        <v>302032122</v>
      </c>
      <c r="E52" s="991">
        <v>886082104</v>
      </c>
      <c r="F52" s="981">
        <v>491781833</v>
      </c>
      <c r="G52" s="981">
        <v>46251614</v>
      </c>
      <c r="H52" s="981">
        <v>538033447</v>
      </c>
      <c r="I52" s="982">
        <v>0</v>
      </c>
      <c r="J52" s="982">
        <v>0</v>
      </c>
      <c r="K52" s="981">
        <v>0</v>
      </c>
      <c r="L52" s="981">
        <v>0</v>
      </c>
      <c r="M52" s="981">
        <v>6921309</v>
      </c>
      <c r="N52" s="983">
        <v>6921309</v>
      </c>
      <c r="O52" s="983">
        <v>92268149</v>
      </c>
      <c r="P52" s="983">
        <v>248859199</v>
      </c>
      <c r="Q52" s="982">
        <v>341127348</v>
      </c>
      <c r="R52" s="982">
        <v>0</v>
      </c>
      <c r="S52" s="982">
        <v>0</v>
      </c>
      <c r="T52" s="984">
        <v>0</v>
      </c>
      <c r="U52" s="224">
        <v>42</v>
      </c>
    </row>
    <row r="53" spans="1:21" s="746" customFormat="1" ht="20.100000000000001" customHeight="1">
      <c r="A53" s="220">
        <v>43</v>
      </c>
      <c r="B53" s="218" t="s">
        <v>258</v>
      </c>
      <c r="C53" s="975">
        <v>269703708</v>
      </c>
      <c r="D53" s="976">
        <v>85405478</v>
      </c>
      <c r="E53" s="976">
        <v>355109186</v>
      </c>
      <c r="F53" s="986">
        <v>230967099</v>
      </c>
      <c r="G53" s="986">
        <v>18952619</v>
      </c>
      <c r="H53" s="986">
        <v>249919718</v>
      </c>
      <c r="I53" s="987">
        <v>0</v>
      </c>
      <c r="J53" s="987">
        <v>0</v>
      </c>
      <c r="K53" s="986">
        <v>0</v>
      </c>
      <c r="L53" s="986">
        <v>0</v>
      </c>
      <c r="M53" s="986">
        <v>10838380</v>
      </c>
      <c r="N53" s="988">
        <v>10838380</v>
      </c>
      <c r="O53" s="988">
        <v>38736609</v>
      </c>
      <c r="P53" s="988">
        <v>55614479</v>
      </c>
      <c r="Q53" s="987">
        <v>94351088</v>
      </c>
      <c r="R53" s="987">
        <v>0</v>
      </c>
      <c r="S53" s="987">
        <v>0</v>
      </c>
      <c r="T53" s="989">
        <v>0</v>
      </c>
      <c r="U53" s="234">
        <v>43</v>
      </c>
    </row>
    <row r="54" spans="1:21" s="746" customFormat="1" ht="20.100000000000001" customHeight="1">
      <c r="A54" s="220">
        <v>44</v>
      </c>
      <c r="B54" s="218" t="s">
        <v>260</v>
      </c>
      <c r="C54" s="975">
        <v>271432556</v>
      </c>
      <c r="D54" s="976">
        <v>78877325</v>
      </c>
      <c r="E54" s="976">
        <v>350309881</v>
      </c>
      <c r="F54" s="976">
        <v>252917191</v>
      </c>
      <c r="G54" s="976">
        <v>16807810</v>
      </c>
      <c r="H54" s="976">
        <v>269725001</v>
      </c>
      <c r="I54" s="977">
        <v>0</v>
      </c>
      <c r="J54" s="977">
        <v>0</v>
      </c>
      <c r="K54" s="976">
        <v>0</v>
      </c>
      <c r="L54" s="976">
        <v>0</v>
      </c>
      <c r="M54" s="976">
        <v>0</v>
      </c>
      <c r="N54" s="978">
        <v>0</v>
      </c>
      <c r="O54" s="978">
        <v>18515365</v>
      </c>
      <c r="P54" s="978">
        <v>62069515</v>
      </c>
      <c r="Q54" s="977">
        <v>80584880</v>
      </c>
      <c r="R54" s="977">
        <v>0</v>
      </c>
      <c r="S54" s="977">
        <v>0</v>
      </c>
      <c r="T54" s="979">
        <v>0</v>
      </c>
      <c r="U54" s="224">
        <v>44</v>
      </c>
    </row>
    <row r="55" spans="1:21" s="746" customFormat="1" ht="20.100000000000001" customHeight="1">
      <c r="A55" s="220">
        <v>45</v>
      </c>
      <c r="B55" s="218" t="s">
        <v>261</v>
      </c>
      <c r="C55" s="975">
        <v>1583280190</v>
      </c>
      <c r="D55" s="976">
        <v>1064936128</v>
      </c>
      <c r="E55" s="976">
        <v>2648216318</v>
      </c>
      <c r="F55" s="976">
        <v>1285526630</v>
      </c>
      <c r="G55" s="976">
        <v>143064978</v>
      </c>
      <c r="H55" s="976">
        <v>1428591608</v>
      </c>
      <c r="I55" s="977">
        <v>0</v>
      </c>
      <c r="J55" s="977">
        <v>0</v>
      </c>
      <c r="K55" s="976">
        <v>0</v>
      </c>
      <c r="L55" s="976">
        <v>0</v>
      </c>
      <c r="M55" s="976">
        <v>0</v>
      </c>
      <c r="N55" s="978">
        <v>0</v>
      </c>
      <c r="O55" s="978">
        <v>297753560</v>
      </c>
      <c r="P55" s="978">
        <v>921871150</v>
      </c>
      <c r="Q55" s="977">
        <v>1219624710</v>
      </c>
      <c r="R55" s="977">
        <v>0</v>
      </c>
      <c r="S55" s="977">
        <v>0</v>
      </c>
      <c r="T55" s="979">
        <v>0</v>
      </c>
      <c r="U55" s="224">
        <v>45</v>
      </c>
    </row>
    <row r="56" spans="1:21" s="746" customFormat="1" ht="20.100000000000001" customHeight="1">
      <c r="A56" s="220">
        <v>46</v>
      </c>
      <c r="B56" s="218" t="s">
        <v>262</v>
      </c>
      <c r="C56" s="975">
        <v>699715128</v>
      </c>
      <c r="D56" s="976">
        <v>525117308</v>
      </c>
      <c r="E56" s="976">
        <v>1224832436</v>
      </c>
      <c r="F56" s="976">
        <v>565019474</v>
      </c>
      <c r="G56" s="976">
        <v>51014761</v>
      </c>
      <c r="H56" s="976">
        <v>616034235</v>
      </c>
      <c r="I56" s="977">
        <v>0</v>
      </c>
      <c r="J56" s="977">
        <v>0</v>
      </c>
      <c r="K56" s="976">
        <v>0</v>
      </c>
      <c r="L56" s="976">
        <v>0</v>
      </c>
      <c r="M56" s="976">
        <v>31955545</v>
      </c>
      <c r="N56" s="978">
        <v>31955545</v>
      </c>
      <c r="O56" s="978">
        <v>134695654</v>
      </c>
      <c r="P56" s="978">
        <v>442147002</v>
      </c>
      <c r="Q56" s="977">
        <v>576842656</v>
      </c>
      <c r="R56" s="977">
        <v>0</v>
      </c>
      <c r="S56" s="977">
        <v>0</v>
      </c>
      <c r="T56" s="979">
        <v>0</v>
      </c>
      <c r="U56" s="224">
        <v>46</v>
      </c>
    </row>
    <row r="57" spans="1:21" s="746" customFormat="1" ht="20.100000000000001" customHeight="1">
      <c r="A57" s="220">
        <v>52</v>
      </c>
      <c r="B57" s="218" t="s">
        <v>263</v>
      </c>
      <c r="C57" s="980">
        <v>310137013</v>
      </c>
      <c r="D57" s="981">
        <v>122148959</v>
      </c>
      <c r="E57" s="981">
        <v>432285972</v>
      </c>
      <c r="F57" s="981">
        <v>271278003</v>
      </c>
      <c r="G57" s="981">
        <v>16011917</v>
      </c>
      <c r="H57" s="981">
        <v>287289920</v>
      </c>
      <c r="I57" s="982">
        <v>0</v>
      </c>
      <c r="J57" s="982">
        <v>0</v>
      </c>
      <c r="K57" s="981">
        <v>0</v>
      </c>
      <c r="L57" s="981">
        <v>0</v>
      </c>
      <c r="M57" s="981">
        <v>9308904</v>
      </c>
      <c r="N57" s="983">
        <v>9308904</v>
      </c>
      <c r="O57" s="983">
        <v>38859010</v>
      </c>
      <c r="P57" s="983">
        <v>96828138</v>
      </c>
      <c r="Q57" s="982">
        <v>135687148</v>
      </c>
      <c r="R57" s="982">
        <v>0</v>
      </c>
      <c r="S57" s="982">
        <v>0</v>
      </c>
      <c r="T57" s="984">
        <v>0</v>
      </c>
      <c r="U57" s="224">
        <v>52</v>
      </c>
    </row>
    <row r="58" spans="1:21" s="746" customFormat="1" ht="20.100000000000001" customHeight="1">
      <c r="A58" s="228">
        <v>54</v>
      </c>
      <c r="B58" s="212" t="s">
        <v>264</v>
      </c>
      <c r="C58" s="985">
        <v>184903823</v>
      </c>
      <c r="D58" s="986">
        <v>61361119</v>
      </c>
      <c r="E58" s="986">
        <v>246264942</v>
      </c>
      <c r="F58" s="986">
        <v>164431425</v>
      </c>
      <c r="G58" s="986">
        <v>9219857</v>
      </c>
      <c r="H58" s="986">
        <v>173651282</v>
      </c>
      <c r="I58" s="987">
        <v>0</v>
      </c>
      <c r="J58" s="987">
        <v>0</v>
      </c>
      <c r="K58" s="986">
        <v>0</v>
      </c>
      <c r="L58" s="986">
        <v>0</v>
      </c>
      <c r="M58" s="986">
        <v>5926800</v>
      </c>
      <c r="N58" s="988">
        <v>5926800</v>
      </c>
      <c r="O58" s="988">
        <v>20472398</v>
      </c>
      <c r="P58" s="988">
        <v>46214462</v>
      </c>
      <c r="Q58" s="987">
        <v>66686860</v>
      </c>
      <c r="R58" s="987">
        <v>0</v>
      </c>
      <c r="S58" s="987">
        <v>0</v>
      </c>
      <c r="T58" s="989">
        <v>0</v>
      </c>
      <c r="U58" s="234">
        <v>54</v>
      </c>
    </row>
    <row r="59" spans="1:21" s="746" customFormat="1" ht="20.100000000000001" customHeight="1">
      <c r="A59" s="220">
        <v>59</v>
      </c>
      <c r="B59" s="218" t="s">
        <v>266</v>
      </c>
      <c r="C59" s="975">
        <v>611605257</v>
      </c>
      <c r="D59" s="976">
        <v>199675621</v>
      </c>
      <c r="E59" s="976">
        <v>811280878</v>
      </c>
      <c r="F59" s="976">
        <v>542747656</v>
      </c>
      <c r="G59" s="976">
        <v>30855230</v>
      </c>
      <c r="H59" s="976">
        <v>573602886</v>
      </c>
      <c r="I59" s="977">
        <v>0</v>
      </c>
      <c r="J59" s="977">
        <v>0</v>
      </c>
      <c r="K59" s="976">
        <v>0</v>
      </c>
      <c r="L59" s="976">
        <v>0</v>
      </c>
      <c r="M59" s="976">
        <v>14084314</v>
      </c>
      <c r="N59" s="978">
        <v>14084314</v>
      </c>
      <c r="O59" s="978">
        <v>68857601</v>
      </c>
      <c r="P59" s="978">
        <v>154736077</v>
      </c>
      <c r="Q59" s="977">
        <v>223593678</v>
      </c>
      <c r="R59" s="977">
        <v>0</v>
      </c>
      <c r="S59" s="977">
        <v>0</v>
      </c>
      <c r="T59" s="979">
        <v>0</v>
      </c>
      <c r="U59" s="224">
        <v>59</v>
      </c>
    </row>
    <row r="60" spans="1:21" s="746" customFormat="1" ht="20.100000000000001" customHeight="1">
      <c r="A60" s="220">
        <v>61</v>
      </c>
      <c r="B60" s="218" t="s">
        <v>268</v>
      </c>
      <c r="C60" s="975">
        <v>544336332</v>
      </c>
      <c r="D60" s="976">
        <v>132291647</v>
      </c>
      <c r="E60" s="976">
        <v>676627979</v>
      </c>
      <c r="F60" s="976">
        <v>499307484</v>
      </c>
      <c r="G60" s="976">
        <v>32051412</v>
      </c>
      <c r="H60" s="976">
        <v>531358896</v>
      </c>
      <c r="I60" s="977">
        <v>0</v>
      </c>
      <c r="J60" s="977">
        <v>0</v>
      </c>
      <c r="K60" s="976">
        <v>0</v>
      </c>
      <c r="L60" s="976">
        <v>36800</v>
      </c>
      <c r="M60" s="976">
        <v>3865700</v>
      </c>
      <c r="N60" s="978">
        <v>3902500</v>
      </c>
      <c r="O60" s="978">
        <v>44992048</v>
      </c>
      <c r="P60" s="978">
        <v>96374535</v>
      </c>
      <c r="Q60" s="977">
        <v>141366583</v>
      </c>
      <c r="R60" s="977">
        <v>0</v>
      </c>
      <c r="S60" s="977">
        <v>0</v>
      </c>
      <c r="T60" s="979">
        <v>0</v>
      </c>
      <c r="U60" s="224">
        <v>61</v>
      </c>
    </row>
    <row r="61" spans="1:21" s="746" customFormat="1" ht="20.100000000000001" customHeight="1">
      <c r="A61" s="220">
        <v>66</v>
      </c>
      <c r="B61" s="218" t="s">
        <v>270</v>
      </c>
      <c r="C61" s="975">
        <v>1547618393</v>
      </c>
      <c r="D61" s="976">
        <v>817548484</v>
      </c>
      <c r="E61" s="976">
        <v>2365166877</v>
      </c>
      <c r="F61" s="976">
        <v>1338251223</v>
      </c>
      <c r="G61" s="976">
        <v>166895703</v>
      </c>
      <c r="H61" s="976">
        <v>1505146926</v>
      </c>
      <c r="I61" s="977">
        <v>120400</v>
      </c>
      <c r="J61" s="977">
        <v>0</v>
      </c>
      <c r="K61" s="976">
        <v>120400</v>
      </c>
      <c r="L61" s="976">
        <v>54500</v>
      </c>
      <c r="M61" s="976">
        <v>26538736</v>
      </c>
      <c r="N61" s="978">
        <v>26593236</v>
      </c>
      <c r="O61" s="978">
        <v>209312670</v>
      </c>
      <c r="P61" s="978">
        <v>624114045</v>
      </c>
      <c r="Q61" s="977">
        <v>833426715</v>
      </c>
      <c r="R61" s="977">
        <v>0</v>
      </c>
      <c r="S61" s="977">
        <v>0</v>
      </c>
      <c r="T61" s="979">
        <v>0</v>
      </c>
      <c r="U61" s="224">
        <v>66</v>
      </c>
    </row>
    <row r="62" spans="1:21" s="746" customFormat="1" ht="20.100000000000001" customHeight="1">
      <c r="A62" s="220">
        <v>67</v>
      </c>
      <c r="B62" s="218" t="s">
        <v>272</v>
      </c>
      <c r="C62" s="980">
        <v>310945939</v>
      </c>
      <c r="D62" s="981">
        <v>57505126</v>
      </c>
      <c r="E62" s="981">
        <v>368451065</v>
      </c>
      <c r="F62" s="981">
        <v>291566400</v>
      </c>
      <c r="G62" s="981">
        <v>9866925</v>
      </c>
      <c r="H62" s="981">
        <v>301433325</v>
      </c>
      <c r="I62" s="982">
        <v>0</v>
      </c>
      <c r="J62" s="982">
        <v>0</v>
      </c>
      <c r="K62" s="981">
        <v>0</v>
      </c>
      <c r="L62" s="981">
        <v>0</v>
      </c>
      <c r="M62" s="981">
        <v>3266381</v>
      </c>
      <c r="N62" s="983">
        <v>3266381</v>
      </c>
      <c r="O62" s="983">
        <v>19379539</v>
      </c>
      <c r="P62" s="983">
        <v>44371820</v>
      </c>
      <c r="Q62" s="982">
        <v>63751359</v>
      </c>
      <c r="R62" s="982">
        <v>0</v>
      </c>
      <c r="S62" s="982">
        <v>0</v>
      </c>
      <c r="T62" s="984">
        <v>0</v>
      </c>
      <c r="U62" s="224">
        <v>67</v>
      </c>
    </row>
    <row r="63" spans="1:21" s="746" customFormat="1" ht="20.100000000000001" customHeight="1">
      <c r="A63" s="228">
        <v>70</v>
      </c>
      <c r="B63" s="212" t="s">
        <v>274</v>
      </c>
      <c r="C63" s="985">
        <v>288636496</v>
      </c>
      <c r="D63" s="986">
        <v>105733674</v>
      </c>
      <c r="E63" s="986">
        <v>394370170</v>
      </c>
      <c r="F63" s="986">
        <v>255433233</v>
      </c>
      <c r="G63" s="986">
        <v>15244293</v>
      </c>
      <c r="H63" s="986">
        <v>270677526</v>
      </c>
      <c r="I63" s="987">
        <v>0</v>
      </c>
      <c r="J63" s="987">
        <v>0</v>
      </c>
      <c r="K63" s="986">
        <v>0</v>
      </c>
      <c r="L63" s="986">
        <v>0</v>
      </c>
      <c r="M63" s="986">
        <v>1963900</v>
      </c>
      <c r="N63" s="988">
        <v>1963900</v>
      </c>
      <c r="O63" s="988">
        <v>33203263</v>
      </c>
      <c r="P63" s="988">
        <v>88525481</v>
      </c>
      <c r="Q63" s="987">
        <v>121728744</v>
      </c>
      <c r="R63" s="987">
        <v>0</v>
      </c>
      <c r="S63" s="987">
        <v>0</v>
      </c>
      <c r="T63" s="989">
        <v>0</v>
      </c>
      <c r="U63" s="234">
        <v>70</v>
      </c>
    </row>
    <row r="64" spans="1:21" s="746" customFormat="1" ht="20.100000000000001" customHeight="1">
      <c r="A64" s="220">
        <v>72</v>
      </c>
      <c r="B64" s="218" t="s">
        <v>276</v>
      </c>
      <c r="C64" s="975">
        <v>1308722286</v>
      </c>
      <c r="D64" s="976">
        <v>217162549</v>
      </c>
      <c r="E64" s="976">
        <v>1525884835</v>
      </c>
      <c r="F64" s="976">
        <v>1231438322</v>
      </c>
      <c r="G64" s="976">
        <v>55295040</v>
      </c>
      <c r="H64" s="976">
        <v>1286733362</v>
      </c>
      <c r="I64" s="977">
        <v>219100</v>
      </c>
      <c r="J64" s="977">
        <v>0</v>
      </c>
      <c r="K64" s="976">
        <v>219100</v>
      </c>
      <c r="L64" s="976">
        <v>14400</v>
      </c>
      <c r="M64" s="976">
        <v>5853965</v>
      </c>
      <c r="N64" s="978">
        <v>5868365</v>
      </c>
      <c r="O64" s="978">
        <v>77269564</v>
      </c>
      <c r="P64" s="978">
        <v>156013544</v>
      </c>
      <c r="Q64" s="977">
        <v>233283108</v>
      </c>
      <c r="R64" s="977">
        <v>0</v>
      </c>
      <c r="S64" s="977">
        <v>0</v>
      </c>
      <c r="T64" s="979">
        <v>0</v>
      </c>
      <c r="U64" s="224">
        <v>72</v>
      </c>
    </row>
    <row r="65" spans="1:21" s="746" customFormat="1" ht="20.100000000000001" customHeight="1">
      <c r="A65" s="220">
        <v>74</v>
      </c>
      <c r="B65" s="218" t="s">
        <v>278</v>
      </c>
      <c r="C65" s="975">
        <v>305201666</v>
      </c>
      <c r="D65" s="976">
        <v>79578307</v>
      </c>
      <c r="E65" s="976">
        <v>384779973</v>
      </c>
      <c r="F65" s="976">
        <v>278484138</v>
      </c>
      <c r="G65" s="976">
        <v>20609691</v>
      </c>
      <c r="H65" s="976">
        <v>299093829</v>
      </c>
      <c r="I65" s="977">
        <v>2300</v>
      </c>
      <c r="J65" s="977">
        <v>0</v>
      </c>
      <c r="K65" s="976">
        <v>2300</v>
      </c>
      <c r="L65" s="976">
        <v>0</v>
      </c>
      <c r="M65" s="976">
        <v>8046487</v>
      </c>
      <c r="N65" s="978">
        <v>8046487</v>
      </c>
      <c r="O65" s="978">
        <v>26717528</v>
      </c>
      <c r="P65" s="978">
        <v>50922129</v>
      </c>
      <c r="Q65" s="977">
        <v>77639657</v>
      </c>
      <c r="R65" s="977">
        <v>0</v>
      </c>
      <c r="S65" s="977">
        <v>0</v>
      </c>
      <c r="T65" s="979">
        <v>0</v>
      </c>
      <c r="U65" s="224">
        <v>74</v>
      </c>
    </row>
    <row r="66" spans="1:21" s="746" customFormat="1" ht="20.100000000000001" customHeight="1">
      <c r="A66" s="220">
        <v>81</v>
      </c>
      <c r="B66" s="218" t="s">
        <v>280</v>
      </c>
      <c r="C66" s="975">
        <v>1330449088</v>
      </c>
      <c r="D66" s="976">
        <v>713299810</v>
      </c>
      <c r="E66" s="976">
        <v>2043748898</v>
      </c>
      <c r="F66" s="976">
        <v>1112006981</v>
      </c>
      <c r="G66" s="976">
        <v>118720146</v>
      </c>
      <c r="H66" s="976">
        <v>1230727127</v>
      </c>
      <c r="I66" s="977">
        <v>91100</v>
      </c>
      <c r="J66" s="977">
        <v>0</v>
      </c>
      <c r="K66" s="976">
        <v>91100</v>
      </c>
      <c r="L66" s="976">
        <v>68400</v>
      </c>
      <c r="M66" s="976">
        <v>53193074</v>
      </c>
      <c r="N66" s="978">
        <v>53261474</v>
      </c>
      <c r="O66" s="978">
        <v>218373707</v>
      </c>
      <c r="P66" s="978">
        <v>541386590</v>
      </c>
      <c r="Q66" s="977">
        <v>759760297</v>
      </c>
      <c r="R66" s="977">
        <v>0</v>
      </c>
      <c r="S66" s="977">
        <v>0</v>
      </c>
      <c r="T66" s="979">
        <v>0</v>
      </c>
      <c r="U66" s="224">
        <v>81</v>
      </c>
    </row>
    <row r="67" spans="1:21" s="746" customFormat="1" ht="20.100000000000001" customHeight="1">
      <c r="A67" s="243">
        <v>82</v>
      </c>
      <c r="B67" s="244" t="s">
        <v>282</v>
      </c>
      <c r="C67" s="980">
        <v>2165169257</v>
      </c>
      <c r="D67" s="981">
        <v>942539174</v>
      </c>
      <c r="E67" s="981">
        <v>3107708431</v>
      </c>
      <c r="F67" s="981">
        <v>1757536078</v>
      </c>
      <c r="G67" s="981">
        <v>166820330</v>
      </c>
      <c r="H67" s="981">
        <v>1924356408</v>
      </c>
      <c r="I67" s="982">
        <v>0</v>
      </c>
      <c r="J67" s="982">
        <v>0</v>
      </c>
      <c r="K67" s="981">
        <v>0</v>
      </c>
      <c r="L67" s="981">
        <v>225700</v>
      </c>
      <c r="M67" s="981">
        <v>55513035</v>
      </c>
      <c r="N67" s="983">
        <v>55738735</v>
      </c>
      <c r="O67" s="983">
        <v>407407479</v>
      </c>
      <c r="P67" s="983">
        <v>720205809</v>
      </c>
      <c r="Q67" s="982">
        <v>1127613288</v>
      </c>
      <c r="R67" s="982">
        <v>0</v>
      </c>
      <c r="S67" s="982">
        <v>0</v>
      </c>
      <c r="T67" s="984">
        <v>0</v>
      </c>
      <c r="U67" s="249">
        <v>82</v>
      </c>
    </row>
    <row r="68" spans="1:21" s="771" customFormat="1" ht="20.100000000000001" customHeight="1">
      <c r="A68" s="235">
        <v>83</v>
      </c>
      <c r="B68" s="212" t="s">
        <v>283</v>
      </c>
      <c r="C68" s="985">
        <v>1043800464</v>
      </c>
      <c r="D68" s="986">
        <v>320137177</v>
      </c>
      <c r="E68" s="986">
        <v>1363937641</v>
      </c>
      <c r="F68" s="986">
        <v>907328185</v>
      </c>
      <c r="G68" s="986">
        <v>52209558</v>
      </c>
      <c r="H68" s="986">
        <v>959537743</v>
      </c>
      <c r="I68" s="987">
        <v>0</v>
      </c>
      <c r="J68" s="987">
        <v>0</v>
      </c>
      <c r="K68" s="986">
        <v>0</v>
      </c>
      <c r="L68" s="986">
        <v>0</v>
      </c>
      <c r="M68" s="986">
        <v>41589075</v>
      </c>
      <c r="N68" s="988">
        <v>41589075</v>
      </c>
      <c r="O68" s="988">
        <v>136472279</v>
      </c>
      <c r="P68" s="988">
        <v>226338544</v>
      </c>
      <c r="Q68" s="987">
        <v>362810823</v>
      </c>
      <c r="R68" s="987">
        <v>0</v>
      </c>
      <c r="S68" s="987">
        <v>0</v>
      </c>
      <c r="T68" s="989">
        <v>0</v>
      </c>
      <c r="U68" s="236">
        <v>83</v>
      </c>
    </row>
    <row r="69" spans="1:21" s="771" customFormat="1" ht="20.100000000000001" customHeight="1">
      <c r="A69" s="220">
        <v>301</v>
      </c>
      <c r="B69" s="2128" t="s">
        <v>284</v>
      </c>
      <c r="C69" s="975">
        <v>1488810500</v>
      </c>
      <c r="D69" s="976">
        <v>0</v>
      </c>
      <c r="E69" s="976">
        <v>1488810500</v>
      </c>
      <c r="F69" s="976">
        <v>1488810500</v>
      </c>
      <c r="G69" s="976">
        <v>0</v>
      </c>
      <c r="H69" s="976">
        <v>1488810500</v>
      </c>
      <c r="I69" s="977">
        <v>0</v>
      </c>
      <c r="J69" s="977">
        <v>0</v>
      </c>
      <c r="K69" s="976">
        <v>0</v>
      </c>
      <c r="L69" s="976">
        <v>0</v>
      </c>
      <c r="M69" s="976">
        <v>0</v>
      </c>
      <c r="N69" s="978">
        <v>0</v>
      </c>
      <c r="O69" s="978">
        <v>0</v>
      </c>
      <c r="P69" s="978">
        <v>0</v>
      </c>
      <c r="Q69" s="977">
        <v>0</v>
      </c>
      <c r="R69" s="977">
        <v>0</v>
      </c>
      <c r="S69" s="977">
        <v>0</v>
      </c>
      <c r="T69" s="979">
        <v>0</v>
      </c>
      <c r="U69" s="224">
        <v>301</v>
      </c>
    </row>
    <row r="70" spans="1:21" s="771" customFormat="1" ht="20.100000000000001" customHeight="1">
      <c r="A70" s="220">
        <v>302</v>
      </c>
      <c r="B70" s="2128" t="s">
        <v>286</v>
      </c>
      <c r="C70" s="975">
        <v>1555962700</v>
      </c>
      <c r="D70" s="976">
        <v>310600</v>
      </c>
      <c r="E70" s="976">
        <v>1556273300</v>
      </c>
      <c r="F70" s="976">
        <v>1555962700</v>
      </c>
      <c r="G70" s="976">
        <v>158300</v>
      </c>
      <c r="H70" s="976">
        <v>1556121000</v>
      </c>
      <c r="I70" s="977">
        <v>0</v>
      </c>
      <c r="J70" s="977">
        <v>0</v>
      </c>
      <c r="K70" s="976">
        <v>0</v>
      </c>
      <c r="L70" s="976">
        <v>0</v>
      </c>
      <c r="M70" s="976">
        <v>0</v>
      </c>
      <c r="N70" s="978">
        <v>0</v>
      </c>
      <c r="O70" s="978">
        <v>0</v>
      </c>
      <c r="P70" s="978">
        <v>152300</v>
      </c>
      <c r="Q70" s="977">
        <v>152300</v>
      </c>
      <c r="R70" s="977">
        <v>0</v>
      </c>
      <c r="S70" s="977">
        <v>0</v>
      </c>
      <c r="T70" s="979">
        <v>0</v>
      </c>
      <c r="U70" s="224">
        <v>302</v>
      </c>
    </row>
    <row r="71" spans="1:21" s="771" customFormat="1" ht="20.100000000000001" customHeight="1">
      <c r="A71" s="220">
        <v>303</v>
      </c>
      <c r="B71" s="2128" t="s">
        <v>288</v>
      </c>
      <c r="C71" s="975">
        <v>251225600</v>
      </c>
      <c r="D71" s="976">
        <v>0</v>
      </c>
      <c r="E71" s="976">
        <v>251225600</v>
      </c>
      <c r="F71" s="976">
        <v>251225600</v>
      </c>
      <c r="G71" s="976">
        <v>0</v>
      </c>
      <c r="H71" s="976">
        <v>251225600</v>
      </c>
      <c r="I71" s="977">
        <v>0</v>
      </c>
      <c r="J71" s="977">
        <v>0</v>
      </c>
      <c r="K71" s="976">
        <v>0</v>
      </c>
      <c r="L71" s="976">
        <v>0</v>
      </c>
      <c r="M71" s="976">
        <v>0</v>
      </c>
      <c r="N71" s="978">
        <v>0</v>
      </c>
      <c r="O71" s="978">
        <v>0</v>
      </c>
      <c r="P71" s="978">
        <v>0</v>
      </c>
      <c r="Q71" s="977">
        <v>0</v>
      </c>
      <c r="R71" s="977">
        <v>0</v>
      </c>
      <c r="S71" s="977">
        <v>0</v>
      </c>
      <c r="T71" s="979">
        <v>0</v>
      </c>
      <c r="U71" s="224">
        <v>303</v>
      </c>
    </row>
    <row r="72" spans="1:21" s="771" customFormat="1" ht="20.100000000000001" customHeight="1" thickBot="1">
      <c r="A72" s="2140"/>
      <c r="B72" s="254"/>
      <c r="C72" s="990"/>
      <c r="D72" s="991"/>
      <c r="E72" s="991"/>
      <c r="F72" s="991"/>
      <c r="G72" s="991"/>
      <c r="H72" s="991"/>
      <c r="I72" s="992"/>
      <c r="J72" s="992"/>
      <c r="K72" s="991"/>
      <c r="L72" s="991"/>
      <c r="M72" s="991"/>
      <c r="N72" s="993"/>
      <c r="O72" s="993"/>
      <c r="P72" s="993"/>
      <c r="Q72" s="992"/>
      <c r="R72" s="992"/>
      <c r="S72" s="992"/>
      <c r="T72" s="994"/>
      <c r="U72" s="262"/>
    </row>
    <row r="73" spans="1:21" ht="20.100000000000001" customHeight="1"/>
    <row r="74" spans="1:21" ht="20.100000000000001" customHeight="1"/>
    <row r="75" spans="1:21" ht="20.100000000000001" customHeight="1"/>
    <row r="76" spans="1:21" ht="20.100000000000001" customHeight="1"/>
    <row r="77" spans="1:21" ht="20.100000000000001" customHeight="1"/>
    <row r="78" spans="1:21" ht="20.100000000000001" customHeight="1"/>
    <row r="79" spans="1:21" ht="20.100000000000001" customHeight="1"/>
    <row r="80" spans="1:21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  <row r="102" ht="20.100000000000001" customHeight="1"/>
    <row r="103" ht="20.100000000000001" customHeight="1"/>
    <row r="104" ht="20.100000000000001" customHeight="1"/>
    <row r="105" ht="20.100000000000001" customHeight="1"/>
    <row r="106" ht="20.100000000000001" customHeight="1"/>
    <row r="107" ht="20.100000000000001" customHeight="1"/>
    <row r="108" ht="20.100000000000001" customHeight="1"/>
    <row r="109" ht="20.100000000000001" customHeight="1"/>
  </sheetData>
  <phoneticPr fontId="16"/>
  <pageMargins left="0.82677165354330717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52" max="2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>
    <tabColor rgb="FFFF0000"/>
  </sheetPr>
  <dimension ref="A1:U104"/>
  <sheetViews>
    <sheetView showGridLines="0" view="pageBreakPreview" zoomScale="50" zoomScaleNormal="100" zoomScaleSheetLayoutView="50" workbookViewId="0">
      <pane ySplit="12" topLeftCell="A44" activePane="bottomLeft" state="frozen"/>
      <selection activeCell="CA17" sqref="CA17:CE17"/>
      <selection pane="bottomLeft" activeCell="A52" sqref="A52:C52"/>
    </sheetView>
  </sheetViews>
  <sheetFormatPr defaultRowHeight="19.7" customHeight="1"/>
  <cols>
    <col min="1" max="1" width="4.875" style="151" customWidth="1"/>
    <col min="2" max="2" width="15.625" style="149" customWidth="1"/>
    <col min="3" max="3" width="15.625" style="424" customWidth="1"/>
    <col min="4" max="4" width="15.625" style="921" customWidth="1"/>
    <col min="5" max="5" width="15.625" style="424" customWidth="1"/>
    <col min="6" max="6" width="15.625" style="921" customWidth="1"/>
    <col min="7" max="7" width="15.625" style="424" customWidth="1"/>
    <col min="8" max="8" width="15.625" style="921" customWidth="1"/>
    <col min="9" max="10" width="15.625" style="146" customWidth="1"/>
    <col min="11" max="12" width="15.625" style="424" customWidth="1"/>
    <col min="13" max="13" width="15.625" style="748" customWidth="1"/>
    <col min="14" max="19" width="15.625" style="146" customWidth="1"/>
    <col min="20" max="20" width="15.625" style="424" customWidth="1"/>
    <col min="21" max="21" width="4.875" style="811" customWidth="1"/>
    <col min="22" max="16384" width="9" style="424"/>
  </cols>
  <sheetData>
    <row r="1" spans="1:21" ht="26.85" customHeight="1">
      <c r="A1" s="995" t="s">
        <v>1369</v>
      </c>
      <c r="U1" s="749"/>
    </row>
    <row r="2" spans="1:21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923" t="s">
        <v>755</v>
      </c>
    </row>
    <row r="3" spans="1:21" s="753" customFormat="1" ht="19.7" customHeight="1">
      <c r="A3" s="924" t="s">
        <v>138</v>
      </c>
      <c r="B3" s="925"/>
      <c r="C3" s="926" t="s">
        <v>756</v>
      </c>
      <c r="D3" s="927"/>
      <c r="E3" s="928"/>
      <c r="F3" s="929" t="s">
        <v>757</v>
      </c>
      <c r="G3" s="930"/>
      <c r="H3" s="931"/>
      <c r="I3" s="932" t="s">
        <v>764</v>
      </c>
      <c r="J3" s="933"/>
      <c r="K3" s="934"/>
      <c r="L3" s="926" t="s">
        <v>759</v>
      </c>
      <c r="M3" s="930"/>
      <c r="N3" s="928"/>
      <c r="O3" s="926" t="s">
        <v>760</v>
      </c>
      <c r="P3" s="930"/>
      <c r="Q3" s="928"/>
      <c r="R3" s="926" t="s">
        <v>761</v>
      </c>
      <c r="S3" s="930"/>
      <c r="T3" s="930"/>
      <c r="U3" s="935" t="s">
        <v>138</v>
      </c>
    </row>
    <row r="4" spans="1:21" s="753" customFormat="1" ht="19.7" customHeight="1">
      <c r="A4" s="936" t="s">
        <v>144</v>
      </c>
      <c r="B4" s="937"/>
      <c r="C4" s="938"/>
      <c r="D4" s="939"/>
      <c r="E4" s="938"/>
      <c r="F4" s="939"/>
      <c r="G4" s="938"/>
      <c r="H4" s="939"/>
      <c r="I4" s="940"/>
      <c r="J4" s="940"/>
      <c r="K4" s="940"/>
      <c r="L4" s="938"/>
      <c r="M4" s="938"/>
      <c r="N4" s="938"/>
      <c r="O4" s="938"/>
      <c r="P4" s="938"/>
      <c r="Q4" s="938"/>
      <c r="R4" s="938"/>
      <c r="S4" s="938"/>
      <c r="T4" s="941"/>
      <c r="U4" s="942" t="s">
        <v>144</v>
      </c>
    </row>
    <row r="5" spans="1:21" s="771" customFormat="1" ht="19.7" customHeight="1">
      <c r="A5" s="943" t="s">
        <v>151</v>
      </c>
      <c r="B5" s="944" t="s">
        <v>152</v>
      </c>
      <c r="C5" s="945" t="s">
        <v>765</v>
      </c>
      <c r="D5" s="946" t="s">
        <v>763</v>
      </c>
      <c r="E5" s="945" t="s">
        <v>126</v>
      </c>
      <c r="F5" s="946" t="s">
        <v>765</v>
      </c>
      <c r="G5" s="945" t="s">
        <v>763</v>
      </c>
      <c r="H5" s="946" t="s">
        <v>126</v>
      </c>
      <c r="I5" s="945" t="s">
        <v>765</v>
      </c>
      <c r="J5" s="945" t="s">
        <v>763</v>
      </c>
      <c r="K5" s="945" t="s">
        <v>126</v>
      </c>
      <c r="L5" s="945" t="s">
        <v>765</v>
      </c>
      <c r="M5" s="945" t="s">
        <v>763</v>
      </c>
      <c r="N5" s="945" t="s">
        <v>126</v>
      </c>
      <c r="O5" s="945" t="s">
        <v>765</v>
      </c>
      <c r="P5" s="945" t="s">
        <v>763</v>
      </c>
      <c r="Q5" s="945" t="s">
        <v>126</v>
      </c>
      <c r="R5" s="945" t="s">
        <v>765</v>
      </c>
      <c r="S5" s="945" t="s">
        <v>763</v>
      </c>
      <c r="T5" s="947" t="s">
        <v>126</v>
      </c>
      <c r="U5" s="948" t="s">
        <v>151</v>
      </c>
    </row>
    <row r="6" spans="1:21" s="771" customFormat="1" ht="19.7" customHeight="1">
      <c r="A6" s="943" t="s">
        <v>164</v>
      </c>
      <c r="B6" s="944"/>
      <c r="C6" s="945"/>
      <c r="D6" s="946"/>
      <c r="E6" s="945"/>
      <c r="F6" s="946"/>
      <c r="G6" s="945"/>
      <c r="H6" s="946"/>
      <c r="I6" s="945"/>
      <c r="J6" s="945"/>
      <c r="K6" s="945"/>
      <c r="L6" s="945"/>
      <c r="M6" s="945"/>
      <c r="N6" s="945"/>
      <c r="O6" s="945"/>
      <c r="P6" s="945"/>
      <c r="Q6" s="945"/>
      <c r="R6" s="945"/>
      <c r="S6" s="945"/>
      <c r="T6" s="947"/>
      <c r="U6" s="948" t="s">
        <v>164</v>
      </c>
    </row>
    <row r="7" spans="1:21" s="771" customFormat="1" ht="19.7" customHeight="1" thickBot="1">
      <c r="A7" s="949" t="s">
        <v>171</v>
      </c>
      <c r="B7" s="950"/>
      <c r="C7" s="289"/>
      <c r="D7" s="951"/>
      <c r="E7" s="289"/>
      <c r="F7" s="951"/>
      <c r="G7" s="289"/>
      <c r="H7" s="951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952"/>
      <c r="U7" s="953" t="s">
        <v>171</v>
      </c>
    </row>
    <row r="8" spans="1:21" s="753" customFormat="1" ht="30.75" customHeight="1">
      <c r="A8" s="936"/>
      <c r="B8" s="954" t="s">
        <v>766</v>
      </c>
      <c r="C8" s="996" t="s">
        <v>22</v>
      </c>
      <c r="D8" s="997" t="s">
        <v>22</v>
      </c>
      <c r="E8" s="997" t="s">
        <v>22</v>
      </c>
      <c r="F8" s="997" t="s">
        <v>22</v>
      </c>
      <c r="G8" s="997" t="s">
        <v>22</v>
      </c>
      <c r="H8" s="997" t="s">
        <v>22</v>
      </c>
      <c r="I8" s="998" t="s">
        <v>22</v>
      </c>
      <c r="J8" s="998" t="s">
        <v>22</v>
      </c>
      <c r="K8" s="997" t="s">
        <v>22</v>
      </c>
      <c r="L8" s="997" t="s">
        <v>22</v>
      </c>
      <c r="M8" s="997" t="s">
        <v>22</v>
      </c>
      <c r="N8" s="999" t="s">
        <v>22</v>
      </c>
      <c r="O8" s="999" t="s">
        <v>22</v>
      </c>
      <c r="P8" s="999" t="s">
        <v>22</v>
      </c>
      <c r="Q8" s="998" t="s">
        <v>22</v>
      </c>
      <c r="R8" s="998" t="s">
        <v>22</v>
      </c>
      <c r="S8" s="998" t="s">
        <v>22</v>
      </c>
      <c r="T8" s="1000" t="s">
        <v>22</v>
      </c>
      <c r="U8" s="960"/>
    </row>
    <row r="9" spans="1:21" s="753" customFormat="1" ht="30.75" customHeight="1">
      <c r="A9" s="936"/>
      <c r="B9" s="954" t="s">
        <v>767</v>
      </c>
      <c r="C9" s="961">
        <v>13319931322</v>
      </c>
      <c r="D9" s="962">
        <v>3366113054</v>
      </c>
      <c r="E9" s="962">
        <v>16686044376</v>
      </c>
      <c r="F9" s="962">
        <v>12739710516</v>
      </c>
      <c r="G9" s="962">
        <v>724320568</v>
      </c>
      <c r="H9" s="962">
        <v>13464031084</v>
      </c>
      <c r="I9" s="963">
        <v>1365476</v>
      </c>
      <c r="J9" s="963">
        <v>257757</v>
      </c>
      <c r="K9" s="962">
        <v>1623233</v>
      </c>
      <c r="L9" s="962">
        <v>17300</v>
      </c>
      <c r="M9" s="962">
        <v>307448951</v>
      </c>
      <c r="N9" s="964">
        <v>307466251</v>
      </c>
      <c r="O9" s="964">
        <v>580203506</v>
      </c>
      <c r="P9" s="964">
        <v>2334343535</v>
      </c>
      <c r="Q9" s="963">
        <v>2914547041</v>
      </c>
      <c r="R9" s="963">
        <v>0</v>
      </c>
      <c r="S9" s="963">
        <v>0</v>
      </c>
      <c r="T9" s="965">
        <v>0</v>
      </c>
      <c r="U9" s="966"/>
    </row>
    <row r="10" spans="1:21" s="753" customFormat="1" ht="30.75" customHeight="1">
      <c r="A10" s="936"/>
      <c r="B10" s="954" t="s">
        <v>768</v>
      </c>
      <c r="C10" s="1001" t="s">
        <v>22</v>
      </c>
      <c r="D10" s="1002" t="s">
        <v>22</v>
      </c>
      <c r="E10" s="1002" t="s">
        <v>22</v>
      </c>
      <c r="F10" s="1002" t="s">
        <v>22</v>
      </c>
      <c r="G10" s="1002" t="s">
        <v>22</v>
      </c>
      <c r="H10" s="1002" t="s">
        <v>22</v>
      </c>
      <c r="I10" s="1003" t="s">
        <v>22</v>
      </c>
      <c r="J10" s="1003" t="s">
        <v>22</v>
      </c>
      <c r="K10" s="1002" t="s">
        <v>22</v>
      </c>
      <c r="L10" s="1002" t="s">
        <v>22</v>
      </c>
      <c r="M10" s="1002" t="s">
        <v>22</v>
      </c>
      <c r="N10" s="1004" t="s">
        <v>22</v>
      </c>
      <c r="O10" s="1004" t="s">
        <v>22</v>
      </c>
      <c r="P10" s="1004" t="s">
        <v>22</v>
      </c>
      <c r="Q10" s="1003" t="s">
        <v>22</v>
      </c>
      <c r="R10" s="1003" t="s">
        <v>22</v>
      </c>
      <c r="S10" s="1003" t="s">
        <v>22</v>
      </c>
      <c r="T10" s="1005" t="s">
        <v>22</v>
      </c>
      <c r="U10" s="966"/>
    </row>
    <row r="11" spans="1:21" s="753" customFormat="1" ht="30.75" customHeight="1">
      <c r="A11" s="936"/>
      <c r="B11" s="954" t="s">
        <v>769</v>
      </c>
      <c r="C11" s="961">
        <v>12554501496</v>
      </c>
      <c r="D11" s="962">
        <v>3209909767</v>
      </c>
      <c r="E11" s="962">
        <v>15764411263</v>
      </c>
      <c r="F11" s="962">
        <v>12005822322</v>
      </c>
      <c r="G11" s="962">
        <v>686781080</v>
      </c>
      <c r="H11" s="962">
        <v>12692603402</v>
      </c>
      <c r="I11" s="963">
        <v>1365476</v>
      </c>
      <c r="J11" s="963">
        <v>257757</v>
      </c>
      <c r="K11" s="962">
        <v>1623233</v>
      </c>
      <c r="L11" s="962">
        <v>17300</v>
      </c>
      <c r="M11" s="962">
        <v>304422469</v>
      </c>
      <c r="N11" s="964">
        <v>304439769</v>
      </c>
      <c r="O11" s="964">
        <v>548661874</v>
      </c>
      <c r="P11" s="964">
        <v>2218706218</v>
      </c>
      <c r="Q11" s="963">
        <v>2767368092</v>
      </c>
      <c r="R11" s="963">
        <v>0</v>
      </c>
      <c r="S11" s="963">
        <v>0</v>
      </c>
      <c r="T11" s="965">
        <v>0</v>
      </c>
      <c r="U11" s="966"/>
    </row>
    <row r="12" spans="1:21" s="753" customFormat="1" ht="30.75" customHeight="1">
      <c r="A12" s="967"/>
      <c r="B12" s="968" t="s">
        <v>770</v>
      </c>
      <c r="C12" s="969">
        <v>765429826</v>
      </c>
      <c r="D12" s="970">
        <v>156203287</v>
      </c>
      <c r="E12" s="970">
        <v>921633113</v>
      </c>
      <c r="F12" s="970">
        <v>733888194</v>
      </c>
      <c r="G12" s="970">
        <v>37539488</v>
      </c>
      <c r="H12" s="970">
        <v>771427682</v>
      </c>
      <c r="I12" s="971">
        <v>0</v>
      </c>
      <c r="J12" s="971">
        <v>0</v>
      </c>
      <c r="K12" s="970">
        <v>0</v>
      </c>
      <c r="L12" s="970">
        <v>0</v>
      </c>
      <c r="M12" s="970">
        <v>3026482</v>
      </c>
      <c r="N12" s="972">
        <v>3026482</v>
      </c>
      <c r="O12" s="972">
        <v>31541632</v>
      </c>
      <c r="P12" s="972">
        <v>115637317</v>
      </c>
      <c r="Q12" s="971">
        <v>147178949</v>
      </c>
      <c r="R12" s="971">
        <v>0</v>
      </c>
      <c r="S12" s="971">
        <v>0</v>
      </c>
      <c r="T12" s="973">
        <v>0</v>
      </c>
      <c r="U12" s="974"/>
    </row>
    <row r="13" spans="1:21" ht="20.100000000000001" customHeight="1">
      <c r="A13" s="211">
        <v>1</v>
      </c>
      <c r="B13" s="330" t="s">
        <v>181</v>
      </c>
      <c r="C13" s="1006">
        <v>1787715542</v>
      </c>
      <c r="D13" s="956">
        <v>347193268</v>
      </c>
      <c r="E13" s="956">
        <v>2134908810</v>
      </c>
      <c r="F13" s="956">
        <v>1712902457</v>
      </c>
      <c r="G13" s="956">
        <v>106129631</v>
      </c>
      <c r="H13" s="956">
        <v>1819032088</v>
      </c>
      <c r="I13" s="957">
        <v>290786</v>
      </c>
      <c r="J13" s="957">
        <v>247598</v>
      </c>
      <c r="K13" s="956">
        <v>538384</v>
      </c>
      <c r="L13" s="956">
        <v>0</v>
      </c>
      <c r="M13" s="956">
        <v>37474940</v>
      </c>
      <c r="N13" s="958">
        <v>37474940</v>
      </c>
      <c r="O13" s="958">
        <v>74813085</v>
      </c>
      <c r="P13" s="958">
        <v>203588697</v>
      </c>
      <c r="Q13" s="957">
        <v>278401782</v>
      </c>
      <c r="R13" s="957">
        <v>0</v>
      </c>
      <c r="S13" s="957">
        <v>0</v>
      </c>
      <c r="T13" s="959">
        <v>0</v>
      </c>
      <c r="U13" s="216">
        <v>1</v>
      </c>
    </row>
    <row r="14" spans="1:21" ht="20.100000000000001" customHeight="1">
      <c r="A14" s="217">
        <v>2</v>
      </c>
      <c r="B14" s="332" t="s">
        <v>183</v>
      </c>
      <c r="C14" s="1007">
        <v>167318835</v>
      </c>
      <c r="D14" s="962">
        <v>56606352</v>
      </c>
      <c r="E14" s="962">
        <v>223925187</v>
      </c>
      <c r="F14" s="962">
        <v>158230104</v>
      </c>
      <c r="G14" s="962">
        <v>18266844</v>
      </c>
      <c r="H14" s="962">
        <v>176496948</v>
      </c>
      <c r="I14" s="963">
        <v>0</v>
      </c>
      <c r="J14" s="963">
        <v>0</v>
      </c>
      <c r="K14" s="962">
        <v>0</v>
      </c>
      <c r="L14" s="962">
        <v>0</v>
      </c>
      <c r="M14" s="962">
        <v>4319592</v>
      </c>
      <c r="N14" s="964">
        <v>4319592</v>
      </c>
      <c r="O14" s="964">
        <v>9088731</v>
      </c>
      <c r="P14" s="964">
        <v>34019916</v>
      </c>
      <c r="Q14" s="963">
        <v>43108647</v>
      </c>
      <c r="R14" s="963">
        <v>0</v>
      </c>
      <c r="S14" s="963">
        <v>0</v>
      </c>
      <c r="T14" s="965">
        <v>0</v>
      </c>
      <c r="U14" s="205">
        <v>2</v>
      </c>
    </row>
    <row r="15" spans="1:21" ht="20.100000000000001" customHeight="1">
      <c r="A15" s="217">
        <v>3</v>
      </c>
      <c r="B15" s="332" t="s">
        <v>185</v>
      </c>
      <c r="C15" s="1007">
        <v>706318746</v>
      </c>
      <c r="D15" s="962">
        <v>280808830</v>
      </c>
      <c r="E15" s="962">
        <v>987127576</v>
      </c>
      <c r="F15" s="962">
        <v>677180129</v>
      </c>
      <c r="G15" s="962">
        <v>59582114</v>
      </c>
      <c r="H15" s="962">
        <v>736762243</v>
      </c>
      <c r="I15" s="963">
        <v>229400</v>
      </c>
      <c r="J15" s="963">
        <v>0</v>
      </c>
      <c r="K15" s="962">
        <v>229400</v>
      </c>
      <c r="L15" s="962">
        <v>0</v>
      </c>
      <c r="M15" s="962">
        <v>5511468</v>
      </c>
      <c r="N15" s="964">
        <v>5511468</v>
      </c>
      <c r="O15" s="964">
        <v>29138617</v>
      </c>
      <c r="P15" s="964">
        <v>215715248</v>
      </c>
      <c r="Q15" s="963">
        <v>244853865</v>
      </c>
      <c r="R15" s="963">
        <v>0</v>
      </c>
      <c r="S15" s="963">
        <v>0</v>
      </c>
      <c r="T15" s="965">
        <v>0</v>
      </c>
      <c r="U15" s="205">
        <v>3</v>
      </c>
    </row>
    <row r="16" spans="1:21" ht="20.100000000000001" customHeight="1">
      <c r="A16" s="217">
        <v>4</v>
      </c>
      <c r="B16" s="332" t="s">
        <v>187</v>
      </c>
      <c r="C16" s="1007">
        <v>1084337783</v>
      </c>
      <c r="D16" s="962">
        <v>182233297</v>
      </c>
      <c r="E16" s="962">
        <v>1266571080</v>
      </c>
      <c r="F16" s="962">
        <v>1046804608</v>
      </c>
      <c r="G16" s="962">
        <v>41524726</v>
      </c>
      <c r="H16" s="962">
        <v>1088329334</v>
      </c>
      <c r="I16" s="963">
        <v>0</v>
      </c>
      <c r="J16" s="963">
        <v>0</v>
      </c>
      <c r="K16" s="962">
        <v>0</v>
      </c>
      <c r="L16" s="962">
        <v>0</v>
      </c>
      <c r="M16" s="962">
        <v>39413890</v>
      </c>
      <c r="N16" s="964">
        <v>39413890</v>
      </c>
      <c r="O16" s="964">
        <v>37533175</v>
      </c>
      <c r="P16" s="964">
        <v>101294681</v>
      </c>
      <c r="Q16" s="963">
        <v>138827856</v>
      </c>
      <c r="R16" s="963">
        <v>0</v>
      </c>
      <c r="S16" s="963">
        <v>0</v>
      </c>
      <c r="T16" s="965">
        <v>0</v>
      </c>
      <c r="U16" s="205">
        <v>4</v>
      </c>
    </row>
    <row r="17" spans="1:21" ht="20.100000000000001" customHeight="1">
      <c r="A17" s="217">
        <v>5</v>
      </c>
      <c r="B17" s="332" t="s">
        <v>189</v>
      </c>
      <c r="C17" s="1008">
        <v>139223084</v>
      </c>
      <c r="D17" s="970">
        <v>53412368</v>
      </c>
      <c r="E17" s="970">
        <v>192635452</v>
      </c>
      <c r="F17" s="970">
        <v>133766981</v>
      </c>
      <c r="G17" s="970">
        <v>11717164</v>
      </c>
      <c r="H17" s="970">
        <v>145484145</v>
      </c>
      <c r="I17" s="971">
        <v>0</v>
      </c>
      <c r="J17" s="971">
        <v>0</v>
      </c>
      <c r="K17" s="970">
        <v>0</v>
      </c>
      <c r="L17" s="970">
        <v>0</v>
      </c>
      <c r="M17" s="970">
        <v>2453000</v>
      </c>
      <c r="N17" s="972">
        <v>2453000</v>
      </c>
      <c r="O17" s="972">
        <v>5456103</v>
      </c>
      <c r="P17" s="972">
        <v>39242204</v>
      </c>
      <c r="Q17" s="971">
        <v>44698307</v>
      </c>
      <c r="R17" s="971">
        <v>0</v>
      </c>
      <c r="S17" s="971">
        <v>0</v>
      </c>
      <c r="T17" s="973">
        <v>0</v>
      </c>
      <c r="U17" s="205">
        <v>5</v>
      </c>
    </row>
    <row r="18" spans="1:21" ht="20.100000000000001" customHeight="1">
      <c r="A18" s="211">
        <v>6</v>
      </c>
      <c r="B18" s="330" t="s">
        <v>191</v>
      </c>
      <c r="C18" s="1006">
        <v>370248921</v>
      </c>
      <c r="D18" s="956">
        <v>34490472</v>
      </c>
      <c r="E18" s="956">
        <v>404739393</v>
      </c>
      <c r="F18" s="956">
        <v>349303631</v>
      </c>
      <c r="G18" s="956">
        <v>28568890</v>
      </c>
      <c r="H18" s="956">
        <v>377872521</v>
      </c>
      <c r="I18" s="957">
        <v>0</v>
      </c>
      <c r="J18" s="957">
        <v>0</v>
      </c>
      <c r="K18" s="956">
        <v>0</v>
      </c>
      <c r="L18" s="956">
        <v>0</v>
      </c>
      <c r="M18" s="956">
        <v>0</v>
      </c>
      <c r="N18" s="958">
        <v>0</v>
      </c>
      <c r="O18" s="958">
        <v>20945290</v>
      </c>
      <c r="P18" s="958">
        <v>5921582</v>
      </c>
      <c r="Q18" s="957">
        <v>26866872</v>
      </c>
      <c r="R18" s="957">
        <v>0</v>
      </c>
      <c r="S18" s="957">
        <v>0</v>
      </c>
      <c r="T18" s="959">
        <v>0</v>
      </c>
      <c r="U18" s="216">
        <v>6</v>
      </c>
    </row>
    <row r="19" spans="1:21" ht="20.100000000000001" customHeight="1">
      <c r="A19" s="217">
        <v>7</v>
      </c>
      <c r="B19" s="332" t="s">
        <v>193</v>
      </c>
      <c r="C19" s="1007">
        <v>750838424</v>
      </c>
      <c r="D19" s="962">
        <v>397332971</v>
      </c>
      <c r="E19" s="962">
        <v>1148171395</v>
      </c>
      <c r="F19" s="962">
        <v>709977362</v>
      </c>
      <c r="G19" s="962">
        <v>36610689</v>
      </c>
      <c r="H19" s="962">
        <v>746588051</v>
      </c>
      <c r="I19" s="963">
        <v>83808</v>
      </c>
      <c r="J19" s="963">
        <v>10000</v>
      </c>
      <c r="K19" s="962">
        <v>93808</v>
      </c>
      <c r="L19" s="962">
        <v>0</v>
      </c>
      <c r="M19" s="962">
        <v>116607913</v>
      </c>
      <c r="N19" s="964">
        <v>116607913</v>
      </c>
      <c r="O19" s="964">
        <v>40861062</v>
      </c>
      <c r="P19" s="964">
        <v>244114369</v>
      </c>
      <c r="Q19" s="963">
        <v>284975431</v>
      </c>
      <c r="R19" s="963">
        <v>0</v>
      </c>
      <c r="S19" s="963">
        <v>0</v>
      </c>
      <c r="T19" s="965">
        <v>0</v>
      </c>
      <c r="U19" s="205">
        <v>7</v>
      </c>
    </row>
    <row r="20" spans="1:21" ht="20.100000000000001" customHeight="1">
      <c r="A20" s="217">
        <v>8</v>
      </c>
      <c r="B20" s="332" t="s">
        <v>195</v>
      </c>
      <c r="C20" s="1007">
        <v>472754106</v>
      </c>
      <c r="D20" s="962">
        <v>68720557</v>
      </c>
      <c r="E20" s="962">
        <v>541474663</v>
      </c>
      <c r="F20" s="962">
        <v>460344922</v>
      </c>
      <c r="G20" s="962">
        <v>19760922</v>
      </c>
      <c r="H20" s="962">
        <v>480105844</v>
      </c>
      <c r="I20" s="963">
        <v>42689</v>
      </c>
      <c r="J20" s="963">
        <v>0</v>
      </c>
      <c r="K20" s="962">
        <v>42689</v>
      </c>
      <c r="L20" s="962">
        <v>0</v>
      </c>
      <c r="M20" s="962">
        <v>1954239</v>
      </c>
      <c r="N20" s="964">
        <v>1954239</v>
      </c>
      <c r="O20" s="964">
        <v>12409184</v>
      </c>
      <c r="P20" s="964">
        <v>47005396</v>
      </c>
      <c r="Q20" s="963">
        <v>59414580</v>
      </c>
      <c r="R20" s="963">
        <v>0</v>
      </c>
      <c r="S20" s="963">
        <v>0</v>
      </c>
      <c r="T20" s="965">
        <v>0</v>
      </c>
      <c r="U20" s="205">
        <v>8</v>
      </c>
    </row>
    <row r="21" spans="1:21" s="746" customFormat="1" ht="20.100000000000001" customHeight="1">
      <c r="A21" s="220">
        <v>9</v>
      </c>
      <c r="B21" s="218" t="s">
        <v>197</v>
      </c>
      <c r="C21" s="1009">
        <v>219171596</v>
      </c>
      <c r="D21" s="976">
        <v>30231396</v>
      </c>
      <c r="E21" s="976">
        <v>249402992</v>
      </c>
      <c r="F21" s="976">
        <v>211328331</v>
      </c>
      <c r="G21" s="976">
        <v>8711580</v>
      </c>
      <c r="H21" s="976">
        <v>220039911</v>
      </c>
      <c r="I21" s="977">
        <v>0</v>
      </c>
      <c r="J21" s="977">
        <v>0</v>
      </c>
      <c r="K21" s="976">
        <v>0</v>
      </c>
      <c r="L21" s="976">
        <v>0</v>
      </c>
      <c r="M21" s="976">
        <v>1191030</v>
      </c>
      <c r="N21" s="978">
        <v>1191030</v>
      </c>
      <c r="O21" s="978">
        <v>7843265</v>
      </c>
      <c r="P21" s="978">
        <v>20328786</v>
      </c>
      <c r="Q21" s="977">
        <v>28172051</v>
      </c>
      <c r="R21" s="977">
        <v>0</v>
      </c>
      <c r="S21" s="977">
        <v>0</v>
      </c>
      <c r="T21" s="979">
        <v>0</v>
      </c>
      <c r="U21" s="224">
        <v>9</v>
      </c>
    </row>
    <row r="22" spans="1:21" s="746" customFormat="1" ht="20.100000000000001" customHeight="1">
      <c r="A22" s="220">
        <v>10</v>
      </c>
      <c r="B22" s="218" t="s">
        <v>199</v>
      </c>
      <c r="C22" s="1010">
        <v>314152942</v>
      </c>
      <c r="D22" s="981">
        <v>107874646</v>
      </c>
      <c r="E22" s="981">
        <v>422027588</v>
      </c>
      <c r="F22" s="981">
        <v>298533561</v>
      </c>
      <c r="G22" s="981">
        <v>18888024</v>
      </c>
      <c r="H22" s="981">
        <v>317421585</v>
      </c>
      <c r="I22" s="982">
        <v>0</v>
      </c>
      <c r="J22" s="982">
        <v>0</v>
      </c>
      <c r="K22" s="981">
        <v>0</v>
      </c>
      <c r="L22" s="981">
        <v>0</v>
      </c>
      <c r="M22" s="981">
        <v>3221407</v>
      </c>
      <c r="N22" s="983">
        <v>3221407</v>
      </c>
      <c r="O22" s="983">
        <v>15619381</v>
      </c>
      <c r="P22" s="983">
        <v>85765215</v>
      </c>
      <c r="Q22" s="982">
        <v>101384596</v>
      </c>
      <c r="R22" s="982">
        <v>0</v>
      </c>
      <c r="S22" s="982">
        <v>0</v>
      </c>
      <c r="T22" s="984">
        <v>0</v>
      </c>
      <c r="U22" s="224">
        <v>10</v>
      </c>
    </row>
    <row r="23" spans="1:21" s="746" customFormat="1" ht="20.100000000000001" customHeight="1">
      <c r="A23" s="228">
        <v>11</v>
      </c>
      <c r="B23" s="212" t="s">
        <v>201</v>
      </c>
      <c r="C23" s="1011">
        <v>229222088</v>
      </c>
      <c r="D23" s="986">
        <v>45925113</v>
      </c>
      <c r="E23" s="986">
        <v>275147201</v>
      </c>
      <c r="F23" s="986">
        <v>221188657</v>
      </c>
      <c r="G23" s="986">
        <v>7245496</v>
      </c>
      <c r="H23" s="986">
        <v>228434153</v>
      </c>
      <c r="I23" s="987">
        <v>85146</v>
      </c>
      <c r="J23" s="987">
        <v>0</v>
      </c>
      <c r="K23" s="986">
        <v>85146</v>
      </c>
      <c r="L23" s="986">
        <v>0</v>
      </c>
      <c r="M23" s="986">
        <v>2959671</v>
      </c>
      <c r="N23" s="988">
        <v>2959671</v>
      </c>
      <c r="O23" s="988">
        <v>8033431</v>
      </c>
      <c r="P23" s="988">
        <v>35719946</v>
      </c>
      <c r="Q23" s="987">
        <v>43753377</v>
      </c>
      <c r="R23" s="987">
        <v>0</v>
      </c>
      <c r="S23" s="987">
        <v>0</v>
      </c>
      <c r="T23" s="989">
        <v>0</v>
      </c>
      <c r="U23" s="234">
        <v>11</v>
      </c>
    </row>
    <row r="24" spans="1:21" s="746" customFormat="1" ht="20.100000000000001" customHeight="1">
      <c r="A24" s="220">
        <v>12</v>
      </c>
      <c r="B24" s="218" t="s">
        <v>203</v>
      </c>
      <c r="C24" s="1009">
        <v>527416822</v>
      </c>
      <c r="D24" s="976">
        <v>259225601</v>
      </c>
      <c r="E24" s="976">
        <v>786642423</v>
      </c>
      <c r="F24" s="976">
        <v>494704452</v>
      </c>
      <c r="G24" s="976">
        <v>24094297</v>
      </c>
      <c r="H24" s="976">
        <v>518798749</v>
      </c>
      <c r="I24" s="977">
        <v>0</v>
      </c>
      <c r="J24" s="977">
        <v>0</v>
      </c>
      <c r="K24" s="976">
        <v>0</v>
      </c>
      <c r="L24" s="976">
        <v>0</v>
      </c>
      <c r="M24" s="976">
        <v>1748884</v>
      </c>
      <c r="N24" s="978">
        <v>1748884</v>
      </c>
      <c r="O24" s="978">
        <v>32712370</v>
      </c>
      <c r="P24" s="978">
        <v>233382420</v>
      </c>
      <c r="Q24" s="977">
        <v>266094790</v>
      </c>
      <c r="R24" s="977">
        <v>0</v>
      </c>
      <c r="S24" s="977">
        <v>0</v>
      </c>
      <c r="T24" s="979">
        <v>0</v>
      </c>
      <c r="U24" s="224">
        <v>12</v>
      </c>
    </row>
    <row r="25" spans="1:21" s="746" customFormat="1" ht="20.100000000000001" customHeight="1">
      <c r="A25" s="220">
        <v>13</v>
      </c>
      <c r="B25" s="218" t="s">
        <v>204</v>
      </c>
      <c r="C25" s="1009">
        <v>129593569</v>
      </c>
      <c r="D25" s="976">
        <v>36480778</v>
      </c>
      <c r="E25" s="976">
        <v>166074347</v>
      </c>
      <c r="F25" s="976">
        <v>122148112</v>
      </c>
      <c r="G25" s="976">
        <v>16135521</v>
      </c>
      <c r="H25" s="976">
        <v>138283633</v>
      </c>
      <c r="I25" s="977">
        <v>2300</v>
      </c>
      <c r="J25" s="977">
        <v>0</v>
      </c>
      <c r="K25" s="976">
        <v>2300</v>
      </c>
      <c r="L25" s="976">
        <v>0</v>
      </c>
      <c r="M25" s="976">
        <v>3159744</v>
      </c>
      <c r="N25" s="978">
        <v>3159744</v>
      </c>
      <c r="O25" s="978">
        <v>7445457</v>
      </c>
      <c r="P25" s="978">
        <v>17185513</v>
      </c>
      <c r="Q25" s="977">
        <v>24630970</v>
      </c>
      <c r="R25" s="977">
        <v>0</v>
      </c>
      <c r="S25" s="977">
        <v>0</v>
      </c>
      <c r="T25" s="979">
        <v>0</v>
      </c>
      <c r="U25" s="224">
        <v>13</v>
      </c>
    </row>
    <row r="26" spans="1:21" s="746" customFormat="1" ht="20.100000000000001" customHeight="1">
      <c r="A26" s="220">
        <v>14</v>
      </c>
      <c r="B26" s="218" t="s">
        <v>206</v>
      </c>
      <c r="C26" s="1009">
        <v>80205334</v>
      </c>
      <c r="D26" s="976">
        <v>18076718</v>
      </c>
      <c r="E26" s="976">
        <v>98282052</v>
      </c>
      <c r="F26" s="976">
        <v>77911966</v>
      </c>
      <c r="G26" s="976">
        <v>4199263</v>
      </c>
      <c r="H26" s="976">
        <v>82111229</v>
      </c>
      <c r="I26" s="977">
        <v>0</v>
      </c>
      <c r="J26" s="977">
        <v>0</v>
      </c>
      <c r="K26" s="976">
        <v>0</v>
      </c>
      <c r="L26" s="976">
        <v>0</v>
      </c>
      <c r="M26" s="976">
        <v>774131</v>
      </c>
      <c r="N26" s="978">
        <v>774131</v>
      </c>
      <c r="O26" s="978">
        <v>2293368</v>
      </c>
      <c r="P26" s="978">
        <v>13103324</v>
      </c>
      <c r="Q26" s="977">
        <v>15396692</v>
      </c>
      <c r="R26" s="977">
        <v>0</v>
      </c>
      <c r="S26" s="977">
        <v>0</v>
      </c>
      <c r="T26" s="979">
        <v>0</v>
      </c>
      <c r="U26" s="224">
        <v>14</v>
      </c>
    </row>
    <row r="27" spans="1:21" s="746" customFormat="1" ht="20.100000000000001" customHeight="1">
      <c r="A27" s="220">
        <v>15</v>
      </c>
      <c r="B27" s="218" t="s">
        <v>208</v>
      </c>
      <c r="C27" s="1010">
        <v>122900384</v>
      </c>
      <c r="D27" s="981">
        <v>22507364</v>
      </c>
      <c r="E27" s="981">
        <v>145407748</v>
      </c>
      <c r="F27" s="981">
        <v>116693379</v>
      </c>
      <c r="G27" s="981">
        <v>5718474</v>
      </c>
      <c r="H27" s="981">
        <v>122411853</v>
      </c>
      <c r="I27" s="982">
        <v>0</v>
      </c>
      <c r="J27" s="982">
        <v>0</v>
      </c>
      <c r="K27" s="981">
        <v>0</v>
      </c>
      <c r="L27" s="981">
        <v>0</v>
      </c>
      <c r="M27" s="981">
        <v>1490666</v>
      </c>
      <c r="N27" s="983">
        <v>1490666</v>
      </c>
      <c r="O27" s="983">
        <v>6207005</v>
      </c>
      <c r="P27" s="983">
        <v>15298224</v>
      </c>
      <c r="Q27" s="982">
        <v>21505229</v>
      </c>
      <c r="R27" s="982">
        <v>0</v>
      </c>
      <c r="S27" s="982">
        <v>0</v>
      </c>
      <c r="T27" s="984">
        <v>0</v>
      </c>
      <c r="U27" s="224">
        <v>15</v>
      </c>
    </row>
    <row r="28" spans="1:21" s="746" customFormat="1" ht="20.100000000000001" customHeight="1">
      <c r="A28" s="235">
        <v>16</v>
      </c>
      <c r="B28" s="212" t="s">
        <v>210</v>
      </c>
      <c r="C28" s="1011">
        <v>345424427</v>
      </c>
      <c r="D28" s="986">
        <v>35568025</v>
      </c>
      <c r="E28" s="986">
        <v>380992452</v>
      </c>
      <c r="F28" s="986">
        <v>305475658</v>
      </c>
      <c r="G28" s="986">
        <v>13661075</v>
      </c>
      <c r="H28" s="986">
        <v>319136733</v>
      </c>
      <c r="I28" s="987">
        <v>128585</v>
      </c>
      <c r="J28" s="987">
        <v>159</v>
      </c>
      <c r="K28" s="986">
        <v>128744</v>
      </c>
      <c r="L28" s="986">
        <v>0</v>
      </c>
      <c r="M28" s="986">
        <v>9695631</v>
      </c>
      <c r="N28" s="988">
        <v>9695631</v>
      </c>
      <c r="O28" s="988">
        <v>39948769</v>
      </c>
      <c r="P28" s="988">
        <v>12211319</v>
      </c>
      <c r="Q28" s="987">
        <v>52160088</v>
      </c>
      <c r="R28" s="987">
        <v>0</v>
      </c>
      <c r="S28" s="987">
        <v>0</v>
      </c>
      <c r="T28" s="989">
        <v>0</v>
      </c>
      <c r="U28" s="236">
        <v>16</v>
      </c>
    </row>
    <row r="29" spans="1:21" s="746" customFormat="1" ht="20.100000000000001" customHeight="1">
      <c r="A29" s="220">
        <v>17</v>
      </c>
      <c r="B29" s="218" t="s">
        <v>212</v>
      </c>
      <c r="C29" s="1009">
        <v>837764259</v>
      </c>
      <c r="D29" s="976">
        <v>227238185</v>
      </c>
      <c r="E29" s="976">
        <v>1065002444</v>
      </c>
      <c r="F29" s="976">
        <v>805139691</v>
      </c>
      <c r="G29" s="976">
        <v>43981746</v>
      </c>
      <c r="H29" s="976">
        <v>849121437</v>
      </c>
      <c r="I29" s="977">
        <v>258631</v>
      </c>
      <c r="J29" s="977">
        <v>0</v>
      </c>
      <c r="K29" s="976">
        <v>258631</v>
      </c>
      <c r="L29" s="976">
        <v>0</v>
      </c>
      <c r="M29" s="976">
        <v>5022720</v>
      </c>
      <c r="N29" s="978">
        <v>5022720</v>
      </c>
      <c r="O29" s="978">
        <v>32624568</v>
      </c>
      <c r="P29" s="978">
        <v>178233719</v>
      </c>
      <c r="Q29" s="977">
        <v>210858287</v>
      </c>
      <c r="R29" s="977">
        <v>0</v>
      </c>
      <c r="S29" s="977">
        <v>0</v>
      </c>
      <c r="T29" s="979">
        <v>0</v>
      </c>
      <c r="U29" s="224">
        <v>17</v>
      </c>
    </row>
    <row r="30" spans="1:21" s="746" customFormat="1" ht="20.100000000000001" customHeight="1">
      <c r="A30" s="220">
        <v>18</v>
      </c>
      <c r="B30" s="218" t="s">
        <v>214</v>
      </c>
      <c r="C30" s="1009">
        <v>32041621</v>
      </c>
      <c r="D30" s="976">
        <v>22140405</v>
      </c>
      <c r="E30" s="976">
        <v>54182026</v>
      </c>
      <c r="F30" s="976">
        <v>31246768</v>
      </c>
      <c r="G30" s="976">
        <v>4089338</v>
      </c>
      <c r="H30" s="976">
        <v>35336106</v>
      </c>
      <c r="I30" s="977">
        <v>0</v>
      </c>
      <c r="J30" s="977">
        <v>0</v>
      </c>
      <c r="K30" s="976">
        <v>0</v>
      </c>
      <c r="L30" s="976">
        <v>0</v>
      </c>
      <c r="M30" s="976">
        <v>141215</v>
      </c>
      <c r="N30" s="978">
        <v>141215</v>
      </c>
      <c r="O30" s="978">
        <v>794853</v>
      </c>
      <c r="P30" s="978">
        <v>17909852</v>
      </c>
      <c r="Q30" s="977">
        <v>18704705</v>
      </c>
      <c r="R30" s="977">
        <v>0</v>
      </c>
      <c r="S30" s="977">
        <v>0</v>
      </c>
      <c r="T30" s="979">
        <v>0</v>
      </c>
      <c r="U30" s="224">
        <v>18</v>
      </c>
    </row>
    <row r="31" spans="1:21" s="746" customFormat="1" ht="20.100000000000001" customHeight="1">
      <c r="A31" s="220">
        <v>19</v>
      </c>
      <c r="B31" s="218" t="s">
        <v>216</v>
      </c>
      <c r="C31" s="1009">
        <v>656787650</v>
      </c>
      <c r="D31" s="976">
        <v>120429316</v>
      </c>
      <c r="E31" s="976">
        <v>777216966</v>
      </c>
      <c r="F31" s="976">
        <v>637157906</v>
      </c>
      <c r="G31" s="976">
        <v>23148148</v>
      </c>
      <c r="H31" s="976">
        <v>660306054</v>
      </c>
      <c r="I31" s="977">
        <v>0</v>
      </c>
      <c r="J31" s="977">
        <v>0</v>
      </c>
      <c r="K31" s="976">
        <v>0</v>
      </c>
      <c r="L31" s="976">
        <v>0</v>
      </c>
      <c r="M31" s="976">
        <v>8944864</v>
      </c>
      <c r="N31" s="978">
        <v>8944864</v>
      </c>
      <c r="O31" s="978">
        <v>19629744</v>
      </c>
      <c r="P31" s="978">
        <v>88336304</v>
      </c>
      <c r="Q31" s="977">
        <v>107966048</v>
      </c>
      <c r="R31" s="977">
        <v>0</v>
      </c>
      <c r="S31" s="977">
        <v>0</v>
      </c>
      <c r="T31" s="979">
        <v>0</v>
      </c>
      <c r="U31" s="224">
        <v>19</v>
      </c>
    </row>
    <row r="32" spans="1:21" s="746" customFormat="1" ht="20.100000000000001" customHeight="1">
      <c r="A32" s="220">
        <v>20</v>
      </c>
      <c r="B32" s="218" t="s">
        <v>218</v>
      </c>
      <c r="C32" s="1010">
        <v>414497403</v>
      </c>
      <c r="D32" s="981">
        <v>63160703</v>
      </c>
      <c r="E32" s="981">
        <v>477658106</v>
      </c>
      <c r="F32" s="981">
        <v>400152120</v>
      </c>
      <c r="G32" s="981">
        <v>21249225</v>
      </c>
      <c r="H32" s="981">
        <v>421401345</v>
      </c>
      <c r="I32" s="982">
        <v>0</v>
      </c>
      <c r="J32" s="982">
        <v>0</v>
      </c>
      <c r="K32" s="981">
        <v>0</v>
      </c>
      <c r="L32" s="981">
        <v>0</v>
      </c>
      <c r="M32" s="981">
        <v>7370659</v>
      </c>
      <c r="N32" s="983">
        <v>7370659</v>
      </c>
      <c r="O32" s="983">
        <v>14345283</v>
      </c>
      <c r="P32" s="983">
        <v>34540819</v>
      </c>
      <c r="Q32" s="982">
        <v>48886102</v>
      </c>
      <c r="R32" s="982">
        <v>0</v>
      </c>
      <c r="S32" s="982">
        <v>0</v>
      </c>
      <c r="T32" s="984">
        <v>0</v>
      </c>
      <c r="U32" s="224">
        <v>20</v>
      </c>
    </row>
    <row r="33" spans="1:21" s="746" customFormat="1" ht="20.100000000000001" customHeight="1">
      <c r="A33" s="228">
        <v>21</v>
      </c>
      <c r="B33" s="212" t="s">
        <v>220</v>
      </c>
      <c r="C33" s="1011">
        <v>435495601</v>
      </c>
      <c r="D33" s="986">
        <v>81971818</v>
      </c>
      <c r="E33" s="986">
        <v>517467419</v>
      </c>
      <c r="F33" s="986">
        <v>420232172</v>
      </c>
      <c r="G33" s="986">
        <v>19258412</v>
      </c>
      <c r="H33" s="986">
        <v>439490584</v>
      </c>
      <c r="I33" s="987">
        <v>36013</v>
      </c>
      <c r="J33" s="987">
        <v>0</v>
      </c>
      <c r="K33" s="986">
        <v>36013</v>
      </c>
      <c r="L33" s="986">
        <v>0</v>
      </c>
      <c r="M33" s="986">
        <v>15479839</v>
      </c>
      <c r="N33" s="988">
        <v>15479839</v>
      </c>
      <c r="O33" s="988">
        <v>15263429</v>
      </c>
      <c r="P33" s="988">
        <v>47233567</v>
      </c>
      <c r="Q33" s="987">
        <v>62496996</v>
      </c>
      <c r="R33" s="987">
        <v>0</v>
      </c>
      <c r="S33" s="987">
        <v>0</v>
      </c>
      <c r="T33" s="989">
        <v>0</v>
      </c>
      <c r="U33" s="234">
        <v>21</v>
      </c>
    </row>
    <row r="34" spans="1:21" s="746" customFormat="1" ht="20.100000000000001" customHeight="1">
      <c r="A34" s="220">
        <v>22</v>
      </c>
      <c r="B34" s="218" t="s">
        <v>222</v>
      </c>
      <c r="C34" s="1009">
        <v>347309629</v>
      </c>
      <c r="D34" s="976">
        <v>90287467</v>
      </c>
      <c r="E34" s="976">
        <v>437597096</v>
      </c>
      <c r="F34" s="976">
        <v>333281735</v>
      </c>
      <c r="G34" s="976">
        <v>22106237</v>
      </c>
      <c r="H34" s="976">
        <v>355387972</v>
      </c>
      <c r="I34" s="977">
        <v>0</v>
      </c>
      <c r="J34" s="977">
        <v>0</v>
      </c>
      <c r="K34" s="976">
        <v>0</v>
      </c>
      <c r="L34" s="976">
        <v>0</v>
      </c>
      <c r="M34" s="976">
        <v>2775562</v>
      </c>
      <c r="N34" s="978">
        <v>2775562</v>
      </c>
      <c r="O34" s="978">
        <v>14027894</v>
      </c>
      <c r="P34" s="978">
        <v>65405668</v>
      </c>
      <c r="Q34" s="977">
        <v>79433562</v>
      </c>
      <c r="R34" s="977">
        <v>0</v>
      </c>
      <c r="S34" s="977">
        <v>0</v>
      </c>
      <c r="T34" s="979">
        <v>0</v>
      </c>
      <c r="U34" s="224">
        <v>22</v>
      </c>
    </row>
    <row r="35" spans="1:21" s="746" customFormat="1" ht="20.100000000000001" customHeight="1">
      <c r="A35" s="220">
        <v>23</v>
      </c>
      <c r="B35" s="218" t="s">
        <v>223</v>
      </c>
      <c r="C35" s="1009">
        <v>99818797</v>
      </c>
      <c r="D35" s="976">
        <v>26087116</v>
      </c>
      <c r="E35" s="976">
        <v>125905913</v>
      </c>
      <c r="F35" s="976">
        <v>94833246</v>
      </c>
      <c r="G35" s="976">
        <v>6250827</v>
      </c>
      <c r="H35" s="976">
        <v>101084073</v>
      </c>
      <c r="I35" s="977">
        <v>0</v>
      </c>
      <c r="J35" s="977">
        <v>0</v>
      </c>
      <c r="K35" s="976">
        <v>0</v>
      </c>
      <c r="L35" s="976">
        <v>0</v>
      </c>
      <c r="M35" s="976">
        <v>5299153</v>
      </c>
      <c r="N35" s="978">
        <v>5299153</v>
      </c>
      <c r="O35" s="978">
        <v>4985551</v>
      </c>
      <c r="P35" s="978">
        <v>14537136</v>
      </c>
      <c r="Q35" s="977">
        <v>19522687</v>
      </c>
      <c r="R35" s="977">
        <v>0</v>
      </c>
      <c r="S35" s="977">
        <v>0</v>
      </c>
      <c r="T35" s="979">
        <v>0</v>
      </c>
      <c r="U35" s="224">
        <v>23</v>
      </c>
    </row>
    <row r="36" spans="1:21" s="746" customFormat="1" ht="20.100000000000001" customHeight="1">
      <c r="A36" s="220">
        <v>24</v>
      </c>
      <c r="B36" s="218" t="s">
        <v>225</v>
      </c>
      <c r="C36" s="1009">
        <v>313892263</v>
      </c>
      <c r="D36" s="976">
        <v>61598471</v>
      </c>
      <c r="E36" s="976">
        <v>375490734</v>
      </c>
      <c r="F36" s="976">
        <v>306057843</v>
      </c>
      <c r="G36" s="976">
        <v>11473883</v>
      </c>
      <c r="H36" s="976">
        <v>317531726</v>
      </c>
      <c r="I36" s="977">
        <v>0</v>
      </c>
      <c r="J36" s="977">
        <v>0</v>
      </c>
      <c r="K36" s="976">
        <v>0</v>
      </c>
      <c r="L36" s="976">
        <v>0</v>
      </c>
      <c r="M36" s="976">
        <v>3256937</v>
      </c>
      <c r="N36" s="978">
        <v>3256937</v>
      </c>
      <c r="O36" s="978">
        <v>7834420</v>
      </c>
      <c r="P36" s="978">
        <v>46867651</v>
      </c>
      <c r="Q36" s="977">
        <v>54702071</v>
      </c>
      <c r="R36" s="977">
        <v>0</v>
      </c>
      <c r="S36" s="977">
        <v>0</v>
      </c>
      <c r="T36" s="979">
        <v>0</v>
      </c>
      <c r="U36" s="224">
        <v>24</v>
      </c>
    </row>
    <row r="37" spans="1:21" s="746" customFormat="1" ht="20.100000000000001" customHeight="1">
      <c r="A37" s="220">
        <v>25</v>
      </c>
      <c r="B37" s="218" t="s">
        <v>227</v>
      </c>
      <c r="C37" s="1010">
        <v>222025187</v>
      </c>
      <c r="D37" s="981">
        <v>94183115</v>
      </c>
      <c r="E37" s="981">
        <v>316208302</v>
      </c>
      <c r="F37" s="981">
        <v>210387434</v>
      </c>
      <c r="G37" s="981">
        <v>18799585</v>
      </c>
      <c r="H37" s="981">
        <v>229187019</v>
      </c>
      <c r="I37" s="982">
        <v>10300</v>
      </c>
      <c r="J37" s="982">
        <v>0</v>
      </c>
      <c r="K37" s="981">
        <v>10300</v>
      </c>
      <c r="L37" s="981">
        <v>0</v>
      </c>
      <c r="M37" s="981">
        <v>5701318</v>
      </c>
      <c r="N37" s="983">
        <v>5701318</v>
      </c>
      <c r="O37" s="983">
        <v>11637753</v>
      </c>
      <c r="P37" s="983">
        <v>69682212</v>
      </c>
      <c r="Q37" s="982">
        <v>81319965</v>
      </c>
      <c r="R37" s="982">
        <v>0</v>
      </c>
      <c r="S37" s="982">
        <v>0</v>
      </c>
      <c r="T37" s="984">
        <v>0</v>
      </c>
      <c r="U37" s="224">
        <v>25</v>
      </c>
    </row>
    <row r="38" spans="1:21" s="746" customFormat="1" ht="20.100000000000001" customHeight="1">
      <c r="A38" s="228">
        <v>26</v>
      </c>
      <c r="B38" s="212" t="s">
        <v>229</v>
      </c>
      <c r="C38" s="1011">
        <v>152598062</v>
      </c>
      <c r="D38" s="986">
        <v>25198028</v>
      </c>
      <c r="E38" s="986">
        <v>177796090</v>
      </c>
      <c r="F38" s="986">
        <v>146303422</v>
      </c>
      <c r="G38" s="986">
        <v>5684751</v>
      </c>
      <c r="H38" s="986">
        <v>151988173</v>
      </c>
      <c r="I38" s="987">
        <v>6718</v>
      </c>
      <c r="J38" s="987">
        <v>0</v>
      </c>
      <c r="K38" s="986">
        <v>6718</v>
      </c>
      <c r="L38" s="986">
        <v>0</v>
      </c>
      <c r="M38" s="986">
        <v>1346945</v>
      </c>
      <c r="N38" s="988">
        <v>1346945</v>
      </c>
      <c r="O38" s="988">
        <v>6294640</v>
      </c>
      <c r="P38" s="988">
        <v>18166332</v>
      </c>
      <c r="Q38" s="987">
        <v>24460972</v>
      </c>
      <c r="R38" s="987">
        <v>0</v>
      </c>
      <c r="S38" s="987">
        <v>0</v>
      </c>
      <c r="T38" s="989">
        <v>0</v>
      </c>
      <c r="U38" s="234">
        <v>26</v>
      </c>
    </row>
    <row r="39" spans="1:21" s="746" customFormat="1" ht="20.100000000000001" customHeight="1">
      <c r="A39" s="220">
        <v>27</v>
      </c>
      <c r="B39" s="218" t="s">
        <v>231</v>
      </c>
      <c r="C39" s="1009">
        <v>255907959</v>
      </c>
      <c r="D39" s="976">
        <v>47931685</v>
      </c>
      <c r="E39" s="976">
        <v>303839644</v>
      </c>
      <c r="F39" s="976">
        <v>246787620</v>
      </c>
      <c r="G39" s="976">
        <v>10413469</v>
      </c>
      <c r="H39" s="976">
        <v>257201089</v>
      </c>
      <c r="I39" s="977">
        <v>0</v>
      </c>
      <c r="J39" s="977">
        <v>0</v>
      </c>
      <c r="K39" s="976">
        <v>0</v>
      </c>
      <c r="L39" s="976">
        <v>17300</v>
      </c>
      <c r="M39" s="976">
        <v>3674413</v>
      </c>
      <c r="N39" s="978">
        <v>3691713</v>
      </c>
      <c r="O39" s="978">
        <v>9103039</v>
      </c>
      <c r="P39" s="978">
        <v>33843803</v>
      </c>
      <c r="Q39" s="977">
        <v>42946842</v>
      </c>
      <c r="R39" s="977">
        <v>0</v>
      </c>
      <c r="S39" s="977">
        <v>0</v>
      </c>
      <c r="T39" s="979">
        <v>0</v>
      </c>
      <c r="U39" s="224">
        <v>27</v>
      </c>
    </row>
    <row r="40" spans="1:21" s="746" customFormat="1" ht="20.100000000000001" customHeight="1">
      <c r="A40" s="220">
        <v>30</v>
      </c>
      <c r="B40" s="218" t="s">
        <v>233</v>
      </c>
      <c r="C40" s="1009">
        <v>286898016</v>
      </c>
      <c r="D40" s="976">
        <v>68624816</v>
      </c>
      <c r="E40" s="976">
        <v>355522832</v>
      </c>
      <c r="F40" s="976">
        <v>278134838</v>
      </c>
      <c r="G40" s="976">
        <v>14798148</v>
      </c>
      <c r="H40" s="976">
        <v>292932986</v>
      </c>
      <c r="I40" s="977">
        <v>191100</v>
      </c>
      <c r="J40" s="977">
        <v>0</v>
      </c>
      <c r="K40" s="976">
        <v>191100</v>
      </c>
      <c r="L40" s="976">
        <v>0</v>
      </c>
      <c r="M40" s="976">
        <v>2654865</v>
      </c>
      <c r="N40" s="978">
        <v>2654865</v>
      </c>
      <c r="O40" s="978">
        <v>8763178</v>
      </c>
      <c r="P40" s="978">
        <v>51171803</v>
      </c>
      <c r="Q40" s="977">
        <v>59934981</v>
      </c>
      <c r="R40" s="977">
        <v>0</v>
      </c>
      <c r="S40" s="977">
        <v>0</v>
      </c>
      <c r="T40" s="979">
        <v>0</v>
      </c>
      <c r="U40" s="224">
        <v>30</v>
      </c>
    </row>
    <row r="41" spans="1:21" s="746" customFormat="1" ht="20.100000000000001" customHeight="1">
      <c r="A41" s="220">
        <v>31</v>
      </c>
      <c r="B41" s="218" t="s">
        <v>235</v>
      </c>
      <c r="C41" s="1009">
        <v>67406089</v>
      </c>
      <c r="D41" s="976">
        <v>10202611</v>
      </c>
      <c r="E41" s="976">
        <v>77608700</v>
      </c>
      <c r="F41" s="976">
        <v>64583738</v>
      </c>
      <c r="G41" s="976">
        <v>2860048</v>
      </c>
      <c r="H41" s="976">
        <v>67443786</v>
      </c>
      <c r="I41" s="977">
        <v>0</v>
      </c>
      <c r="J41" s="977">
        <v>0</v>
      </c>
      <c r="K41" s="976">
        <v>0</v>
      </c>
      <c r="L41" s="976">
        <v>0</v>
      </c>
      <c r="M41" s="976">
        <v>0</v>
      </c>
      <c r="N41" s="978">
        <v>0</v>
      </c>
      <c r="O41" s="978">
        <v>2822351</v>
      </c>
      <c r="P41" s="978">
        <v>7342563</v>
      </c>
      <c r="Q41" s="977">
        <v>10164914</v>
      </c>
      <c r="R41" s="977">
        <v>0</v>
      </c>
      <c r="S41" s="977">
        <v>0</v>
      </c>
      <c r="T41" s="979">
        <v>0</v>
      </c>
      <c r="U41" s="224">
        <v>31</v>
      </c>
    </row>
    <row r="42" spans="1:21" s="746" customFormat="1" ht="20.100000000000001" customHeight="1">
      <c r="A42" s="220">
        <v>32</v>
      </c>
      <c r="B42" s="218" t="s">
        <v>237</v>
      </c>
      <c r="C42" s="1010">
        <v>147181471</v>
      </c>
      <c r="D42" s="981">
        <v>105099541</v>
      </c>
      <c r="E42" s="981">
        <v>252281012</v>
      </c>
      <c r="F42" s="981">
        <v>135253772</v>
      </c>
      <c r="G42" s="981">
        <v>12577171</v>
      </c>
      <c r="H42" s="981">
        <v>147830943</v>
      </c>
      <c r="I42" s="982">
        <v>0</v>
      </c>
      <c r="J42" s="982">
        <v>0</v>
      </c>
      <c r="K42" s="981">
        <v>0</v>
      </c>
      <c r="L42" s="981">
        <v>0</v>
      </c>
      <c r="M42" s="981">
        <v>4743682</v>
      </c>
      <c r="N42" s="983">
        <v>4743682</v>
      </c>
      <c r="O42" s="983">
        <v>11927699</v>
      </c>
      <c r="P42" s="983">
        <v>87778688</v>
      </c>
      <c r="Q42" s="982">
        <v>99706387</v>
      </c>
      <c r="R42" s="982">
        <v>0</v>
      </c>
      <c r="S42" s="982">
        <v>0</v>
      </c>
      <c r="T42" s="984">
        <v>0</v>
      </c>
      <c r="U42" s="224">
        <v>32</v>
      </c>
    </row>
    <row r="43" spans="1:21" s="746" customFormat="1" ht="20.100000000000001" customHeight="1">
      <c r="A43" s="235">
        <v>33</v>
      </c>
      <c r="B43" s="212" t="s">
        <v>239</v>
      </c>
      <c r="C43" s="1011">
        <v>134143360</v>
      </c>
      <c r="D43" s="986">
        <v>51378780</v>
      </c>
      <c r="E43" s="986">
        <v>185522140</v>
      </c>
      <c r="F43" s="986">
        <v>124619126</v>
      </c>
      <c r="G43" s="986">
        <v>9901019</v>
      </c>
      <c r="H43" s="986">
        <v>134520145</v>
      </c>
      <c r="I43" s="987">
        <v>0</v>
      </c>
      <c r="J43" s="987">
        <v>0</v>
      </c>
      <c r="K43" s="986">
        <v>0</v>
      </c>
      <c r="L43" s="986">
        <v>0</v>
      </c>
      <c r="M43" s="986">
        <v>1794735</v>
      </c>
      <c r="N43" s="988">
        <v>1794735</v>
      </c>
      <c r="O43" s="988">
        <v>9524234</v>
      </c>
      <c r="P43" s="988">
        <v>39683026</v>
      </c>
      <c r="Q43" s="987">
        <v>49207260</v>
      </c>
      <c r="R43" s="987">
        <v>0</v>
      </c>
      <c r="S43" s="987">
        <v>0</v>
      </c>
      <c r="T43" s="989">
        <v>0</v>
      </c>
      <c r="U43" s="236">
        <v>33</v>
      </c>
    </row>
    <row r="44" spans="1:21" s="746" customFormat="1" ht="20.100000000000001" customHeight="1">
      <c r="A44" s="220">
        <v>34</v>
      </c>
      <c r="B44" s="2128" t="s">
        <v>241</v>
      </c>
      <c r="C44" s="1009">
        <v>24777285</v>
      </c>
      <c r="D44" s="976">
        <v>2889449</v>
      </c>
      <c r="E44" s="976">
        <v>27666734</v>
      </c>
      <c r="F44" s="976">
        <v>23603124</v>
      </c>
      <c r="G44" s="976">
        <v>687591</v>
      </c>
      <c r="H44" s="976">
        <v>24290715</v>
      </c>
      <c r="I44" s="977">
        <v>0</v>
      </c>
      <c r="J44" s="977">
        <v>0</v>
      </c>
      <c r="K44" s="976">
        <v>0</v>
      </c>
      <c r="L44" s="976">
        <v>0</v>
      </c>
      <c r="M44" s="976">
        <v>129600</v>
      </c>
      <c r="N44" s="978">
        <v>129600</v>
      </c>
      <c r="O44" s="978">
        <v>1174161</v>
      </c>
      <c r="P44" s="978">
        <v>2072258</v>
      </c>
      <c r="Q44" s="977">
        <v>3246419</v>
      </c>
      <c r="R44" s="977">
        <v>0</v>
      </c>
      <c r="S44" s="977">
        <v>0</v>
      </c>
      <c r="T44" s="979">
        <v>0</v>
      </c>
      <c r="U44" s="224">
        <v>34</v>
      </c>
    </row>
    <row r="45" spans="1:21" s="746" customFormat="1" ht="20.100000000000001" customHeight="1">
      <c r="A45" s="220">
        <v>35</v>
      </c>
      <c r="B45" s="2128" t="s">
        <v>243</v>
      </c>
      <c r="C45" s="1009">
        <v>104008530</v>
      </c>
      <c r="D45" s="976">
        <v>26910633</v>
      </c>
      <c r="E45" s="976">
        <v>130919163</v>
      </c>
      <c r="F45" s="976">
        <v>99420862</v>
      </c>
      <c r="G45" s="976">
        <v>6593739</v>
      </c>
      <c r="H45" s="976">
        <v>106014601</v>
      </c>
      <c r="I45" s="977">
        <v>0</v>
      </c>
      <c r="J45" s="977">
        <v>0</v>
      </c>
      <c r="K45" s="976">
        <v>0</v>
      </c>
      <c r="L45" s="976">
        <v>0</v>
      </c>
      <c r="M45" s="976">
        <v>763617</v>
      </c>
      <c r="N45" s="978">
        <v>763617</v>
      </c>
      <c r="O45" s="978">
        <v>4587668</v>
      </c>
      <c r="P45" s="978">
        <v>19553277</v>
      </c>
      <c r="Q45" s="977">
        <v>24140945</v>
      </c>
      <c r="R45" s="977">
        <v>0</v>
      </c>
      <c r="S45" s="977">
        <v>0</v>
      </c>
      <c r="T45" s="979">
        <v>0</v>
      </c>
      <c r="U45" s="224">
        <v>35</v>
      </c>
    </row>
    <row r="46" spans="1:21" s="746" customFormat="1" ht="20.100000000000001" customHeight="1">
      <c r="A46" s="220">
        <v>36</v>
      </c>
      <c r="B46" s="2128" t="s">
        <v>245</v>
      </c>
      <c r="C46" s="1009">
        <v>122412909</v>
      </c>
      <c r="D46" s="976">
        <v>19644866</v>
      </c>
      <c r="E46" s="976">
        <v>142057775</v>
      </c>
      <c r="F46" s="976">
        <v>117243519</v>
      </c>
      <c r="G46" s="976">
        <v>4941099</v>
      </c>
      <c r="H46" s="976">
        <v>122184618</v>
      </c>
      <c r="I46" s="977">
        <v>0</v>
      </c>
      <c r="J46" s="977">
        <v>0</v>
      </c>
      <c r="K46" s="976">
        <v>0</v>
      </c>
      <c r="L46" s="976">
        <v>0</v>
      </c>
      <c r="M46" s="976">
        <v>0</v>
      </c>
      <c r="N46" s="978">
        <v>0</v>
      </c>
      <c r="O46" s="978">
        <v>5169390</v>
      </c>
      <c r="P46" s="978">
        <v>14703767</v>
      </c>
      <c r="Q46" s="977">
        <v>19873157</v>
      </c>
      <c r="R46" s="977">
        <v>0</v>
      </c>
      <c r="S46" s="977">
        <v>0</v>
      </c>
      <c r="T46" s="979">
        <v>0</v>
      </c>
      <c r="U46" s="224">
        <v>36</v>
      </c>
    </row>
    <row r="47" spans="1:21" s="746" customFormat="1" ht="20.100000000000001" customHeight="1">
      <c r="A47" s="220">
        <v>37</v>
      </c>
      <c r="B47" s="2128" t="s">
        <v>247</v>
      </c>
      <c r="C47" s="1010">
        <v>15012941</v>
      </c>
      <c r="D47" s="981">
        <v>407087</v>
      </c>
      <c r="E47" s="981">
        <v>15420028</v>
      </c>
      <c r="F47" s="981">
        <v>14145563</v>
      </c>
      <c r="G47" s="981">
        <v>355087</v>
      </c>
      <c r="H47" s="981">
        <v>14500650</v>
      </c>
      <c r="I47" s="982">
        <v>0</v>
      </c>
      <c r="J47" s="982">
        <v>0</v>
      </c>
      <c r="K47" s="981">
        <v>0</v>
      </c>
      <c r="L47" s="981">
        <v>0</v>
      </c>
      <c r="M47" s="981">
        <v>0</v>
      </c>
      <c r="N47" s="983">
        <v>0</v>
      </c>
      <c r="O47" s="983">
        <v>867378</v>
      </c>
      <c r="P47" s="983">
        <v>52000</v>
      </c>
      <c r="Q47" s="982">
        <v>919378</v>
      </c>
      <c r="R47" s="982">
        <v>0</v>
      </c>
      <c r="S47" s="982">
        <v>0</v>
      </c>
      <c r="T47" s="984">
        <v>0</v>
      </c>
      <c r="U47" s="224">
        <v>37</v>
      </c>
    </row>
    <row r="48" spans="1:21" s="746" customFormat="1" ht="20.100000000000001" customHeight="1">
      <c r="A48" s="235">
        <v>38</v>
      </c>
      <c r="B48" s="212" t="s">
        <v>249</v>
      </c>
      <c r="C48" s="1011">
        <v>78828147</v>
      </c>
      <c r="D48" s="986">
        <v>14299964</v>
      </c>
      <c r="E48" s="986">
        <v>93128111</v>
      </c>
      <c r="F48" s="986">
        <v>75431201</v>
      </c>
      <c r="G48" s="986">
        <v>4294350</v>
      </c>
      <c r="H48" s="986">
        <v>79725551</v>
      </c>
      <c r="I48" s="987">
        <v>0</v>
      </c>
      <c r="J48" s="987">
        <v>0</v>
      </c>
      <c r="K48" s="986">
        <v>0</v>
      </c>
      <c r="L48" s="986">
        <v>0</v>
      </c>
      <c r="M48" s="986">
        <v>0</v>
      </c>
      <c r="N48" s="988">
        <v>0</v>
      </c>
      <c r="O48" s="988">
        <v>3396946</v>
      </c>
      <c r="P48" s="988">
        <v>10005614</v>
      </c>
      <c r="Q48" s="987">
        <v>13402560</v>
      </c>
      <c r="R48" s="987">
        <v>0</v>
      </c>
      <c r="S48" s="987">
        <v>0</v>
      </c>
      <c r="T48" s="989">
        <v>0</v>
      </c>
      <c r="U48" s="236">
        <v>38</v>
      </c>
    </row>
    <row r="49" spans="1:21" s="746" customFormat="1" ht="20.100000000000001" customHeight="1">
      <c r="A49" s="220">
        <v>39</v>
      </c>
      <c r="B49" s="218" t="s">
        <v>251</v>
      </c>
      <c r="C49" s="1009">
        <v>29228864</v>
      </c>
      <c r="D49" s="976">
        <v>7481884</v>
      </c>
      <c r="E49" s="976">
        <v>36710748</v>
      </c>
      <c r="F49" s="976">
        <v>28023988</v>
      </c>
      <c r="G49" s="976">
        <v>2343824</v>
      </c>
      <c r="H49" s="976">
        <v>30367812</v>
      </c>
      <c r="I49" s="977">
        <v>0</v>
      </c>
      <c r="J49" s="977">
        <v>0</v>
      </c>
      <c r="K49" s="976">
        <v>0</v>
      </c>
      <c r="L49" s="976">
        <v>0</v>
      </c>
      <c r="M49" s="976">
        <v>0</v>
      </c>
      <c r="N49" s="978">
        <v>0</v>
      </c>
      <c r="O49" s="978">
        <v>1204876</v>
      </c>
      <c r="P49" s="978">
        <v>5138060</v>
      </c>
      <c r="Q49" s="977">
        <v>6342936</v>
      </c>
      <c r="R49" s="977">
        <v>0</v>
      </c>
      <c r="S49" s="977">
        <v>0</v>
      </c>
      <c r="T49" s="979">
        <v>0</v>
      </c>
      <c r="U49" s="224">
        <v>39</v>
      </c>
    </row>
    <row r="50" spans="1:21" s="746" customFormat="1" ht="20.100000000000001" customHeight="1">
      <c r="A50" s="220">
        <v>40</v>
      </c>
      <c r="B50" s="218" t="s">
        <v>252</v>
      </c>
      <c r="C50" s="1009">
        <v>26857853</v>
      </c>
      <c r="D50" s="976">
        <v>3050541</v>
      </c>
      <c r="E50" s="976">
        <v>29908394</v>
      </c>
      <c r="F50" s="976">
        <v>26294897</v>
      </c>
      <c r="G50" s="976">
        <v>1046028</v>
      </c>
      <c r="H50" s="976">
        <v>27340925</v>
      </c>
      <c r="I50" s="977">
        <v>0</v>
      </c>
      <c r="J50" s="977">
        <v>0</v>
      </c>
      <c r="K50" s="976">
        <v>0</v>
      </c>
      <c r="L50" s="976">
        <v>0</v>
      </c>
      <c r="M50" s="976">
        <v>0</v>
      </c>
      <c r="N50" s="978">
        <v>0</v>
      </c>
      <c r="O50" s="978">
        <v>562956</v>
      </c>
      <c r="P50" s="978">
        <v>2004513</v>
      </c>
      <c r="Q50" s="977">
        <v>2567469</v>
      </c>
      <c r="R50" s="977">
        <v>0</v>
      </c>
      <c r="S50" s="977">
        <v>0</v>
      </c>
      <c r="T50" s="979">
        <v>0</v>
      </c>
      <c r="U50" s="224">
        <v>40</v>
      </c>
    </row>
    <row r="51" spans="1:21" s="746" customFormat="1" ht="20.100000000000001" customHeight="1">
      <c r="A51" s="220">
        <v>41</v>
      </c>
      <c r="B51" s="218" t="s">
        <v>254</v>
      </c>
      <c r="C51" s="1009">
        <v>43203501</v>
      </c>
      <c r="D51" s="976">
        <v>5625567</v>
      </c>
      <c r="E51" s="976">
        <v>48829068</v>
      </c>
      <c r="F51" s="976">
        <v>42129143</v>
      </c>
      <c r="G51" s="976">
        <v>940882</v>
      </c>
      <c r="H51" s="976">
        <v>43070025</v>
      </c>
      <c r="I51" s="977">
        <v>0</v>
      </c>
      <c r="J51" s="977">
        <v>0</v>
      </c>
      <c r="K51" s="976">
        <v>0</v>
      </c>
      <c r="L51" s="976">
        <v>0</v>
      </c>
      <c r="M51" s="976">
        <v>0</v>
      </c>
      <c r="N51" s="978">
        <v>0</v>
      </c>
      <c r="O51" s="978">
        <v>1074358</v>
      </c>
      <c r="P51" s="978">
        <v>4684685</v>
      </c>
      <c r="Q51" s="977">
        <v>5759043</v>
      </c>
      <c r="R51" s="977">
        <v>0</v>
      </c>
      <c r="S51" s="977">
        <v>0</v>
      </c>
      <c r="T51" s="979">
        <v>0</v>
      </c>
      <c r="U51" s="224">
        <v>41</v>
      </c>
    </row>
    <row r="52" spans="1:21" s="746" customFormat="1" ht="20.100000000000001" customHeight="1" thickBot="1">
      <c r="A52" s="2383">
        <v>42</v>
      </c>
      <c r="B52" s="254" t="s">
        <v>256</v>
      </c>
      <c r="C52" s="3149">
        <v>40237818</v>
      </c>
      <c r="D52" s="981">
        <v>4897977</v>
      </c>
      <c r="E52" s="981">
        <v>45135795</v>
      </c>
      <c r="F52" s="981">
        <v>39847362</v>
      </c>
      <c r="G52" s="981">
        <v>1391235</v>
      </c>
      <c r="H52" s="981">
        <v>41238597</v>
      </c>
      <c r="I52" s="982">
        <v>0</v>
      </c>
      <c r="J52" s="982">
        <v>0</v>
      </c>
      <c r="K52" s="981">
        <v>0</v>
      </c>
      <c r="L52" s="981">
        <v>0</v>
      </c>
      <c r="M52" s="981">
        <v>19826</v>
      </c>
      <c r="N52" s="983">
        <v>19826</v>
      </c>
      <c r="O52" s="983">
        <v>390456</v>
      </c>
      <c r="P52" s="983">
        <v>3486916</v>
      </c>
      <c r="Q52" s="982">
        <v>3877372</v>
      </c>
      <c r="R52" s="982">
        <v>0</v>
      </c>
      <c r="S52" s="982">
        <v>0</v>
      </c>
      <c r="T52" s="984">
        <v>0</v>
      </c>
      <c r="U52" s="224">
        <v>42</v>
      </c>
    </row>
    <row r="53" spans="1:21" s="746" customFormat="1" ht="20.100000000000001" customHeight="1">
      <c r="A53" s="220">
        <v>43</v>
      </c>
      <c r="B53" s="218" t="s">
        <v>258</v>
      </c>
      <c r="C53" s="1009">
        <v>21083092</v>
      </c>
      <c r="D53" s="986">
        <v>2882907</v>
      </c>
      <c r="E53" s="986">
        <v>23965999</v>
      </c>
      <c r="F53" s="986">
        <v>20300392</v>
      </c>
      <c r="G53" s="986">
        <v>1083283</v>
      </c>
      <c r="H53" s="986">
        <v>21383675</v>
      </c>
      <c r="I53" s="987">
        <v>0</v>
      </c>
      <c r="J53" s="987">
        <v>0</v>
      </c>
      <c r="K53" s="986">
        <v>0</v>
      </c>
      <c r="L53" s="986">
        <v>0</v>
      </c>
      <c r="M53" s="986">
        <v>654394</v>
      </c>
      <c r="N53" s="988">
        <v>654394</v>
      </c>
      <c r="O53" s="988">
        <v>782700</v>
      </c>
      <c r="P53" s="988">
        <v>1145230</v>
      </c>
      <c r="Q53" s="987">
        <v>1927930</v>
      </c>
      <c r="R53" s="987">
        <v>0</v>
      </c>
      <c r="S53" s="987">
        <v>0</v>
      </c>
      <c r="T53" s="989">
        <v>0</v>
      </c>
      <c r="U53" s="234">
        <v>43</v>
      </c>
    </row>
    <row r="54" spans="1:21" s="746" customFormat="1" ht="20.100000000000001" customHeight="1">
      <c r="A54" s="220">
        <v>44</v>
      </c>
      <c r="B54" s="218" t="s">
        <v>260</v>
      </c>
      <c r="C54" s="1009">
        <v>26552044</v>
      </c>
      <c r="D54" s="976">
        <v>1586085</v>
      </c>
      <c r="E54" s="976">
        <v>28138129</v>
      </c>
      <c r="F54" s="976">
        <v>24739183</v>
      </c>
      <c r="G54" s="976">
        <v>334273</v>
      </c>
      <c r="H54" s="976">
        <v>25073456</v>
      </c>
      <c r="I54" s="977">
        <v>0</v>
      </c>
      <c r="J54" s="977">
        <v>0</v>
      </c>
      <c r="K54" s="976">
        <v>0</v>
      </c>
      <c r="L54" s="976">
        <v>0</v>
      </c>
      <c r="M54" s="976">
        <v>0</v>
      </c>
      <c r="N54" s="978">
        <v>0</v>
      </c>
      <c r="O54" s="978">
        <v>1812861</v>
      </c>
      <c r="P54" s="978">
        <v>1251812</v>
      </c>
      <c r="Q54" s="977">
        <v>3064673</v>
      </c>
      <c r="R54" s="977">
        <v>0</v>
      </c>
      <c r="S54" s="977">
        <v>0</v>
      </c>
      <c r="T54" s="979">
        <v>0</v>
      </c>
      <c r="U54" s="224">
        <v>44</v>
      </c>
    </row>
    <row r="55" spans="1:21" s="746" customFormat="1" ht="20.100000000000001" customHeight="1">
      <c r="A55" s="220">
        <v>45</v>
      </c>
      <c r="B55" s="218" t="s">
        <v>261</v>
      </c>
      <c r="C55" s="1009">
        <v>102959610</v>
      </c>
      <c r="D55" s="976">
        <v>49161257</v>
      </c>
      <c r="E55" s="976">
        <v>152120867</v>
      </c>
      <c r="F55" s="976">
        <v>96372883</v>
      </c>
      <c r="G55" s="976">
        <v>11061154</v>
      </c>
      <c r="H55" s="976">
        <v>107434037</v>
      </c>
      <c r="I55" s="977">
        <v>0</v>
      </c>
      <c r="J55" s="977">
        <v>0</v>
      </c>
      <c r="K55" s="976">
        <v>0</v>
      </c>
      <c r="L55" s="976">
        <v>0</v>
      </c>
      <c r="M55" s="976">
        <v>0</v>
      </c>
      <c r="N55" s="978">
        <v>0</v>
      </c>
      <c r="O55" s="978">
        <v>6586727</v>
      </c>
      <c r="P55" s="978">
        <v>38100103</v>
      </c>
      <c r="Q55" s="977">
        <v>44686830</v>
      </c>
      <c r="R55" s="977">
        <v>0</v>
      </c>
      <c r="S55" s="977">
        <v>0</v>
      </c>
      <c r="T55" s="979">
        <v>0</v>
      </c>
      <c r="U55" s="224">
        <v>45</v>
      </c>
    </row>
    <row r="56" spans="1:21" s="746" customFormat="1" ht="20.100000000000001" customHeight="1">
      <c r="A56" s="220">
        <v>46</v>
      </c>
      <c r="B56" s="218" t="s">
        <v>262</v>
      </c>
      <c r="C56" s="1009">
        <v>47780372</v>
      </c>
      <c r="D56" s="976">
        <v>13154530</v>
      </c>
      <c r="E56" s="976">
        <v>60934902</v>
      </c>
      <c r="F56" s="976">
        <v>45453582</v>
      </c>
      <c r="G56" s="976">
        <v>1534343</v>
      </c>
      <c r="H56" s="976">
        <v>46987925</v>
      </c>
      <c r="I56" s="977">
        <v>0</v>
      </c>
      <c r="J56" s="977">
        <v>0</v>
      </c>
      <c r="K56" s="976">
        <v>0</v>
      </c>
      <c r="L56" s="976">
        <v>0</v>
      </c>
      <c r="M56" s="976">
        <v>633200</v>
      </c>
      <c r="N56" s="978">
        <v>633200</v>
      </c>
      <c r="O56" s="978">
        <v>2326790</v>
      </c>
      <c r="P56" s="978">
        <v>10986987</v>
      </c>
      <c r="Q56" s="977">
        <v>13313777</v>
      </c>
      <c r="R56" s="977">
        <v>0</v>
      </c>
      <c r="S56" s="977">
        <v>0</v>
      </c>
      <c r="T56" s="979">
        <v>0</v>
      </c>
      <c r="U56" s="224">
        <v>46</v>
      </c>
    </row>
    <row r="57" spans="1:21" s="746" customFormat="1" ht="20.100000000000001" customHeight="1">
      <c r="A57" s="220">
        <v>52</v>
      </c>
      <c r="B57" s="218" t="s">
        <v>263</v>
      </c>
      <c r="C57" s="1010">
        <v>14335287</v>
      </c>
      <c r="D57" s="981">
        <v>2385434</v>
      </c>
      <c r="E57" s="981">
        <v>16720721</v>
      </c>
      <c r="F57" s="981">
        <v>13464197</v>
      </c>
      <c r="G57" s="981">
        <v>1689376</v>
      </c>
      <c r="H57" s="981">
        <v>15153573</v>
      </c>
      <c r="I57" s="982">
        <v>0</v>
      </c>
      <c r="J57" s="982">
        <v>0</v>
      </c>
      <c r="K57" s="981">
        <v>0</v>
      </c>
      <c r="L57" s="981">
        <v>0</v>
      </c>
      <c r="M57" s="981">
        <v>218296</v>
      </c>
      <c r="N57" s="983">
        <v>218296</v>
      </c>
      <c r="O57" s="983">
        <v>871090</v>
      </c>
      <c r="P57" s="983">
        <v>477762</v>
      </c>
      <c r="Q57" s="982">
        <v>1348852</v>
      </c>
      <c r="R57" s="982">
        <v>0</v>
      </c>
      <c r="S57" s="982">
        <v>0</v>
      </c>
      <c r="T57" s="984">
        <v>0</v>
      </c>
      <c r="U57" s="224">
        <v>52</v>
      </c>
    </row>
    <row r="58" spans="1:21" s="746" customFormat="1" ht="20.100000000000001" customHeight="1">
      <c r="A58" s="228">
        <v>54</v>
      </c>
      <c r="B58" s="212" t="s">
        <v>264</v>
      </c>
      <c r="C58" s="1011">
        <v>15830677</v>
      </c>
      <c r="D58" s="986">
        <v>1266634</v>
      </c>
      <c r="E58" s="986">
        <v>17097311</v>
      </c>
      <c r="F58" s="986">
        <v>15278065</v>
      </c>
      <c r="G58" s="986">
        <v>193763</v>
      </c>
      <c r="H58" s="986">
        <v>15471828</v>
      </c>
      <c r="I58" s="987">
        <v>0</v>
      </c>
      <c r="J58" s="987">
        <v>0</v>
      </c>
      <c r="K58" s="986">
        <v>0</v>
      </c>
      <c r="L58" s="986">
        <v>0</v>
      </c>
      <c r="M58" s="986">
        <v>0</v>
      </c>
      <c r="N58" s="988">
        <v>0</v>
      </c>
      <c r="O58" s="988">
        <v>552612</v>
      </c>
      <c r="P58" s="988">
        <v>1072871</v>
      </c>
      <c r="Q58" s="987">
        <v>1625483</v>
      </c>
      <c r="R58" s="987">
        <v>0</v>
      </c>
      <c r="S58" s="987">
        <v>0</v>
      </c>
      <c r="T58" s="989">
        <v>0</v>
      </c>
      <c r="U58" s="234">
        <v>54</v>
      </c>
    </row>
    <row r="59" spans="1:21" s="746" customFormat="1" ht="20.100000000000001" customHeight="1">
      <c r="A59" s="220">
        <v>59</v>
      </c>
      <c r="B59" s="218" t="s">
        <v>266</v>
      </c>
      <c r="C59" s="1009">
        <v>22694043</v>
      </c>
      <c r="D59" s="976">
        <v>4829416</v>
      </c>
      <c r="E59" s="976">
        <v>27523459</v>
      </c>
      <c r="F59" s="976">
        <v>22191212</v>
      </c>
      <c r="G59" s="976">
        <v>612833</v>
      </c>
      <c r="H59" s="976">
        <v>22804045</v>
      </c>
      <c r="I59" s="977">
        <v>0</v>
      </c>
      <c r="J59" s="977">
        <v>0</v>
      </c>
      <c r="K59" s="976">
        <v>0</v>
      </c>
      <c r="L59" s="976">
        <v>0</v>
      </c>
      <c r="M59" s="976">
        <v>55000</v>
      </c>
      <c r="N59" s="978">
        <v>55000</v>
      </c>
      <c r="O59" s="978">
        <v>502831</v>
      </c>
      <c r="P59" s="978">
        <v>4161583</v>
      </c>
      <c r="Q59" s="977">
        <v>4664414</v>
      </c>
      <c r="R59" s="977">
        <v>0</v>
      </c>
      <c r="S59" s="977">
        <v>0</v>
      </c>
      <c r="T59" s="979">
        <v>0</v>
      </c>
      <c r="U59" s="224">
        <v>59</v>
      </c>
    </row>
    <row r="60" spans="1:21" s="746" customFormat="1" ht="20.100000000000001" customHeight="1">
      <c r="A60" s="220">
        <v>61</v>
      </c>
      <c r="B60" s="218" t="s">
        <v>268</v>
      </c>
      <c r="C60" s="1009">
        <v>44388368</v>
      </c>
      <c r="D60" s="976">
        <v>4462347</v>
      </c>
      <c r="E60" s="976">
        <v>48850715</v>
      </c>
      <c r="F60" s="976">
        <v>42815234</v>
      </c>
      <c r="G60" s="976">
        <v>1292140</v>
      </c>
      <c r="H60" s="976">
        <v>44107374</v>
      </c>
      <c r="I60" s="977">
        <v>0</v>
      </c>
      <c r="J60" s="977">
        <v>0</v>
      </c>
      <c r="K60" s="976">
        <v>0</v>
      </c>
      <c r="L60" s="976">
        <v>0</v>
      </c>
      <c r="M60" s="976">
        <v>0</v>
      </c>
      <c r="N60" s="978">
        <v>0</v>
      </c>
      <c r="O60" s="978">
        <v>1573134</v>
      </c>
      <c r="P60" s="978">
        <v>3170207</v>
      </c>
      <c r="Q60" s="977">
        <v>4743341</v>
      </c>
      <c r="R60" s="977">
        <v>0</v>
      </c>
      <c r="S60" s="977">
        <v>0</v>
      </c>
      <c r="T60" s="979">
        <v>0</v>
      </c>
      <c r="U60" s="224">
        <v>61</v>
      </c>
    </row>
    <row r="61" spans="1:21" s="746" customFormat="1" ht="20.100000000000001" customHeight="1">
      <c r="A61" s="220">
        <v>66</v>
      </c>
      <c r="B61" s="218" t="s">
        <v>270</v>
      </c>
      <c r="C61" s="1009">
        <v>138841607</v>
      </c>
      <c r="D61" s="976">
        <v>26085747</v>
      </c>
      <c r="E61" s="976">
        <v>164927354</v>
      </c>
      <c r="F61" s="976">
        <v>133831744</v>
      </c>
      <c r="G61" s="976">
        <v>8283692</v>
      </c>
      <c r="H61" s="976">
        <v>142115436</v>
      </c>
      <c r="I61" s="977">
        <v>0</v>
      </c>
      <c r="J61" s="977">
        <v>0</v>
      </c>
      <c r="K61" s="976">
        <v>0</v>
      </c>
      <c r="L61" s="976">
        <v>0</v>
      </c>
      <c r="M61" s="976">
        <v>1437575</v>
      </c>
      <c r="N61" s="978">
        <v>1437575</v>
      </c>
      <c r="O61" s="978">
        <v>5009863</v>
      </c>
      <c r="P61" s="978">
        <v>16364480</v>
      </c>
      <c r="Q61" s="977">
        <v>21374343</v>
      </c>
      <c r="R61" s="977">
        <v>0</v>
      </c>
      <c r="S61" s="977">
        <v>0</v>
      </c>
      <c r="T61" s="979">
        <v>0</v>
      </c>
      <c r="U61" s="224">
        <v>66</v>
      </c>
    </row>
    <row r="62" spans="1:21" s="746" customFormat="1" ht="20.100000000000001" customHeight="1">
      <c r="A62" s="220">
        <v>67</v>
      </c>
      <c r="B62" s="218" t="s">
        <v>272</v>
      </c>
      <c r="C62" s="1010">
        <v>27053861</v>
      </c>
      <c r="D62" s="981">
        <v>12234539</v>
      </c>
      <c r="E62" s="981">
        <v>39288400</v>
      </c>
      <c r="F62" s="981">
        <v>25353600</v>
      </c>
      <c r="G62" s="981">
        <v>2098785</v>
      </c>
      <c r="H62" s="981">
        <v>27452385</v>
      </c>
      <c r="I62" s="982">
        <v>0</v>
      </c>
      <c r="J62" s="982">
        <v>0</v>
      </c>
      <c r="K62" s="981">
        <v>0</v>
      </c>
      <c r="L62" s="981">
        <v>0</v>
      </c>
      <c r="M62" s="981">
        <v>0</v>
      </c>
      <c r="N62" s="983">
        <v>0</v>
      </c>
      <c r="O62" s="983">
        <v>1700261</v>
      </c>
      <c r="P62" s="983">
        <v>10135754</v>
      </c>
      <c r="Q62" s="982">
        <v>11836015</v>
      </c>
      <c r="R62" s="982">
        <v>0</v>
      </c>
      <c r="S62" s="982">
        <v>0</v>
      </c>
      <c r="T62" s="984">
        <v>0</v>
      </c>
      <c r="U62" s="224">
        <v>67</v>
      </c>
    </row>
    <row r="63" spans="1:21" s="746" customFormat="1" ht="20.100000000000001" customHeight="1">
      <c r="A63" s="228">
        <v>70</v>
      </c>
      <c r="B63" s="212" t="s">
        <v>274</v>
      </c>
      <c r="C63" s="1011">
        <v>20745504</v>
      </c>
      <c r="D63" s="986">
        <v>1573472</v>
      </c>
      <c r="E63" s="986">
        <v>22318976</v>
      </c>
      <c r="F63" s="986">
        <v>20691967</v>
      </c>
      <c r="G63" s="986">
        <v>615695</v>
      </c>
      <c r="H63" s="986">
        <v>21307662</v>
      </c>
      <c r="I63" s="987">
        <v>0</v>
      </c>
      <c r="J63" s="987">
        <v>0</v>
      </c>
      <c r="K63" s="986">
        <v>0</v>
      </c>
      <c r="L63" s="986">
        <v>0</v>
      </c>
      <c r="M63" s="986">
        <v>0</v>
      </c>
      <c r="N63" s="988">
        <v>0</v>
      </c>
      <c r="O63" s="988">
        <v>53537</v>
      </c>
      <c r="P63" s="988">
        <v>957777</v>
      </c>
      <c r="Q63" s="987">
        <v>1011314</v>
      </c>
      <c r="R63" s="987">
        <v>0</v>
      </c>
      <c r="S63" s="987">
        <v>0</v>
      </c>
      <c r="T63" s="989">
        <v>0</v>
      </c>
      <c r="U63" s="234">
        <v>70</v>
      </c>
    </row>
    <row r="64" spans="1:21" s="746" customFormat="1" ht="20.100000000000001" customHeight="1">
      <c r="A64" s="220">
        <v>72</v>
      </c>
      <c r="B64" s="218" t="s">
        <v>276</v>
      </c>
      <c r="C64" s="1009">
        <v>152517414</v>
      </c>
      <c r="D64" s="976">
        <v>11051891</v>
      </c>
      <c r="E64" s="976">
        <v>163569305</v>
      </c>
      <c r="F64" s="976">
        <v>149929056</v>
      </c>
      <c r="G64" s="976">
        <v>3847514</v>
      </c>
      <c r="H64" s="976">
        <v>153776570</v>
      </c>
      <c r="I64" s="977">
        <v>0</v>
      </c>
      <c r="J64" s="977">
        <v>0</v>
      </c>
      <c r="K64" s="976">
        <v>0</v>
      </c>
      <c r="L64" s="976">
        <v>0</v>
      </c>
      <c r="M64" s="976">
        <v>377635</v>
      </c>
      <c r="N64" s="978">
        <v>377635</v>
      </c>
      <c r="O64" s="978">
        <v>2588358</v>
      </c>
      <c r="P64" s="978">
        <v>6826742</v>
      </c>
      <c r="Q64" s="977">
        <v>9415100</v>
      </c>
      <c r="R64" s="977">
        <v>0</v>
      </c>
      <c r="S64" s="977">
        <v>0</v>
      </c>
      <c r="T64" s="979">
        <v>0</v>
      </c>
      <c r="U64" s="224">
        <v>72</v>
      </c>
    </row>
    <row r="65" spans="1:21" s="746" customFormat="1" ht="20.100000000000001" customHeight="1">
      <c r="A65" s="220">
        <v>74</v>
      </c>
      <c r="B65" s="218" t="s">
        <v>278</v>
      </c>
      <c r="C65" s="1009">
        <v>30667534</v>
      </c>
      <c r="D65" s="976">
        <v>5365675</v>
      </c>
      <c r="E65" s="976">
        <v>36033209</v>
      </c>
      <c r="F65" s="976">
        <v>29784708</v>
      </c>
      <c r="G65" s="976">
        <v>618903</v>
      </c>
      <c r="H65" s="976">
        <v>30403611</v>
      </c>
      <c r="I65" s="977">
        <v>0</v>
      </c>
      <c r="J65" s="977">
        <v>0</v>
      </c>
      <c r="K65" s="976">
        <v>0</v>
      </c>
      <c r="L65" s="976">
        <v>0</v>
      </c>
      <c r="M65" s="976">
        <v>742159</v>
      </c>
      <c r="N65" s="978">
        <v>742159</v>
      </c>
      <c r="O65" s="978">
        <v>882826</v>
      </c>
      <c r="P65" s="978">
        <v>4004613</v>
      </c>
      <c r="Q65" s="977">
        <v>4887439</v>
      </c>
      <c r="R65" s="977">
        <v>0</v>
      </c>
      <c r="S65" s="977">
        <v>0</v>
      </c>
      <c r="T65" s="979">
        <v>0</v>
      </c>
      <c r="U65" s="224">
        <v>74</v>
      </c>
    </row>
    <row r="66" spans="1:21" s="746" customFormat="1" ht="20.100000000000001" customHeight="1">
      <c r="A66" s="220">
        <v>81</v>
      </c>
      <c r="B66" s="218" t="s">
        <v>280</v>
      </c>
      <c r="C66" s="1009">
        <v>108582512</v>
      </c>
      <c r="D66" s="976">
        <v>31762146</v>
      </c>
      <c r="E66" s="976">
        <v>140344658</v>
      </c>
      <c r="F66" s="976">
        <v>104888427</v>
      </c>
      <c r="G66" s="976">
        <v>6993273</v>
      </c>
      <c r="H66" s="976">
        <v>111881700</v>
      </c>
      <c r="I66" s="977">
        <v>0</v>
      </c>
      <c r="J66" s="977">
        <v>0</v>
      </c>
      <c r="K66" s="976">
        <v>0</v>
      </c>
      <c r="L66" s="976">
        <v>0</v>
      </c>
      <c r="M66" s="976">
        <v>1039077</v>
      </c>
      <c r="N66" s="978">
        <v>1039077</v>
      </c>
      <c r="O66" s="978">
        <v>3694085</v>
      </c>
      <c r="P66" s="978">
        <v>23729796</v>
      </c>
      <c r="Q66" s="977">
        <v>27423881</v>
      </c>
      <c r="R66" s="977">
        <v>0</v>
      </c>
      <c r="S66" s="977">
        <v>0</v>
      </c>
      <c r="T66" s="979">
        <v>0</v>
      </c>
      <c r="U66" s="224">
        <v>81</v>
      </c>
    </row>
    <row r="67" spans="1:21" s="746" customFormat="1" ht="20.100000000000001" customHeight="1">
      <c r="A67" s="243">
        <v>82</v>
      </c>
      <c r="B67" s="244" t="s">
        <v>282</v>
      </c>
      <c r="C67" s="1010">
        <v>144934643</v>
      </c>
      <c r="D67" s="981">
        <v>32437282</v>
      </c>
      <c r="E67" s="981">
        <v>177371925</v>
      </c>
      <c r="F67" s="981">
        <v>134426711</v>
      </c>
      <c r="G67" s="981">
        <v>11575094</v>
      </c>
      <c r="H67" s="981">
        <v>146001805</v>
      </c>
      <c r="I67" s="982">
        <v>0</v>
      </c>
      <c r="J67" s="982">
        <v>0</v>
      </c>
      <c r="K67" s="981">
        <v>0</v>
      </c>
      <c r="L67" s="981">
        <v>0</v>
      </c>
      <c r="M67" s="981">
        <v>621452</v>
      </c>
      <c r="N67" s="983">
        <v>621452</v>
      </c>
      <c r="O67" s="983">
        <v>10507932</v>
      </c>
      <c r="P67" s="983">
        <v>20240736</v>
      </c>
      <c r="Q67" s="982">
        <v>30748668</v>
      </c>
      <c r="R67" s="982">
        <v>0</v>
      </c>
      <c r="S67" s="982">
        <v>0</v>
      </c>
      <c r="T67" s="984">
        <v>0</v>
      </c>
      <c r="U67" s="249">
        <v>82</v>
      </c>
    </row>
    <row r="68" spans="1:21" s="771" customFormat="1" ht="20.100000000000001" customHeight="1">
      <c r="A68" s="235">
        <v>83</v>
      </c>
      <c r="B68" s="212" t="s">
        <v>283</v>
      </c>
      <c r="C68" s="1011">
        <v>65786936</v>
      </c>
      <c r="D68" s="986">
        <v>8445911</v>
      </c>
      <c r="E68" s="986">
        <v>74232847</v>
      </c>
      <c r="F68" s="986">
        <v>63384155</v>
      </c>
      <c r="G68" s="986">
        <v>2485895</v>
      </c>
      <c r="H68" s="986">
        <v>65870050</v>
      </c>
      <c r="I68" s="987">
        <v>0</v>
      </c>
      <c r="J68" s="987">
        <v>0</v>
      </c>
      <c r="K68" s="986">
        <v>0</v>
      </c>
      <c r="L68" s="986">
        <v>0</v>
      </c>
      <c r="M68" s="986">
        <v>574007</v>
      </c>
      <c r="N68" s="988">
        <v>574007</v>
      </c>
      <c r="O68" s="988">
        <v>2402781</v>
      </c>
      <c r="P68" s="988">
        <v>5386009</v>
      </c>
      <c r="Q68" s="987">
        <v>7788790</v>
      </c>
      <c r="R68" s="987">
        <v>0</v>
      </c>
      <c r="S68" s="987">
        <v>0</v>
      </c>
      <c r="T68" s="989">
        <v>0</v>
      </c>
      <c r="U68" s="236">
        <v>83</v>
      </c>
    </row>
    <row r="69" spans="1:21" s="771" customFormat="1" ht="20.100000000000001" customHeight="1">
      <c r="A69" s="220">
        <v>301</v>
      </c>
      <c r="B69" s="2128" t="s">
        <v>284</v>
      </c>
      <c r="C69" s="1009" t="s">
        <v>22</v>
      </c>
      <c r="D69" s="976" t="s">
        <v>22</v>
      </c>
      <c r="E69" s="976" t="s">
        <v>22</v>
      </c>
      <c r="F69" s="976" t="s">
        <v>22</v>
      </c>
      <c r="G69" s="976" t="s">
        <v>22</v>
      </c>
      <c r="H69" s="976" t="s">
        <v>22</v>
      </c>
      <c r="I69" s="977" t="s">
        <v>22</v>
      </c>
      <c r="J69" s="977" t="s">
        <v>22</v>
      </c>
      <c r="K69" s="976" t="s">
        <v>22</v>
      </c>
      <c r="L69" s="976" t="s">
        <v>22</v>
      </c>
      <c r="M69" s="976" t="s">
        <v>22</v>
      </c>
      <c r="N69" s="978" t="s">
        <v>22</v>
      </c>
      <c r="O69" s="978" t="s">
        <v>22</v>
      </c>
      <c r="P69" s="978" t="s">
        <v>22</v>
      </c>
      <c r="Q69" s="977" t="s">
        <v>22</v>
      </c>
      <c r="R69" s="977" t="s">
        <v>22</v>
      </c>
      <c r="S69" s="977" t="s">
        <v>22</v>
      </c>
      <c r="T69" s="979" t="s">
        <v>22</v>
      </c>
      <c r="U69" s="224">
        <v>301</v>
      </c>
    </row>
    <row r="70" spans="1:21" s="771" customFormat="1" ht="20.100000000000001" customHeight="1">
      <c r="A70" s="220">
        <v>302</v>
      </c>
      <c r="B70" s="2128" t="s">
        <v>286</v>
      </c>
      <c r="C70" s="1009" t="s">
        <v>22</v>
      </c>
      <c r="D70" s="976" t="s">
        <v>22</v>
      </c>
      <c r="E70" s="976" t="s">
        <v>22</v>
      </c>
      <c r="F70" s="976" t="s">
        <v>22</v>
      </c>
      <c r="G70" s="976" t="s">
        <v>22</v>
      </c>
      <c r="H70" s="976" t="s">
        <v>22</v>
      </c>
      <c r="I70" s="977" t="s">
        <v>22</v>
      </c>
      <c r="J70" s="977" t="s">
        <v>22</v>
      </c>
      <c r="K70" s="976" t="s">
        <v>22</v>
      </c>
      <c r="L70" s="976" t="s">
        <v>22</v>
      </c>
      <c r="M70" s="976" t="s">
        <v>22</v>
      </c>
      <c r="N70" s="978" t="s">
        <v>22</v>
      </c>
      <c r="O70" s="978" t="s">
        <v>22</v>
      </c>
      <c r="P70" s="978" t="s">
        <v>22</v>
      </c>
      <c r="Q70" s="977" t="s">
        <v>22</v>
      </c>
      <c r="R70" s="977" t="s">
        <v>22</v>
      </c>
      <c r="S70" s="977" t="s">
        <v>22</v>
      </c>
      <c r="T70" s="979" t="s">
        <v>22</v>
      </c>
      <c r="U70" s="224">
        <v>302</v>
      </c>
    </row>
    <row r="71" spans="1:21" s="771" customFormat="1" ht="20.100000000000001" customHeight="1">
      <c r="A71" s="220">
        <v>303</v>
      </c>
      <c r="B71" s="2128" t="s">
        <v>288</v>
      </c>
      <c r="C71" s="1009" t="s">
        <v>22</v>
      </c>
      <c r="D71" s="976" t="s">
        <v>22</v>
      </c>
      <c r="E71" s="976" t="s">
        <v>22</v>
      </c>
      <c r="F71" s="976" t="s">
        <v>22</v>
      </c>
      <c r="G71" s="976" t="s">
        <v>22</v>
      </c>
      <c r="H71" s="976" t="s">
        <v>22</v>
      </c>
      <c r="I71" s="977" t="s">
        <v>22</v>
      </c>
      <c r="J71" s="977" t="s">
        <v>22</v>
      </c>
      <c r="K71" s="976" t="s">
        <v>22</v>
      </c>
      <c r="L71" s="976" t="s">
        <v>22</v>
      </c>
      <c r="M71" s="976" t="s">
        <v>22</v>
      </c>
      <c r="N71" s="978" t="s">
        <v>22</v>
      </c>
      <c r="O71" s="978" t="s">
        <v>22</v>
      </c>
      <c r="P71" s="978" t="s">
        <v>22</v>
      </c>
      <c r="Q71" s="977" t="s">
        <v>22</v>
      </c>
      <c r="R71" s="977" t="s">
        <v>22</v>
      </c>
      <c r="S71" s="977" t="s">
        <v>22</v>
      </c>
      <c r="T71" s="979" t="s">
        <v>22</v>
      </c>
      <c r="U71" s="224">
        <v>303</v>
      </c>
    </row>
    <row r="72" spans="1:21" s="771" customFormat="1" ht="20.100000000000001" customHeight="1" thickBot="1">
      <c r="A72" s="2140"/>
      <c r="B72" s="254"/>
      <c r="C72" s="1012"/>
      <c r="D72" s="991"/>
      <c r="E72" s="991"/>
      <c r="F72" s="991"/>
      <c r="G72" s="991"/>
      <c r="H72" s="991"/>
      <c r="I72" s="992"/>
      <c r="J72" s="992"/>
      <c r="K72" s="991"/>
      <c r="L72" s="991"/>
      <c r="M72" s="991"/>
      <c r="N72" s="993"/>
      <c r="O72" s="993"/>
      <c r="P72" s="993"/>
      <c r="Q72" s="992"/>
      <c r="R72" s="992"/>
      <c r="S72" s="992"/>
      <c r="T72" s="994"/>
      <c r="U72" s="262"/>
    </row>
    <row r="73" spans="1:21" ht="20.100000000000001" customHeight="1">
      <c r="A73" s="263"/>
      <c r="B73" s="424"/>
    </row>
    <row r="74" spans="1:21" ht="20.100000000000001" customHeight="1">
      <c r="A74" s="263"/>
      <c r="B74" s="424"/>
    </row>
    <row r="75" spans="1:21" ht="20.100000000000001" customHeight="1">
      <c r="A75" s="263"/>
      <c r="B75" s="424"/>
    </row>
    <row r="76" spans="1:21" ht="20.100000000000001" customHeight="1">
      <c r="A76" s="263"/>
      <c r="B76" s="424"/>
    </row>
    <row r="77" spans="1:21" ht="20.100000000000001" customHeight="1">
      <c r="A77" s="263"/>
      <c r="B77" s="424"/>
    </row>
    <row r="78" spans="1:21" ht="20.100000000000001" customHeight="1">
      <c r="A78" s="263"/>
      <c r="B78" s="424"/>
    </row>
    <row r="79" spans="1:21" ht="20.100000000000001" customHeight="1">
      <c r="A79" s="263"/>
      <c r="B79" s="424"/>
    </row>
    <row r="80" spans="1:21" ht="20.100000000000001" customHeight="1">
      <c r="A80" s="263"/>
      <c r="B80" s="424"/>
    </row>
    <row r="81" spans="1:2" ht="20.100000000000001" customHeight="1">
      <c r="A81" s="263"/>
      <c r="B81" s="424"/>
    </row>
    <row r="82" spans="1:2" ht="20.100000000000001" customHeight="1">
      <c r="A82" s="263"/>
      <c r="B82" s="424"/>
    </row>
    <row r="83" spans="1:2" ht="20.100000000000001" customHeight="1">
      <c r="A83" s="263"/>
      <c r="B83" s="424"/>
    </row>
    <row r="84" spans="1:2" ht="20.100000000000001" customHeight="1">
      <c r="A84" s="263"/>
      <c r="B84" s="424"/>
    </row>
    <row r="85" spans="1:2" ht="20.100000000000001" customHeight="1">
      <c r="A85" s="263"/>
      <c r="B85" s="424"/>
    </row>
    <row r="86" spans="1:2" ht="20.100000000000001" customHeight="1">
      <c r="A86" s="263"/>
      <c r="B86" s="424"/>
    </row>
    <row r="87" spans="1:2" ht="20.100000000000001" customHeight="1">
      <c r="A87" s="263"/>
      <c r="B87" s="424"/>
    </row>
    <row r="88" spans="1:2" ht="20.100000000000001" customHeight="1">
      <c r="A88" s="263"/>
      <c r="B88" s="424"/>
    </row>
    <row r="89" spans="1:2" ht="20.100000000000001" customHeight="1">
      <c r="A89" s="263"/>
      <c r="B89" s="424"/>
    </row>
    <row r="90" spans="1:2" ht="20.100000000000001" customHeight="1">
      <c r="A90" s="263"/>
      <c r="B90" s="424"/>
    </row>
    <row r="91" spans="1:2" ht="20.100000000000001" customHeight="1">
      <c r="A91" s="263"/>
      <c r="B91" s="424"/>
    </row>
    <row r="92" spans="1:2" ht="20.100000000000001" customHeight="1">
      <c r="A92" s="263"/>
      <c r="B92" s="424"/>
    </row>
    <row r="93" spans="1:2" ht="20.100000000000001" customHeight="1">
      <c r="A93" s="263"/>
      <c r="B93" s="424"/>
    </row>
    <row r="94" spans="1:2" ht="20.100000000000001" customHeight="1">
      <c r="A94" s="263"/>
      <c r="B94" s="424"/>
    </row>
    <row r="95" spans="1:2" ht="20.100000000000001" customHeight="1">
      <c r="A95" s="263"/>
      <c r="B95" s="424"/>
    </row>
    <row r="96" spans="1:2" ht="20.100000000000001" customHeight="1">
      <c r="A96" s="263"/>
      <c r="B96" s="424"/>
    </row>
    <row r="97" spans="1:2" ht="20.100000000000001" customHeight="1">
      <c r="A97" s="263"/>
      <c r="B97" s="424"/>
    </row>
    <row r="98" spans="1:2" ht="20.100000000000001" customHeight="1">
      <c r="A98" s="263"/>
      <c r="B98" s="424"/>
    </row>
    <row r="99" spans="1:2" ht="20.100000000000001" customHeight="1">
      <c r="A99" s="263"/>
      <c r="B99" s="424"/>
    </row>
    <row r="100" spans="1:2" ht="20.100000000000001" customHeight="1">
      <c r="A100" s="263"/>
      <c r="B100" s="424"/>
    </row>
    <row r="101" spans="1:2" ht="20.100000000000001" customHeight="1">
      <c r="A101" s="263"/>
      <c r="B101" s="424"/>
    </row>
    <row r="102" spans="1:2" ht="20.100000000000001" customHeight="1">
      <c r="A102" s="263"/>
      <c r="B102" s="424"/>
    </row>
    <row r="103" spans="1:2" ht="20.100000000000001" customHeight="1">
      <c r="A103" s="263"/>
      <c r="B103" s="424"/>
    </row>
    <row r="104" spans="1:2" ht="20.100000000000001" customHeight="1">
      <c r="A104" s="263"/>
      <c r="B104" s="424"/>
    </row>
  </sheetData>
  <phoneticPr fontId="16"/>
  <pageMargins left="0.86614173228346458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52" max="2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>
    <tabColor rgb="FFFF0000"/>
  </sheetPr>
  <dimension ref="A1:U104"/>
  <sheetViews>
    <sheetView showGridLines="0" view="pageBreakPreview" topLeftCell="C1" zoomScale="50" zoomScaleNormal="75" zoomScaleSheetLayoutView="50" workbookViewId="0">
      <pane ySplit="12" topLeftCell="A47" activePane="bottomLeft" state="frozen"/>
      <selection activeCell="CA17" sqref="CA17:CE17"/>
      <selection pane="bottomLeft" activeCell="A52" sqref="A52:U52"/>
    </sheetView>
  </sheetViews>
  <sheetFormatPr defaultRowHeight="19.7" customHeight="1"/>
  <cols>
    <col min="1" max="1" width="4.875" style="151" customWidth="1"/>
    <col min="2" max="2" width="14.75" style="149" customWidth="1"/>
    <col min="3" max="3" width="16.375" style="424" customWidth="1"/>
    <col min="4" max="4" width="15.625" style="921" customWidth="1"/>
    <col min="5" max="5" width="15.625" style="424" customWidth="1"/>
    <col min="6" max="6" width="15.625" style="921" customWidth="1"/>
    <col min="7" max="7" width="15.625" style="424" customWidth="1"/>
    <col min="8" max="8" width="15.625" style="921" customWidth="1"/>
    <col min="9" max="10" width="15.625" style="146" customWidth="1"/>
    <col min="11" max="12" width="15.625" style="424" customWidth="1"/>
    <col min="13" max="13" width="15.625" style="748" customWidth="1"/>
    <col min="14" max="19" width="15.625" style="146" customWidth="1"/>
    <col min="20" max="20" width="15.625" style="424" customWidth="1"/>
    <col min="21" max="21" width="5.625" style="811" customWidth="1"/>
    <col min="22" max="16384" width="9" style="424"/>
  </cols>
  <sheetData>
    <row r="1" spans="1:21" ht="26.85" customHeight="1">
      <c r="A1" s="995" t="s">
        <v>1370</v>
      </c>
      <c r="U1" s="1013"/>
    </row>
    <row r="2" spans="1:21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 t="s">
        <v>755</v>
      </c>
    </row>
    <row r="3" spans="1:21" s="753" customFormat="1" ht="19.7" customHeight="1">
      <c r="A3" s="924" t="s">
        <v>138</v>
      </c>
      <c r="B3" s="925"/>
      <c r="C3" s="926" t="s">
        <v>756</v>
      </c>
      <c r="D3" s="927"/>
      <c r="E3" s="928"/>
      <c r="F3" s="929" t="s">
        <v>757</v>
      </c>
      <c r="G3" s="930"/>
      <c r="H3" s="931"/>
      <c r="I3" s="932" t="s">
        <v>771</v>
      </c>
      <c r="J3" s="933"/>
      <c r="K3" s="934"/>
      <c r="L3" s="926" t="s">
        <v>759</v>
      </c>
      <c r="M3" s="930"/>
      <c r="N3" s="928"/>
      <c r="O3" s="926" t="s">
        <v>760</v>
      </c>
      <c r="P3" s="930"/>
      <c r="Q3" s="928"/>
      <c r="R3" s="926" t="s">
        <v>761</v>
      </c>
      <c r="S3" s="930"/>
      <c r="T3" s="930"/>
      <c r="U3" s="935" t="s">
        <v>138</v>
      </c>
    </row>
    <row r="4" spans="1:21" s="753" customFormat="1" ht="19.7" customHeight="1">
      <c r="A4" s="936" t="s">
        <v>144</v>
      </c>
      <c r="B4" s="937"/>
      <c r="C4" s="938"/>
      <c r="D4" s="939"/>
      <c r="E4" s="938"/>
      <c r="F4" s="939"/>
      <c r="G4" s="938"/>
      <c r="H4" s="939"/>
      <c r="I4" s="940"/>
      <c r="J4" s="940"/>
      <c r="K4" s="940"/>
      <c r="L4" s="938"/>
      <c r="M4" s="938"/>
      <c r="N4" s="938"/>
      <c r="O4" s="938"/>
      <c r="P4" s="938"/>
      <c r="Q4" s="938"/>
      <c r="R4" s="938"/>
      <c r="S4" s="938"/>
      <c r="T4" s="941"/>
      <c r="U4" s="942" t="s">
        <v>144</v>
      </c>
    </row>
    <row r="5" spans="1:21" s="753" customFormat="1" ht="19.7" customHeight="1">
      <c r="A5" s="936" t="s">
        <v>151</v>
      </c>
      <c r="B5" s="937" t="s">
        <v>152</v>
      </c>
      <c r="C5" s="1014" t="s">
        <v>772</v>
      </c>
      <c r="D5" s="1015" t="s">
        <v>763</v>
      </c>
      <c r="E5" s="1014" t="s">
        <v>126</v>
      </c>
      <c r="F5" s="1015" t="s">
        <v>772</v>
      </c>
      <c r="G5" s="1014" t="s">
        <v>763</v>
      </c>
      <c r="H5" s="1015" t="s">
        <v>126</v>
      </c>
      <c r="I5" s="945" t="s">
        <v>772</v>
      </c>
      <c r="J5" s="945" t="s">
        <v>763</v>
      </c>
      <c r="K5" s="945" t="s">
        <v>126</v>
      </c>
      <c r="L5" s="1014" t="s">
        <v>772</v>
      </c>
      <c r="M5" s="1014" t="s">
        <v>763</v>
      </c>
      <c r="N5" s="1014" t="s">
        <v>126</v>
      </c>
      <c r="O5" s="1014" t="s">
        <v>772</v>
      </c>
      <c r="P5" s="1014" t="s">
        <v>763</v>
      </c>
      <c r="Q5" s="1014" t="s">
        <v>126</v>
      </c>
      <c r="R5" s="1014" t="s">
        <v>772</v>
      </c>
      <c r="S5" s="1014" t="s">
        <v>763</v>
      </c>
      <c r="T5" s="1016" t="s">
        <v>126</v>
      </c>
      <c r="U5" s="942" t="s">
        <v>151</v>
      </c>
    </row>
    <row r="6" spans="1:21" s="753" customFormat="1" ht="19.7" customHeight="1">
      <c r="A6" s="936" t="s">
        <v>164</v>
      </c>
      <c r="B6" s="937"/>
      <c r="C6" s="1014"/>
      <c r="D6" s="1015"/>
      <c r="E6" s="1014"/>
      <c r="F6" s="1015"/>
      <c r="G6" s="1014"/>
      <c r="H6" s="1015"/>
      <c r="I6" s="945"/>
      <c r="J6" s="945"/>
      <c r="K6" s="945"/>
      <c r="L6" s="1014"/>
      <c r="M6" s="1014"/>
      <c r="N6" s="1014"/>
      <c r="O6" s="1014"/>
      <c r="P6" s="1014"/>
      <c r="Q6" s="1014"/>
      <c r="R6" s="1014"/>
      <c r="S6" s="1014"/>
      <c r="T6" s="1016"/>
      <c r="U6" s="942" t="s">
        <v>164</v>
      </c>
    </row>
    <row r="7" spans="1:21" s="771" customFormat="1" ht="19.7" customHeight="1" thickBot="1">
      <c r="A7" s="949" t="s">
        <v>171</v>
      </c>
      <c r="B7" s="950"/>
      <c r="C7" s="289"/>
      <c r="D7" s="951"/>
      <c r="E7" s="289"/>
      <c r="F7" s="951"/>
      <c r="G7" s="289"/>
      <c r="H7" s="951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952"/>
      <c r="U7" s="953" t="s">
        <v>171</v>
      </c>
    </row>
    <row r="8" spans="1:21" s="753" customFormat="1" ht="30.75" customHeight="1">
      <c r="A8" s="936"/>
      <c r="B8" s="954" t="s">
        <v>176</v>
      </c>
      <c r="C8" s="955">
        <v>179562303481</v>
      </c>
      <c r="D8" s="956">
        <v>80924220389</v>
      </c>
      <c r="E8" s="956">
        <v>260486523870</v>
      </c>
      <c r="F8" s="956">
        <v>155435748916</v>
      </c>
      <c r="G8" s="956">
        <v>11408307678</v>
      </c>
      <c r="H8" s="956">
        <v>166844056594</v>
      </c>
      <c r="I8" s="957">
        <v>101903563</v>
      </c>
      <c r="J8" s="957">
        <v>6693653</v>
      </c>
      <c r="K8" s="956">
        <v>108597216</v>
      </c>
      <c r="L8" s="956">
        <v>2913600</v>
      </c>
      <c r="M8" s="956">
        <v>11975628326</v>
      </c>
      <c r="N8" s="958">
        <v>11978541926</v>
      </c>
      <c r="O8" s="958">
        <v>24123640965</v>
      </c>
      <c r="P8" s="958">
        <v>57540284385</v>
      </c>
      <c r="Q8" s="957">
        <v>81663925350</v>
      </c>
      <c r="R8" s="957">
        <v>0</v>
      </c>
      <c r="S8" s="957">
        <v>0</v>
      </c>
      <c r="T8" s="959">
        <v>0</v>
      </c>
      <c r="U8" s="960"/>
    </row>
    <row r="9" spans="1:21" s="753" customFormat="1" ht="30.75" customHeight="1">
      <c r="A9" s="936"/>
      <c r="B9" s="954" t="s">
        <v>177</v>
      </c>
      <c r="C9" s="961">
        <v>176266304681</v>
      </c>
      <c r="D9" s="962">
        <v>80923909789</v>
      </c>
      <c r="E9" s="962">
        <v>257190214470</v>
      </c>
      <c r="F9" s="962">
        <v>152139750116</v>
      </c>
      <c r="G9" s="962">
        <v>11408149378</v>
      </c>
      <c r="H9" s="962">
        <v>163547899494</v>
      </c>
      <c r="I9" s="963">
        <v>101903563</v>
      </c>
      <c r="J9" s="963">
        <v>6693653</v>
      </c>
      <c r="K9" s="962">
        <v>108597216</v>
      </c>
      <c r="L9" s="962">
        <v>2913600</v>
      </c>
      <c r="M9" s="962">
        <v>11975628326</v>
      </c>
      <c r="N9" s="964">
        <v>11978541926</v>
      </c>
      <c r="O9" s="964">
        <v>24123640965</v>
      </c>
      <c r="P9" s="964">
        <v>57540132085</v>
      </c>
      <c r="Q9" s="963">
        <v>81663773050</v>
      </c>
      <c r="R9" s="963">
        <v>0</v>
      </c>
      <c r="S9" s="963">
        <v>0</v>
      </c>
      <c r="T9" s="965">
        <v>0</v>
      </c>
      <c r="U9" s="966"/>
    </row>
    <row r="10" spans="1:21" s="753" customFormat="1" ht="30.75" customHeight="1">
      <c r="A10" s="936"/>
      <c r="B10" s="954" t="s">
        <v>178</v>
      </c>
      <c r="C10" s="961">
        <v>3295998800</v>
      </c>
      <c r="D10" s="962">
        <v>310600</v>
      </c>
      <c r="E10" s="962">
        <v>3296309400</v>
      </c>
      <c r="F10" s="962">
        <v>3295998800</v>
      </c>
      <c r="G10" s="962">
        <v>158300</v>
      </c>
      <c r="H10" s="962">
        <v>3296157100</v>
      </c>
      <c r="I10" s="963">
        <v>0</v>
      </c>
      <c r="J10" s="963">
        <v>0</v>
      </c>
      <c r="K10" s="962">
        <v>0</v>
      </c>
      <c r="L10" s="962">
        <v>0</v>
      </c>
      <c r="M10" s="962">
        <v>0</v>
      </c>
      <c r="N10" s="964">
        <v>0</v>
      </c>
      <c r="O10" s="964">
        <v>0</v>
      </c>
      <c r="P10" s="964">
        <v>152300</v>
      </c>
      <c r="Q10" s="963">
        <v>152300</v>
      </c>
      <c r="R10" s="963">
        <v>0</v>
      </c>
      <c r="S10" s="963">
        <v>0</v>
      </c>
      <c r="T10" s="965">
        <v>0</v>
      </c>
      <c r="U10" s="966"/>
    </row>
    <row r="11" spans="1:21" s="753" customFormat="1" ht="30.75" customHeight="1">
      <c r="A11" s="936"/>
      <c r="B11" s="954" t="s">
        <v>179</v>
      </c>
      <c r="C11" s="961">
        <v>165622608281</v>
      </c>
      <c r="D11" s="962">
        <v>76582325491</v>
      </c>
      <c r="E11" s="962">
        <v>242204933772</v>
      </c>
      <c r="F11" s="962">
        <v>142827542513</v>
      </c>
      <c r="G11" s="962">
        <v>10731375616</v>
      </c>
      <c r="H11" s="962">
        <v>153558918129</v>
      </c>
      <c r="I11" s="963">
        <v>101727563</v>
      </c>
      <c r="J11" s="963">
        <v>6660253</v>
      </c>
      <c r="K11" s="962">
        <v>108387816</v>
      </c>
      <c r="L11" s="962">
        <v>2858100</v>
      </c>
      <c r="M11" s="962">
        <v>11793373545</v>
      </c>
      <c r="N11" s="964">
        <v>11796231645</v>
      </c>
      <c r="O11" s="964">
        <v>22792207668</v>
      </c>
      <c r="P11" s="964">
        <v>54057576330</v>
      </c>
      <c r="Q11" s="963">
        <v>76849783998</v>
      </c>
      <c r="R11" s="963">
        <v>0</v>
      </c>
      <c r="S11" s="963">
        <v>0</v>
      </c>
      <c r="T11" s="965">
        <v>0</v>
      </c>
      <c r="U11" s="966"/>
    </row>
    <row r="12" spans="1:21" s="753" customFormat="1" ht="30.75" customHeight="1">
      <c r="A12" s="967"/>
      <c r="B12" s="968" t="s">
        <v>180</v>
      </c>
      <c r="C12" s="969">
        <v>10643696400</v>
      </c>
      <c r="D12" s="970">
        <v>4341584298</v>
      </c>
      <c r="E12" s="970">
        <v>14985280698</v>
      </c>
      <c r="F12" s="970">
        <v>9312207603</v>
      </c>
      <c r="G12" s="970">
        <v>676773762</v>
      </c>
      <c r="H12" s="970">
        <v>9988981365</v>
      </c>
      <c r="I12" s="971">
        <v>176000</v>
      </c>
      <c r="J12" s="971">
        <v>33400</v>
      </c>
      <c r="K12" s="970">
        <v>209400</v>
      </c>
      <c r="L12" s="970">
        <v>55500</v>
      </c>
      <c r="M12" s="970">
        <v>182254781</v>
      </c>
      <c r="N12" s="972">
        <v>182310281</v>
      </c>
      <c r="O12" s="972">
        <v>1331433297</v>
      </c>
      <c r="P12" s="972">
        <v>3482555755</v>
      </c>
      <c r="Q12" s="971">
        <v>4813989052</v>
      </c>
      <c r="R12" s="971">
        <v>0</v>
      </c>
      <c r="S12" s="971">
        <v>0</v>
      </c>
      <c r="T12" s="973">
        <v>0</v>
      </c>
      <c r="U12" s="974"/>
    </row>
    <row r="13" spans="1:21" ht="20.100000000000001" customHeight="1">
      <c r="A13" s="211">
        <v>1</v>
      </c>
      <c r="B13" s="330" t="s">
        <v>181</v>
      </c>
      <c r="C13" s="955">
        <v>22689131360</v>
      </c>
      <c r="D13" s="956">
        <v>6593457948</v>
      </c>
      <c r="E13" s="956">
        <v>29282589308</v>
      </c>
      <c r="F13" s="956">
        <v>19575410460</v>
      </c>
      <c r="G13" s="956">
        <v>1305896516</v>
      </c>
      <c r="H13" s="956">
        <v>20881306976</v>
      </c>
      <c r="I13" s="957">
        <v>21683970</v>
      </c>
      <c r="J13" s="957">
        <v>2315923</v>
      </c>
      <c r="K13" s="956">
        <v>23999893</v>
      </c>
      <c r="L13" s="956">
        <v>0</v>
      </c>
      <c r="M13" s="956">
        <v>1359372793</v>
      </c>
      <c r="N13" s="958">
        <v>1359372793</v>
      </c>
      <c r="O13" s="958">
        <v>3113720900</v>
      </c>
      <c r="P13" s="958">
        <v>3928188639</v>
      </c>
      <c r="Q13" s="957">
        <v>7041909539</v>
      </c>
      <c r="R13" s="957">
        <v>0</v>
      </c>
      <c r="S13" s="957">
        <v>0</v>
      </c>
      <c r="T13" s="959">
        <v>0</v>
      </c>
      <c r="U13" s="216">
        <v>1</v>
      </c>
    </row>
    <row r="14" spans="1:21" ht="20.100000000000001" customHeight="1">
      <c r="A14" s="217">
        <v>2</v>
      </c>
      <c r="B14" s="332" t="s">
        <v>183</v>
      </c>
      <c r="C14" s="961">
        <v>2762019600</v>
      </c>
      <c r="D14" s="962">
        <v>1161319575</v>
      </c>
      <c r="E14" s="962">
        <v>3923339175</v>
      </c>
      <c r="F14" s="962">
        <v>2315756120</v>
      </c>
      <c r="G14" s="962">
        <v>284739923</v>
      </c>
      <c r="H14" s="962">
        <v>2600496043</v>
      </c>
      <c r="I14" s="963">
        <v>1405200</v>
      </c>
      <c r="J14" s="963">
        <v>0</v>
      </c>
      <c r="K14" s="962">
        <v>1405200</v>
      </c>
      <c r="L14" s="962">
        <v>0</v>
      </c>
      <c r="M14" s="962">
        <v>168396629</v>
      </c>
      <c r="N14" s="964">
        <v>168396629</v>
      </c>
      <c r="O14" s="964">
        <v>446263480</v>
      </c>
      <c r="P14" s="964">
        <v>708183023</v>
      </c>
      <c r="Q14" s="963">
        <v>1154446503</v>
      </c>
      <c r="R14" s="963">
        <v>0</v>
      </c>
      <c r="S14" s="963">
        <v>0</v>
      </c>
      <c r="T14" s="965">
        <v>0</v>
      </c>
      <c r="U14" s="205">
        <v>2</v>
      </c>
    </row>
    <row r="15" spans="1:21" ht="20.100000000000001" customHeight="1">
      <c r="A15" s="217">
        <v>3</v>
      </c>
      <c r="B15" s="332" t="s">
        <v>185</v>
      </c>
      <c r="C15" s="961">
        <v>12660290000</v>
      </c>
      <c r="D15" s="962">
        <v>7391591531</v>
      </c>
      <c r="E15" s="962">
        <v>20051881531</v>
      </c>
      <c r="F15" s="962">
        <v>10570717109</v>
      </c>
      <c r="G15" s="962">
        <v>1089937883</v>
      </c>
      <c r="H15" s="962">
        <v>11660654992</v>
      </c>
      <c r="I15" s="963">
        <v>16535250</v>
      </c>
      <c r="J15" s="963">
        <v>1323304</v>
      </c>
      <c r="K15" s="962">
        <v>17858554</v>
      </c>
      <c r="L15" s="962">
        <v>1067100</v>
      </c>
      <c r="M15" s="962">
        <v>599233360</v>
      </c>
      <c r="N15" s="964">
        <v>600300460</v>
      </c>
      <c r="O15" s="964">
        <v>2088505791</v>
      </c>
      <c r="P15" s="964">
        <v>5702420288</v>
      </c>
      <c r="Q15" s="963">
        <v>7790926079</v>
      </c>
      <c r="R15" s="963">
        <v>0</v>
      </c>
      <c r="S15" s="963">
        <v>0</v>
      </c>
      <c r="T15" s="965">
        <v>0</v>
      </c>
      <c r="U15" s="205">
        <v>3</v>
      </c>
    </row>
    <row r="16" spans="1:21" ht="20.100000000000001" customHeight="1">
      <c r="A16" s="217">
        <v>4</v>
      </c>
      <c r="B16" s="332" t="s">
        <v>187</v>
      </c>
      <c r="C16" s="961">
        <v>14784337260</v>
      </c>
      <c r="D16" s="962">
        <v>4424549323</v>
      </c>
      <c r="E16" s="962">
        <v>19208886583</v>
      </c>
      <c r="F16" s="962">
        <v>13130818826</v>
      </c>
      <c r="G16" s="962">
        <v>529959868</v>
      </c>
      <c r="H16" s="962">
        <v>13660778694</v>
      </c>
      <c r="I16" s="963">
        <v>13734750</v>
      </c>
      <c r="J16" s="963">
        <v>881250</v>
      </c>
      <c r="K16" s="962">
        <v>14616000</v>
      </c>
      <c r="L16" s="962">
        <v>0</v>
      </c>
      <c r="M16" s="962">
        <v>1309471399</v>
      </c>
      <c r="N16" s="964">
        <v>1309471399</v>
      </c>
      <c r="O16" s="964">
        <v>1653518434</v>
      </c>
      <c r="P16" s="964">
        <v>2585118056</v>
      </c>
      <c r="Q16" s="963">
        <v>4238636490</v>
      </c>
      <c r="R16" s="963">
        <v>0</v>
      </c>
      <c r="S16" s="963">
        <v>0</v>
      </c>
      <c r="T16" s="965">
        <v>0</v>
      </c>
      <c r="U16" s="205">
        <v>4</v>
      </c>
    </row>
    <row r="17" spans="1:21" ht="20.100000000000001" customHeight="1">
      <c r="A17" s="217">
        <v>5</v>
      </c>
      <c r="B17" s="332" t="s">
        <v>189</v>
      </c>
      <c r="C17" s="969">
        <v>1744435600</v>
      </c>
      <c r="D17" s="970">
        <v>1186062572</v>
      </c>
      <c r="E17" s="970">
        <v>2930498172</v>
      </c>
      <c r="F17" s="970">
        <v>1492210331</v>
      </c>
      <c r="G17" s="970">
        <v>164583745</v>
      </c>
      <c r="H17" s="970">
        <v>1656794076</v>
      </c>
      <c r="I17" s="971">
        <v>532400</v>
      </c>
      <c r="J17" s="971">
        <v>5100</v>
      </c>
      <c r="K17" s="970">
        <v>537500</v>
      </c>
      <c r="L17" s="970">
        <v>1100</v>
      </c>
      <c r="M17" s="970">
        <v>73524120</v>
      </c>
      <c r="N17" s="972">
        <v>73525220</v>
      </c>
      <c r="O17" s="972">
        <v>252224169</v>
      </c>
      <c r="P17" s="972">
        <v>947954707</v>
      </c>
      <c r="Q17" s="971">
        <v>1200178876</v>
      </c>
      <c r="R17" s="971">
        <v>0</v>
      </c>
      <c r="S17" s="971">
        <v>0</v>
      </c>
      <c r="T17" s="973">
        <v>0</v>
      </c>
      <c r="U17" s="205">
        <v>5</v>
      </c>
    </row>
    <row r="18" spans="1:21" ht="20.100000000000001" customHeight="1">
      <c r="A18" s="211">
        <v>6</v>
      </c>
      <c r="B18" s="330" t="s">
        <v>191</v>
      </c>
      <c r="C18" s="955">
        <v>4627700600</v>
      </c>
      <c r="D18" s="956">
        <v>2739432704</v>
      </c>
      <c r="E18" s="956">
        <v>7367133304</v>
      </c>
      <c r="F18" s="956">
        <v>3818036427</v>
      </c>
      <c r="G18" s="956">
        <v>442303911</v>
      </c>
      <c r="H18" s="956">
        <v>4260340338</v>
      </c>
      <c r="I18" s="957">
        <v>0</v>
      </c>
      <c r="J18" s="957">
        <v>0</v>
      </c>
      <c r="K18" s="956">
        <v>0</v>
      </c>
      <c r="L18" s="956">
        <v>0</v>
      </c>
      <c r="M18" s="956">
        <v>0</v>
      </c>
      <c r="N18" s="958">
        <v>0</v>
      </c>
      <c r="O18" s="958">
        <v>809664173</v>
      </c>
      <c r="P18" s="958">
        <v>2297128793</v>
      </c>
      <c r="Q18" s="957">
        <v>3106792966</v>
      </c>
      <c r="R18" s="957">
        <v>0</v>
      </c>
      <c r="S18" s="957">
        <v>0</v>
      </c>
      <c r="T18" s="959">
        <v>0</v>
      </c>
      <c r="U18" s="216">
        <v>6</v>
      </c>
    </row>
    <row r="19" spans="1:21" ht="20.100000000000001" customHeight="1">
      <c r="A19" s="217">
        <v>7</v>
      </c>
      <c r="B19" s="332" t="s">
        <v>193</v>
      </c>
      <c r="C19" s="961">
        <v>14581717590</v>
      </c>
      <c r="D19" s="962">
        <v>8521737416</v>
      </c>
      <c r="E19" s="962">
        <v>23103455006</v>
      </c>
      <c r="F19" s="962">
        <v>12445866895</v>
      </c>
      <c r="G19" s="962">
        <v>524050714</v>
      </c>
      <c r="H19" s="962">
        <v>12969917609</v>
      </c>
      <c r="I19" s="963">
        <v>14619710</v>
      </c>
      <c r="J19" s="963">
        <v>380456</v>
      </c>
      <c r="K19" s="962">
        <v>15000166</v>
      </c>
      <c r="L19" s="962">
        <v>0</v>
      </c>
      <c r="M19" s="962">
        <v>3935006420</v>
      </c>
      <c r="N19" s="964">
        <v>3935006420</v>
      </c>
      <c r="O19" s="964">
        <v>2135850695</v>
      </c>
      <c r="P19" s="964">
        <v>4062680282</v>
      </c>
      <c r="Q19" s="963">
        <v>6198530977</v>
      </c>
      <c r="R19" s="963">
        <v>0</v>
      </c>
      <c r="S19" s="963">
        <v>0</v>
      </c>
      <c r="T19" s="965">
        <v>0</v>
      </c>
      <c r="U19" s="205">
        <v>7</v>
      </c>
    </row>
    <row r="20" spans="1:21" ht="20.100000000000001" customHeight="1">
      <c r="A20" s="217">
        <v>8</v>
      </c>
      <c r="B20" s="332" t="s">
        <v>195</v>
      </c>
      <c r="C20" s="961">
        <v>4954029500</v>
      </c>
      <c r="D20" s="962">
        <v>2308718989</v>
      </c>
      <c r="E20" s="962">
        <v>7262748489</v>
      </c>
      <c r="F20" s="962">
        <v>4329103183</v>
      </c>
      <c r="G20" s="962">
        <v>389358979</v>
      </c>
      <c r="H20" s="962">
        <v>4718462162</v>
      </c>
      <c r="I20" s="963">
        <v>2672300</v>
      </c>
      <c r="J20" s="963">
        <v>25300</v>
      </c>
      <c r="K20" s="962">
        <v>2697600</v>
      </c>
      <c r="L20" s="962">
        <v>0</v>
      </c>
      <c r="M20" s="962">
        <v>151158064</v>
      </c>
      <c r="N20" s="964">
        <v>151158064</v>
      </c>
      <c r="O20" s="964">
        <v>624926317</v>
      </c>
      <c r="P20" s="964">
        <v>1768201946</v>
      </c>
      <c r="Q20" s="963">
        <v>2393128263</v>
      </c>
      <c r="R20" s="963">
        <v>0</v>
      </c>
      <c r="S20" s="963">
        <v>0</v>
      </c>
      <c r="T20" s="965">
        <v>0</v>
      </c>
      <c r="U20" s="205">
        <v>8</v>
      </c>
    </row>
    <row r="21" spans="1:21" s="746" customFormat="1" ht="20.100000000000001" customHeight="1">
      <c r="A21" s="220">
        <v>9</v>
      </c>
      <c r="B21" s="218" t="s">
        <v>197</v>
      </c>
      <c r="C21" s="975">
        <v>3392312900</v>
      </c>
      <c r="D21" s="976">
        <v>1282284271</v>
      </c>
      <c r="E21" s="976">
        <v>4674597171</v>
      </c>
      <c r="F21" s="976">
        <v>2947162652</v>
      </c>
      <c r="G21" s="976">
        <v>217967674</v>
      </c>
      <c r="H21" s="976">
        <v>3165130326</v>
      </c>
      <c r="I21" s="977">
        <v>42900</v>
      </c>
      <c r="J21" s="977">
        <v>0</v>
      </c>
      <c r="K21" s="976">
        <v>42900</v>
      </c>
      <c r="L21" s="976">
        <v>0</v>
      </c>
      <c r="M21" s="976">
        <v>125427698</v>
      </c>
      <c r="N21" s="978">
        <v>125427698</v>
      </c>
      <c r="O21" s="978">
        <v>445150248</v>
      </c>
      <c r="P21" s="978">
        <v>938888899</v>
      </c>
      <c r="Q21" s="977">
        <v>1384039147</v>
      </c>
      <c r="R21" s="977">
        <v>0</v>
      </c>
      <c r="S21" s="977">
        <v>0</v>
      </c>
      <c r="T21" s="979">
        <v>0</v>
      </c>
      <c r="U21" s="224">
        <v>9</v>
      </c>
    </row>
    <row r="22" spans="1:21" s="746" customFormat="1" ht="20.100000000000001" customHeight="1">
      <c r="A22" s="220">
        <v>10</v>
      </c>
      <c r="B22" s="218" t="s">
        <v>199</v>
      </c>
      <c r="C22" s="980">
        <v>3262298900</v>
      </c>
      <c r="D22" s="981">
        <v>2627955496</v>
      </c>
      <c r="E22" s="981">
        <v>5890254396</v>
      </c>
      <c r="F22" s="981">
        <v>2727708608</v>
      </c>
      <c r="G22" s="981">
        <v>328414197</v>
      </c>
      <c r="H22" s="981">
        <v>3056122805</v>
      </c>
      <c r="I22" s="982">
        <v>0</v>
      </c>
      <c r="J22" s="982">
        <v>0</v>
      </c>
      <c r="K22" s="981">
        <v>0</v>
      </c>
      <c r="L22" s="981">
        <v>0</v>
      </c>
      <c r="M22" s="981">
        <v>131625287</v>
      </c>
      <c r="N22" s="983">
        <v>131625287</v>
      </c>
      <c r="O22" s="983">
        <v>534590292</v>
      </c>
      <c r="P22" s="983">
        <v>2167916012</v>
      </c>
      <c r="Q22" s="982">
        <v>2702506304</v>
      </c>
      <c r="R22" s="982">
        <v>0</v>
      </c>
      <c r="S22" s="982">
        <v>0</v>
      </c>
      <c r="T22" s="984">
        <v>0</v>
      </c>
      <c r="U22" s="224">
        <v>10</v>
      </c>
    </row>
    <row r="23" spans="1:21" s="746" customFormat="1" ht="20.100000000000001" customHeight="1">
      <c r="A23" s="228">
        <v>11</v>
      </c>
      <c r="B23" s="212" t="s">
        <v>201</v>
      </c>
      <c r="C23" s="985">
        <v>2768412700</v>
      </c>
      <c r="D23" s="986">
        <v>1127081398</v>
      </c>
      <c r="E23" s="986">
        <v>3895494098</v>
      </c>
      <c r="F23" s="986">
        <v>2438242115</v>
      </c>
      <c r="G23" s="986">
        <v>177796237</v>
      </c>
      <c r="H23" s="986">
        <v>2616038352</v>
      </c>
      <c r="I23" s="987">
        <v>2704600</v>
      </c>
      <c r="J23" s="987">
        <v>20700</v>
      </c>
      <c r="K23" s="986">
        <v>2725300</v>
      </c>
      <c r="L23" s="986">
        <v>0</v>
      </c>
      <c r="M23" s="986">
        <v>82560911</v>
      </c>
      <c r="N23" s="988">
        <v>82560911</v>
      </c>
      <c r="O23" s="988">
        <v>330170585</v>
      </c>
      <c r="P23" s="988">
        <v>866724250</v>
      </c>
      <c r="Q23" s="987">
        <v>1196894835</v>
      </c>
      <c r="R23" s="987">
        <v>0</v>
      </c>
      <c r="S23" s="987">
        <v>0</v>
      </c>
      <c r="T23" s="989">
        <v>0</v>
      </c>
      <c r="U23" s="234">
        <v>11</v>
      </c>
    </row>
    <row r="24" spans="1:21" s="746" customFormat="1" ht="20.100000000000001" customHeight="1">
      <c r="A24" s="220">
        <v>12</v>
      </c>
      <c r="B24" s="218" t="s">
        <v>203</v>
      </c>
      <c r="C24" s="975">
        <v>5042849800</v>
      </c>
      <c r="D24" s="976">
        <v>2929481229</v>
      </c>
      <c r="E24" s="976">
        <v>7972331029</v>
      </c>
      <c r="F24" s="976">
        <v>4452571971</v>
      </c>
      <c r="G24" s="976">
        <v>360211196</v>
      </c>
      <c r="H24" s="976">
        <v>4812783167</v>
      </c>
      <c r="I24" s="977">
        <v>456200</v>
      </c>
      <c r="J24" s="977">
        <v>0</v>
      </c>
      <c r="K24" s="976">
        <v>456200</v>
      </c>
      <c r="L24" s="976">
        <v>133800</v>
      </c>
      <c r="M24" s="976">
        <v>137090357</v>
      </c>
      <c r="N24" s="978">
        <v>137224157</v>
      </c>
      <c r="O24" s="978">
        <v>590144029</v>
      </c>
      <c r="P24" s="978">
        <v>2432179676</v>
      </c>
      <c r="Q24" s="977">
        <v>3022323705</v>
      </c>
      <c r="R24" s="977">
        <v>0</v>
      </c>
      <c r="S24" s="977">
        <v>0</v>
      </c>
      <c r="T24" s="979">
        <v>0</v>
      </c>
      <c r="U24" s="224">
        <v>12</v>
      </c>
    </row>
    <row r="25" spans="1:21" s="746" customFormat="1" ht="20.100000000000001" customHeight="1">
      <c r="A25" s="220">
        <v>13</v>
      </c>
      <c r="B25" s="218" t="s">
        <v>204</v>
      </c>
      <c r="C25" s="975">
        <v>1873333000</v>
      </c>
      <c r="D25" s="976">
        <v>1252021941</v>
      </c>
      <c r="E25" s="976">
        <v>3125354941</v>
      </c>
      <c r="F25" s="976">
        <v>1535552182</v>
      </c>
      <c r="G25" s="976">
        <v>236866763</v>
      </c>
      <c r="H25" s="976">
        <v>1772418945</v>
      </c>
      <c r="I25" s="977">
        <v>715483</v>
      </c>
      <c r="J25" s="977">
        <v>0</v>
      </c>
      <c r="K25" s="976">
        <v>715483</v>
      </c>
      <c r="L25" s="976">
        <v>0</v>
      </c>
      <c r="M25" s="976">
        <v>138597448</v>
      </c>
      <c r="N25" s="978">
        <v>138597448</v>
      </c>
      <c r="O25" s="978">
        <v>337780818</v>
      </c>
      <c r="P25" s="978">
        <v>876557730</v>
      </c>
      <c r="Q25" s="977">
        <v>1214338548</v>
      </c>
      <c r="R25" s="977">
        <v>0</v>
      </c>
      <c r="S25" s="977">
        <v>0</v>
      </c>
      <c r="T25" s="979">
        <v>0</v>
      </c>
      <c r="U25" s="224">
        <v>13</v>
      </c>
    </row>
    <row r="26" spans="1:21" s="746" customFormat="1" ht="20.100000000000001" customHeight="1">
      <c r="A26" s="220">
        <v>14</v>
      </c>
      <c r="B26" s="218" t="s">
        <v>206</v>
      </c>
      <c r="C26" s="975">
        <v>1481225900</v>
      </c>
      <c r="D26" s="976">
        <v>816593690</v>
      </c>
      <c r="E26" s="976">
        <v>2297819590</v>
      </c>
      <c r="F26" s="976">
        <v>1289302198</v>
      </c>
      <c r="G26" s="976">
        <v>87202058</v>
      </c>
      <c r="H26" s="976">
        <v>1376504256</v>
      </c>
      <c r="I26" s="977">
        <v>0</v>
      </c>
      <c r="J26" s="977">
        <v>0</v>
      </c>
      <c r="K26" s="976">
        <v>0</v>
      </c>
      <c r="L26" s="976">
        <v>55700</v>
      </c>
      <c r="M26" s="976">
        <v>95250214</v>
      </c>
      <c r="N26" s="978">
        <v>95305914</v>
      </c>
      <c r="O26" s="978">
        <v>191868002</v>
      </c>
      <c r="P26" s="978">
        <v>634141418</v>
      </c>
      <c r="Q26" s="977">
        <v>826009420</v>
      </c>
      <c r="R26" s="977">
        <v>0</v>
      </c>
      <c r="S26" s="977">
        <v>0</v>
      </c>
      <c r="T26" s="979">
        <v>0</v>
      </c>
      <c r="U26" s="224">
        <v>14</v>
      </c>
    </row>
    <row r="27" spans="1:21" s="746" customFormat="1" ht="20.100000000000001" customHeight="1">
      <c r="A27" s="220">
        <v>15</v>
      </c>
      <c r="B27" s="218" t="s">
        <v>208</v>
      </c>
      <c r="C27" s="980">
        <v>2792966700</v>
      </c>
      <c r="D27" s="981">
        <v>1204939112</v>
      </c>
      <c r="E27" s="981">
        <v>3997905812</v>
      </c>
      <c r="F27" s="981">
        <v>2446130760</v>
      </c>
      <c r="G27" s="981">
        <v>162299643</v>
      </c>
      <c r="H27" s="981">
        <v>2608430403</v>
      </c>
      <c r="I27" s="982">
        <v>0</v>
      </c>
      <c r="J27" s="982">
        <v>0</v>
      </c>
      <c r="K27" s="981">
        <v>0</v>
      </c>
      <c r="L27" s="981">
        <v>0</v>
      </c>
      <c r="M27" s="981">
        <v>79803288</v>
      </c>
      <c r="N27" s="983">
        <v>79803288</v>
      </c>
      <c r="O27" s="983">
        <v>346835940</v>
      </c>
      <c r="P27" s="983">
        <v>962836181</v>
      </c>
      <c r="Q27" s="982">
        <v>1309672121</v>
      </c>
      <c r="R27" s="982">
        <v>0</v>
      </c>
      <c r="S27" s="982">
        <v>0</v>
      </c>
      <c r="T27" s="984">
        <v>0</v>
      </c>
      <c r="U27" s="224">
        <v>15</v>
      </c>
    </row>
    <row r="28" spans="1:21" s="746" customFormat="1" ht="20.100000000000001" customHeight="1">
      <c r="A28" s="235">
        <v>16</v>
      </c>
      <c r="B28" s="212" t="s">
        <v>210</v>
      </c>
      <c r="C28" s="985">
        <v>3830318420</v>
      </c>
      <c r="D28" s="986">
        <v>1060783124</v>
      </c>
      <c r="E28" s="986">
        <v>4891101544</v>
      </c>
      <c r="F28" s="986">
        <v>3374563846</v>
      </c>
      <c r="G28" s="986">
        <v>234340811</v>
      </c>
      <c r="H28" s="986">
        <v>3608904657</v>
      </c>
      <c r="I28" s="987">
        <v>4518900</v>
      </c>
      <c r="J28" s="987">
        <v>792300</v>
      </c>
      <c r="K28" s="986">
        <v>5311200</v>
      </c>
      <c r="L28" s="986">
        <v>446500</v>
      </c>
      <c r="M28" s="986">
        <v>211866422</v>
      </c>
      <c r="N28" s="988">
        <v>212312922</v>
      </c>
      <c r="O28" s="988">
        <v>455308074</v>
      </c>
      <c r="P28" s="988">
        <v>614575891</v>
      </c>
      <c r="Q28" s="987">
        <v>1069883965</v>
      </c>
      <c r="R28" s="987">
        <v>0</v>
      </c>
      <c r="S28" s="987">
        <v>0</v>
      </c>
      <c r="T28" s="989">
        <v>0</v>
      </c>
      <c r="U28" s="236">
        <v>16</v>
      </c>
    </row>
    <row r="29" spans="1:21" s="746" customFormat="1" ht="20.100000000000001" customHeight="1">
      <c r="A29" s="220">
        <v>17</v>
      </c>
      <c r="B29" s="218" t="s">
        <v>212</v>
      </c>
      <c r="C29" s="975">
        <v>9957210900</v>
      </c>
      <c r="D29" s="976">
        <v>4706640350</v>
      </c>
      <c r="E29" s="976">
        <v>14663851250</v>
      </c>
      <c r="F29" s="976">
        <v>8683139300</v>
      </c>
      <c r="G29" s="976">
        <v>692956986</v>
      </c>
      <c r="H29" s="976">
        <v>9376096286</v>
      </c>
      <c r="I29" s="977">
        <v>13107200</v>
      </c>
      <c r="J29" s="977">
        <v>687400</v>
      </c>
      <c r="K29" s="976">
        <v>13794600</v>
      </c>
      <c r="L29" s="976">
        <v>0</v>
      </c>
      <c r="M29" s="976">
        <v>459659102</v>
      </c>
      <c r="N29" s="978">
        <v>459659102</v>
      </c>
      <c r="O29" s="978">
        <v>1274071600</v>
      </c>
      <c r="P29" s="978">
        <v>3554024262</v>
      </c>
      <c r="Q29" s="977">
        <v>4828095862</v>
      </c>
      <c r="R29" s="977">
        <v>0</v>
      </c>
      <c r="S29" s="977">
        <v>0</v>
      </c>
      <c r="T29" s="979">
        <v>0</v>
      </c>
      <c r="U29" s="224">
        <v>17</v>
      </c>
    </row>
    <row r="30" spans="1:21" s="746" customFormat="1" ht="20.100000000000001" customHeight="1">
      <c r="A30" s="220">
        <v>18</v>
      </c>
      <c r="B30" s="218" t="s">
        <v>214</v>
      </c>
      <c r="C30" s="975">
        <v>699168551</v>
      </c>
      <c r="D30" s="976">
        <v>444825758</v>
      </c>
      <c r="E30" s="976">
        <v>1143994309</v>
      </c>
      <c r="F30" s="976">
        <v>623891851</v>
      </c>
      <c r="G30" s="976">
        <v>50438466</v>
      </c>
      <c r="H30" s="976">
        <v>674330317</v>
      </c>
      <c r="I30" s="977">
        <v>0</v>
      </c>
      <c r="J30" s="977">
        <v>0</v>
      </c>
      <c r="K30" s="976">
        <v>0</v>
      </c>
      <c r="L30" s="976">
        <v>0</v>
      </c>
      <c r="M30" s="976">
        <v>61279000</v>
      </c>
      <c r="N30" s="978">
        <v>61279000</v>
      </c>
      <c r="O30" s="978">
        <v>75276700</v>
      </c>
      <c r="P30" s="978">
        <v>333108292</v>
      </c>
      <c r="Q30" s="977">
        <v>408384992</v>
      </c>
      <c r="R30" s="977">
        <v>0</v>
      </c>
      <c r="S30" s="977">
        <v>0</v>
      </c>
      <c r="T30" s="979">
        <v>0</v>
      </c>
      <c r="U30" s="224">
        <v>18</v>
      </c>
    </row>
    <row r="31" spans="1:21" s="746" customFormat="1" ht="20.100000000000001" customHeight="1">
      <c r="A31" s="220">
        <v>19</v>
      </c>
      <c r="B31" s="218" t="s">
        <v>216</v>
      </c>
      <c r="C31" s="975">
        <v>8338384800</v>
      </c>
      <c r="D31" s="976">
        <v>4226247321</v>
      </c>
      <c r="E31" s="976">
        <v>12564632121</v>
      </c>
      <c r="F31" s="976">
        <v>7058402176</v>
      </c>
      <c r="G31" s="976">
        <v>404863173</v>
      </c>
      <c r="H31" s="976">
        <v>7463265349</v>
      </c>
      <c r="I31" s="977">
        <v>302600</v>
      </c>
      <c r="J31" s="977">
        <v>0</v>
      </c>
      <c r="K31" s="976">
        <v>302600</v>
      </c>
      <c r="L31" s="976">
        <v>0</v>
      </c>
      <c r="M31" s="976">
        <v>638749654</v>
      </c>
      <c r="N31" s="978">
        <v>638749654</v>
      </c>
      <c r="O31" s="978">
        <v>1279982624</v>
      </c>
      <c r="P31" s="978">
        <v>3182634494</v>
      </c>
      <c r="Q31" s="977">
        <v>4462617118</v>
      </c>
      <c r="R31" s="977">
        <v>0</v>
      </c>
      <c r="S31" s="977">
        <v>0</v>
      </c>
      <c r="T31" s="979">
        <v>0</v>
      </c>
      <c r="U31" s="224">
        <v>19</v>
      </c>
    </row>
    <row r="32" spans="1:21" s="746" customFormat="1" ht="20.100000000000001" customHeight="1">
      <c r="A32" s="220">
        <v>20</v>
      </c>
      <c r="B32" s="218" t="s">
        <v>218</v>
      </c>
      <c r="C32" s="980">
        <v>4337568900</v>
      </c>
      <c r="D32" s="981">
        <v>1020980970</v>
      </c>
      <c r="E32" s="981">
        <v>5358549870</v>
      </c>
      <c r="F32" s="981">
        <v>3849545372</v>
      </c>
      <c r="G32" s="981">
        <v>246059646</v>
      </c>
      <c r="H32" s="981">
        <v>4095605018</v>
      </c>
      <c r="I32" s="982">
        <v>0</v>
      </c>
      <c r="J32" s="982">
        <v>0</v>
      </c>
      <c r="K32" s="981">
        <v>0</v>
      </c>
      <c r="L32" s="981">
        <v>0</v>
      </c>
      <c r="M32" s="981">
        <v>160006710</v>
      </c>
      <c r="N32" s="983">
        <v>160006710</v>
      </c>
      <c r="O32" s="983">
        <v>488023528</v>
      </c>
      <c r="P32" s="983">
        <v>614914614</v>
      </c>
      <c r="Q32" s="982">
        <v>1102938142</v>
      </c>
      <c r="R32" s="982">
        <v>0</v>
      </c>
      <c r="S32" s="982">
        <v>0</v>
      </c>
      <c r="T32" s="984">
        <v>0</v>
      </c>
      <c r="U32" s="224">
        <v>20</v>
      </c>
    </row>
    <row r="33" spans="1:21" s="746" customFormat="1" ht="20.100000000000001" customHeight="1">
      <c r="A33" s="228">
        <v>21</v>
      </c>
      <c r="B33" s="212" t="s">
        <v>220</v>
      </c>
      <c r="C33" s="985">
        <v>5413744600</v>
      </c>
      <c r="D33" s="986">
        <v>1747223276</v>
      </c>
      <c r="E33" s="986">
        <v>7160967876</v>
      </c>
      <c r="F33" s="986">
        <v>4719084185</v>
      </c>
      <c r="G33" s="986">
        <v>236802281</v>
      </c>
      <c r="H33" s="986">
        <v>4955886466</v>
      </c>
      <c r="I33" s="987">
        <v>813500</v>
      </c>
      <c r="J33" s="987">
        <v>0</v>
      </c>
      <c r="K33" s="986">
        <v>813500</v>
      </c>
      <c r="L33" s="986">
        <v>0</v>
      </c>
      <c r="M33" s="986">
        <v>494632387</v>
      </c>
      <c r="N33" s="988">
        <v>494632387</v>
      </c>
      <c r="O33" s="988">
        <v>694660415</v>
      </c>
      <c r="P33" s="988">
        <v>1015788608</v>
      </c>
      <c r="Q33" s="987">
        <v>1710449023</v>
      </c>
      <c r="R33" s="987">
        <v>0</v>
      </c>
      <c r="S33" s="987">
        <v>0</v>
      </c>
      <c r="T33" s="989">
        <v>0</v>
      </c>
      <c r="U33" s="234">
        <v>21</v>
      </c>
    </row>
    <row r="34" spans="1:21" s="746" customFormat="1" ht="20.100000000000001" customHeight="1">
      <c r="A34" s="220">
        <v>22</v>
      </c>
      <c r="B34" s="218" t="s">
        <v>222</v>
      </c>
      <c r="C34" s="975">
        <v>3945113600</v>
      </c>
      <c r="D34" s="976">
        <v>1400008785</v>
      </c>
      <c r="E34" s="976">
        <v>5345122385</v>
      </c>
      <c r="F34" s="976">
        <v>3491588219</v>
      </c>
      <c r="G34" s="976">
        <v>212721619</v>
      </c>
      <c r="H34" s="976">
        <v>3704309838</v>
      </c>
      <c r="I34" s="977">
        <v>1323400</v>
      </c>
      <c r="J34" s="977">
        <v>70100</v>
      </c>
      <c r="K34" s="976">
        <v>1393500</v>
      </c>
      <c r="L34" s="976">
        <v>9300</v>
      </c>
      <c r="M34" s="976">
        <v>106537563</v>
      </c>
      <c r="N34" s="978">
        <v>106546863</v>
      </c>
      <c r="O34" s="978">
        <v>453516081</v>
      </c>
      <c r="P34" s="978">
        <v>1080749603</v>
      </c>
      <c r="Q34" s="977">
        <v>1534265684</v>
      </c>
      <c r="R34" s="977">
        <v>0</v>
      </c>
      <c r="S34" s="977">
        <v>0</v>
      </c>
      <c r="T34" s="979">
        <v>0</v>
      </c>
      <c r="U34" s="224">
        <v>22</v>
      </c>
    </row>
    <row r="35" spans="1:21" s="746" customFormat="1" ht="20.100000000000001" customHeight="1">
      <c r="A35" s="220">
        <v>23</v>
      </c>
      <c r="B35" s="218" t="s">
        <v>223</v>
      </c>
      <c r="C35" s="975">
        <v>1085317900</v>
      </c>
      <c r="D35" s="976">
        <v>284405669</v>
      </c>
      <c r="E35" s="976">
        <v>1369723569</v>
      </c>
      <c r="F35" s="976">
        <v>996669993</v>
      </c>
      <c r="G35" s="976">
        <v>68502700</v>
      </c>
      <c r="H35" s="976">
        <v>1065172693</v>
      </c>
      <c r="I35" s="977">
        <v>0</v>
      </c>
      <c r="J35" s="977">
        <v>0</v>
      </c>
      <c r="K35" s="976">
        <v>0</v>
      </c>
      <c r="L35" s="976">
        <v>0</v>
      </c>
      <c r="M35" s="976">
        <v>25724568</v>
      </c>
      <c r="N35" s="978">
        <v>25724568</v>
      </c>
      <c r="O35" s="978">
        <v>88647907</v>
      </c>
      <c r="P35" s="978">
        <v>190178401</v>
      </c>
      <c r="Q35" s="977">
        <v>278826308</v>
      </c>
      <c r="R35" s="977">
        <v>0</v>
      </c>
      <c r="S35" s="977">
        <v>0</v>
      </c>
      <c r="T35" s="979">
        <v>0</v>
      </c>
      <c r="U35" s="224">
        <v>23</v>
      </c>
    </row>
    <row r="36" spans="1:21" s="746" customFormat="1" ht="20.100000000000001" customHeight="1">
      <c r="A36" s="220">
        <v>24</v>
      </c>
      <c r="B36" s="218" t="s">
        <v>225</v>
      </c>
      <c r="C36" s="975">
        <v>3279050800</v>
      </c>
      <c r="D36" s="976">
        <v>1143550024</v>
      </c>
      <c r="E36" s="976">
        <v>4422600824</v>
      </c>
      <c r="F36" s="976">
        <v>2983899039</v>
      </c>
      <c r="G36" s="976">
        <v>166656691</v>
      </c>
      <c r="H36" s="976">
        <v>3150555730</v>
      </c>
      <c r="I36" s="977">
        <v>3026800</v>
      </c>
      <c r="J36" s="977">
        <v>92620</v>
      </c>
      <c r="K36" s="976">
        <v>3119420</v>
      </c>
      <c r="L36" s="976">
        <v>51300</v>
      </c>
      <c r="M36" s="976">
        <v>110477874</v>
      </c>
      <c r="N36" s="978">
        <v>110529174</v>
      </c>
      <c r="O36" s="978">
        <v>295100461</v>
      </c>
      <c r="P36" s="978">
        <v>866415459</v>
      </c>
      <c r="Q36" s="977">
        <v>1161515920</v>
      </c>
      <c r="R36" s="977">
        <v>0</v>
      </c>
      <c r="S36" s="977">
        <v>0</v>
      </c>
      <c r="T36" s="979">
        <v>0</v>
      </c>
      <c r="U36" s="224">
        <v>24</v>
      </c>
    </row>
    <row r="37" spans="1:21" s="746" customFormat="1" ht="20.100000000000001" customHeight="1">
      <c r="A37" s="220">
        <v>25</v>
      </c>
      <c r="B37" s="218" t="s">
        <v>227</v>
      </c>
      <c r="C37" s="980">
        <v>2621358000</v>
      </c>
      <c r="D37" s="981">
        <v>2227912558</v>
      </c>
      <c r="E37" s="981">
        <v>4849270558</v>
      </c>
      <c r="F37" s="981">
        <v>2154764020</v>
      </c>
      <c r="G37" s="981">
        <v>278939941</v>
      </c>
      <c r="H37" s="981">
        <v>2433703961</v>
      </c>
      <c r="I37" s="982">
        <v>538900</v>
      </c>
      <c r="J37" s="982">
        <v>0</v>
      </c>
      <c r="K37" s="981">
        <v>538900</v>
      </c>
      <c r="L37" s="981">
        <v>561300</v>
      </c>
      <c r="M37" s="981">
        <v>260927378</v>
      </c>
      <c r="N37" s="983">
        <v>261488678</v>
      </c>
      <c r="O37" s="983">
        <v>466032680</v>
      </c>
      <c r="P37" s="983">
        <v>1688045239</v>
      </c>
      <c r="Q37" s="982">
        <v>2154077919</v>
      </c>
      <c r="R37" s="982">
        <v>0</v>
      </c>
      <c r="S37" s="982">
        <v>0</v>
      </c>
      <c r="T37" s="984">
        <v>0</v>
      </c>
      <c r="U37" s="224">
        <v>25</v>
      </c>
    </row>
    <row r="38" spans="1:21" s="746" customFormat="1" ht="20.100000000000001" customHeight="1">
      <c r="A38" s="228">
        <v>26</v>
      </c>
      <c r="B38" s="212" t="s">
        <v>229</v>
      </c>
      <c r="C38" s="985">
        <v>2118371400</v>
      </c>
      <c r="D38" s="986">
        <v>775057199</v>
      </c>
      <c r="E38" s="986">
        <v>2893428599</v>
      </c>
      <c r="F38" s="986">
        <v>1858718637</v>
      </c>
      <c r="G38" s="986">
        <v>101495357</v>
      </c>
      <c r="H38" s="986">
        <v>1960213994</v>
      </c>
      <c r="I38" s="987">
        <v>1141300</v>
      </c>
      <c r="J38" s="987">
        <v>56800</v>
      </c>
      <c r="K38" s="986">
        <v>1198100</v>
      </c>
      <c r="L38" s="986">
        <v>16300</v>
      </c>
      <c r="M38" s="986">
        <v>69337050</v>
      </c>
      <c r="N38" s="988">
        <v>69353350</v>
      </c>
      <c r="O38" s="988">
        <v>259636463</v>
      </c>
      <c r="P38" s="988">
        <v>604224792</v>
      </c>
      <c r="Q38" s="987">
        <v>863861255</v>
      </c>
      <c r="R38" s="987">
        <v>0</v>
      </c>
      <c r="S38" s="987">
        <v>0</v>
      </c>
      <c r="T38" s="989">
        <v>0</v>
      </c>
      <c r="U38" s="234">
        <v>26</v>
      </c>
    </row>
    <row r="39" spans="1:21" s="746" customFormat="1" ht="20.100000000000001" customHeight="1">
      <c r="A39" s="220">
        <v>27</v>
      </c>
      <c r="B39" s="218" t="s">
        <v>231</v>
      </c>
      <c r="C39" s="975">
        <v>3260730600</v>
      </c>
      <c r="D39" s="976">
        <v>1696575555</v>
      </c>
      <c r="E39" s="976">
        <v>4957306155</v>
      </c>
      <c r="F39" s="976">
        <v>2874967535</v>
      </c>
      <c r="G39" s="976">
        <v>231056870</v>
      </c>
      <c r="H39" s="976">
        <v>3106024405</v>
      </c>
      <c r="I39" s="977">
        <v>0</v>
      </c>
      <c r="J39" s="977">
        <v>0</v>
      </c>
      <c r="K39" s="976">
        <v>0</v>
      </c>
      <c r="L39" s="976">
        <v>106000</v>
      </c>
      <c r="M39" s="976">
        <v>146468475</v>
      </c>
      <c r="N39" s="978">
        <v>146574475</v>
      </c>
      <c r="O39" s="978">
        <v>385657065</v>
      </c>
      <c r="P39" s="978">
        <v>1319050210</v>
      </c>
      <c r="Q39" s="977">
        <v>1704707275</v>
      </c>
      <c r="R39" s="977">
        <v>0</v>
      </c>
      <c r="S39" s="977">
        <v>0</v>
      </c>
      <c r="T39" s="979">
        <v>0</v>
      </c>
      <c r="U39" s="224">
        <v>27</v>
      </c>
    </row>
    <row r="40" spans="1:21" s="746" customFormat="1" ht="20.100000000000001" customHeight="1">
      <c r="A40" s="220">
        <v>30</v>
      </c>
      <c r="B40" s="218" t="s">
        <v>233</v>
      </c>
      <c r="C40" s="975">
        <v>2805934400</v>
      </c>
      <c r="D40" s="976">
        <v>1517278975</v>
      </c>
      <c r="E40" s="976">
        <v>4323213375</v>
      </c>
      <c r="F40" s="976">
        <v>2458737276</v>
      </c>
      <c r="G40" s="976">
        <v>235427914</v>
      </c>
      <c r="H40" s="976">
        <v>2694165190</v>
      </c>
      <c r="I40" s="977">
        <v>1421600</v>
      </c>
      <c r="J40" s="977">
        <v>9000</v>
      </c>
      <c r="K40" s="976">
        <v>1430600</v>
      </c>
      <c r="L40" s="976">
        <v>0</v>
      </c>
      <c r="M40" s="976">
        <v>81520300</v>
      </c>
      <c r="N40" s="978">
        <v>81520300</v>
      </c>
      <c r="O40" s="978">
        <v>347197124</v>
      </c>
      <c r="P40" s="978">
        <v>1200330761</v>
      </c>
      <c r="Q40" s="977">
        <v>1547527885</v>
      </c>
      <c r="R40" s="977">
        <v>0</v>
      </c>
      <c r="S40" s="977">
        <v>0</v>
      </c>
      <c r="T40" s="979">
        <v>0</v>
      </c>
      <c r="U40" s="224">
        <v>30</v>
      </c>
    </row>
    <row r="41" spans="1:21" s="746" customFormat="1" ht="20.100000000000001" customHeight="1">
      <c r="A41" s="220">
        <v>31</v>
      </c>
      <c r="B41" s="218" t="s">
        <v>235</v>
      </c>
      <c r="C41" s="975">
        <v>670327500</v>
      </c>
      <c r="D41" s="976">
        <v>243496870</v>
      </c>
      <c r="E41" s="976">
        <v>913824370</v>
      </c>
      <c r="F41" s="976">
        <v>587610930</v>
      </c>
      <c r="G41" s="976">
        <v>41562837</v>
      </c>
      <c r="H41" s="976">
        <v>629173767</v>
      </c>
      <c r="I41" s="977">
        <v>38400</v>
      </c>
      <c r="J41" s="977">
        <v>0</v>
      </c>
      <c r="K41" s="976">
        <v>38400</v>
      </c>
      <c r="L41" s="976">
        <v>0</v>
      </c>
      <c r="M41" s="976">
        <v>21676570</v>
      </c>
      <c r="N41" s="978">
        <v>21676570</v>
      </c>
      <c r="O41" s="978">
        <v>82716570</v>
      </c>
      <c r="P41" s="978">
        <v>180257463</v>
      </c>
      <c r="Q41" s="977">
        <v>262974033</v>
      </c>
      <c r="R41" s="977">
        <v>0</v>
      </c>
      <c r="S41" s="977">
        <v>0</v>
      </c>
      <c r="T41" s="979">
        <v>0</v>
      </c>
      <c r="U41" s="224">
        <v>31</v>
      </c>
    </row>
    <row r="42" spans="1:21" s="746" customFormat="1" ht="20.100000000000001" customHeight="1">
      <c r="A42" s="220">
        <v>32</v>
      </c>
      <c r="B42" s="218" t="s">
        <v>237</v>
      </c>
      <c r="C42" s="980">
        <v>2733121900</v>
      </c>
      <c r="D42" s="981">
        <v>2976384587</v>
      </c>
      <c r="E42" s="981">
        <v>5709506487</v>
      </c>
      <c r="F42" s="981">
        <v>2082200346</v>
      </c>
      <c r="G42" s="981">
        <v>341685476</v>
      </c>
      <c r="H42" s="981">
        <v>2423885822</v>
      </c>
      <c r="I42" s="982">
        <v>0</v>
      </c>
      <c r="J42" s="982">
        <v>0</v>
      </c>
      <c r="K42" s="981">
        <v>0</v>
      </c>
      <c r="L42" s="981">
        <v>0</v>
      </c>
      <c r="M42" s="981">
        <v>217560216</v>
      </c>
      <c r="N42" s="983">
        <v>217560216</v>
      </c>
      <c r="O42" s="983">
        <v>650921554</v>
      </c>
      <c r="P42" s="983">
        <v>2417138895</v>
      </c>
      <c r="Q42" s="982">
        <v>3068060449</v>
      </c>
      <c r="R42" s="982">
        <v>0</v>
      </c>
      <c r="S42" s="982">
        <v>0</v>
      </c>
      <c r="T42" s="984">
        <v>0</v>
      </c>
      <c r="U42" s="224">
        <v>32</v>
      </c>
    </row>
    <row r="43" spans="1:21" s="746" customFormat="1" ht="20.100000000000001" customHeight="1">
      <c r="A43" s="235">
        <v>33</v>
      </c>
      <c r="B43" s="212" t="s">
        <v>239</v>
      </c>
      <c r="C43" s="985">
        <v>1786356600</v>
      </c>
      <c r="D43" s="986">
        <v>1673761643</v>
      </c>
      <c r="E43" s="986">
        <v>3460118243</v>
      </c>
      <c r="F43" s="986">
        <v>1421204050</v>
      </c>
      <c r="G43" s="986">
        <v>185486232</v>
      </c>
      <c r="H43" s="986">
        <v>1606690282</v>
      </c>
      <c r="I43" s="987">
        <v>0</v>
      </c>
      <c r="J43" s="987">
        <v>0</v>
      </c>
      <c r="K43" s="986">
        <v>0</v>
      </c>
      <c r="L43" s="986">
        <v>0</v>
      </c>
      <c r="M43" s="986">
        <v>114610950</v>
      </c>
      <c r="N43" s="988">
        <v>114610950</v>
      </c>
      <c r="O43" s="988">
        <v>365152550</v>
      </c>
      <c r="P43" s="988">
        <v>1373664461</v>
      </c>
      <c r="Q43" s="987">
        <v>1738817011</v>
      </c>
      <c r="R43" s="987">
        <v>0</v>
      </c>
      <c r="S43" s="987">
        <v>0</v>
      </c>
      <c r="T43" s="989">
        <v>0</v>
      </c>
      <c r="U43" s="236">
        <v>33</v>
      </c>
    </row>
    <row r="44" spans="1:21" s="746" customFormat="1" ht="20.100000000000001" customHeight="1">
      <c r="A44" s="220">
        <v>34</v>
      </c>
      <c r="B44" s="2128" t="s">
        <v>241</v>
      </c>
      <c r="C44" s="975">
        <v>338386000</v>
      </c>
      <c r="D44" s="976">
        <v>75483896</v>
      </c>
      <c r="E44" s="976">
        <v>413869896</v>
      </c>
      <c r="F44" s="976">
        <v>309607700</v>
      </c>
      <c r="G44" s="976">
        <v>15331400</v>
      </c>
      <c r="H44" s="976">
        <v>324939100</v>
      </c>
      <c r="I44" s="977">
        <v>60000</v>
      </c>
      <c r="J44" s="977">
        <v>0</v>
      </c>
      <c r="K44" s="976">
        <v>60000</v>
      </c>
      <c r="L44" s="976">
        <v>0</v>
      </c>
      <c r="M44" s="976">
        <v>4278900</v>
      </c>
      <c r="N44" s="978">
        <v>4278900</v>
      </c>
      <c r="O44" s="978">
        <v>28778300</v>
      </c>
      <c r="P44" s="978">
        <v>55873596</v>
      </c>
      <c r="Q44" s="977">
        <v>84651896</v>
      </c>
      <c r="R44" s="977">
        <v>0</v>
      </c>
      <c r="S44" s="977">
        <v>0</v>
      </c>
      <c r="T44" s="979">
        <v>0</v>
      </c>
      <c r="U44" s="224">
        <v>34</v>
      </c>
    </row>
    <row r="45" spans="1:21" s="746" customFormat="1" ht="20.100000000000001" customHeight="1">
      <c r="A45" s="220">
        <v>35</v>
      </c>
      <c r="B45" s="2128" t="s">
        <v>243</v>
      </c>
      <c r="C45" s="975">
        <v>1664748000</v>
      </c>
      <c r="D45" s="976">
        <v>707661030</v>
      </c>
      <c r="E45" s="976">
        <v>2372409030</v>
      </c>
      <c r="F45" s="976">
        <v>1460851954</v>
      </c>
      <c r="G45" s="976">
        <v>107451177</v>
      </c>
      <c r="H45" s="976">
        <v>1568303131</v>
      </c>
      <c r="I45" s="977">
        <v>0</v>
      </c>
      <c r="J45" s="977">
        <v>0</v>
      </c>
      <c r="K45" s="976">
        <v>0</v>
      </c>
      <c r="L45" s="976">
        <v>0</v>
      </c>
      <c r="M45" s="976">
        <v>37496608</v>
      </c>
      <c r="N45" s="978">
        <v>37496608</v>
      </c>
      <c r="O45" s="978">
        <v>203896046</v>
      </c>
      <c r="P45" s="978">
        <v>562713245</v>
      </c>
      <c r="Q45" s="977">
        <v>766609291</v>
      </c>
      <c r="R45" s="977">
        <v>0</v>
      </c>
      <c r="S45" s="977">
        <v>0</v>
      </c>
      <c r="T45" s="979">
        <v>0</v>
      </c>
      <c r="U45" s="224">
        <v>35</v>
      </c>
    </row>
    <row r="46" spans="1:21" s="746" customFormat="1" ht="20.100000000000001" customHeight="1">
      <c r="A46" s="220">
        <v>36</v>
      </c>
      <c r="B46" s="2128" t="s">
        <v>245</v>
      </c>
      <c r="C46" s="975">
        <v>1432212300</v>
      </c>
      <c r="D46" s="976">
        <v>613914389</v>
      </c>
      <c r="E46" s="976">
        <v>2046126689</v>
      </c>
      <c r="F46" s="976">
        <v>1258416335</v>
      </c>
      <c r="G46" s="976">
        <v>96470177</v>
      </c>
      <c r="H46" s="976">
        <v>1354886512</v>
      </c>
      <c r="I46" s="977">
        <v>0</v>
      </c>
      <c r="J46" s="977">
        <v>0</v>
      </c>
      <c r="K46" s="976">
        <v>0</v>
      </c>
      <c r="L46" s="976">
        <v>46700</v>
      </c>
      <c r="M46" s="976">
        <v>65426751</v>
      </c>
      <c r="N46" s="978">
        <v>65473451</v>
      </c>
      <c r="O46" s="978">
        <v>173749265</v>
      </c>
      <c r="P46" s="978">
        <v>452017461</v>
      </c>
      <c r="Q46" s="977">
        <v>625766726</v>
      </c>
      <c r="R46" s="977">
        <v>0</v>
      </c>
      <c r="S46" s="977">
        <v>0</v>
      </c>
      <c r="T46" s="979">
        <v>0</v>
      </c>
      <c r="U46" s="224">
        <v>36</v>
      </c>
    </row>
    <row r="47" spans="1:21" s="746" customFormat="1" ht="20.100000000000001" customHeight="1">
      <c r="A47" s="220">
        <v>37</v>
      </c>
      <c r="B47" s="2128" t="s">
        <v>247</v>
      </c>
      <c r="C47" s="980">
        <v>223441900</v>
      </c>
      <c r="D47" s="981">
        <v>46421245</v>
      </c>
      <c r="E47" s="981">
        <v>269863145</v>
      </c>
      <c r="F47" s="981">
        <v>202880500</v>
      </c>
      <c r="G47" s="981">
        <v>8114092</v>
      </c>
      <c r="H47" s="981">
        <v>210994592</v>
      </c>
      <c r="I47" s="982">
        <v>0</v>
      </c>
      <c r="J47" s="982">
        <v>0</v>
      </c>
      <c r="K47" s="981">
        <v>0</v>
      </c>
      <c r="L47" s="981">
        <v>0</v>
      </c>
      <c r="M47" s="981">
        <v>4179493</v>
      </c>
      <c r="N47" s="983">
        <v>4179493</v>
      </c>
      <c r="O47" s="983">
        <v>20561400</v>
      </c>
      <c r="P47" s="983">
        <v>34127660</v>
      </c>
      <c r="Q47" s="982">
        <v>54689060</v>
      </c>
      <c r="R47" s="982">
        <v>0</v>
      </c>
      <c r="S47" s="982">
        <v>0</v>
      </c>
      <c r="T47" s="984">
        <v>0</v>
      </c>
      <c r="U47" s="224">
        <v>37</v>
      </c>
    </row>
    <row r="48" spans="1:21" s="746" customFormat="1" ht="20.100000000000001" customHeight="1">
      <c r="A48" s="235">
        <v>38</v>
      </c>
      <c r="B48" s="212" t="s">
        <v>249</v>
      </c>
      <c r="C48" s="985">
        <v>661567600</v>
      </c>
      <c r="D48" s="986">
        <v>288415724</v>
      </c>
      <c r="E48" s="986">
        <v>949983324</v>
      </c>
      <c r="F48" s="986">
        <v>582941967</v>
      </c>
      <c r="G48" s="986">
        <v>46285067</v>
      </c>
      <c r="H48" s="986">
        <v>629227034</v>
      </c>
      <c r="I48" s="987">
        <v>75300</v>
      </c>
      <c r="J48" s="987">
        <v>33400</v>
      </c>
      <c r="K48" s="986">
        <v>108700</v>
      </c>
      <c r="L48" s="986">
        <v>0</v>
      </c>
      <c r="M48" s="986">
        <v>4092800</v>
      </c>
      <c r="N48" s="988">
        <v>4092800</v>
      </c>
      <c r="O48" s="988">
        <v>78625633</v>
      </c>
      <c r="P48" s="988">
        <v>238037857</v>
      </c>
      <c r="Q48" s="987">
        <v>316663490</v>
      </c>
      <c r="R48" s="987">
        <v>0</v>
      </c>
      <c r="S48" s="987">
        <v>0</v>
      </c>
      <c r="T48" s="989">
        <v>0</v>
      </c>
      <c r="U48" s="236">
        <v>38</v>
      </c>
    </row>
    <row r="49" spans="1:21" s="746" customFormat="1" ht="20.100000000000001" customHeight="1">
      <c r="A49" s="220">
        <v>39</v>
      </c>
      <c r="B49" s="218" t="s">
        <v>251</v>
      </c>
      <c r="C49" s="975">
        <v>485984300</v>
      </c>
      <c r="D49" s="976">
        <v>173313022</v>
      </c>
      <c r="E49" s="976">
        <v>659297322</v>
      </c>
      <c r="F49" s="976">
        <v>436017660</v>
      </c>
      <c r="G49" s="976">
        <v>30157582</v>
      </c>
      <c r="H49" s="976">
        <v>466175242</v>
      </c>
      <c r="I49" s="977">
        <v>0</v>
      </c>
      <c r="J49" s="977">
        <v>0</v>
      </c>
      <c r="K49" s="976">
        <v>0</v>
      </c>
      <c r="L49" s="976">
        <v>0</v>
      </c>
      <c r="M49" s="976">
        <v>0</v>
      </c>
      <c r="N49" s="978">
        <v>0</v>
      </c>
      <c r="O49" s="978">
        <v>49966640</v>
      </c>
      <c r="P49" s="978">
        <v>143155440</v>
      </c>
      <c r="Q49" s="977">
        <v>193122080</v>
      </c>
      <c r="R49" s="977">
        <v>0</v>
      </c>
      <c r="S49" s="977">
        <v>0</v>
      </c>
      <c r="T49" s="979">
        <v>0</v>
      </c>
      <c r="U49" s="224">
        <v>39</v>
      </c>
    </row>
    <row r="50" spans="1:21" s="746" customFormat="1" ht="20.100000000000001" customHeight="1">
      <c r="A50" s="220">
        <v>40</v>
      </c>
      <c r="B50" s="218" t="s">
        <v>252</v>
      </c>
      <c r="C50" s="975">
        <v>244532900</v>
      </c>
      <c r="D50" s="976">
        <v>65256912</v>
      </c>
      <c r="E50" s="976">
        <v>309789812</v>
      </c>
      <c r="F50" s="976">
        <v>223218650</v>
      </c>
      <c r="G50" s="976">
        <v>16862011</v>
      </c>
      <c r="H50" s="976">
        <v>240080661</v>
      </c>
      <c r="I50" s="977">
        <v>0</v>
      </c>
      <c r="J50" s="977">
        <v>0</v>
      </c>
      <c r="K50" s="976">
        <v>0</v>
      </c>
      <c r="L50" s="976">
        <v>18700</v>
      </c>
      <c r="M50" s="976">
        <v>7363341</v>
      </c>
      <c r="N50" s="978">
        <v>7382041</v>
      </c>
      <c r="O50" s="978">
        <v>21295550</v>
      </c>
      <c r="P50" s="978">
        <v>41031560</v>
      </c>
      <c r="Q50" s="977">
        <v>62327110</v>
      </c>
      <c r="R50" s="977">
        <v>0</v>
      </c>
      <c r="S50" s="977">
        <v>0</v>
      </c>
      <c r="T50" s="979">
        <v>0</v>
      </c>
      <c r="U50" s="224">
        <v>40</v>
      </c>
    </row>
    <row r="51" spans="1:21" s="746" customFormat="1" ht="20.100000000000001" customHeight="1">
      <c r="A51" s="220">
        <v>41</v>
      </c>
      <c r="B51" s="218" t="s">
        <v>254</v>
      </c>
      <c r="C51" s="975">
        <v>531592500</v>
      </c>
      <c r="D51" s="976">
        <v>202150454</v>
      </c>
      <c r="E51" s="976">
        <v>733742954</v>
      </c>
      <c r="F51" s="976">
        <v>473464905</v>
      </c>
      <c r="G51" s="976">
        <v>31288430</v>
      </c>
      <c r="H51" s="976">
        <v>504753335</v>
      </c>
      <c r="I51" s="977">
        <v>0</v>
      </c>
      <c r="J51" s="977">
        <v>0</v>
      </c>
      <c r="K51" s="976">
        <v>0</v>
      </c>
      <c r="L51" s="976">
        <v>0</v>
      </c>
      <c r="M51" s="976">
        <v>0</v>
      </c>
      <c r="N51" s="978">
        <v>0</v>
      </c>
      <c r="O51" s="978">
        <v>58127595</v>
      </c>
      <c r="P51" s="978">
        <v>170862024</v>
      </c>
      <c r="Q51" s="977">
        <v>228989619</v>
      </c>
      <c r="R51" s="977">
        <v>0</v>
      </c>
      <c r="S51" s="977">
        <v>0</v>
      </c>
      <c r="T51" s="979">
        <v>0</v>
      </c>
      <c r="U51" s="224">
        <v>41</v>
      </c>
    </row>
    <row r="52" spans="1:21" s="746" customFormat="1" ht="20.100000000000001" customHeight="1" thickBot="1">
      <c r="A52" s="2383">
        <v>42</v>
      </c>
      <c r="B52" s="254" t="s">
        <v>256</v>
      </c>
      <c r="C52" s="3148">
        <v>624287800</v>
      </c>
      <c r="D52" s="991">
        <v>306930099</v>
      </c>
      <c r="E52" s="991">
        <v>931217899</v>
      </c>
      <c r="F52" s="991">
        <v>531629195</v>
      </c>
      <c r="G52" s="991">
        <v>47642849</v>
      </c>
      <c r="H52" s="991">
        <v>579272044</v>
      </c>
      <c r="I52" s="992">
        <v>0</v>
      </c>
      <c r="J52" s="992">
        <v>0</v>
      </c>
      <c r="K52" s="991">
        <v>0</v>
      </c>
      <c r="L52" s="991">
        <v>0</v>
      </c>
      <c r="M52" s="991">
        <v>6941135</v>
      </c>
      <c r="N52" s="993">
        <v>6941135</v>
      </c>
      <c r="O52" s="993">
        <v>92658605</v>
      </c>
      <c r="P52" s="993">
        <v>252346115</v>
      </c>
      <c r="Q52" s="992">
        <v>345004720</v>
      </c>
      <c r="R52" s="992">
        <v>0</v>
      </c>
      <c r="S52" s="992">
        <v>0</v>
      </c>
      <c r="T52" s="994">
        <v>0</v>
      </c>
      <c r="U52" s="262">
        <v>42</v>
      </c>
    </row>
    <row r="53" spans="1:21" s="746" customFormat="1" ht="20.100000000000001" customHeight="1">
      <c r="A53" s="220">
        <v>43</v>
      </c>
      <c r="B53" s="218" t="s">
        <v>258</v>
      </c>
      <c r="C53" s="975">
        <v>290786800</v>
      </c>
      <c r="D53" s="976">
        <v>88288385</v>
      </c>
      <c r="E53" s="976">
        <v>379075185</v>
      </c>
      <c r="F53" s="976">
        <v>251267491</v>
      </c>
      <c r="G53" s="976">
        <v>20035902</v>
      </c>
      <c r="H53" s="976">
        <v>271303393</v>
      </c>
      <c r="I53" s="977">
        <v>0</v>
      </c>
      <c r="J53" s="977">
        <v>0</v>
      </c>
      <c r="K53" s="976">
        <v>0</v>
      </c>
      <c r="L53" s="976">
        <v>0</v>
      </c>
      <c r="M53" s="976">
        <v>11492774</v>
      </c>
      <c r="N53" s="978">
        <v>11492774</v>
      </c>
      <c r="O53" s="978">
        <v>39519309</v>
      </c>
      <c r="P53" s="978">
        <v>56759709</v>
      </c>
      <c r="Q53" s="977">
        <v>96279018</v>
      </c>
      <c r="R53" s="977">
        <v>0</v>
      </c>
      <c r="S53" s="977">
        <v>0</v>
      </c>
      <c r="T53" s="979">
        <v>0</v>
      </c>
      <c r="U53" s="224">
        <v>43</v>
      </c>
    </row>
    <row r="54" spans="1:21" s="746" customFormat="1" ht="20.100000000000001" customHeight="1">
      <c r="A54" s="220">
        <v>44</v>
      </c>
      <c r="B54" s="218" t="s">
        <v>260</v>
      </c>
      <c r="C54" s="975">
        <v>297984600</v>
      </c>
      <c r="D54" s="976">
        <v>80463410</v>
      </c>
      <c r="E54" s="976">
        <v>378448010</v>
      </c>
      <c r="F54" s="976">
        <v>277656374</v>
      </c>
      <c r="G54" s="976">
        <v>17142083</v>
      </c>
      <c r="H54" s="976">
        <v>294798457</v>
      </c>
      <c r="I54" s="977">
        <v>0</v>
      </c>
      <c r="J54" s="977">
        <v>0</v>
      </c>
      <c r="K54" s="976">
        <v>0</v>
      </c>
      <c r="L54" s="976">
        <v>0</v>
      </c>
      <c r="M54" s="976">
        <v>0</v>
      </c>
      <c r="N54" s="978">
        <v>0</v>
      </c>
      <c r="O54" s="978">
        <v>20328226</v>
      </c>
      <c r="P54" s="978">
        <v>63321327</v>
      </c>
      <c r="Q54" s="977">
        <v>83649553</v>
      </c>
      <c r="R54" s="977">
        <v>0</v>
      </c>
      <c r="S54" s="977">
        <v>0</v>
      </c>
      <c r="T54" s="979">
        <v>0</v>
      </c>
      <c r="U54" s="224">
        <v>44</v>
      </c>
    </row>
    <row r="55" spans="1:21" s="746" customFormat="1" ht="20.100000000000001" customHeight="1">
      <c r="A55" s="220">
        <v>45</v>
      </c>
      <c r="B55" s="218" t="s">
        <v>261</v>
      </c>
      <c r="C55" s="975">
        <v>1686239800</v>
      </c>
      <c r="D55" s="976">
        <v>1114097385</v>
      </c>
      <c r="E55" s="976">
        <v>2800337185</v>
      </c>
      <c r="F55" s="976">
        <v>1381899513</v>
      </c>
      <c r="G55" s="976">
        <v>154126132</v>
      </c>
      <c r="H55" s="976">
        <v>1536025645</v>
      </c>
      <c r="I55" s="977">
        <v>0</v>
      </c>
      <c r="J55" s="977">
        <v>0</v>
      </c>
      <c r="K55" s="976">
        <v>0</v>
      </c>
      <c r="L55" s="976">
        <v>0</v>
      </c>
      <c r="M55" s="976">
        <v>0</v>
      </c>
      <c r="N55" s="978">
        <v>0</v>
      </c>
      <c r="O55" s="978">
        <v>304340287</v>
      </c>
      <c r="P55" s="978">
        <v>959971253</v>
      </c>
      <c r="Q55" s="977">
        <v>1264311540</v>
      </c>
      <c r="R55" s="977">
        <v>0</v>
      </c>
      <c r="S55" s="977">
        <v>0</v>
      </c>
      <c r="T55" s="979">
        <v>0</v>
      </c>
      <c r="U55" s="224">
        <v>45</v>
      </c>
    </row>
    <row r="56" spans="1:21" s="746" customFormat="1" ht="20.100000000000001" customHeight="1">
      <c r="A56" s="220">
        <v>46</v>
      </c>
      <c r="B56" s="218" t="s">
        <v>262</v>
      </c>
      <c r="C56" s="975">
        <v>747495500</v>
      </c>
      <c r="D56" s="976">
        <v>538271838</v>
      </c>
      <c r="E56" s="976">
        <v>1285767338</v>
      </c>
      <c r="F56" s="976">
        <v>610473056</v>
      </c>
      <c r="G56" s="976">
        <v>52549104</v>
      </c>
      <c r="H56" s="976">
        <v>663022160</v>
      </c>
      <c r="I56" s="977">
        <v>0</v>
      </c>
      <c r="J56" s="977">
        <v>0</v>
      </c>
      <c r="K56" s="976">
        <v>0</v>
      </c>
      <c r="L56" s="976">
        <v>0</v>
      </c>
      <c r="M56" s="976">
        <v>32588745</v>
      </c>
      <c r="N56" s="978">
        <v>32588745</v>
      </c>
      <c r="O56" s="978">
        <v>137022444</v>
      </c>
      <c r="P56" s="978">
        <v>453133989</v>
      </c>
      <c r="Q56" s="977">
        <v>590156433</v>
      </c>
      <c r="R56" s="977">
        <v>0</v>
      </c>
      <c r="S56" s="977">
        <v>0</v>
      </c>
      <c r="T56" s="979">
        <v>0</v>
      </c>
      <c r="U56" s="224">
        <v>46</v>
      </c>
    </row>
    <row r="57" spans="1:21" s="746" customFormat="1" ht="20.100000000000001" customHeight="1">
      <c r="A57" s="220">
        <v>52</v>
      </c>
      <c r="B57" s="218" t="s">
        <v>263</v>
      </c>
      <c r="C57" s="980">
        <v>324472300</v>
      </c>
      <c r="D57" s="981">
        <v>124534393</v>
      </c>
      <c r="E57" s="981">
        <v>449006693</v>
      </c>
      <c r="F57" s="981">
        <v>284742200</v>
      </c>
      <c r="G57" s="981">
        <v>17701293</v>
      </c>
      <c r="H57" s="981">
        <v>302443493</v>
      </c>
      <c r="I57" s="982">
        <v>0</v>
      </c>
      <c r="J57" s="982">
        <v>0</v>
      </c>
      <c r="K57" s="981">
        <v>0</v>
      </c>
      <c r="L57" s="981">
        <v>0</v>
      </c>
      <c r="M57" s="981">
        <v>9527200</v>
      </c>
      <c r="N57" s="983">
        <v>9527200</v>
      </c>
      <c r="O57" s="983">
        <v>39730100</v>
      </c>
      <c r="P57" s="983">
        <v>97305900</v>
      </c>
      <c r="Q57" s="982">
        <v>137036000</v>
      </c>
      <c r="R57" s="982">
        <v>0</v>
      </c>
      <c r="S57" s="982">
        <v>0</v>
      </c>
      <c r="T57" s="984">
        <v>0</v>
      </c>
      <c r="U57" s="224">
        <v>52</v>
      </c>
    </row>
    <row r="58" spans="1:21" s="746" customFormat="1" ht="20.100000000000001" customHeight="1">
      <c r="A58" s="228">
        <v>54</v>
      </c>
      <c r="B58" s="212" t="s">
        <v>264</v>
      </c>
      <c r="C58" s="985">
        <v>200734500</v>
      </c>
      <c r="D58" s="986">
        <v>62627753</v>
      </c>
      <c r="E58" s="986">
        <v>263362253</v>
      </c>
      <c r="F58" s="986">
        <v>179709490</v>
      </c>
      <c r="G58" s="986">
        <v>9413620</v>
      </c>
      <c r="H58" s="986">
        <v>189123110</v>
      </c>
      <c r="I58" s="987">
        <v>0</v>
      </c>
      <c r="J58" s="987">
        <v>0</v>
      </c>
      <c r="K58" s="986">
        <v>0</v>
      </c>
      <c r="L58" s="986">
        <v>0</v>
      </c>
      <c r="M58" s="986">
        <v>5926800</v>
      </c>
      <c r="N58" s="988">
        <v>5926800</v>
      </c>
      <c r="O58" s="988">
        <v>21025010</v>
      </c>
      <c r="P58" s="988">
        <v>47287333</v>
      </c>
      <c r="Q58" s="987">
        <v>68312343</v>
      </c>
      <c r="R58" s="987">
        <v>0</v>
      </c>
      <c r="S58" s="987">
        <v>0</v>
      </c>
      <c r="T58" s="989">
        <v>0</v>
      </c>
      <c r="U58" s="234">
        <v>54</v>
      </c>
    </row>
    <row r="59" spans="1:21" s="746" customFormat="1" ht="20.100000000000001" customHeight="1">
      <c r="A59" s="220">
        <v>59</v>
      </c>
      <c r="B59" s="218" t="s">
        <v>266</v>
      </c>
      <c r="C59" s="975">
        <v>634299300</v>
      </c>
      <c r="D59" s="976">
        <v>204505037</v>
      </c>
      <c r="E59" s="976">
        <v>838804337</v>
      </c>
      <c r="F59" s="976">
        <v>564938868</v>
      </c>
      <c r="G59" s="976">
        <v>31468063</v>
      </c>
      <c r="H59" s="976">
        <v>596406931</v>
      </c>
      <c r="I59" s="977">
        <v>0</v>
      </c>
      <c r="J59" s="977">
        <v>0</v>
      </c>
      <c r="K59" s="976">
        <v>0</v>
      </c>
      <c r="L59" s="976">
        <v>0</v>
      </c>
      <c r="M59" s="976">
        <v>14139314</v>
      </c>
      <c r="N59" s="978">
        <v>14139314</v>
      </c>
      <c r="O59" s="978">
        <v>69360432</v>
      </c>
      <c r="P59" s="978">
        <v>158897660</v>
      </c>
      <c r="Q59" s="977">
        <v>228258092</v>
      </c>
      <c r="R59" s="977">
        <v>0</v>
      </c>
      <c r="S59" s="977">
        <v>0</v>
      </c>
      <c r="T59" s="979">
        <v>0</v>
      </c>
      <c r="U59" s="224">
        <v>59</v>
      </c>
    </row>
    <row r="60" spans="1:21" s="746" customFormat="1" ht="20.100000000000001" customHeight="1">
      <c r="A60" s="220">
        <v>61</v>
      </c>
      <c r="B60" s="218" t="s">
        <v>268</v>
      </c>
      <c r="C60" s="975">
        <v>588724700</v>
      </c>
      <c r="D60" s="976">
        <v>136753994</v>
      </c>
      <c r="E60" s="976">
        <v>725478694</v>
      </c>
      <c r="F60" s="976">
        <v>542122718</v>
      </c>
      <c r="G60" s="976">
        <v>33343552</v>
      </c>
      <c r="H60" s="976">
        <v>575466270</v>
      </c>
      <c r="I60" s="977">
        <v>0</v>
      </c>
      <c r="J60" s="977">
        <v>0</v>
      </c>
      <c r="K60" s="976">
        <v>0</v>
      </c>
      <c r="L60" s="976">
        <v>36800</v>
      </c>
      <c r="M60" s="976">
        <v>3865700</v>
      </c>
      <c r="N60" s="978">
        <v>3902500</v>
      </c>
      <c r="O60" s="978">
        <v>46565182</v>
      </c>
      <c r="P60" s="978">
        <v>99544742</v>
      </c>
      <c r="Q60" s="977">
        <v>146109924</v>
      </c>
      <c r="R60" s="977">
        <v>0</v>
      </c>
      <c r="S60" s="977">
        <v>0</v>
      </c>
      <c r="T60" s="979">
        <v>0</v>
      </c>
      <c r="U60" s="224">
        <v>61</v>
      </c>
    </row>
    <row r="61" spans="1:21" s="746" customFormat="1" ht="20.100000000000001" customHeight="1">
      <c r="A61" s="220">
        <v>66</v>
      </c>
      <c r="B61" s="218" t="s">
        <v>270</v>
      </c>
      <c r="C61" s="975">
        <v>1686460000</v>
      </c>
      <c r="D61" s="976">
        <v>843634231</v>
      </c>
      <c r="E61" s="976">
        <v>2530094231</v>
      </c>
      <c r="F61" s="976">
        <v>1472082967</v>
      </c>
      <c r="G61" s="976">
        <v>175179395</v>
      </c>
      <c r="H61" s="976">
        <v>1647262362</v>
      </c>
      <c r="I61" s="977">
        <v>120400</v>
      </c>
      <c r="J61" s="977">
        <v>0</v>
      </c>
      <c r="K61" s="976">
        <v>120400</v>
      </c>
      <c r="L61" s="976">
        <v>54500</v>
      </c>
      <c r="M61" s="976">
        <v>27976311</v>
      </c>
      <c r="N61" s="978">
        <v>28030811</v>
      </c>
      <c r="O61" s="978">
        <v>214322533</v>
      </c>
      <c r="P61" s="978">
        <v>640478525</v>
      </c>
      <c r="Q61" s="977">
        <v>854801058</v>
      </c>
      <c r="R61" s="977">
        <v>0</v>
      </c>
      <c r="S61" s="977">
        <v>0</v>
      </c>
      <c r="T61" s="979">
        <v>0</v>
      </c>
      <c r="U61" s="224">
        <v>66</v>
      </c>
    </row>
    <row r="62" spans="1:21" s="746" customFormat="1" ht="20.100000000000001" customHeight="1">
      <c r="A62" s="220">
        <v>67</v>
      </c>
      <c r="B62" s="218" t="s">
        <v>272</v>
      </c>
      <c r="C62" s="980">
        <v>337999800</v>
      </c>
      <c r="D62" s="981">
        <v>69739665</v>
      </c>
      <c r="E62" s="981">
        <v>407739465</v>
      </c>
      <c r="F62" s="981">
        <v>316920000</v>
      </c>
      <c r="G62" s="981">
        <v>11965710</v>
      </c>
      <c r="H62" s="981">
        <v>328885710</v>
      </c>
      <c r="I62" s="982">
        <v>0</v>
      </c>
      <c r="J62" s="982">
        <v>0</v>
      </c>
      <c r="K62" s="981">
        <v>0</v>
      </c>
      <c r="L62" s="981">
        <v>0</v>
      </c>
      <c r="M62" s="981">
        <v>3266381</v>
      </c>
      <c r="N62" s="983">
        <v>3266381</v>
      </c>
      <c r="O62" s="983">
        <v>21079800</v>
      </c>
      <c r="P62" s="983">
        <v>54507574</v>
      </c>
      <c r="Q62" s="982">
        <v>75587374</v>
      </c>
      <c r="R62" s="982">
        <v>0</v>
      </c>
      <c r="S62" s="982">
        <v>0</v>
      </c>
      <c r="T62" s="984">
        <v>0</v>
      </c>
      <c r="U62" s="224">
        <v>67</v>
      </c>
    </row>
    <row r="63" spans="1:21" s="746" customFormat="1" ht="20.100000000000001" customHeight="1">
      <c r="A63" s="228">
        <v>70</v>
      </c>
      <c r="B63" s="212" t="s">
        <v>274</v>
      </c>
      <c r="C63" s="985">
        <v>309382000</v>
      </c>
      <c r="D63" s="986">
        <v>107307146</v>
      </c>
      <c r="E63" s="986">
        <v>416689146</v>
      </c>
      <c r="F63" s="986">
        <v>276125200</v>
      </c>
      <c r="G63" s="986">
        <v>15859988</v>
      </c>
      <c r="H63" s="986">
        <v>291985188</v>
      </c>
      <c r="I63" s="987">
        <v>0</v>
      </c>
      <c r="J63" s="987">
        <v>0</v>
      </c>
      <c r="K63" s="986">
        <v>0</v>
      </c>
      <c r="L63" s="986">
        <v>0</v>
      </c>
      <c r="M63" s="986">
        <v>1963900</v>
      </c>
      <c r="N63" s="988">
        <v>1963900</v>
      </c>
      <c r="O63" s="988">
        <v>33256800</v>
      </c>
      <c r="P63" s="988">
        <v>89483258</v>
      </c>
      <c r="Q63" s="987">
        <v>122740058</v>
      </c>
      <c r="R63" s="987">
        <v>0</v>
      </c>
      <c r="S63" s="987">
        <v>0</v>
      </c>
      <c r="T63" s="989">
        <v>0</v>
      </c>
      <c r="U63" s="234">
        <v>70</v>
      </c>
    </row>
    <row r="64" spans="1:21" s="746" customFormat="1" ht="20.100000000000001" customHeight="1">
      <c r="A64" s="220">
        <v>72</v>
      </c>
      <c r="B64" s="218" t="s">
        <v>276</v>
      </c>
      <c r="C64" s="975">
        <v>1461239700</v>
      </c>
      <c r="D64" s="976">
        <v>228214440</v>
      </c>
      <c r="E64" s="976">
        <v>1689454140</v>
      </c>
      <c r="F64" s="976">
        <v>1381367378</v>
      </c>
      <c r="G64" s="976">
        <v>59142554</v>
      </c>
      <c r="H64" s="976">
        <v>1440509932</v>
      </c>
      <c r="I64" s="977">
        <v>219100</v>
      </c>
      <c r="J64" s="977">
        <v>0</v>
      </c>
      <c r="K64" s="976">
        <v>219100</v>
      </c>
      <c r="L64" s="976">
        <v>14400</v>
      </c>
      <c r="M64" s="976">
        <v>6231600</v>
      </c>
      <c r="N64" s="978">
        <v>6246000</v>
      </c>
      <c r="O64" s="978">
        <v>79857922</v>
      </c>
      <c r="P64" s="978">
        <v>162840286</v>
      </c>
      <c r="Q64" s="977">
        <v>242698208</v>
      </c>
      <c r="R64" s="977">
        <v>0</v>
      </c>
      <c r="S64" s="977">
        <v>0</v>
      </c>
      <c r="T64" s="979">
        <v>0</v>
      </c>
      <c r="U64" s="224">
        <v>72</v>
      </c>
    </row>
    <row r="65" spans="1:21" s="746" customFormat="1" ht="20.100000000000001" customHeight="1">
      <c r="A65" s="220">
        <v>74</v>
      </c>
      <c r="B65" s="218" t="s">
        <v>278</v>
      </c>
      <c r="C65" s="975">
        <v>335869200</v>
      </c>
      <c r="D65" s="976">
        <v>84943982</v>
      </c>
      <c r="E65" s="976">
        <v>420813182</v>
      </c>
      <c r="F65" s="976">
        <v>308268846</v>
      </c>
      <c r="G65" s="976">
        <v>21228594</v>
      </c>
      <c r="H65" s="976">
        <v>329497440</v>
      </c>
      <c r="I65" s="977">
        <v>2300</v>
      </c>
      <c r="J65" s="977">
        <v>0</v>
      </c>
      <c r="K65" s="976">
        <v>2300</v>
      </c>
      <c r="L65" s="976">
        <v>0</v>
      </c>
      <c r="M65" s="976">
        <v>8788646</v>
      </c>
      <c r="N65" s="978">
        <v>8788646</v>
      </c>
      <c r="O65" s="978">
        <v>27600354</v>
      </c>
      <c r="P65" s="978">
        <v>54926742</v>
      </c>
      <c r="Q65" s="977">
        <v>82527096</v>
      </c>
      <c r="R65" s="977">
        <v>0</v>
      </c>
      <c r="S65" s="977">
        <v>0</v>
      </c>
      <c r="T65" s="979">
        <v>0</v>
      </c>
      <c r="U65" s="224">
        <v>74</v>
      </c>
    </row>
    <row r="66" spans="1:21" s="746" customFormat="1" ht="20.100000000000001" customHeight="1">
      <c r="A66" s="220">
        <v>81</v>
      </c>
      <c r="B66" s="218" t="s">
        <v>280</v>
      </c>
      <c r="C66" s="975">
        <v>1439031600</v>
      </c>
      <c r="D66" s="976">
        <v>745061956</v>
      </c>
      <c r="E66" s="976">
        <v>2184093556</v>
      </c>
      <c r="F66" s="976">
        <v>1216895408</v>
      </c>
      <c r="G66" s="976">
        <v>125713419</v>
      </c>
      <c r="H66" s="976">
        <v>1342608827</v>
      </c>
      <c r="I66" s="977">
        <v>91100</v>
      </c>
      <c r="J66" s="977">
        <v>0</v>
      </c>
      <c r="K66" s="976">
        <v>91100</v>
      </c>
      <c r="L66" s="976">
        <v>68400</v>
      </c>
      <c r="M66" s="976">
        <v>54232151</v>
      </c>
      <c r="N66" s="978">
        <v>54300551</v>
      </c>
      <c r="O66" s="978">
        <v>222067792</v>
      </c>
      <c r="P66" s="978">
        <v>565116386</v>
      </c>
      <c r="Q66" s="977">
        <v>787184178</v>
      </c>
      <c r="R66" s="977">
        <v>0</v>
      </c>
      <c r="S66" s="977">
        <v>0</v>
      </c>
      <c r="T66" s="979">
        <v>0</v>
      </c>
      <c r="U66" s="224">
        <v>81</v>
      </c>
    </row>
    <row r="67" spans="1:21" s="746" customFormat="1" ht="20.100000000000001" customHeight="1">
      <c r="A67" s="243">
        <v>82</v>
      </c>
      <c r="B67" s="244" t="s">
        <v>282</v>
      </c>
      <c r="C67" s="980">
        <v>2310103900</v>
      </c>
      <c r="D67" s="981">
        <v>974976456</v>
      </c>
      <c r="E67" s="981">
        <v>3285080356</v>
      </c>
      <c r="F67" s="981">
        <v>1891962789</v>
      </c>
      <c r="G67" s="981">
        <v>178395424</v>
      </c>
      <c r="H67" s="981">
        <v>2070358213</v>
      </c>
      <c r="I67" s="982">
        <v>0</v>
      </c>
      <c r="J67" s="982">
        <v>0</v>
      </c>
      <c r="K67" s="981">
        <v>0</v>
      </c>
      <c r="L67" s="981">
        <v>225700</v>
      </c>
      <c r="M67" s="981">
        <v>56134487</v>
      </c>
      <c r="N67" s="983">
        <v>56360187</v>
      </c>
      <c r="O67" s="983">
        <v>417915411</v>
      </c>
      <c r="P67" s="983">
        <v>740446545</v>
      </c>
      <c r="Q67" s="982">
        <v>1158361956</v>
      </c>
      <c r="R67" s="982">
        <v>0</v>
      </c>
      <c r="S67" s="982">
        <v>0</v>
      </c>
      <c r="T67" s="984">
        <v>0</v>
      </c>
      <c r="U67" s="249">
        <v>82</v>
      </c>
    </row>
    <row r="68" spans="1:21" s="771" customFormat="1" ht="20.100000000000001" customHeight="1">
      <c r="A68" s="235">
        <v>83</v>
      </c>
      <c r="B68" s="212" t="s">
        <v>283</v>
      </c>
      <c r="C68" s="985">
        <v>1109587400</v>
      </c>
      <c r="D68" s="986">
        <v>328583088</v>
      </c>
      <c r="E68" s="986">
        <v>1438170488</v>
      </c>
      <c r="F68" s="986">
        <v>970712340</v>
      </c>
      <c r="G68" s="986">
        <v>54695453</v>
      </c>
      <c r="H68" s="986">
        <v>1025407793</v>
      </c>
      <c r="I68" s="987">
        <v>0</v>
      </c>
      <c r="J68" s="987">
        <v>0</v>
      </c>
      <c r="K68" s="986">
        <v>0</v>
      </c>
      <c r="L68" s="986">
        <v>0</v>
      </c>
      <c r="M68" s="986">
        <v>42163082</v>
      </c>
      <c r="N68" s="988">
        <v>42163082</v>
      </c>
      <c r="O68" s="988">
        <v>138875060</v>
      </c>
      <c r="P68" s="988">
        <v>231724553</v>
      </c>
      <c r="Q68" s="987">
        <v>370599613</v>
      </c>
      <c r="R68" s="987">
        <v>0</v>
      </c>
      <c r="S68" s="987">
        <v>0</v>
      </c>
      <c r="T68" s="989">
        <v>0</v>
      </c>
      <c r="U68" s="236">
        <v>83</v>
      </c>
    </row>
    <row r="69" spans="1:21" s="771" customFormat="1" ht="20.100000000000001" customHeight="1">
      <c r="A69" s="220">
        <v>301</v>
      </c>
      <c r="B69" s="2128" t="s">
        <v>284</v>
      </c>
      <c r="C69" s="975">
        <v>1488810500</v>
      </c>
      <c r="D69" s="976">
        <v>0</v>
      </c>
      <c r="E69" s="976">
        <v>1488810500</v>
      </c>
      <c r="F69" s="976">
        <v>1488810500</v>
      </c>
      <c r="G69" s="976">
        <v>0</v>
      </c>
      <c r="H69" s="976">
        <v>1488810500</v>
      </c>
      <c r="I69" s="977">
        <v>0</v>
      </c>
      <c r="J69" s="977">
        <v>0</v>
      </c>
      <c r="K69" s="976">
        <v>0</v>
      </c>
      <c r="L69" s="976">
        <v>0</v>
      </c>
      <c r="M69" s="976">
        <v>0</v>
      </c>
      <c r="N69" s="978">
        <v>0</v>
      </c>
      <c r="O69" s="978">
        <v>0</v>
      </c>
      <c r="P69" s="978">
        <v>0</v>
      </c>
      <c r="Q69" s="977">
        <v>0</v>
      </c>
      <c r="R69" s="977">
        <v>0</v>
      </c>
      <c r="S69" s="977">
        <v>0</v>
      </c>
      <c r="T69" s="979">
        <v>0</v>
      </c>
      <c r="U69" s="224">
        <v>301</v>
      </c>
    </row>
    <row r="70" spans="1:21" s="771" customFormat="1" ht="20.100000000000001" customHeight="1">
      <c r="A70" s="220">
        <v>302</v>
      </c>
      <c r="B70" s="2128" t="s">
        <v>286</v>
      </c>
      <c r="C70" s="975">
        <v>1555962700</v>
      </c>
      <c r="D70" s="976">
        <v>310600</v>
      </c>
      <c r="E70" s="976">
        <v>1556273300</v>
      </c>
      <c r="F70" s="976">
        <v>1555962700</v>
      </c>
      <c r="G70" s="976">
        <v>158300</v>
      </c>
      <c r="H70" s="976">
        <v>1556121000</v>
      </c>
      <c r="I70" s="977">
        <v>0</v>
      </c>
      <c r="J70" s="977">
        <v>0</v>
      </c>
      <c r="K70" s="976">
        <v>0</v>
      </c>
      <c r="L70" s="976">
        <v>0</v>
      </c>
      <c r="M70" s="976">
        <v>0</v>
      </c>
      <c r="N70" s="978">
        <v>0</v>
      </c>
      <c r="O70" s="978">
        <v>0</v>
      </c>
      <c r="P70" s="978">
        <v>152300</v>
      </c>
      <c r="Q70" s="977">
        <v>152300</v>
      </c>
      <c r="R70" s="977">
        <v>0</v>
      </c>
      <c r="S70" s="977">
        <v>0</v>
      </c>
      <c r="T70" s="979">
        <v>0</v>
      </c>
      <c r="U70" s="224">
        <v>302</v>
      </c>
    </row>
    <row r="71" spans="1:21" s="771" customFormat="1" ht="20.100000000000001" customHeight="1">
      <c r="A71" s="220">
        <v>303</v>
      </c>
      <c r="B71" s="2128" t="s">
        <v>288</v>
      </c>
      <c r="C71" s="975">
        <v>251225600</v>
      </c>
      <c r="D71" s="976">
        <v>0</v>
      </c>
      <c r="E71" s="976">
        <v>251225600</v>
      </c>
      <c r="F71" s="976">
        <v>251225600</v>
      </c>
      <c r="G71" s="976">
        <v>0</v>
      </c>
      <c r="H71" s="976">
        <v>251225600</v>
      </c>
      <c r="I71" s="977">
        <v>0</v>
      </c>
      <c r="J71" s="977">
        <v>0</v>
      </c>
      <c r="K71" s="976">
        <v>0</v>
      </c>
      <c r="L71" s="976">
        <v>0</v>
      </c>
      <c r="M71" s="976">
        <v>0</v>
      </c>
      <c r="N71" s="978">
        <v>0</v>
      </c>
      <c r="O71" s="978">
        <v>0</v>
      </c>
      <c r="P71" s="978">
        <v>0</v>
      </c>
      <c r="Q71" s="977">
        <v>0</v>
      </c>
      <c r="R71" s="977">
        <v>0</v>
      </c>
      <c r="S71" s="977">
        <v>0</v>
      </c>
      <c r="T71" s="979">
        <v>0</v>
      </c>
      <c r="U71" s="224">
        <v>303</v>
      </c>
    </row>
    <row r="72" spans="1:21" s="771" customFormat="1" ht="20.100000000000001" customHeight="1" thickBot="1">
      <c r="A72" s="2140"/>
      <c r="B72" s="254"/>
      <c r="C72" s="990"/>
      <c r="D72" s="991"/>
      <c r="E72" s="991"/>
      <c r="F72" s="991"/>
      <c r="G72" s="991"/>
      <c r="H72" s="991"/>
      <c r="I72" s="992"/>
      <c r="J72" s="992"/>
      <c r="K72" s="991"/>
      <c r="L72" s="991"/>
      <c r="M72" s="991"/>
      <c r="N72" s="993"/>
      <c r="O72" s="993"/>
      <c r="P72" s="993"/>
      <c r="Q72" s="992"/>
      <c r="R72" s="992"/>
      <c r="S72" s="992"/>
      <c r="T72" s="994"/>
      <c r="U72" s="262"/>
    </row>
    <row r="73" spans="1:21" ht="20.100000000000001" customHeight="1">
      <c r="A73" s="263"/>
      <c r="B73" s="424"/>
    </row>
    <row r="74" spans="1:21" ht="20.100000000000001" customHeight="1">
      <c r="A74" s="263"/>
      <c r="B74" s="424"/>
    </row>
    <row r="75" spans="1:21" ht="20.100000000000001" customHeight="1">
      <c r="A75" s="263"/>
      <c r="B75" s="424"/>
    </row>
    <row r="76" spans="1:21" ht="20.100000000000001" customHeight="1">
      <c r="A76" s="263"/>
      <c r="B76" s="424"/>
    </row>
    <row r="77" spans="1:21" ht="20.100000000000001" customHeight="1">
      <c r="A77" s="263"/>
      <c r="B77" s="424"/>
    </row>
    <row r="78" spans="1:21" ht="20.100000000000001" customHeight="1">
      <c r="A78" s="263"/>
      <c r="B78" s="424"/>
    </row>
    <row r="79" spans="1:21" ht="20.100000000000001" customHeight="1">
      <c r="A79" s="263"/>
      <c r="B79" s="424"/>
    </row>
    <row r="80" spans="1:21" ht="20.100000000000001" customHeight="1">
      <c r="A80" s="263"/>
      <c r="B80" s="424"/>
    </row>
    <row r="81" spans="1:2" ht="20.100000000000001" customHeight="1">
      <c r="A81" s="263"/>
      <c r="B81" s="424"/>
    </row>
    <row r="82" spans="1:2" ht="20.100000000000001" customHeight="1">
      <c r="A82" s="263"/>
      <c r="B82" s="424"/>
    </row>
    <row r="83" spans="1:2" ht="20.100000000000001" customHeight="1">
      <c r="A83" s="263"/>
      <c r="B83" s="424"/>
    </row>
    <row r="84" spans="1:2" ht="20.100000000000001" customHeight="1">
      <c r="A84" s="263"/>
      <c r="B84" s="424"/>
    </row>
    <row r="85" spans="1:2" ht="20.100000000000001" customHeight="1">
      <c r="A85" s="263"/>
      <c r="B85" s="424"/>
    </row>
    <row r="86" spans="1:2" ht="20.100000000000001" customHeight="1">
      <c r="A86" s="263"/>
      <c r="B86" s="424"/>
    </row>
    <row r="87" spans="1:2" ht="20.100000000000001" customHeight="1">
      <c r="A87" s="263"/>
      <c r="B87" s="424"/>
    </row>
    <row r="88" spans="1:2" ht="20.100000000000001" customHeight="1">
      <c r="A88" s="263"/>
      <c r="B88" s="424"/>
    </row>
    <row r="89" spans="1:2" ht="20.100000000000001" customHeight="1">
      <c r="A89" s="263"/>
      <c r="B89" s="424"/>
    </row>
    <row r="90" spans="1:2" ht="20.100000000000001" customHeight="1">
      <c r="A90" s="263"/>
      <c r="B90" s="424"/>
    </row>
    <row r="91" spans="1:2" ht="20.100000000000001" customHeight="1">
      <c r="A91" s="263"/>
      <c r="B91" s="424"/>
    </row>
    <row r="92" spans="1:2" ht="20.100000000000001" customHeight="1">
      <c r="A92" s="263"/>
      <c r="B92" s="424"/>
    </row>
    <row r="93" spans="1:2" ht="20.100000000000001" customHeight="1">
      <c r="A93" s="263"/>
      <c r="B93" s="424"/>
    </row>
    <row r="94" spans="1:2" ht="20.100000000000001" customHeight="1">
      <c r="A94" s="263"/>
      <c r="B94" s="424"/>
    </row>
    <row r="95" spans="1:2" ht="20.100000000000001" customHeight="1">
      <c r="A95" s="263"/>
      <c r="B95" s="424"/>
    </row>
    <row r="96" spans="1:2" ht="20.100000000000001" customHeight="1">
      <c r="A96" s="263"/>
      <c r="B96" s="424"/>
    </row>
    <row r="97" spans="1:2" ht="20.100000000000001" customHeight="1">
      <c r="A97" s="263"/>
      <c r="B97" s="424"/>
    </row>
    <row r="98" spans="1:2" ht="20.100000000000001" customHeight="1">
      <c r="A98" s="263"/>
      <c r="B98" s="424"/>
    </row>
    <row r="99" spans="1:2" ht="20.100000000000001" customHeight="1">
      <c r="A99" s="263"/>
      <c r="B99" s="424"/>
    </row>
    <row r="100" spans="1:2" ht="20.100000000000001" customHeight="1">
      <c r="A100" s="263"/>
      <c r="B100" s="424"/>
    </row>
    <row r="101" spans="1:2" ht="20.100000000000001" customHeight="1">
      <c r="A101" s="263"/>
      <c r="B101" s="424"/>
    </row>
    <row r="102" spans="1:2" ht="20.100000000000001" customHeight="1">
      <c r="A102" s="263"/>
      <c r="B102" s="424"/>
    </row>
    <row r="103" spans="1:2" ht="20.100000000000001" customHeight="1">
      <c r="A103" s="263"/>
      <c r="B103" s="424"/>
    </row>
    <row r="104" spans="1:2" ht="20.100000000000001" customHeight="1">
      <c r="A104" s="263"/>
      <c r="B104" s="424"/>
    </row>
  </sheetData>
  <phoneticPr fontId="16"/>
  <pageMargins left="0.86614173228346458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52" max="20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>
    <tabColor rgb="FFFF0000"/>
  </sheetPr>
  <dimension ref="A1:R102"/>
  <sheetViews>
    <sheetView showGridLines="0" view="pageBreakPreview" zoomScale="55" zoomScaleNormal="75" zoomScaleSheetLayoutView="55" workbookViewId="0">
      <pane xSplit="6" ySplit="12" topLeftCell="G55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72" sqref="A72:P72"/>
    </sheetView>
  </sheetViews>
  <sheetFormatPr defaultRowHeight="19.7" customHeight="1"/>
  <cols>
    <col min="1" max="1" width="4.875" style="151" customWidth="1"/>
    <col min="2" max="2" width="14.625" style="149" customWidth="1"/>
    <col min="3" max="3" width="15.75" style="149" customWidth="1"/>
    <col min="4" max="4" width="15.75" style="1017" customWidth="1"/>
    <col min="5" max="5" width="15.75" style="149" customWidth="1"/>
    <col min="6" max="6" width="15.75" style="1017" customWidth="1"/>
    <col min="7" max="7" width="15.75" style="149" customWidth="1"/>
    <col min="8" max="8" width="15.75" style="1017" customWidth="1"/>
    <col min="9" max="9" width="16.5" style="149" customWidth="1"/>
    <col min="10" max="10" width="16.5" style="861" customWidth="1"/>
    <col min="11" max="11" width="17.375" style="489" customWidth="1"/>
    <col min="12" max="12" width="14.75" style="489" customWidth="1"/>
    <col min="13" max="13" width="15" style="489" customWidth="1"/>
    <col min="14" max="14" width="15.875" style="489" customWidth="1"/>
    <col min="15" max="15" width="16.375" style="489" customWidth="1"/>
    <col min="16" max="16" width="4.875" style="666" customWidth="1"/>
    <col min="17" max="17" width="11.125" style="149" customWidth="1"/>
    <col min="18" max="16384" width="9" style="149"/>
  </cols>
  <sheetData>
    <row r="1" spans="1:18" ht="26.85" customHeight="1">
      <c r="A1" s="995" t="s">
        <v>1371</v>
      </c>
      <c r="P1" s="879"/>
    </row>
    <row r="2" spans="1:18" s="311" customFormat="1" ht="19.5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 t="s">
        <v>755</v>
      </c>
    </row>
    <row r="3" spans="1:18" s="442" customFormat="1" ht="19.7" customHeight="1">
      <c r="A3" s="156" t="s">
        <v>138</v>
      </c>
      <c r="B3" s="157"/>
      <c r="C3" s="1018"/>
      <c r="D3" s="1019"/>
      <c r="E3" s="1019"/>
      <c r="F3" s="1019"/>
      <c r="G3" s="1019"/>
      <c r="H3" s="1019"/>
      <c r="I3" s="1020" t="s">
        <v>773</v>
      </c>
      <c r="J3" s="1019"/>
      <c r="K3" s="1021"/>
      <c r="L3" s="2886" t="s">
        <v>774</v>
      </c>
      <c r="M3" s="2884"/>
      <c r="N3" s="2884"/>
      <c r="O3" s="2887"/>
      <c r="P3" s="319" t="s">
        <v>138</v>
      </c>
    </row>
    <row r="4" spans="1:18" s="442" customFormat="1" ht="19.5" customHeight="1">
      <c r="A4" s="165" t="s">
        <v>144</v>
      </c>
      <c r="B4" s="166"/>
      <c r="C4" s="755" t="s">
        <v>775</v>
      </c>
      <c r="D4" s="1022"/>
      <c r="E4" s="1023"/>
      <c r="F4" s="755" t="s">
        <v>776</v>
      </c>
      <c r="G4" s="1022"/>
      <c r="H4" s="1023"/>
      <c r="I4" s="755" t="s">
        <v>126</v>
      </c>
      <c r="J4" s="1022"/>
      <c r="K4" s="1023"/>
      <c r="L4" s="759"/>
      <c r="M4" s="759"/>
      <c r="N4" s="759"/>
      <c r="O4" s="1024"/>
      <c r="P4" s="321" t="s">
        <v>144</v>
      </c>
    </row>
    <row r="5" spans="1:18" s="442" customFormat="1" ht="19.7" customHeight="1">
      <c r="A5" s="165" t="s">
        <v>151</v>
      </c>
      <c r="B5" s="166" t="s">
        <v>152</v>
      </c>
      <c r="C5" s="759"/>
      <c r="D5" s="759"/>
      <c r="E5" s="759"/>
      <c r="F5" s="759"/>
      <c r="G5" s="759"/>
      <c r="H5" s="759"/>
      <c r="I5" s="759"/>
      <c r="J5" s="759"/>
      <c r="K5" s="759"/>
      <c r="L5" s="754" t="s">
        <v>777</v>
      </c>
      <c r="M5" s="754" t="s">
        <v>778</v>
      </c>
      <c r="N5" s="754" t="s">
        <v>778</v>
      </c>
      <c r="O5" s="758" t="s">
        <v>778</v>
      </c>
      <c r="P5" s="321" t="s">
        <v>151</v>
      </c>
    </row>
    <row r="6" spans="1:18" s="442" customFormat="1" ht="19.7" customHeight="1">
      <c r="A6" s="165" t="s">
        <v>164</v>
      </c>
      <c r="B6" s="166"/>
      <c r="C6" s="754" t="s">
        <v>772</v>
      </c>
      <c r="D6" s="754" t="s">
        <v>763</v>
      </c>
      <c r="E6" s="754" t="s">
        <v>126</v>
      </c>
      <c r="F6" s="754" t="s">
        <v>772</v>
      </c>
      <c r="G6" s="754" t="s">
        <v>763</v>
      </c>
      <c r="H6" s="754" t="s">
        <v>126</v>
      </c>
      <c r="I6" s="754" t="s">
        <v>772</v>
      </c>
      <c r="J6" s="754" t="s">
        <v>763</v>
      </c>
      <c r="K6" s="754" t="s">
        <v>126</v>
      </c>
      <c r="L6" s="754" t="s">
        <v>685</v>
      </c>
      <c r="M6" s="754" t="s">
        <v>685</v>
      </c>
      <c r="N6" s="754" t="s">
        <v>779</v>
      </c>
      <c r="O6" s="758" t="s">
        <v>780</v>
      </c>
      <c r="P6" s="321" t="s">
        <v>164</v>
      </c>
    </row>
    <row r="7" spans="1:18" s="452" customFormat="1" ht="19.7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568"/>
      <c r="P7" s="190" t="s">
        <v>171</v>
      </c>
    </row>
    <row r="8" spans="1:18" s="442" customFormat="1" ht="30.75" customHeight="1">
      <c r="A8" s="165"/>
      <c r="B8" s="173" t="s">
        <v>176</v>
      </c>
      <c r="C8" s="1025">
        <v>85.84</v>
      </c>
      <c r="D8" s="1025">
        <v>13.78</v>
      </c>
      <c r="E8" s="1025">
        <v>62.91</v>
      </c>
      <c r="F8" s="1025">
        <v>95.64</v>
      </c>
      <c r="G8" s="1025">
        <v>21.52</v>
      </c>
      <c r="H8" s="1025">
        <v>80.69</v>
      </c>
      <c r="I8" s="1025">
        <v>86.56</v>
      </c>
      <c r="J8" s="1025">
        <v>14.1</v>
      </c>
      <c r="K8" s="1025">
        <v>64.05</v>
      </c>
      <c r="L8" s="1026">
        <v>171777</v>
      </c>
      <c r="M8" s="1026">
        <v>96764</v>
      </c>
      <c r="N8" s="1026">
        <v>83762</v>
      </c>
      <c r="O8" s="1027">
        <v>13000</v>
      </c>
      <c r="P8" s="1028"/>
    </row>
    <row r="9" spans="1:18" s="442" customFormat="1" ht="30.75" customHeight="1">
      <c r="A9" s="165"/>
      <c r="B9" s="173" t="s">
        <v>177</v>
      </c>
      <c r="C9" s="844">
        <v>85.55</v>
      </c>
      <c r="D9" s="844">
        <v>13.78</v>
      </c>
      <c r="E9" s="844">
        <v>62.4</v>
      </c>
      <c r="F9" s="844">
        <v>95.64</v>
      </c>
      <c r="G9" s="1029">
        <v>21.52</v>
      </c>
      <c r="H9" s="844">
        <v>80.69</v>
      </c>
      <c r="I9" s="1029">
        <v>86.31</v>
      </c>
      <c r="J9" s="844">
        <v>14.1</v>
      </c>
      <c r="K9" s="844">
        <v>63.59</v>
      </c>
      <c r="L9" s="844">
        <v>170880</v>
      </c>
      <c r="M9" s="844">
        <v>96215</v>
      </c>
      <c r="N9" s="844">
        <v>83045</v>
      </c>
      <c r="O9" s="844">
        <v>13168</v>
      </c>
      <c r="P9" s="205"/>
    </row>
    <row r="10" spans="1:18" s="442" customFormat="1" ht="30.75" customHeight="1">
      <c r="A10" s="165"/>
      <c r="B10" s="173" t="s">
        <v>178</v>
      </c>
      <c r="C10" s="792">
        <v>100</v>
      </c>
      <c r="D10" s="792">
        <v>50.97</v>
      </c>
      <c r="E10" s="792">
        <v>100</v>
      </c>
      <c r="F10" s="1030" t="s">
        <v>22</v>
      </c>
      <c r="G10" s="1030" t="s">
        <v>22</v>
      </c>
      <c r="H10" s="1030" t="s">
        <v>22</v>
      </c>
      <c r="I10" s="1025">
        <v>100</v>
      </c>
      <c r="J10" s="1025">
        <v>50.97</v>
      </c>
      <c r="K10" s="1025">
        <v>100</v>
      </c>
      <c r="L10" s="791">
        <v>238875</v>
      </c>
      <c r="M10" s="791">
        <v>139236</v>
      </c>
      <c r="N10" s="791">
        <v>139236</v>
      </c>
      <c r="O10" s="791">
        <v>0</v>
      </c>
      <c r="P10" s="205"/>
    </row>
    <row r="11" spans="1:18" s="442" customFormat="1" ht="30.75" customHeight="1">
      <c r="A11" s="165"/>
      <c r="B11" s="173" t="s">
        <v>179</v>
      </c>
      <c r="C11" s="792">
        <v>85.47</v>
      </c>
      <c r="D11" s="792">
        <v>13.69</v>
      </c>
      <c r="E11" s="792">
        <v>62.21</v>
      </c>
      <c r="F11" s="792">
        <v>95.63</v>
      </c>
      <c r="G11" s="792">
        <v>21.4</v>
      </c>
      <c r="H11" s="792">
        <v>80.510000000000005</v>
      </c>
      <c r="I11" s="1025">
        <v>86.24</v>
      </c>
      <c r="J11" s="1025">
        <v>14.01</v>
      </c>
      <c r="K11" s="1025">
        <v>63.4</v>
      </c>
      <c r="L11" s="793">
        <v>169628</v>
      </c>
      <c r="M11" s="793">
        <v>95912</v>
      </c>
      <c r="N11" s="794">
        <v>82712</v>
      </c>
      <c r="O11" s="240">
        <v>13199</v>
      </c>
      <c r="P11" s="205"/>
    </row>
    <row r="12" spans="1:18" s="442" customFormat="1" ht="30.75" customHeight="1">
      <c r="A12" s="445"/>
      <c r="B12" s="651" t="s">
        <v>180</v>
      </c>
      <c r="C12" s="797">
        <v>86.84</v>
      </c>
      <c r="D12" s="797">
        <v>15.27</v>
      </c>
      <c r="E12" s="797">
        <v>65.540000000000006</v>
      </c>
      <c r="F12" s="797">
        <v>95.88</v>
      </c>
      <c r="G12" s="797">
        <v>24.03</v>
      </c>
      <c r="H12" s="797">
        <v>83.7</v>
      </c>
      <c r="I12" s="797">
        <v>87.49</v>
      </c>
      <c r="J12" s="797">
        <v>15.59</v>
      </c>
      <c r="K12" s="797">
        <v>66.66</v>
      </c>
      <c r="L12" s="798">
        <v>193055</v>
      </c>
      <c r="M12" s="798">
        <v>101181</v>
      </c>
      <c r="N12" s="798">
        <v>88523</v>
      </c>
      <c r="O12" s="247">
        <v>12657</v>
      </c>
      <c r="P12" s="574"/>
    </row>
    <row r="13" spans="1:18" ht="18.600000000000001" customHeight="1">
      <c r="A13" s="211">
        <v>1</v>
      </c>
      <c r="B13" s="330" t="s">
        <v>181</v>
      </c>
      <c r="C13" s="766">
        <v>85.46</v>
      </c>
      <c r="D13" s="766">
        <v>19.21</v>
      </c>
      <c r="E13" s="766">
        <v>70.22</v>
      </c>
      <c r="F13" s="766">
        <v>95.82</v>
      </c>
      <c r="G13" s="766">
        <v>30.57</v>
      </c>
      <c r="H13" s="766">
        <v>85.2</v>
      </c>
      <c r="I13" s="766">
        <v>86.28</v>
      </c>
      <c r="J13" s="766">
        <v>19.809999999999999</v>
      </c>
      <c r="K13" s="1031">
        <v>71.31</v>
      </c>
      <c r="L13" s="768">
        <v>146487</v>
      </c>
      <c r="M13" s="768">
        <v>85977</v>
      </c>
      <c r="N13" s="769">
        <v>74178</v>
      </c>
      <c r="O13" s="770">
        <v>11799</v>
      </c>
      <c r="P13" s="216">
        <v>1</v>
      </c>
      <c r="Q13" s="442"/>
      <c r="R13" s="442"/>
    </row>
    <row r="14" spans="1:18" ht="18.399999999999999" customHeight="1">
      <c r="A14" s="217">
        <v>2</v>
      </c>
      <c r="B14" s="332" t="s">
        <v>183</v>
      </c>
      <c r="C14" s="775">
        <v>83.15</v>
      </c>
      <c r="D14" s="775">
        <v>24.12</v>
      </c>
      <c r="E14" s="775">
        <v>65.52</v>
      </c>
      <c r="F14" s="775">
        <v>94.57</v>
      </c>
      <c r="G14" s="775">
        <v>32.270000000000003</v>
      </c>
      <c r="H14" s="775">
        <v>78.819999999999993</v>
      </c>
      <c r="I14" s="775">
        <v>83.84</v>
      </c>
      <c r="J14" s="775">
        <v>24.52</v>
      </c>
      <c r="K14" s="1032">
        <v>66.28</v>
      </c>
      <c r="L14" s="776">
        <v>194317</v>
      </c>
      <c r="M14" s="776">
        <v>100095</v>
      </c>
      <c r="N14" s="777">
        <v>83922</v>
      </c>
      <c r="O14" s="778">
        <v>16172</v>
      </c>
      <c r="P14" s="205">
        <v>2</v>
      </c>
      <c r="Q14" s="442"/>
      <c r="R14" s="442"/>
    </row>
    <row r="15" spans="1:18" ht="18.399999999999999" customHeight="1">
      <c r="A15" s="217">
        <v>3</v>
      </c>
      <c r="B15" s="332" t="s">
        <v>185</v>
      </c>
      <c r="C15" s="775">
        <v>82.76</v>
      </c>
      <c r="D15" s="775">
        <v>14.49</v>
      </c>
      <c r="E15" s="775">
        <v>57.3</v>
      </c>
      <c r="F15" s="775">
        <v>95.87</v>
      </c>
      <c r="G15" s="775">
        <v>21.22</v>
      </c>
      <c r="H15" s="775">
        <v>74.64</v>
      </c>
      <c r="I15" s="775">
        <v>83.5</v>
      </c>
      <c r="J15" s="775">
        <v>14.75</v>
      </c>
      <c r="K15" s="1032">
        <v>58.15</v>
      </c>
      <c r="L15" s="776">
        <v>167365</v>
      </c>
      <c r="M15" s="776">
        <v>100998</v>
      </c>
      <c r="N15" s="777">
        <v>84328</v>
      </c>
      <c r="O15" s="778">
        <v>16661</v>
      </c>
      <c r="P15" s="205">
        <v>3</v>
      </c>
      <c r="Q15" s="442"/>
      <c r="R15" s="442"/>
    </row>
    <row r="16" spans="1:18" ht="18.399999999999999" customHeight="1">
      <c r="A16" s="217">
        <v>4</v>
      </c>
      <c r="B16" s="332" t="s">
        <v>187</v>
      </c>
      <c r="C16" s="775">
        <v>88.2</v>
      </c>
      <c r="D16" s="775">
        <v>11.51</v>
      </c>
      <c r="E16" s="775">
        <v>70.069999999999993</v>
      </c>
      <c r="F16" s="775">
        <v>96.54</v>
      </c>
      <c r="G16" s="775">
        <v>22.79</v>
      </c>
      <c r="H16" s="775">
        <v>85.93</v>
      </c>
      <c r="I16" s="775">
        <v>88.82</v>
      </c>
      <c r="J16" s="775">
        <v>11.98</v>
      </c>
      <c r="K16" s="1032">
        <v>71.12</v>
      </c>
      <c r="L16" s="776">
        <v>155528</v>
      </c>
      <c r="M16" s="776">
        <v>92536</v>
      </c>
      <c r="N16" s="777">
        <v>82187</v>
      </c>
      <c r="O16" s="778">
        <v>10349</v>
      </c>
      <c r="P16" s="205">
        <v>4</v>
      </c>
      <c r="Q16" s="442"/>
      <c r="R16" s="442"/>
    </row>
    <row r="17" spans="1:18" ht="18.399999999999999" customHeight="1">
      <c r="A17" s="217">
        <v>5</v>
      </c>
      <c r="B17" s="332" t="s">
        <v>189</v>
      </c>
      <c r="C17" s="779">
        <v>84.63</v>
      </c>
      <c r="D17" s="779">
        <v>13.5</v>
      </c>
      <c r="E17" s="779">
        <v>55.2</v>
      </c>
      <c r="F17" s="779">
        <v>96.08</v>
      </c>
      <c r="G17" s="779">
        <v>21.94</v>
      </c>
      <c r="H17" s="779">
        <v>75.52</v>
      </c>
      <c r="I17" s="779">
        <v>85.54</v>
      </c>
      <c r="J17" s="779">
        <v>13.88</v>
      </c>
      <c r="K17" s="1033">
        <v>56.54</v>
      </c>
      <c r="L17" s="780">
        <v>161957</v>
      </c>
      <c r="M17" s="780">
        <v>94304</v>
      </c>
      <c r="N17" s="781">
        <v>80669</v>
      </c>
      <c r="O17" s="782">
        <v>13635</v>
      </c>
      <c r="P17" s="205">
        <v>5</v>
      </c>
      <c r="Q17" s="442"/>
      <c r="R17" s="442"/>
    </row>
    <row r="18" spans="1:18" ht="18.399999999999999" customHeight="1">
      <c r="A18" s="211">
        <v>6</v>
      </c>
      <c r="B18" s="330" t="s">
        <v>191</v>
      </c>
      <c r="C18" s="766">
        <v>81.47</v>
      </c>
      <c r="D18" s="766">
        <v>15.3</v>
      </c>
      <c r="E18" s="766">
        <v>55.76</v>
      </c>
      <c r="F18" s="766">
        <v>94.34</v>
      </c>
      <c r="G18" s="766">
        <v>82.83</v>
      </c>
      <c r="H18" s="766">
        <v>93.36</v>
      </c>
      <c r="I18" s="766">
        <v>82.5</v>
      </c>
      <c r="J18" s="766">
        <v>16.149999999999999</v>
      </c>
      <c r="K18" s="1031">
        <v>57.83</v>
      </c>
      <c r="L18" s="768">
        <v>196097</v>
      </c>
      <c r="M18" s="768">
        <v>108438</v>
      </c>
      <c r="N18" s="769">
        <v>89466</v>
      </c>
      <c r="O18" s="770">
        <v>18972</v>
      </c>
      <c r="P18" s="216">
        <v>6</v>
      </c>
      <c r="Q18" s="442"/>
      <c r="R18" s="442"/>
    </row>
    <row r="19" spans="1:18" ht="18.399999999999999" customHeight="1">
      <c r="A19" s="217">
        <v>7</v>
      </c>
      <c r="B19" s="332" t="s">
        <v>193</v>
      </c>
      <c r="C19" s="775">
        <v>84.85</v>
      </c>
      <c r="D19" s="775">
        <v>6</v>
      </c>
      <c r="E19" s="775">
        <v>55.67</v>
      </c>
      <c r="F19" s="775">
        <v>94.56</v>
      </c>
      <c r="G19" s="775">
        <v>9.2100000000000009</v>
      </c>
      <c r="H19" s="775">
        <v>65.02</v>
      </c>
      <c r="I19" s="775">
        <v>85.35</v>
      </c>
      <c r="J19" s="775">
        <v>6.15</v>
      </c>
      <c r="K19" s="1032">
        <v>56.14</v>
      </c>
      <c r="L19" s="776">
        <v>174164</v>
      </c>
      <c r="M19" s="776">
        <v>102537</v>
      </c>
      <c r="N19" s="777">
        <v>87518</v>
      </c>
      <c r="O19" s="778">
        <v>15019</v>
      </c>
      <c r="P19" s="205">
        <v>7</v>
      </c>
      <c r="Q19" s="442"/>
      <c r="R19" s="442"/>
    </row>
    <row r="20" spans="1:18" ht="18.399999999999999" customHeight="1">
      <c r="A20" s="217">
        <v>8</v>
      </c>
      <c r="B20" s="332" t="s">
        <v>195</v>
      </c>
      <c r="C20" s="775">
        <v>86.33</v>
      </c>
      <c r="D20" s="775">
        <v>16.5</v>
      </c>
      <c r="E20" s="775">
        <v>63.06</v>
      </c>
      <c r="F20" s="775">
        <v>97.38</v>
      </c>
      <c r="G20" s="775">
        <v>28.76</v>
      </c>
      <c r="H20" s="775">
        <v>88.67</v>
      </c>
      <c r="I20" s="775">
        <v>87.39</v>
      </c>
      <c r="J20" s="775">
        <v>16.86</v>
      </c>
      <c r="K20" s="1032">
        <v>64.97</v>
      </c>
      <c r="L20" s="776">
        <v>183734</v>
      </c>
      <c r="M20" s="776">
        <v>97611</v>
      </c>
      <c r="N20" s="777">
        <v>85297</v>
      </c>
      <c r="O20" s="778">
        <v>12313</v>
      </c>
      <c r="P20" s="205">
        <v>8</v>
      </c>
      <c r="Q20" s="442"/>
      <c r="R20" s="442"/>
    </row>
    <row r="21" spans="1:18" s="266" customFormat="1" ht="18.399999999999999" customHeight="1">
      <c r="A21" s="220">
        <v>9</v>
      </c>
      <c r="B21" s="218" t="s">
        <v>197</v>
      </c>
      <c r="C21" s="792">
        <v>86.22</v>
      </c>
      <c r="D21" s="792">
        <v>16.71</v>
      </c>
      <c r="E21" s="792">
        <v>66.55</v>
      </c>
      <c r="F21" s="792">
        <v>96.42</v>
      </c>
      <c r="G21" s="792">
        <v>28.82</v>
      </c>
      <c r="H21" s="792">
        <v>88.23</v>
      </c>
      <c r="I21" s="792">
        <v>86.88</v>
      </c>
      <c r="J21" s="792">
        <v>17</v>
      </c>
      <c r="K21" s="1034">
        <v>67.709999999999994</v>
      </c>
      <c r="L21" s="793">
        <v>211847</v>
      </c>
      <c r="M21" s="793">
        <v>106209</v>
      </c>
      <c r="N21" s="794">
        <v>92272</v>
      </c>
      <c r="O21" s="795">
        <v>13937</v>
      </c>
      <c r="P21" s="224">
        <v>9</v>
      </c>
      <c r="Q21" s="442"/>
      <c r="R21" s="442"/>
    </row>
    <row r="22" spans="1:18" s="266" customFormat="1" ht="18.399999999999999" customHeight="1">
      <c r="A22" s="220">
        <v>10</v>
      </c>
      <c r="B22" s="218" t="s">
        <v>199</v>
      </c>
      <c r="C22" s="797">
        <v>82.4</v>
      </c>
      <c r="D22" s="797">
        <v>12.28</v>
      </c>
      <c r="E22" s="797">
        <v>50.08</v>
      </c>
      <c r="F22" s="797">
        <v>95.03</v>
      </c>
      <c r="G22" s="797">
        <v>17.510000000000002</v>
      </c>
      <c r="H22" s="797">
        <v>75.209999999999994</v>
      </c>
      <c r="I22" s="797">
        <v>83.61</v>
      </c>
      <c r="J22" s="797">
        <v>12.5</v>
      </c>
      <c r="K22" s="1035">
        <v>51.88</v>
      </c>
      <c r="L22" s="798">
        <v>198328</v>
      </c>
      <c r="M22" s="798">
        <v>111307</v>
      </c>
      <c r="N22" s="799">
        <v>93067</v>
      </c>
      <c r="O22" s="800">
        <v>18240</v>
      </c>
      <c r="P22" s="224">
        <v>10</v>
      </c>
      <c r="Q22" s="442"/>
      <c r="R22" s="442"/>
    </row>
    <row r="23" spans="1:18" s="266" customFormat="1" ht="18.399999999999999" customHeight="1">
      <c r="A23" s="228">
        <v>11</v>
      </c>
      <c r="B23" s="212" t="s">
        <v>201</v>
      </c>
      <c r="C23" s="801">
        <v>87.31</v>
      </c>
      <c r="D23" s="801">
        <v>15.77</v>
      </c>
      <c r="E23" s="801">
        <v>65.95</v>
      </c>
      <c r="F23" s="801">
        <v>96.5</v>
      </c>
      <c r="G23" s="801">
        <v>15.78</v>
      </c>
      <c r="H23" s="801">
        <v>83.02</v>
      </c>
      <c r="I23" s="801">
        <v>88.07</v>
      </c>
      <c r="J23" s="801">
        <v>15.77</v>
      </c>
      <c r="K23" s="1036">
        <v>67.16</v>
      </c>
      <c r="L23" s="802">
        <v>149104</v>
      </c>
      <c r="M23" s="802">
        <v>80844</v>
      </c>
      <c r="N23" s="803">
        <v>71202</v>
      </c>
      <c r="O23" s="804">
        <v>9642</v>
      </c>
      <c r="P23" s="234">
        <v>11</v>
      </c>
      <c r="Q23" s="442"/>
      <c r="R23" s="442"/>
    </row>
    <row r="24" spans="1:18" s="266" customFormat="1" ht="18.399999999999999" customHeight="1">
      <c r="A24" s="220">
        <v>12</v>
      </c>
      <c r="B24" s="218" t="s">
        <v>203</v>
      </c>
      <c r="C24" s="792">
        <v>87.65</v>
      </c>
      <c r="D24" s="792">
        <v>12.59</v>
      </c>
      <c r="E24" s="792">
        <v>59.76</v>
      </c>
      <c r="F24" s="792">
        <v>93.8</v>
      </c>
      <c r="G24" s="792">
        <v>9.2899999999999991</v>
      </c>
      <c r="H24" s="792">
        <v>65.95</v>
      </c>
      <c r="I24" s="792">
        <v>88.29</v>
      </c>
      <c r="J24" s="792">
        <v>12.3</v>
      </c>
      <c r="K24" s="1034">
        <v>60.37</v>
      </c>
      <c r="L24" s="793">
        <v>187008</v>
      </c>
      <c r="M24" s="793">
        <v>104578</v>
      </c>
      <c r="N24" s="794">
        <v>92337</v>
      </c>
      <c r="O24" s="795">
        <v>12238</v>
      </c>
      <c r="P24" s="224">
        <v>12</v>
      </c>
      <c r="Q24" s="442"/>
      <c r="R24" s="442"/>
    </row>
    <row r="25" spans="1:18" s="266" customFormat="1" ht="18" customHeight="1">
      <c r="A25" s="220">
        <v>13</v>
      </c>
      <c r="B25" s="218" t="s">
        <v>204</v>
      </c>
      <c r="C25" s="792">
        <v>81.06</v>
      </c>
      <c r="D25" s="792">
        <v>18.16</v>
      </c>
      <c r="E25" s="792">
        <v>55.22</v>
      </c>
      <c r="F25" s="792">
        <v>94.25</v>
      </c>
      <c r="G25" s="792">
        <v>44.23</v>
      </c>
      <c r="H25" s="792">
        <v>83.27</v>
      </c>
      <c r="I25" s="792">
        <v>81.97</v>
      </c>
      <c r="J25" s="792">
        <v>18.920000000000002</v>
      </c>
      <c r="K25" s="1034">
        <v>56.71</v>
      </c>
      <c r="L25" s="793">
        <v>165066</v>
      </c>
      <c r="M25" s="793">
        <v>87543</v>
      </c>
      <c r="N25" s="794">
        <v>71758</v>
      </c>
      <c r="O25" s="795">
        <v>15785</v>
      </c>
      <c r="P25" s="224">
        <v>13</v>
      </c>
      <c r="Q25" s="442"/>
      <c r="R25" s="442"/>
    </row>
    <row r="26" spans="1:18" s="266" customFormat="1" ht="18.399999999999999" customHeight="1">
      <c r="A26" s="220">
        <v>14</v>
      </c>
      <c r="B26" s="218" t="s">
        <v>206</v>
      </c>
      <c r="C26" s="792">
        <v>86.46</v>
      </c>
      <c r="D26" s="792">
        <v>10.39</v>
      </c>
      <c r="E26" s="792">
        <v>58.85</v>
      </c>
      <c r="F26" s="792">
        <v>97.14</v>
      </c>
      <c r="G26" s="792">
        <v>23.23</v>
      </c>
      <c r="H26" s="792">
        <v>83.55</v>
      </c>
      <c r="I26" s="792">
        <v>87.04</v>
      </c>
      <c r="J26" s="792">
        <v>10.68</v>
      </c>
      <c r="K26" s="1034">
        <v>59.9</v>
      </c>
      <c r="L26" s="793">
        <v>184140</v>
      </c>
      <c r="M26" s="793">
        <v>87254</v>
      </c>
      <c r="N26" s="794">
        <v>75949</v>
      </c>
      <c r="O26" s="795">
        <v>11302</v>
      </c>
      <c r="P26" s="224">
        <v>14</v>
      </c>
      <c r="Q26" s="442"/>
      <c r="R26" s="442"/>
    </row>
    <row r="27" spans="1:18" s="266" customFormat="1" ht="18.399999999999999" customHeight="1">
      <c r="A27" s="220">
        <v>15</v>
      </c>
      <c r="B27" s="218" t="s">
        <v>208</v>
      </c>
      <c r="C27" s="797">
        <v>87.24</v>
      </c>
      <c r="D27" s="797">
        <v>13.24</v>
      </c>
      <c r="E27" s="797">
        <v>64.53</v>
      </c>
      <c r="F27" s="797">
        <v>94.95</v>
      </c>
      <c r="G27" s="797">
        <v>25.41</v>
      </c>
      <c r="H27" s="797">
        <v>84.19</v>
      </c>
      <c r="I27" s="797">
        <v>87.58</v>
      </c>
      <c r="J27" s="797">
        <v>13.47</v>
      </c>
      <c r="K27" s="1035">
        <v>65.239999999999995</v>
      </c>
      <c r="L27" s="798">
        <v>206017</v>
      </c>
      <c r="M27" s="798">
        <v>93761</v>
      </c>
      <c r="N27" s="799">
        <v>82118</v>
      </c>
      <c r="O27" s="800">
        <v>11643</v>
      </c>
      <c r="P27" s="224">
        <v>15</v>
      </c>
      <c r="Q27" s="442"/>
      <c r="R27" s="442"/>
    </row>
    <row r="28" spans="1:18" s="266" customFormat="1" ht="18.399999999999999" customHeight="1">
      <c r="A28" s="235">
        <v>16</v>
      </c>
      <c r="B28" s="212" t="s">
        <v>210</v>
      </c>
      <c r="C28" s="801">
        <v>88.07</v>
      </c>
      <c r="D28" s="801">
        <v>21.53</v>
      </c>
      <c r="E28" s="801">
        <v>72.94</v>
      </c>
      <c r="F28" s="801">
        <v>88.43</v>
      </c>
      <c r="G28" s="801">
        <v>38.409999999999997</v>
      </c>
      <c r="H28" s="801">
        <v>83.76</v>
      </c>
      <c r="I28" s="801">
        <v>88.1</v>
      </c>
      <c r="J28" s="801">
        <v>22.09</v>
      </c>
      <c r="K28" s="1036">
        <v>73.790000000000006</v>
      </c>
      <c r="L28" s="802">
        <v>161555</v>
      </c>
      <c r="M28" s="802">
        <v>96576</v>
      </c>
      <c r="N28" s="803">
        <v>85085</v>
      </c>
      <c r="O28" s="804">
        <v>11480</v>
      </c>
      <c r="P28" s="236">
        <v>16</v>
      </c>
      <c r="Q28" s="442"/>
      <c r="R28" s="442"/>
    </row>
    <row r="29" spans="1:18" s="266" customFormat="1" ht="18.399999999999999" customHeight="1">
      <c r="A29" s="220">
        <v>17</v>
      </c>
      <c r="B29" s="218" t="s">
        <v>212</v>
      </c>
      <c r="C29" s="792">
        <v>86.39</v>
      </c>
      <c r="D29" s="792">
        <v>14.49</v>
      </c>
      <c r="E29" s="792">
        <v>62.7</v>
      </c>
      <c r="F29" s="792">
        <v>96.11</v>
      </c>
      <c r="G29" s="792">
        <v>19.350000000000001</v>
      </c>
      <c r="H29" s="792">
        <v>79.73</v>
      </c>
      <c r="I29" s="792">
        <v>87.2</v>
      </c>
      <c r="J29" s="792">
        <v>14.72</v>
      </c>
      <c r="K29" s="1034">
        <v>63.94</v>
      </c>
      <c r="L29" s="793">
        <v>161774</v>
      </c>
      <c r="M29" s="793">
        <v>90982</v>
      </c>
      <c r="N29" s="794">
        <v>79340</v>
      </c>
      <c r="O29" s="795">
        <v>11642</v>
      </c>
      <c r="P29" s="224">
        <v>17</v>
      </c>
      <c r="Q29" s="442"/>
      <c r="R29" s="442"/>
    </row>
    <row r="30" spans="1:18" s="266" customFormat="1" ht="18.399999999999999" customHeight="1">
      <c r="A30" s="220">
        <v>18</v>
      </c>
      <c r="B30" s="218" t="s">
        <v>214</v>
      </c>
      <c r="C30" s="792">
        <v>88.84</v>
      </c>
      <c r="D30" s="792">
        <v>10.97</v>
      </c>
      <c r="E30" s="792">
        <v>58.63</v>
      </c>
      <c r="F30" s="792">
        <v>97.52</v>
      </c>
      <c r="G30" s="792">
        <v>18.47</v>
      </c>
      <c r="H30" s="792">
        <v>65.22</v>
      </c>
      <c r="I30" s="792">
        <v>89.23</v>
      </c>
      <c r="J30" s="792">
        <v>11.34</v>
      </c>
      <c r="K30" s="1034">
        <v>58.95</v>
      </c>
      <c r="L30" s="793">
        <v>166231</v>
      </c>
      <c r="M30" s="793">
        <v>91706</v>
      </c>
      <c r="N30" s="794">
        <v>81833</v>
      </c>
      <c r="O30" s="795">
        <v>9874</v>
      </c>
      <c r="P30" s="224">
        <v>18</v>
      </c>
      <c r="Q30" s="442"/>
      <c r="R30" s="442"/>
    </row>
    <row r="31" spans="1:18" s="266" customFormat="1" ht="18.399999999999999" customHeight="1">
      <c r="A31" s="220">
        <v>19</v>
      </c>
      <c r="B31" s="218" t="s">
        <v>216</v>
      </c>
      <c r="C31" s="792">
        <v>83.59</v>
      </c>
      <c r="D31" s="792">
        <v>9.3000000000000007</v>
      </c>
      <c r="E31" s="792">
        <v>57.71</v>
      </c>
      <c r="F31" s="792">
        <v>97.01</v>
      </c>
      <c r="G31" s="792">
        <v>19.22</v>
      </c>
      <c r="H31" s="792">
        <v>84.96</v>
      </c>
      <c r="I31" s="792">
        <v>84.65</v>
      </c>
      <c r="J31" s="792">
        <v>9.58</v>
      </c>
      <c r="K31" s="1034">
        <v>59.4</v>
      </c>
      <c r="L31" s="793">
        <v>165925</v>
      </c>
      <c r="M31" s="793">
        <v>91243</v>
      </c>
      <c r="N31" s="794">
        <v>77236</v>
      </c>
      <c r="O31" s="795">
        <v>14006</v>
      </c>
      <c r="P31" s="224">
        <v>19</v>
      </c>
      <c r="Q31" s="442"/>
      <c r="R31" s="442"/>
    </row>
    <row r="32" spans="1:18" s="266" customFormat="1" ht="18.399999999999999" customHeight="1">
      <c r="A32" s="220">
        <v>20</v>
      </c>
      <c r="B32" s="218" t="s">
        <v>218</v>
      </c>
      <c r="C32" s="797">
        <v>87.93</v>
      </c>
      <c r="D32" s="797">
        <v>23.47</v>
      </c>
      <c r="E32" s="797">
        <v>75.28</v>
      </c>
      <c r="F32" s="797">
        <v>96.54</v>
      </c>
      <c r="G32" s="797">
        <v>33.64</v>
      </c>
      <c r="H32" s="797">
        <v>88.22</v>
      </c>
      <c r="I32" s="797">
        <v>88.75</v>
      </c>
      <c r="J32" s="797">
        <v>24.1</v>
      </c>
      <c r="K32" s="1035">
        <v>76.430000000000007</v>
      </c>
      <c r="L32" s="798">
        <v>179587</v>
      </c>
      <c r="M32" s="798">
        <v>101571</v>
      </c>
      <c r="N32" s="799">
        <v>90143</v>
      </c>
      <c r="O32" s="800">
        <v>11428</v>
      </c>
      <c r="P32" s="224">
        <v>20</v>
      </c>
      <c r="Q32" s="442"/>
      <c r="R32" s="442"/>
    </row>
    <row r="33" spans="1:18" s="266" customFormat="1" ht="18.399999999999999" customHeight="1">
      <c r="A33" s="228">
        <v>21</v>
      </c>
      <c r="B33" s="212" t="s">
        <v>220</v>
      </c>
      <c r="C33" s="801">
        <v>86.35</v>
      </c>
      <c r="D33" s="801">
        <v>13.06</v>
      </c>
      <c r="E33" s="801">
        <v>67.98</v>
      </c>
      <c r="F33" s="801">
        <v>96.5</v>
      </c>
      <c r="G33" s="801">
        <v>23.49</v>
      </c>
      <c r="H33" s="801">
        <v>84.93</v>
      </c>
      <c r="I33" s="801">
        <v>87.17</v>
      </c>
      <c r="J33" s="801">
        <v>13.55</v>
      </c>
      <c r="K33" s="1036">
        <v>69.209999999999994</v>
      </c>
      <c r="L33" s="802">
        <v>182786</v>
      </c>
      <c r="M33" s="802">
        <v>105225</v>
      </c>
      <c r="N33" s="803">
        <v>91724</v>
      </c>
      <c r="O33" s="804">
        <v>13502</v>
      </c>
      <c r="P33" s="234">
        <v>21</v>
      </c>
      <c r="Q33" s="442"/>
      <c r="R33" s="442"/>
    </row>
    <row r="34" spans="1:18" s="266" customFormat="1" ht="18.399999999999999" customHeight="1">
      <c r="A34" s="220">
        <v>22</v>
      </c>
      <c r="B34" s="218" t="s">
        <v>222</v>
      </c>
      <c r="C34" s="792">
        <v>87.78</v>
      </c>
      <c r="D34" s="792">
        <v>14.55</v>
      </c>
      <c r="E34" s="792">
        <v>68.239999999999995</v>
      </c>
      <c r="F34" s="792">
        <v>95.96</v>
      </c>
      <c r="G34" s="792">
        <v>24.48</v>
      </c>
      <c r="H34" s="792">
        <v>81.209999999999994</v>
      </c>
      <c r="I34" s="792">
        <v>88.5</v>
      </c>
      <c r="J34" s="792">
        <v>15.19</v>
      </c>
      <c r="K34" s="1034">
        <v>69.3</v>
      </c>
      <c r="L34" s="793">
        <v>176271</v>
      </c>
      <c r="M34" s="793">
        <v>106403</v>
      </c>
      <c r="N34" s="794">
        <v>94171</v>
      </c>
      <c r="O34" s="795">
        <v>12232</v>
      </c>
      <c r="P34" s="224">
        <v>22</v>
      </c>
      <c r="Q34" s="442"/>
      <c r="R34" s="442"/>
    </row>
    <row r="35" spans="1:18" s="266" customFormat="1" ht="18.399999999999999" customHeight="1">
      <c r="A35" s="220">
        <v>23</v>
      </c>
      <c r="B35" s="218" t="s">
        <v>223</v>
      </c>
      <c r="C35" s="792">
        <v>91.51</v>
      </c>
      <c r="D35" s="792">
        <v>24.1</v>
      </c>
      <c r="E35" s="792">
        <v>77.510000000000005</v>
      </c>
      <c r="F35" s="792">
        <v>95.01</v>
      </c>
      <c r="G35" s="792">
        <v>23.96</v>
      </c>
      <c r="H35" s="792">
        <v>80.290000000000006</v>
      </c>
      <c r="I35" s="792">
        <v>91.83</v>
      </c>
      <c r="J35" s="792">
        <v>24.09</v>
      </c>
      <c r="K35" s="1034">
        <v>77.77</v>
      </c>
      <c r="L35" s="793">
        <v>154055</v>
      </c>
      <c r="M35" s="793">
        <v>88822</v>
      </c>
      <c r="N35" s="794">
        <v>81567</v>
      </c>
      <c r="O35" s="795">
        <v>7255</v>
      </c>
      <c r="P35" s="224">
        <v>23</v>
      </c>
      <c r="Q35" s="442"/>
      <c r="R35" s="442"/>
    </row>
    <row r="36" spans="1:18" s="266" customFormat="1" ht="18.399999999999999" customHeight="1">
      <c r="A36" s="220">
        <v>24</v>
      </c>
      <c r="B36" s="218" t="s">
        <v>225</v>
      </c>
      <c r="C36" s="792">
        <v>90.31</v>
      </c>
      <c r="D36" s="792">
        <v>14.34</v>
      </c>
      <c r="E36" s="792">
        <v>70</v>
      </c>
      <c r="F36" s="792">
        <v>97.5</v>
      </c>
      <c r="G36" s="792">
        <v>18.63</v>
      </c>
      <c r="H36" s="792">
        <v>84.56</v>
      </c>
      <c r="I36" s="792">
        <v>91</v>
      </c>
      <c r="J36" s="792">
        <v>14.57</v>
      </c>
      <c r="K36" s="1034">
        <v>71.239999999999995</v>
      </c>
      <c r="L36" s="793">
        <v>180455</v>
      </c>
      <c r="M36" s="793">
        <v>100185</v>
      </c>
      <c r="N36" s="794">
        <v>91167</v>
      </c>
      <c r="O36" s="795">
        <v>9016</v>
      </c>
      <c r="P36" s="224">
        <v>24</v>
      </c>
      <c r="Q36" s="442"/>
      <c r="R36" s="442"/>
    </row>
    <row r="37" spans="1:18" s="266" customFormat="1" ht="18.399999999999999" customHeight="1">
      <c r="A37" s="220">
        <v>25</v>
      </c>
      <c r="B37" s="218" t="s">
        <v>227</v>
      </c>
      <c r="C37" s="797">
        <v>81.040000000000006</v>
      </c>
      <c r="D37" s="797">
        <v>12.19</v>
      </c>
      <c r="E37" s="797">
        <v>48.63</v>
      </c>
      <c r="F37" s="797">
        <v>94.76</v>
      </c>
      <c r="G37" s="797">
        <v>19.96</v>
      </c>
      <c r="H37" s="797">
        <v>72.48</v>
      </c>
      <c r="I37" s="797">
        <v>82.2</v>
      </c>
      <c r="J37" s="797">
        <v>12.52</v>
      </c>
      <c r="K37" s="1035">
        <v>50.19</v>
      </c>
      <c r="L37" s="798">
        <v>166361</v>
      </c>
      <c r="M37" s="798">
        <v>91372</v>
      </c>
      <c r="N37" s="799">
        <v>75108</v>
      </c>
      <c r="O37" s="800">
        <v>16244</v>
      </c>
      <c r="P37" s="224">
        <v>25</v>
      </c>
      <c r="Q37" s="442"/>
      <c r="R37" s="442"/>
    </row>
    <row r="38" spans="1:18" s="266" customFormat="1" ht="18.399999999999999" customHeight="1">
      <c r="A38" s="228">
        <v>26</v>
      </c>
      <c r="B38" s="212" t="s">
        <v>229</v>
      </c>
      <c r="C38" s="801">
        <v>87.11</v>
      </c>
      <c r="D38" s="801">
        <v>12.78</v>
      </c>
      <c r="E38" s="801">
        <v>66.59</v>
      </c>
      <c r="F38" s="801">
        <v>95.88</v>
      </c>
      <c r="G38" s="801">
        <v>22.56</v>
      </c>
      <c r="H38" s="801">
        <v>85.48</v>
      </c>
      <c r="I38" s="801">
        <v>87.74</v>
      </c>
      <c r="J38" s="801">
        <v>13.1</v>
      </c>
      <c r="K38" s="1036">
        <v>67.75</v>
      </c>
      <c r="L38" s="802">
        <v>217224</v>
      </c>
      <c r="M38" s="802">
        <v>114026</v>
      </c>
      <c r="N38" s="803">
        <v>100049</v>
      </c>
      <c r="O38" s="804">
        <v>13975</v>
      </c>
      <c r="P38" s="234">
        <v>26</v>
      </c>
      <c r="Q38" s="442"/>
      <c r="R38" s="442"/>
    </row>
    <row r="39" spans="1:18" s="266" customFormat="1" ht="18.399999999999999" customHeight="1">
      <c r="A39" s="220">
        <v>27</v>
      </c>
      <c r="B39" s="218" t="s">
        <v>231</v>
      </c>
      <c r="C39" s="792">
        <v>87.47</v>
      </c>
      <c r="D39" s="792">
        <v>13.38</v>
      </c>
      <c r="E39" s="792">
        <v>61.22</v>
      </c>
      <c r="F39" s="792">
        <v>96.44</v>
      </c>
      <c r="G39" s="792">
        <v>21.73</v>
      </c>
      <c r="H39" s="792">
        <v>84.65</v>
      </c>
      <c r="I39" s="792">
        <v>88.17</v>
      </c>
      <c r="J39" s="792">
        <v>13.62</v>
      </c>
      <c r="K39" s="1034">
        <v>62.66</v>
      </c>
      <c r="L39" s="793">
        <v>160524</v>
      </c>
      <c r="M39" s="793">
        <v>93874</v>
      </c>
      <c r="N39" s="794">
        <v>82769</v>
      </c>
      <c r="O39" s="795">
        <v>11103</v>
      </c>
      <c r="P39" s="224">
        <v>27</v>
      </c>
      <c r="Q39" s="442"/>
      <c r="R39" s="442"/>
    </row>
    <row r="40" spans="1:18" s="266" customFormat="1" ht="18.399999999999999" customHeight="1">
      <c r="A40" s="220">
        <v>30</v>
      </c>
      <c r="B40" s="218" t="s">
        <v>233</v>
      </c>
      <c r="C40" s="792">
        <v>86.56</v>
      </c>
      <c r="D40" s="792">
        <v>15.23</v>
      </c>
      <c r="E40" s="792">
        <v>60.52</v>
      </c>
      <c r="F40" s="792">
        <v>96.95</v>
      </c>
      <c r="G40" s="792">
        <v>21.56</v>
      </c>
      <c r="H40" s="792">
        <v>82.39</v>
      </c>
      <c r="I40" s="792">
        <v>87.63</v>
      </c>
      <c r="J40" s="792">
        <v>15.52</v>
      </c>
      <c r="K40" s="1034">
        <v>62.32</v>
      </c>
      <c r="L40" s="793">
        <v>192557</v>
      </c>
      <c r="M40" s="793">
        <v>106771</v>
      </c>
      <c r="N40" s="794">
        <v>93559</v>
      </c>
      <c r="O40" s="795">
        <v>13211</v>
      </c>
      <c r="P40" s="224">
        <v>30</v>
      </c>
      <c r="Q40" s="442"/>
      <c r="R40" s="442"/>
    </row>
    <row r="41" spans="1:18" s="266" customFormat="1" ht="18.399999999999999" customHeight="1">
      <c r="A41" s="220">
        <v>31</v>
      </c>
      <c r="B41" s="218" t="s">
        <v>235</v>
      </c>
      <c r="C41" s="792">
        <v>86.75</v>
      </c>
      <c r="D41" s="792">
        <v>16.59</v>
      </c>
      <c r="E41" s="792">
        <v>67.180000000000007</v>
      </c>
      <c r="F41" s="792">
        <v>95.81</v>
      </c>
      <c r="G41" s="792">
        <v>28.03</v>
      </c>
      <c r="H41" s="792">
        <v>86.9</v>
      </c>
      <c r="I41" s="792">
        <v>87.66</v>
      </c>
      <c r="J41" s="792">
        <v>17.07</v>
      </c>
      <c r="K41" s="1034">
        <v>68.849999999999994</v>
      </c>
      <c r="L41" s="793">
        <v>193067</v>
      </c>
      <c r="M41" s="793">
        <v>107047</v>
      </c>
      <c r="N41" s="794">
        <v>93838</v>
      </c>
      <c r="O41" s="795">
        <v>13209</v>
      </c>
      <c r="P41" s="224">
        <v>31</v>
      </c>
      <c r="Q41" s="442"/>
      <c r="R41" s="442"/>
    </row>
    <row r="42" spans="1:18" s="266" customFormat="1" ht="18.399999999999999" customHeight="1">
      <c r="A42" s="220">
        <v>32</v>
      </c>
      <c r="B42" s="244" t="s">
        <v>237</v>
      </c>
      <c r="C42" s="797">
        <v>75.290000000000006</v>
      </c>
      <c r="D42" s="797">
        <v>11.46</v>
      </c>
      <c r="E42" s="797">
        <v>41.71</v>
      </c>
      <c r="F42" s="797">
        <v>91.9</v>
      </c>
      <c r="G42" s="797">
        <v>11.97</v>
      </c>
      <c r="H42" s="797">
        <v>58.6</v>
      </c>
      <c r="I42" s="797">
        <v>76.180000000000007</v>
      </c>
      <c r="J42" s="797">
        <v>11.48</v>
      </c>
      <c r="K42" s="1035">
        <v>42.45</v>
      </c>
      <c r="L42" s="798">
        <v>193852</v>
      </c>
      <c r="M42" s="798">
        <v>97643</v>
      </c>
      <c r="N42" s="799">
        <v>74388</v>
      </c>
      <c r="O42" s="800">
        <v>23255</v>
      </c>
      <c r="P42" s="224">
        <v>32</v>
      </c>
      <c r="Q42" s="442"/>
      <c r="R42" s="442"/>
    </row>
    <row r="43" spans="1:18" s="266" customFormat="1" ht="18.399999999999999" customHeight="1">
      <c r="A43" s="228">
        <v>33</v>
      </c>
      <c r="B43" s="212" t="s">
        <v>239</v>
      </c>
      <c r="C43" s="801">
        <v>78.48</v>
      </c>
      <c r="D43" s="801">
        <v>10.82</v>
      </c>
      <c r="E43" s="801">
        <v>44.96</v>
      </c>
      <c r="F43" s="801">
        <v>92.9</v>
      </c>
      <c r="G43" s="801">
        <v>19.27</v>
      </c>
      <c r="H43" s="801">
        <v>72.510000000000005</v>
      </c>
      <c r="I43" s="801">
        <v>79.56</v>
      </c>
      <c r="J43" s="801">
        <v>11.08</v>
      </c>
      <c r="K43" s="1036">
        <v>46.43</v>
      </c>
      <c r="L43" s="802">
        <v>198683</v>
      </c>
      <c r="M43" s="802">
        <v>100787</v>
      </c>
      <c r="N43" s="803">
        <v>80185</v>
      </c>
      <c r="O43" s="804">
        <v>20602</v>
      </c>
      <c r="P43" s="234">
        <v>33</v>
      </c>
      <c r="Q43" s="442"/>
      <c r="R43" s="442"/>
    </row>
    <row r="44" spans="1:18" s="266" customFormat="1" ht="18.399999999999999" customHeight="1">
      <c r="A44" s="220">
        <v>34</v>
      </c>
      <c r="B44" s="2128" t="s">
        <v>241</v>
      </c>
      <c r="C44" s="792">
        <v>91.2</v>
      </c>
      <c r="D44" s="792">
        <v>20.170000000000002</v>
      </c>
      <c r="E44" s="792">
        <v>77.849999999999994</v>
      </c>
      <c r="F44" s="792">
        <v>95.26</v>
      </c>
      <c r="G44" s="792">
        <v>23.8</v>
      </c>
      <c r="H44" s="792">
        <v>87.8</v>
      </c>
      <c r="I44" s="792">
        <v>91.5</v>
      </c>
      <c r="J44" s="792">
        <v>20.309999999999999</v>
      </c>
      <c r="K44" s="1034">
        <v>78.510000000000005</v>
      </c>
      <c r="L44" s="793">
        <v>205331</v>
      </c>
      <c r="M44" s="793">
        <v>106612</v>
      </c>
      <c r="N44" s="794">
        <v>97545</v>
      </c>
      <c r="O44" s="795">
        <v>9067</v>
      </c>
      <c r="P44" s="224">
        <v>34</v>
      </c>
      <c r="Q44" s="442"/>
      <c r="R44" s="442"/>
    </row>
    <row r="45" spans="1:18" s="266" customFormat="1" ht="18.399999999999999" customHeight="1">
      <c r="A45" s="220">
        <v>35</v>
      </c>
      <c r="B45" s="2128" t="s">
        <v>243</v>
      </c>
      <c r="C45" s="792">
        <v>87.23</v>
      </c>
      <c r="D45" s="792">
        <v>14.82</v>
      </c>
      <c r="E45" s="792">
        <v>65.239999999999995</v>
      </c>
      <c r="F45" s="792">
        <v>95.59</v>
      </c>
      <c r="G45" s="792">
        <v>24.5</v>
      </c>
      <c r="H45" s="792">
        <v>80.98</v>
      </c>
      <c r="I45" s="792">
        <v>87.75</v>
      </c>
      <c r="J45" s="792">
        <v>15.18</v>
      </c>
      <c r="K45" s="1034">
        <v>66.11</v>
      </c>
      <c r="L45" s="793">
        <v>203018</v>
      </c>
      <c r="M45" s="793">
        <v>105907</v>
      </c>
      <c r="N45" s="794">
        <v>92935</v>
      </c>
      <c r="O45" s="795">
        <v>12971</v>
      </c>
      <c r="P45" s="224">
        <v>35</v>
      </c>
      <c r="Q45" s="442"/>
      <c r="R45" s="442"/>
    </row>
    <row r="46" spans="1:18" s="266" customFormat="1" ht="18.399999999999999" customHeight="1">
      <c r="A46" s="220">
        <v>36</v>
      </c>
      <c r="B46" s="2128" t="s">
        <v>245</v>
      </c>
      <c r="C46" s="792">
        <v>87.13</v>
      </c>
      <c r="D46" s="792">
        <v>15.4</v>
      </c>
      <c r="E46" s="792">
        <v>64.739999999999995</v>
      </c>
      <c r="F46" s="792">
        <v>95.78</v>
      </c>
      <c r="G46" s="792">
        <v>25.15</v>
      </c>
      <c r="H46" s="792">
        <v>86.01</v>
      </c>
      <c r="I46" s="792">
        <v>87.87</v>
      </c>
      <c r="J46" s="792">
        <v>15.71</v>
      </c>
      <c r="K46" s="1034">
        <v>66.22</v>
      </c>
      <c r="L46" s="793">
        <v>186147</v>
      </c>
      <c r="M46" s="793">
        <v>97782</v>
      </c>
      <c r="N46" s="794">
        <v>85916</v>
      </c>
      <c r="O46" s="795">
        <v>11862</v>
      </c>
      <c r="P46" s="224">
        <v>36</v>
      </c>
      <c r="Q46" s="442"/>
      <c r="R46" s="442"/>
    </row>
    <row r="47" spans="1:18" s="266" customFormat="1" ht="18.399999999999999" customHeight="1" thickBot="1">
      <c r="A47" s="2383">
        <v>37</v>
      </c>
      <c r="B47" s="2154" t="s">
        <v>247</v>
      </c>
      <c r="C47" s="807">
        <v>90.55</v>
      </c>
      <c r="D47" s="807">
        <v>16.86</v>
      </c>
      <c r="E47" s="807">
        <v>77.23</v>
      </c>
      <c r="F47" s="807">
        <v>94.22</v>
      </c>
      <c r="G47" s="807">
        <v>87.23</v>
      </c>
      <c r="H47" s="807">
        <v>94.04</v>
      </c>
      <c r="I47" s="807">
        <v>90.8</v>
      </c>
      <c r="J47" s="807">
        <v>17.48</v>
      </c>
      <c r="K47" s="1038">
        <v>78.19</v>
      </c>
      <c r="L47" s="808">
        <v>212196</v>
      </c>
      <c r="M47" s="808">
        <v>104217</v>
      </c>
      <c r="N47" s="809">
        <v>94627</v>
      </c>
      <c r="O47" s="810">
        <v>9590</v>
      </c>
      <c r="P47" s="262">
        <v>37</v>
      </c>
      <c r="Q47" s="442"/>
      <c r="R47" s="442"/>
    </row>
    <row r="48" spans="1:18" s="266" customFormat="1" ht="18.399999999999999" customHeight="1">
      <c r="A48" s="220">
        <v>38</v>
      </c>
      <c r="B48" s="218" t="s">
        <v>249</v>
      </c>
      <c r="C48" s="792">
        <v>87.09</v>
      </c>
      <c r="D48" s="792">
        <v>15.32</v>
      </c>
      <c r="E48" s="792">
        <v>64.13</v>
      </c>
      <c r="F48" s="792">
        <v>95.69</v>
      </c>
      <c r="G48" s="792">
        <v>30.03</v>
      </c>
      <c r="H48" s="792">
        <v>85.61</v>
      </c>
      <c r="I48" s="792">
        <v>88.12</v>
      </c>
      <c r="J48" s="792">
        <v>16.05</v>
      </c>
      <c r="K48" s="1034">
        <v>66.239999999999995</v>
      </c>
      <c r="L48" s="793">
        <v>181251</v>
      </c>
      <c r="M48" s="793">
        <v>98948</v>
      </c>
      <c r="N48" s="794">
        <v>87188</v>
      </c>
      <c r="O48" s="795">
        <v>11760</v>
      </c>
      <c r="P48" s="224">
        <v>38</v>
      </c>
      <c r="Q48" s="442"/>
      <c r="R48" s="442"/>
    </row>
    <row r="49" spans="1:18" s="266" customFormat="1" ht="18.399999999999999" customHeight="1">
      <c r="A49" s="220">
        <v>39</v>
      </c>
      <c r="B49" s="218" t="s">
        <v>251</v>
      </c>
      <c r="C49" s="792">
        <v>89.32</v>
      </c>
      <c r="D49" s="792">
        <v>16.77</v>
      </c>
      <c r="E49" s="792">
        <v>70</v>
      </c>
      <c r="F49" s="792">
        <v>95.88</v>
      </c>
      <c r="G49" s="792">
        <v>31.33</v>
      </c>
      <c r="H49" s="792">
        <v>82.72</v>
      </c>
      <c r="I49" s="792">
        <v>89.72</v>
      </c>
      <c r="J49" s="792">
        <v>17.399999999999999</v>
      </c>
      <c r="K49" s="1034">
        <v>70.709999999999994</v>
      </c>
      <c r="L49" s="793">
        <v>208756</v>
      </c>
      <c r="M49" s="793">
        <v>111695</v>
      </c>
      <c r="N49" s="794">
        <v>100211</v>
      </c>
      <c r="O49" s="795">
        <v>11484</v>
      </c>
      <c r="P49" s="224">
        <v>39</v>
      </c>
      <c r="Q49" s="442"/>
      <c r="R49" s="442"/>
    </row>
    <row r="50" spans="1:18" s="266" customFormat="1" ht="18.399999999999999" customHeight="1">
      <c r="A50" s="220">
        <v>40</v>
      </c>
      <c r="B50" s="218" t="s">
        <v>252</v>
      </c>
      <c r="C50" s="792">
        <v>90.47</v>
      </c>
      <c r="D50" s="792">
        <v>25.43</v>
      </c>
      <c r="E50" s="792">
        <v>76.010000000000005</v>
      </c>
      <c r="F50" s="792">
        <v>97.9</v>
      </c>
      <c r="G50" s="792">
        <v>34.29</v>
      </c>
      <c r="H50" s="792">
        <v>91.42</v>
      </c>
      <c r="I50" s="792">
        <v>91.28</v>
      </c>
      <c r="J50" s="792">
        <v>25.84</v>
      </c>
      <c r="K50" s="1034">
        <v>77.5</v>
      </c>
      <c r="L50" s="793">
        <v>183998</v>
      </c>
      <c r="M50" s="793">
        <v>98562</v>
      </c>
      <c r="N50" s="794">
        <v>89971</v>
      </c>
      <c r="O50" s="795">
        <v>8583</v>
      </c>
      <c r="P50" s="224">
        <v>40</v>
      </c>
      <c r="Q50" s="442"/>
      <c r="R50" s="442"/>
    </row>
    <row r="51" spans="1:18" s="266" customFormat="1" ht="18.399999999999999" customHeight="1">
      <c r="A51" s="220">
        <v>41</v>
      </c>
      <c r="B51" s="218" t="s">
        <v>254</v>
      </c>
      <c r="C51" s="792">
        <v>88.32</v>
      </c>
      <c r="D51" s="792">
        <v>15.44</v>
      </c>
      <c r="E51" s="792">
        <v>67.41</v>
      </c>
      <c r="F51" s="792">
        <v>97.51</v>
      </c>
      <c r="G51" s="792">
        <v>16.73</v>
      </c>
      <c r="H51" s="792">
        <v>88.21</v>
      </c>
      <c r="I51" s="792">
        <v>89.07</v>
      </c>
      <c r="J51" s="792">
        <v>15.48</v>
      </c>
      <c r="K51" s="1034">
        <v>68.790000000000006</v>
      </c>
      <c r="L51" s="793">
        <v>195726</v>
      </c>
      <c r="M51" s="793">
        <v>105663</v>
      </c>
      <c r="N51" s="794">
        <v>94110</v>
      </c>
      <c r="O51" s="795">
        <v>11554</v>
      </c>
      <c r="P51" s="224">
        <v>41</v>
      </c>
      <c r="Q51" s="442"/>
      <c r="R51" s="442"/>
    </row>
    <row r="52" spans="1:18" s="266" customFormat="1" ht="18.399999999999999" customHeight="1">
      <c r="A52" s="243">
        <v>42</v>
      </c>
      <c r="B52" s="244" t="s">
        <v>256</v>
      </c>
      <c r="C52" s="797">
        <v>84.2</v>
      </c>
      <c r="D52" s="797">
        <v>15.31</v>
      </c>
      <c r="E52" s="797">
        <v>60.72</v>
      </c>
      <c r="F52" s="797">
        <v>99.03</v>
      </c>
      <c r="G52" s="797">
        <v>28.4</v>
      </c>
      <c r="H52" s="797">
        <v>91.37</v>
      </c>
      <c r="I52" s="797">
        <v>85.16</v>
      </c>
      <c r="J52" s="797">
        <v>15.52</v>
      </c>
      <c r="K52" s="1035">
        <v>62.21</v>
      </c>
      <c r="L52" s="798">
        <v>227510</v>
      </c>
      <c r="M52" s="798">
        <v>119710</v>
      </c>
      <c r="N52" s="799">
        <v>101942</v>
      </c>
      <c r="O52" s="800">
        <v>17768</v>
      </c>
      <c r="P52" s="249">
        <v>42</v>
      </c>
      <c r="Q52" s="442"/>
      <c r="R52" s="442"/>
    </row>
    <row r="53" spans="1:18" s="452" customFormat="1" ht="18.399999999999999" customHeight="1">
      <c r="A53" s="250">
        <v>43</v>
      </c>
      <c r="B53" s="218" t="s">
        <v>258</v>
      </c>
      <c r="C53" s="801">
        <v>85.64</v>
      </c>
      <c r="D53" s="801">
        <v>22.19</v>
      </c>
      <c r="E53" s="801">
        <v>70.38</v>
      </c>
      <c r="F53" s="801">
        <v>96.29</v>
      </c>
      <c r="G53" s="801">
        <v>37.58</v>
      </c>
      <c r="H53" s="801">
        <v>89.23</v>
      </c>
      <c r="I53" s="801">
        <v>86.41</v>
      </c>
      <c r="J53" s="801">
        <v>22.69</v>
      </c>
      <c r="K53" s="1036">
        <v>71.569999999999993</v>
      </c>
      <c r="L53" s="802">
        <v>192447</v>
      </c>
      <c r="M53" s="802">
        <v>105702</v>
      </c>
      <c r="N53" s="803">
        <v>91337</v>
      </c>
      <c r="O53" s="804">
        <v>14365</v>
      </c>
      <c r="P53" s="251">
        <v>43</v>
      </c>
      <c r="Q53" s="442"/>
      <c r="R53" s="442"/>
    </row>
    <row r="54" spans="1:18" s="452" customFormat="1" ht="18.399999999999999" customHeight="1">
      <c r="A54" s="220">
        <v>44</v>
      </c>
      <c r="B54" s="218" t="s">
        <v>260</v>
      </c>
      <c r="C54" s="792">
        <v>93.18</v>
      </c>
      <c r="D54" s="792">
        <v>21.31</v>
      </c>
      <c r="E54" s="792">
        <v>77</v>
      </c>
      <c r="F54" s="792">
        <v>93.17</v>
      </c>
      <c r="G54" s="792">
        <v>21.08</v>
      </c>
      <c r="H54" s="792">
        <v>89.11</v>
      </c>
      <c r="I54" s="792">
        <v>93.18</v>
      </c>
      <c r="J54" s="792">
        <v>21.3</v>
      </c>
      <c r="K54" s="1034">
        <v>77.900000000000006</v>
      </c>
      <c r="L54" s="793">
        <v>185199</v>
      </c>
      <c r="M54" s="793">
        <v>104045</v>
      </c>
      <c r="N54" s="794">
        <v>96947</v>
      </c>
      <c r="O54" s="795">
        <v>7098</v>
      </c>
      <c r="P54" s="224">
        <v>44</v>
      </c>
      <c r="Q54" s="442"/>
      <c r="R54" s="442"/>
    </row>
    <row r="55" spans="1:18" s="452" customFormat="1" ht="18.399999999999999" customHeight="1">
      <c r="A55" s="220">
        <v>45</v>
      </c>
      <c r="B55" s="218" t="s">
        <v>261</v>
      </c>
      <c r="C55" s="792">
        <v>81.19</v>
      </c>
      <c r="D55" s="792">
        <v>13.43</v>
      </c>
      <c r="E55" s="792">
        <v>53.95</v>
      </c>
      <c r="F55" s="792">
        <v>93.6</v>
      </c>
      <c r="G55" s="792">
        <v>22.5</v>
      </c>
      <c r="H55" s="792">
        <v>70.62</v>
      </c>
      <c r="I55" s="792">
        <v>81.95</v>
      </c>
      <c r="J55" s="792">
        <v>13.83</v>
      </c>
      <c r="K55" s="1034">
        <v>54.85</v>
      </c>
      <c r="L55" s="793">
        <v>189444</v>
      </c>
      <c r="M55" s="793">
        <v>101501</v>
      </c>
      <c r="N55" s="794">
        <v>83182</v>
      </c>
      <c r="O55" s="795">
        <v>18319</v>
      </c>
      <c r="P55" s="224">
        <v>45</v>
      </c>
      <c r="Q55" s="442"/>
      <c r="R55" s="442"/>
    </row>
    <row r="56" spans="1:18" s="452" customFormat="1" ht="18.399999999999999" customHeight="1">
      <c r="A56" s="220">
        <v>46</v>
      </c>
      <c r="B56" s="218" t="s">
        <v>262</v>
      </c>
      <c r="C56" s="792">
        <v>80.75</v>
      </c>
      <c r="D56" s="792">
        <v>9.7100000000000009</v>
      </c>
      <c r="E56" s="792">
        <v>50.3</v>
      </c>
      <c r="F56" s="792">
        <v>95.13</v>
      </c>
      <c r="G56" s="792">
        <v>11.66</v>
      </c>
      <c r="H56" s="792">
        <v>77.11</v>
      </c>
      <c r="I56" s="792">
        <v>81.67</v>
      </c>
      <c r="J56" s="792">
        <v>9.76</v>
      </c>
      <c r="K56" s="1034">
        <v>51.57</v>
      </c>
      <c r="L56" s="793">
        <v>180380</v>
      </c>
      <c r="M56" s="793">
        <v>93695</v>
      </c>
      <c r="N56" s="794">
        <v>76520</v>
      </c>
      <c r="O56" s="795">
        <v>17175</v>
      </c>
      <c r="P56" s="224">
        <v>46</v>
      </c>
      <c r="Q56" s="442"/>
      <c r="R56" s="442"/>
    </row>
    <row r="57" spans="1:18" s="452" customFormat="1" ht="18.399999999999999" customHeight="1" thickBot="1">
      <c r="A57" s="253">
        <v>52</v>
      </c>
      <c r="B57" s="254" t="s">
        <v>263</v>
      </c>
      <c r="C57" s="1037">
        <v>87.47</v>
      </c>
      <c r="D57" s="807">
        <v>13.11</v>
      </c>
      <c r="E57" s="807">
        <v>66.459999999999994</v>
      </c>
      <c r="F57" s="807">
        <v>93.92</v>
      </c>
      <c r="G57" s="807">
        <v>70.819999999999993</v>
      </c>
      <c r="H57" s="807">
        <v>90.63</v>
      </c>
      <c r="I57" s="807">
        <v>87.76</v>
      </c>
      <c r="J57" s="807">
        <v>14.21</v>
      </c>
      <c r="K57" s="1038">
        <v>67.36</v>
      </c>
      <c r="L57" s="808">
        <v>205103</v>
      </c>
      <c r="M57" s="808">
        <v>97586</v>
      </c>
      <c r="N57" s="809">
        <v>85637</v>
      </c>
      <c r="O57" s="810">
        <v>11949</v>
      </c>
      <c r="P57" s="262">
        <v>52</v>
      </c>
      <c r="Q57" s="442"/>
      <c r="R57" s="442"/>
    </row>
    <row r="58" spans="1:18" ht="18.600000000000001" customHeight="1">
      <c r="A58" s="211">
        <v>54</v>
      </c>
      <c r="B58" s="330" t="s">
        <v>264</v>
      </c>
      <c r="C58" s="766">
        <v>88.93</v>
      </c>
      <c r="D58" s="766">
        <v>15.03</v>
      </c>
      <c r="E58" s="766">
        <v>70.510000000000005</v>
      </c>
      <c r="F58" s="766">
        <v>96.51</v>
      </c>
      <c r="G58" s="766">
        <v>15.3</v>
      </c>
      <c r="H58" s="766">
        <v>90.49</v>
      </c>
      <c r="I58" s="766">
        <v>89.53</v>
      </c>
      <c r="J58" s="766">
        <v>15.03</v>
      </c>
      <c r="K58" s="1031">
        <v>71.81</v>
      </c>
      <c r="L58" s="768">
        <v>179870</v>
      </c>
      <c r="M58" s="768">
        <v>93408</v>
      </c>
      <c r="N58" s="769">
        <v>83625</v>
      </c>
      <c r="O58" s="770">
        <v>9784</v>
      </c>
      <c r="P58" s="216">
        <v>54</v>
      </c>
      <c r="Q58" s="442"/>
      <c r="R58" s="442"/>
    </row>
    <row r="59" spans="1:18" ht="18.399999999999999" customHeight="1">
      <c r="A59" s="217">
        <v>59</v>
      </c>
      <c r="B59" s="332" t="s">
        <v>266</v>
      </c>
      <c r="C59" s="775">
        <v>88.74</v>
      </c>
      <c r="D59" s="775">
        <v>15.45</v>
      </c>
      <c r="E59" s="775">
        <v>70.7</v>
      </c>
      <c r="F59" s="775">
        <v>97.78</v>
      </c>
      <c r="G59" s="775">
        <v>12.69</v>
      </c>
      <c r="H59" s="775">
        <v>82.85</v>
      </c>
      <c r="I59" s="775">
        <v>89.07</v>
      </c>
      <c r="J59" s="775">
        <v>15.39</v>
      </c>
      <c r="K59" s="1032">
        <v>71.099999999999994</v>
      </c>
      <c r="L59" s="776">
        <v>197110</v>
      </c>
      <c r="M59" s="776">
        <v>96208</v>
      </c>
      <c r="N59" s="777">
        <v>85688</v>
      </c>
      <c r="O59" s="778">
        <v>10520</v>
      </c>
      <c r="P59" s="205">
        <v>59</v>
      </c>
      <c r="Q59" s="442"/>
      <c r="R59" s="442"/>
    </row>
    <row r="60" spans="1:18" ht="18.399999999999999" customHeight="1">
      <c r="A60" s="217">
        <v>61</v>
      </c>
      <c r="B60" s="332" t="s">
        <v>268</v>
      </c>
      <c r="C60" s="775">
        <v>91.73</v>
      </c>
      <c r="D60" s="775">
        <v>24.23</v>
      </c>
      <c r="E60" s="775">
        <v>78.53</v>
      </c>
      <c r="F60" s="775">
        <v>96.46</v>
      </c>
      <c r="G60" s="775">
        <v>28.96</v>
      </c>
      <c r="H60" s="775">
        <v>90.29</v>
      </c>
      <c r="I60" s="775">
        <v>92.08</v>
      </c>
      <c r="J60" s="775">
        <v>24.38</v>
      </c>
      <c r="K60" s="1032">
        <v>79.319999999999993</v>
      </c>
      <c r="L60" s="776">
        <v>203570</v>
      </c>
      <c r="M60" s="776">
        <v>94849</v>
      </c>
      <c r="N60" s="777">
        <v>87341</v>
      </c>
      <c r="O60" s="778">
        <v>7502</v>
      </c>
      <c r="P60" s="205">
        <v>61</v>
      </c>
      <c r="Q60" s="442"/>
      <c r="R60" s="442"/>
    </row>
    <row r="61" spans="1:18" ht="18.399999999999999" customHeight="1">
      <c r="A61" s="217">
        <v>66</v>
      </c>
      <c r="B61" s="332" t="s">
        <v>270</v>
      </c>
      <c r="C61" s="775">
        <v>86.47</v>
      </c>
      <c r="D61" s="775">
        <v>20.41</v>
      </c>
      <c r="E61" s="775">
        <v>63.64</v>
      </c>
      <c r="F61" s="775">
        <v>96.39</v>
      </c>
      <c r="G61" s="775">
        <v>31.76</v>
      </c>
      <c r="H61" s="775">
        <v>86.17</v>
      </c>
      <c r="I61" s="775">
        <v>87.29</v>
      </c>
      <c r="J61" s="775">
        <v>20.76</v>
      </c>
      <c r="K61" s="1032">
        <v>65.11</v>
      </c>
      <c r="L61" s="776">
        <v>166432</v>
      </c>
      <c r="M61" s="776">
        <v>89486</v>
      </c>
      <c r="N61" s="777">
        <v>78111</v>
      </c>
      <c r="O61" s="778">
        <v>11372</v>
      </c>
      <c r="P61" s="205">
        <v>66</v>
      </c>
      <c r="Q61" s="442"/>
      <c r="R61" s="442"/>
    </row>
    <row r="62" spans="1:18" ht="18.399999999999999" customHeight="1">
      <c r="A62" s="217">
        <v>67</v>
      </c>
      <c r="B62" s="332" t="s">
        <v>272</v>
      </c>
      <c r="C62" s="779">
        <v>93.77</v>
      </c>
      <c r="D62" s="779">
        <v>17.16</v>
      </c>
      <c r="E62" s="779">
        <v>81.81</v>
      </c>
      <c r="F62" s="779">
        <v>93.72</v>
      </c>
      <c r="G62" s="779">
        <v>17.149999999999999</v>
      </c>
      <c r="H62" s="779">
        <v>69.87</v>
      </c>
      <c r="I62" s="779">
        <v>93.76</v>
      </c>
      <c r="J62" s="779">
        <v>17.16</v>
      </c>
      <c r="K62" s="1033">
        <v>80.66</v>
      </c>
      <c r="L62" s="780">
        <v>167492</v>
      </c>
      <c r="M62" s="780">
        <v>91748</v>
      </c>
      <c r="N62" s="781">
        <v>86026</v>
      </c>
      <c r="O62" s="782">
        <v>5722</v>
      </c>
      <c r="P62" s="205">
        <v>67</v>
      </c>
      <c r="Q62" s="442"/>
      <c r="R62" s="442"/>
    </row>
    <row r="63" spans="1:18" ht="18.399999999999999" customHeight="1">
      <c r="A63" s="211">
        <v>70</v>
      </c>
      <c r="B63" s="330" t="s">
        <v>274</v>
      </c>
      <c r="C63" s="766">
        <v>88.5</v>
      </c>
      <c r="D63" s="766">
        <v>14.42</v>
      </c>
      <c r="E63" s="766">
        <v>68.64</v>
      </c>
      <c r="F63" s="766">
        <v>99.74</v>
      </c>
      <c r="G63" s="766">
        <v>39.130000000000003</v>
      </c>
      <c r="H63" s="766">
        <v>95.47</v>
      </c>
      <c r="I63" s="766">
        <v>89.25</v>
      </c>
      <c r="J63" s="766">
        <v>14.78</v>
      </c>
      <c r="K63" s="1031">
        <v>70.069999999999993</v>
      </c>
      <c r="L63" s="768">
        <v>168417</v>
      </c>
      <c r="M63" s="768">
        <v>93525</v>
      </c>
      <c r="N63" s="769">
        <v>83472</v>
      </c>
      <c r="O63" s="770">
        <v>10053</v>
      </c>
      <c r="P63" s="216">
        <v>70</v>
      </c>
      <c r="Q63" s="442"/>
      <c r="R63" s="442"/>
    </row>
    <row r="64" spans="1:18" ht="18.399999999999999" customHeight="1">
      <c r="A64" s="217">
        <v>72</v>
      </c>
      <c r="B64" s="332" t="s">
        <v>276</v>
      </c>
      <c r="C64" s="775">
        <v>94.09</v>
      </c>
      <c r="D64" s="775">
        <v>25.46</v>
      </c>
      <c r="E64" s="775">
        <v>84.33</v>
      </c>
      <c r="F64" s="775">
        <v>98.3</v>
      </c>
      <c r="G64" s="775">
        <v>34.81</v>
      </c>
      <c r="H64" s="775">
        <v>94.01</v>
      </c>
      <c r="I64" s="775">
        <v>94.53</v>
      </c>
      <c r="J64" s="775">
        <v>25.92</v>
      </c>
      <c r="K64" s="1032">
        <v>85.26</v>
      </c>
      <c r="L64" s="776">
        <v>152181</v>
      </c>
      <c r="M64" s="776">
        <v>83811</v>
      </c>
      <c r="N64" s="777">
        <v>79230</v>
      </c>
      <c r="O64" s="778">
        <v>4580</v>
      </c>
      <c r="P64" s="205">
        <v>72</v>
      </c>
      <c r="Q64" s="442"/>
      <c r="R64" s="442"/>
    </row>
    <row r="65" spans="1:18" ht="18.399999999999999" customHeight="1">
      <c r="A65" s="217">
        <v>74</v>
      </c>
      <c r="B65" s="332" t="s">
        <v>278</v>
      </c>
      <c r="C65" s="775">
        <v>91.25</v>
      </c>
      <c r="D65" s="775">
        <v>25.9</v>
      </c>
      <c r="E65" s="775">
        <v>77.73</v>
      </c>
      <c r="F65" s="775">
        <v>97.12</v>
      </c>
      <c r="G65" s="775">
        <v>11.53</v>
      </c>
      <c r="H65" s="775">
        <v>84.38</v>
      </c>
      <c r="I65" s="775">
        <v>91.78</v>
      </c>
      <c r="J65" s="775">
        <v>24.99</v>
      </c>
      <c r="K65" s="1032">
        <v>78.3</v>
      </c>
      <c r="L65" s="776">
        <v>163440</v>
      </c>
      <c r="M65" s="776">
        <v>92551</v>
      </c>
      <c r="N65" s="777">
        <v>84946</v>
      </c>
      <c r="O65" s="778">
        <v>7605</v>
      </c>
      <c r="P65" s="205">
        <v>74</v>
      </c>
      <c r="Q65" s="442"/>
      <c r="R65" s="442"/>
    </row>
    <row r="66" spans="1:18" s="266" customFormat="1" ht="18.399999999999999" customHeight="1">
      <c r="A66" s="220">
        <v>81</v>
      </c>
      <c r="B66" s="218" t="s">
        <v>280</v>
      </c>
      <c r="C66" s="792">
        <v>83.58</v>
      </c>
      <c r="D66" s="792">
        <v>16.64</v>
      </c>
      <c r="E66" s="792">
        <v>60.22</v>
      </c>
      <c r="F66" s="792">
        <v>96.6</v>
      </c>
      <c r="G66" s="792">
        <v>22.02</v>
      </c>
      <c r="H66" s="792">
        <v>79.72</v>
      </c>
      <c r="I66" s="792">
        <v>84.56</v>
      </c>
      <c r="J66" s="792">
        <v>16.87</v>
      </c>
      <c r="K66" s="1034">
        <v>61.47</v>
      </c>
      <c r="L66" s="793">
        <v>163267</v>
      </c>
      <c r="M66" s="793">
        <v>89626</v>
      </c>
      <c r="N66" s="794">
        <v>75791</v>
      </c>
      <c r="O66" s="795">
        <v>13831</v>
      </c>
      <c r="P66" s="224">
        <v>81</v>
      </c>
      <c r="Q66" s="442"/>
      <c r="R66" s="442"/>
    </row>
    <row r="67" spans="1:18" s="266" customFormat="1" ht="18.399999999999999" customHeight="1">
      <c r="A67" s="220">
        <v>82</v>
      </c>
      <c r="B67" s="218" t="s">
        <v>282</v>
      </c>
      <c r="C67" s="797">
        <v>81.17</v>
      </c>
      <c r="D67" s="797">
        <v>17.7</v>
      </c>
      <c r="E67" s="797">
        <v>61.92</v>
      </c>
      <c r="F67" s="797">
        <v>92.75</v>
      </c>
      <c r="G67" s="797">
        <v>35.68</v>
      </c>
      <c r="H67" s="797">
        <v>82.31</v>
      </c>
      <c r="I67" s="797">
        <v>81.900000000000006</v>
      </c>
      <c r="J67" s="797">
        <v>18.3</v>
      </c>
      <c r="K67" s="1035">
        <v>63.02</v>
      </c>
      <c r="L67" s="798">
        <v>199715</v>
      </c>
      <c r="M67" s="798">
        <v>99603</v>
      </c>
      <c r="N67" s="799">
        <v>81575</v>
      </c>
      <c r="O67" s="800">
        <v>18019</v>
      </c>
      <c r="P67" s="224">
        <v>82</v>
      </c>
      <c r="Q67" s="442"/>
      <c r="R67" s="442"/>
    </row>
    <row r="68" spans="1:18" s="266" customFormat="1" ht="18.399999999999999" customHeight="1">
      <c r="A68" s="228">
        <v>83</v>
      </c>
      <c r="B68" s="212" t="s">
        <v>283</v>
      </c>
      <c r="C68" s="801">
        <v>86.93</v>
      </c>
      <c r="D68" s="801">
        <v>16.309999999999999</v>
      </c>
      <c r="E68" s="801">
        <v>70.349999999999994</v>
      </c>
      <c r="F68" s="801">
        <v>96.35</v>
      </c>
      <c r="G68" s="801">
        <v>29.43</v>
      </c>
      <c r="H68" s="801">
        <v>88.73</v>
      </c>
      <c r="I68" s="801">
        <v>87.48</v>
      </c>
      <c r="J68" s="801">
        <v>16.649999999999999</v>
      </c>
      <c r="K68" s="1036">
        <v>71.3</v>
      </c>
      <c r="L68" s="802">
        <v>208962</v>
      </c>
      <c r="M68" s="802">
        <v>103217</v>
      </c>
      <c r="N68" s="803">
        <v>90299</v>
      </c>
      <c r="O68" s="804">
        <v>12919</v>
      </c>
      <c r="P68" s="234">
        <v>83</v>
      </c>
      <c r="Q68" s="442"/>
      <c r="R68" s="442"/>
    </row>
    <row r="69" spans="1:18" s="266" customFormat="1" ht="18.399999999999999" customHeight="1">
      <c r="A69" s="220">
        <v>301</v>
      </c>
      <c r="B69" s="2128" t="s">
        <v>284</v>
      </c>
      <c r="C69" s="792">
        <v>100</v>
      </c>
      <c r="D69" s="792" t="s">
        <v>22</v>
      </c>
      <c r="E69" s="792">
        <v>100</v>
      </c>
      <c r="F69" s="792" t="s">
        <v>22</v>
      </c>
      <c r="G69" s="792" t="s">
        <v>22</v>
      </c>
      <c r="H69" s="792" t="s">
        <v>22</v>
      </c>
      <c r="I69" s="792">
        <v>100</v>
      </c>
      <c r="J69" s="792" t="s">
        <v>22</v>
      </c>
      <c r="K69" s="1034">
        <v>100</v>
      </c>
      <c r="L69" s="793">
        <v>234754</v>
      </c>
      <c r="M69" s="793">
        <v>138920</v>
      </c>
      <c r="N69" s="794">
        <v>138920</v>
      </c>
      <c r="O69" s="795">
        <v>0</v>
      </c>
      <c r="P69" s="224">
        <v>301</v>
      </c>
      <c r="Q69" s="442"/>
      <c r="R69" s="442"/>
    </row>
    <row r="70" spans="1:18" s="266" customFormat="1" ht="18" customHeight="1">
      <c r="A70" s="220">
        <v>302</v>
      </c>
      <c r="B70" s="2128" t="s">
        <v>286</v>
      </c>
      <c r="C70" s="792">
        <v>100</v>
      </c>
      <c r="D70" s="792">
        <v>50.97</v>
      </c>
      <c r="E70" s="792">
        <v>99.99</v>
      </c>
      <c r="F70" s="792" t="s">
        <v>22</v>
      </c>
      <c r="G70" s="792" t="s">
        <v>22</v>
      </c>
      <c r="H70" s="792" t="s">
        <v>22</v>
      </c>
      <c r="I70" s="792">
        <v>100</v>
      </c>
      <c r="J70" s="792">
        <v>50.97</v>
      </c>
      <c r="K70" s="1034">
        <v>99.99</v>
      </c>
      <c r="L70" s="793">
        <v>242475</v>
      </c>
      <c r="M70" s="793">
        <v>139037</v>
      </c>
      <c r="N70" s="794">
        <v>139037</v>
      </c>
      <c r="O70" s="795">
        <v>0</v>
      </c>
      <c r="P70" s="224">
        <v>302</v>
      </c>
      <c r="Q70" s="442"/>
      <c r="R70" s="442"/>
    </row>
    <row r="71" spans="1:18" s="266" customFormat="1" ht="18.399999999999999" customHeight="1">
      <c r="A71" s="220">
        <v>303</v>
      </c>
      <c r="B71" s="2128" t="s">
        <v>288</v>
      </c>
      <c r="C71" s="792">
        <v>100</v>
      </c>
      <c r="D71" s="792" t="s">
        <v>22</v>
      </c>
      <c r="E71" s="792">
        <v>100</v>
      </c>
      <c r="F71" s="792" t="s">
        <v>22</v>
      </c>
      <c r="G71" s="792" t="s">
        <v>22</v>
      </c>
      <c r="H71" s="792" t="s">
        <v>22</v>
      </c>
      <c r="I71" s="792">
        <v>100</v>
      </c>
      <c r="J71" s="792" t="s">
        <v>22</v>
      </c>
      <c r="K71" s="1034">
        <v>100</v>
      </c>
      <c r="L71" s="793">
        <v>241796</v>
      </c>
      <c r="M71" s="793">
        <v>142418</v>
      </c>
      <c r="N71" s="794">
        <v>142418</v>
      </c>
      <c r="O71" s="795">
        <v>0</v>
      </c>
      <c r="P71" s="224">
        <v>303</v>
      </c>
      <c r="Q71" s="442"/>
      <c r="R71" s="442"/>
    </row>
    <row r="72" spans="1:18" s="266" customFormat="1" ht="18.399999999999999" customHeight="1" thickBot="1">
      <c r="A72" s="2383"/>
      <c r="B72" s="254"/>
      <c r="C72" s="807"/>
      <c r="D72" s="807"/>
      <c r="E72" s="807"/>
      <c r="F72" s="807"/>
      <c r="G72" s="807"/>
      <c r="H72" s="807"/>
      <c r="I72" s="807"/>
      <c r="J72" s="807"/>
      <c r="K72" s="1038"/>
      <c r="L72" s="808"/>
      <c r="M72" s="808"/>
      <c r="N72" s="809"/>
      <c r="O72" s="810"/>
      <c r="P72" s="262"/>
      <c r="Q72" s="442"/>
      <c r="R72" s="442"/>
    </row>
    <row r="73" spans="1:18" s="266" customFormat="1" ht="18.399999999999999" customHeight="1">
      <c r="A73" s="250"/>
      <c r="B73" s="218"/>
      <c r="C73" s="792"/>
      <c r="D73" s="792"/>
      <c r="E73" s="792"/>
      <c r="F73" s="792"/>
      <c r="G73" s="792"/>
      <c r="H73" s="792"/>
      <c r="I73" s="792"/>
      <c r="J73" s="792"/>
      <c r="K73" s="1034"/>
      <c r="L73" s="793"/>
      <c r="M73" s="793"/>
      <c r="N73" s="794"/>
      <c r="O73" s="795"/>
      <c r="P73" s="251"/>
      <c r="Q73" s="442"/>
      <c r="R73" s="442"/>
    </row>
    <row r="74" spans="1:18" s="266" customFormat="1" ht="18.399999999999999" customHeight="1">
      <c r="A74" s="220"/>
      <c r="B74" s="218"/>
      <c r="C74" s="792"/>
      <c r="D74" s="792"/>
      <c r="E74" s="792"/>
      <c r="F74" s="792"/>
      <c r="G74" s="792"/>
      <c r="H74" s="792"/>
      <c r="I74" s="792"/>
      <c r="J74" s="792"/>
      <c r="K74" s="1034"/>
      <c r="L74" s="793"/>
      <c r="M74" s="793"/>
      <c r="N74" s="794"/>
      <c r="O74" s="795"/>
      <c r="P74" s="224"/>
      <c r="Q74" s="442"/>
      <c r="R74" s="442"/>
    </row>
    <row r="75" spans="1:18" s="266" customFormat="1" ht="18.399999999999999" customHeight="1">
      <c r="A75" s="220"/>
      <c r="B75" s="218"/>
      <c r="C75" s="792"/>
      <c r="D75" s="792"/>
      <c r="E75" s="792"/>
      <c r="F75" s="792"/>
      <c r="G75" s="792"/>
      <c r="H75" s="792"/>
      <c r="I75" s="792"/>
      <c r="J75" s="792"/>
      <c r="K75" s="1034"/>
      <c r="L75" s="793"/>
      <c r="M75" s="793"/>
      <c r="N75" s="794"/>
      <c r="O75" s="795"/>
      <c r="P75" s="224"/>
      <c r="Q75" s="442"/>
      <c r="R75" s="442"/>
    </row>
    <row r="76" spans="1:18" s="266" customFormat="1" ht="18.399999999999999" customHeight="1">
      <c r="A76" s="220"/>
      <c r="B76" s="218"/>
      <c r="C76" s="792"/>
      <c r="D76" s="792"/>
      <c r="E76" s="792"/>
      <c r="F76" s="792"/>
      <c r="G76" s="792"/>
      <c r="H76" s="792"/>
      <c r="I76" s="792"/>
      <c r="J76" s="792"/>
      <c r="K76" s="1034"/>
      <c r="L76" s="793"/>
      <c r="M76" s="793"/>
      <c r="N76" s="794"/>
      <c r="O76" s="795"/>
      <c r="P76" s="224"/>
      <c r="Q76" s="442"/>
      <c r="R76" s="442"/>
    </row>
    <row r="77" spans="1:18" s="266" customFormat="1" ht="18.399999999999999" customHeight="1">
      <c r="A77" s="220"/>
      <c r="B77" s="218"/>
      <c r="C77" s="797"/>
      <c r="D77" s="797"/>
      <c r="E77" s="797"/>
      <c r="F77" s="797"/>
      <c r="G77" s="797"/>
      <c r="H77" s="797"/>
      <c r="I77" s="797"/>
      <c r="J77" s="797"/>
      <c r="K77" s="1035"/>
      <c r="L77" s="798"/>
      <c r="M77" s="798"/>
      <c r="N77" s="799"/>
      <c r="O77" s="800"/>
      <c r="P77" s="224"/>
      <c r="Q77" s="442"/>
      <c r="R77" s="442"/>
    </row>
    <row r="78" spans="1:18" s="266" customFormat="1" ht="18.399999999999999" customHeight="1">
      <c r="A78" s="228"/>
      <c r="B78" s="212"/>
      <c r="C78" s="801"/>
      <c r="D78" s="801"/>
      <c r="E78" s="801"/>
      <c r="F78" s="801"/>
      <c r="G78" s="801"/>
      <c r="H78" s="801"/>
      <c r="I78" s="801"/>
      <c r="J78" s="801"/>
      <c r="K78" s="1036"/>
      <c r="L78" s="802"/>
      <c r="M78" s="802"/>
      <c r="N78" s="803"/>
      <c r="O78" s="804"/>
      <c r="P78" s="234"/>
      <c r="Q78" s="442"/>
      <c r="R78" s="442"/>
    </row>
    <row r="79" spans="1:18" s="266" customFormat="1" ht="18.399999999999999" customHeight="1">
      <c r="A79" s="220"/>
      <c r="B79" s="218"/>
      <c r="C79" s="792"/>
      <c r="D79" s="792"/>
      <c r="E79" s="792"/>
      <c r="F79" s="792"/>
      <c r="G79" s="792"/>
      <c r="H79" s="792"/>
      <c r="I79" s="792"/>
      <c r="J79" s="792"/>
      <c r="K79" s="1034"/>
      <c r="L79" s="793"/>
      <c r="M79" s="793"/>
      <c r="N79" s="794"/>
      <c r="O79" s="795"/>
      <c r="P79" s="224"/>
      <c r="Q79" s="442"/>
      <c r="R79" s="442"/>
    </row>
    <row r="80" spans="1:18" s="266" customFormat="1" ht="18.399999999999999" customHeight="1">
      <c r="A80" s="220"/>
      <c r="B80" s="218"/>
      <c r="C80" s="792"/>
      <c r="D80" s="792"/>
      <c r="E80" s="792"/>
      <c r="F80" s="792"/>
      <c r="G80" s="792"/>
      <c r="H80" s="792"/>
      <c r="I80" s="792"/>
      <c r="J80" s="792"/>
      <c r="K80" s="1034"/>
      <c r="L80" s="793"/>
      <c r="M80" s="793"/>
      <c r="N80" s="794"/>
      <c r="O80" s="795"/>
      <c r="P80" s="224"/>
      <c r="Q80" s="442"/>
      <c r="R80" s="442"/>
    </row>
    <row r="81" spans="1:18" s="266" customFormat="1" ht="18.399999999999999" customHeight="1">
      <c r="A81" s="220"/>
      <c r="B81" s="218"/>
      <c r="C81" s="792"/>
      <c r="D81" s="792"/>
      <c r="E81" s="792"/>
      <c r="F81" s="792"/>
      <c r="G81" s="792"/>
      <c r="H81" s="792"/>
      <c r="I81" s="792"/>
      <c r="J81" s="792"/>
      <c r="K81" s="1034"/>
      <c r="L81" s="793"/>
      <c r="M81" s="793"/>
      <c r="N81" s="794"/>
      <c r="O81" s="795"/>
      <c r="P81" s="224"/>
      <c r="Q81" s="442"/>
      <c r="R81" s="442"/>
    </row>
    <row r="82" spans="1:18" s="266" customFormat="1" ht="18.399999999999999" customHeight="1">
      <c r="A82" s="220"/>
      <c r="B82" s="218"/>
      <c r="C82" s="797"/>
      <c r="D82" s="797"/>
      <c r="E82" s="797"/>
      <c r="F82" s="797"/>
      <c r="G82" s="797"/>
      <c r="H82" s="797"/>
      <c r="I82" s="797"/>
      <c r="J82" s="797"/>
      <c r="K82" s="1035"/>
      <c r="L82" s="798"/>
      <c r="M82" s="798"/>
      <c r="N82" s="799"/>
      <c r="O82" s="800"/>
      <c r="P82" s="224"/>
      <c r="Q82" s="442"/>
      <c r="R82" s="442"/>
    </row>
    <row r="83" spans="1:18" s="266" customFormat="1" ht="18.399999999999999" customHeight="1">
      <c r="A83" s="228"/>
      <c r="B83" s="212"/>
      <c r="C83" s="801"/>
      <c r="D83" s="801"/>
      <c r="E83" s="801"/>
      <c r="F83" s="801"/>
      <c r="G83" s="801"/>
      <c r="H83" s="801"/>
      <c r="I83" s="801"/>
      <c r="J83" s="801"/>
      <c r="K83" s="1036"/>
      <c r="L83" s="802"/>
      <c r="M83" s="802"/>
      <c r="N83" s="803"/>
      <c r="O83" s="804"/>
      <c r="P83" s="234"/>
      <c r="Q83" s="442"/>
      <c r="R83" s="442"/>
    </row>
    <row r="84" spans="1:18" s="266" customFormat="1" ht="18.399999999999999" customHeight="1">
      <c r="A84" s="220"/>
      <c r="B84" s="218"/>
      <c r="C84" s="792"/>
      <c r="D84" s="792"/>
      <c r="E84" s="792"/>
      <c r="F84" s="792"/>
      <c r="G84" s="792"/>
      <c r="H84" s="792"/>
      <c r="I84" s="792"/>
      <c r="J84" s="792"/>
      <c r="K84" s="1034"/>
      <c r="L84" s="793"/>
      <c r="M84" s="793"/>
      <c r="N84" s="794"/>
      <c r="O84" s="795"/>
      <c r="P84" s="224"/>
      <c r="Q84" s="442"/>
      <c r="R84" s="442"/>
    </row>
    <row r="85" spans="1:18" s="266" customFormat="1" ht="18.399999999999999" customHeight="1">
      <c r="A85" s="220"/>
      <c r="B85" s="218"/>
      <c r="C85" s="792"/>
      <c r="D85" s="792"/>
      <c r="E85" s="792"/>
      <c r="F85" s="792"/>
      <c r="G85" s="792"/>
      <c r="H85" s="792"/>
      <c r="I85" s="792"/>
      <c r="J85" s="792"/>
      <c r="K85" s="1034"/>
      <c r="L85" s="793"/>
      <c r="M85" s="793"/>
      <c r="N85" s="794"/>
      <c r="O85" s="795"/>
      <c r="P85" s="224"/>
      <c r="Q85" s="442"/>
      <c r="R85" s="442"/>
    </row>
    <row r="86" spans="1:18" s="266" customFormat="1" ht="18.399999999999999" customHeight="1">
      <c r="A86" s="220"/>
      <c r="B86" s="218"/>
      <c r="C86" s="792"/>
      <c r="D86" s="792"/>
      <c r="E86" s="792"/>
      <c r="F86" s="792"/>
      <c r="G86" s="792"/>
      <c r="H86" s="792"/>
      <c r="I86" s="792"/>
      <c r="J86" s="792"/>
      <c r="K86" s="1034"/>
      <c r="L86" s="793"/>
      <c r="M86" s="793"/>
      <c r="N86" s="794"/>
      <c r="O86" s="795"/>
      <c r="P86" s="224"/>
      <c r="Q86" s="442"/>
      <c r="R86" s="442"/>
    </row>
    <row r="87" spans="1:18" s="266" customFormat="1" ht="18.399999999999999" customHeight="1">
      <c r="A87" s="220"/>
      <c r="B87" s="244"/>
      <c r="C87" s="797"/>
      <c r="D87" s="797"/>
      <c r="E87" s="797"/>
      <c r="F87" s="797"/>
      <c r="G87" s="797"/>
      <c r="H87" s="797"/>
      <c r="I87" s="797"/>
      <c r="J87" s="797"/>
      <c r="K87" s="1035"/>
      <c r="L87" s="798"/>
      <c r="M87" s="798"/>
      <c r="N87" s="799"/>
      <c r="O87" s="800"/>
      <c r="P87" s="224"/>
      <c r="Q87" s="442"/>
      <c r="R87" s="442"/>
    </row>
    <row r="88" spans="1:18" s="266" customFormat="1" ht="18.399999999999999" customHeight="1">
      <c r="A88" s="228"/>
      <c r="B88" s="212"/>
      <c r="C88" s="801"/>
      <c r="D88" s="801"/>
      <c r="E88" s="801"/>
      <c r="F88" s="801"/>
      <c r="G88" s="801"/>
      <c r="H88" s="801"/>
      <c r="I88" s="801"/>
      <c r="J88" s="801"/>
      <c r="K88" s="1036"/>
      <c r="L88" s="802"/>
      <c r="M88" s="802"/>
      <c r="N88" s="803"/>
      <c r="O88" s="804"/>
      <c r="P88" s="234"/>
      <c r="Q88" s="442"/>
      <c r="R88" s="442"/>
    </row>
    <row r="89" spans="1:18" s="266" customFormat="1" ht="18.399999999999999" customHeight="1">
      <c r="A89" s="220"/>
      <c r="B89" s="218"/>
      <c r="C89" s="792"/>
      <c r="D89" s="792"/>
      <c r="E89" s="792"/>
      <c r="F89" s="792"/>
      <c r="G89" s="792"/>
      <c r="H89" s="792"/>
      <c r="I89" s="792"/>
      <c r="J89" s="792"/>
      <c r="K89" s="1034"/>
      <c r="L89" s="793"/>
      <c r="M89" s="793"/>
      <c r="N89" s="794"/>
      <c r="O89" s="795"/>
      <c r="P89" s="224"/>
      <c r="Q89" s="442"/>
      <c r="R89" s="442"/>
    </row>
    <row r="90" spans="1:18" s="266" customFormat="1" ht="18.399999999999999" customHeight="1">
      <c r="A90" s="220"/>
      <c r="B90" s="218"/>
      <c r="C90" s="792"/>
      <c r="D90" s="792"/>
      <c r="E90" s="792"/>
      <c r="F90" s="792"/>
      <c r="G90" s="792"/>
      <c r="H90" s="792"/>
      <c r="I90" s="792"/>
      <c r="J90" s="792"/>
      <c r="K90" s="1034"/>
      <c r="L90" s="793"/>
      <c r="M90" s="793"/>
      <c r="N90" s="794"/>
      <c r="O90" s="795"/>
      <c r="P90" s="224"/>
      <c r="Q90" s="442"/>
      <c r="R90" s="442"/>
    </row>
    <row r="91" spans="1:18" s="266" customFormat="1" ht="18.399999999999999" customHeight="1">
      <c r="A91" s="220"/>
      <c r="B91" s="218"/>
      <c r="C91" s="792"/>
      <c r="D91" s="792"/>
      <c r="E91" s="792"/>
      <c r="F91" s="792"/>
      <c r="G91" s="792"/>
      <c r="H91" s="792"/>
      <c r="I91" s="792"/>
      <c r="J91" s="792"/>
      <c r="K91" s="1034"/>
      <c r="L91" s="793"/>
      <c r="M91" s="793"/>
      <c r="N91" s="794"/>
      <c r="O91" s="795"/>
      <c r="P91" s="224"/>
      <c r="Q91" s="442"/>
      <c r="R91" s="442"/>
    </row>
    <row r="92" spans="1:18" s="266" customFormat="1" ht="18.399999999999999" customHeight="1">
      <c r="A92" s="220"/>
      <c r="B92" s="218"/>
      <c r="C92" s="797"/>
      <c r="D92" s="797"/>
      <c r="E92" s="797"/>
      <c r="F92" s="797"/>
      <c r="G92" s="797"/>
      <c r="H92" s="797"/>
      <c r="I92" s="797"/>
      <c r="J92" s="797"/>
      <c r="K92" s="1035"/>
      <c r="L92" s="798"/>
      <c r="M92" s="798"/>
      <c r="N92" s="799"/>
      <c r="O92" s="800"/>
      <c r="P92" s="224"/>
      <c r="Q92" s="442"/>
      <c r="R92" s="442"/>
    </row>
    <row r="93" spans="1:18" s="266" customFormat="1" ht="18.399999999999999" customHeight="1">
      <c r="A93" s="228"/>
      <c r="B93" s="212"/>
      <c r="C93" s="801"/>
      <c r="D93" s="801"/>
      <c r="E93" s="801"/>
      <c r="F93" s="801"/>
      <c r="G93" s="801"/>
      <c r="H93" s="801"/>
      <c r="I93" s="801"/>
      <c r="J93" s="801"/>
      <c r="K93" s="1036"/>
      <c r="L93" s="802"/>
      <c r="M93" s="802"/>
      <c r="N93" s="803"/>
      <c r="O93" s="804"/>
      <c r="P93" s="234"/>
      <c r="Q93" s="442"/>
      <c r="R93" s="442"/>
    </row>
    <row r="94" spans="1:18" s="266" customFormat="1" ht="18.399999999999999" customHeight="1">
      <c r="A94" s="220"/>
      <c r="B94" s="218"/>
      <c r="C94" s="792"/>
      <c r="D94" s="792"/>
      <c r="E94" s="792"/>
      <c r="F94" s="792"/>
      <c r="G94" s="792"/>
      <c r="H94" s="792"/>
      <c r="I94" s="792"/>
      <c r="J94" s="792"/>
      <c r="K94" s="1034"/>
      <c r="L94" s="793"/>
      <c r="M94" s="793"/>
      <c r="N94" s="794"/>
      <c r="O94" s="795"/>
      <c r="P94" s="224"/>
      <c r="Q94" s="442"/>
      <c r="R94" s="442"/>
    </row>
    <row r="95" spans="1:18" s="266" customFormat="1" ht="18.399999999999999" customHeight="1">
      <c r="A95" s="220"/>
      <c r="B95" s="218"/>
      <c r="C95" s="792"/>
      <c r="D95" s="792"/>
      <c r="E95" s="792"/>
      <c r="F95" s="792"/>
      <c r="G95" s="792"/>
      <c r="H95" s="792"/>
      <c r="I95" s="792"/>
      <c r="J95" s="792"/>
      <c r="K95" s="1034"/>
      <c r="L95" s="793"/>
      <c r="M95" s="793"/>
      <c r="N95" s="794"/>
      <c r="O95" s="795"/>
      <c r="P95" s="224"/>
      <c r="Q95" s="442"/>
      <c r="R95" s="442"/>
    </row>
    <row r="96" spans="1:18" s="266" customFormat="1" ht="18.399999999999999" customHeight="1">
      <c r="A96" s="220"/>
      <c r="B96" s="218"/>
      <c r="C96" s="792"/>
      <c r="D96" s="792"/>
      <c r="E96" s="792"/>
      <c r="F96" s="792"/>
      <c r="G96" s="792"/>
      <c r="H96" s="792"/>
      <c r="I96" s="792"/>
      <c r="J96" s="792"/>
      <c r="K96" s="1034"/>
      <c r="L96" s="793"/>
      <c r="M96" s="793"/>
      <c r="N96" s="794"/>
      <c r="O96" s="795"/>
      <c r="P96" s="224"/>
      <c r="Q96" s="442"/>
      <c r="R96" s="442"/>
    </row>
    <row r="97" spans="1:18" s="266" customFormat="1" ht="18.399999999999999" customHeight="1">
      <c r="A97" s="243"/>
      <c r="B97" s="244"/>
      <c r="C97" s="797"/>
      <c r="D97" s="797"/>
      <c r="E97" s="797"/>
      <c r="F97" s="797"/>
      <c r="G97" s="797"/>
      <c r="H97" s="797"/>
      <c r="I97" s="797"/>
      <c r="J97" s="797"/>
      <c r="K97" s="1035"/>
      <c r="L97" s="798"/>
      <c r="M97" s="798"/>
      <c r="N97" s="799"/>
      <c r="O97" s="800"/>
      <c r="P97" s="249"/>
      <c r="Q97" s="442"/>
      <c r="R97" s="442"/>
    </row>
    <row r="98" spans="1:18" s="452" customFormat="1" ht="18.399999999999999" customHeight="1">
      <c r="A98" s="250"/>
      <c r="B98" s="218"/>
      <c r="C98" s="801"/>
      <c r="D98" s="801"/>
      <c r="E98" s="801"/>
      <c r="F98" s="801"/>
      <c r="G98" s="801"/>
      <c r="H98" s="801"/>
      <c r="I98" s="801"/>
      <c r="J98" s="801"/>
      <c r="K98" s="1036"/>
      <c r="L98" s="802"/>
      <c r="M98" s="802"/>
      <c r="N98" s="803"/>
      <c r="O98" s="804"/>
      <c r="P98" s="251"/>
      <c r="Q98" s="442"/>
      <c r="R98" s="442"/>
    </row>
    <row r="99" spans="1:18" s="452" customFormat="1" ht="18.399999999999999" customHeight="1">
      <c r="A99" s="220"/>
      <c r="B99" s="218"/>
      <c r="C99" s="792"/>
      <c r="D99" s="792"/>
      <c r="E99" s="792"/>
      <c r="F99" s="792"/>
      <c r="G99" s="792"/>
      <c r="H99" s="792"/>
      <c r="I99" s="792"/>
      <c r="J99" s="792"/>
      <c r="K99" s="1034"/>
      <c r="L99" s="793"/>
      <c r="M99" s="793"/>
      <c r="N99" s="794"/>
      <c r="O99" s="795"/>
      <c r="P99" s="224"/>
      <c r="Q99" s="442"/>
      <c r="R99" s="442"/>
    </row>
    <row r="100" spans="1:18" s="452" customFormat="1" ht="18.399999999999999" customHeight="1">
      <c r="A100" s="220"/>
      <c r="B100" s="218"/>
      <c r="C100" s="792"/>
      <c r="D100" s="792"/>
      <c r="E100" s="792"/>
      <c r="F100" s="792"/>
      <c r="G100" s="792"/>
      <c r="H100" s="792"/>
      <c r="I100" s="792"/>
      <c r="J100" s="792"/>
      <c r="K100" s="1034"/>
      <c r="L100" s="793"/>
      <c r="M100" s="793"/>
      <c r="N100" s="794"/>
      <c r="O100" s="795"/>
      <c r="P100" s="224"/>
      <c r="Q100" s="442"/>
      <c r="R100" s="442"/>
    </row>
    <row r="101" spans="1:18" s="452" customFormat="1" ht="18.399999999999999" customHeight="1">
      <c r="A101" s="220"/>
      <c r="B101" s="218"/>
      <c r="C101" s="792"/>
      <c r="D101" s="792"/>
      <c r="E101" s="792"/>
      <c r="F101" s="792"/>
      <c r="G101" s="792"/>
      <c r="H101" s="792"/>
      <c r="I101" s="792"/>
      <c r="J101" s="792"/>
      <c r="K101" s="1034"/>
      <c r="L101" s="793"/>
      <c r="M101" s="793"/>
      <c r="N101" s="794"/>
      <c r="O101" s="795"/>
      <c r="P101" s="224"/>
      <c r="Q101" s="442"/>
      <c r="R101" s="442"/>
    </row>
    <row r="102" spans="1:18" s="452" customFormat="1" ht="18.399999999999999" customHeight="1" thickBot="1">
      <c r="A102" s="253"/>
      <c r="B102" s="254"/>
      <c r="C102" s="1037"/>
      <c r="D102" s="807"/>
      <c r="E102" s="807"/>
      <c r="F102" s="807"/>
      <c r="G102" s="807"/>
      <c r="H102" s="807"/>
      <c r="I102" s="807"/>
      <c r="J102" s="807"/>
      <c r="K102" s="1038"/>
      <c r="L102" s="808"/>
      <c r="M102" s="808"/>
      <c r="N102" s="809"/>
      <c r="O102" s="810"/>
      <c r="P102" s="262"/>
      <c r="Q102" s="442"/>
      <c r="R102" s="442"/>
    </row>
  </sheetData>
  <mergeCells count="1">
    <mergeCell ref="L3:O3"/>
  </mergeCells>
  <phoneticPr fontId="16"/>
  <pageMargins left="0.82677165354330717" right="0.59055118110236227" top="0.59055118110236227" bottom="0.59055118110236227" header="0.51181102362204722" footer="0.51181102362204722"/>
  <pageSetup paperSize="9" scale="50" pageOrder="overThenDown" orientation="landscape" r:id="rId1"/>
  <headerFooter alignWithMargins="0"/>
  <rowBreaks count="1" manualBreakCount="1">
    <brk id="47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>
    <tabColor rgb="FFFF0000"/>
  </sheetPr>
  <dimension ref="A1:AB77"/>
  <sheetViews>
    <sheetView showGridLines="0" view="pageBreakPreview" topLeftCell="F1" zoomScale="50" zoomScaleNormal="75" zoomScaleSheetLayoutView="50" workbookViewId="0">
      <pane ySplit="12" topLeftCell="A55" activePane="bottomLeft" state="frozen"/>
      <selection activeCell="CA17" sqref="CA17:CE17"/>
      <selection pane="bottomLeft" activeCell="A57" sqref="A57:AB57"/>
    </sheetView>
  </sheetViews>
  <sheetFormatPr defaultRowHeight="23.1" customHeight="1"/>
  <cols>
    <col min="1" max="1" width="5.875" style="151" customWidth="1"/>
    <col min="2" max="2" width="17.5" style="149" bestFit="1" customWidth="1"/>
    <col min="3" max="4" width="17.625" style="489" customWidth="1"/>
    <col min="5" max="5" width="15.625" style="489" customWidth="1"/>
    <col min="6" max="7" width="10.625" style="489" customWidth="1"/>
    <col min="8" max="9" width="17.625" style="489" customWidth="1"/>
    <col min="10" max="10" width="15.625" style="489" customWidth="1"/>
    <col min="11" max="12" width="10.625" style="489" customWidth="1"/>
    <col min="13" max="13" width="17.625" style="489" customWidth="1"/>
    <col min="14" max="14" width="15.625" style="489" customWidth="1"/>
    <col min="15" max="15" width="12.625" style="489" customWidth="1"/>
    <col min="16" max="17" width="10.625" style="489" customWidth="1"/>
    <col min="18" max="19" width="15.625" style="489" customWidth="1"/>
    <col min="20" max="20" width="12.625" style="489" customWidth="1"/>
    <col min="21" max="22" width="10.625" style="489" customWidth="1"/>
    <col min="23" max="24" width="15.625" style="489" customWidth="1"/>
    <col min="25" max="25" width="12.625" style="489" customWidth="1"/>
    <col min="26" max="27" width="10.625" style="489" customWidth="1"/>
    <col min="28" max="28" width="5.875" style="151" customWidth="1"/>
    <col min="29" max="16384" width="9" style="149"/>
  </cols>
  <sheetData>
    <row r="1" spans="1:28" ht="30.95" customHeight="1">
      <c r="A1" s="603" t="s">
        <v>1372</v>
      </c>
      <c r="B1" s="266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427"/>
    </row>
    <row r="2" spans="1:28" s="311" customFormat="1" ht="23.1" customHeight="1" thickBot="1">
      <c r="A2" s="312"/>
      <c r="B2" s="312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428" t="s">
        <v>347</v>
      </c>
      <c r="AB2" s="312"/>
    </row>
    <row r="3" spans="1:28" s="442" customFormat="1" ht="23.1" customHeight="1">
      <c r="A3" s="270" t="s">
        <v>138</v>
      </c>
      <c r="B3" s="271"/>
      <c r="C3" s="2841" t="s">
        <v>781</v>
      </c>
      <c r="D3" s="2888"/>
      <c r="E3" s="2888"/>
      <c r="F3" s="2888"/>
      <c r="G3" s="2888"/>
      <c r="H3" s="2888"/>
      <c r="I3" s="2888"/>
      <c r="J3" s="2888"/>
      <c r="K3" s="2888"/>
      <c r="L3" s="2889"/>
      <c r="M3" s="2710" t="s">
        <v>782</v>
      </c>
      <c r="N3" s="2610"/>
      <c r="O3" s="2610"/>
      <c r="P3" s="2610"/>
      <c r="Q3" s="2610"/>
      <c r="R3" s="2610"/>
      <c r="S3" s="2610"/>
      <c r="T3" s="2610"/>
      <c r="U3" s="2610"/>
      <c r="V3" s="2831"/>
      <c r="W3" s="2710" t="s">
        <v>783</v>
      </c>
      <c r="X3" s="2610"/>
      <c r="Y3" s="2610"/>
      <c r="Z3" s="2610"/>
      <c r="AA3" s="2611"/>
      <c r="AB3" s="319" t="s">
        <v>138</v>
      </c>
    </row>
    <row r="4" spans="1:28" s="452" customFormat="1" ht="23.1" customHeight="1">
      <c r="A4" s="274" t="s">
        <v>144</v>
      </c>
      <c r="B4" s="275"/>
      <c r="C4" s="2890" t="s">
        <v>343</v>
      </c>
      <c r="D4" s="2891"/>
      <c r="E4" s="2891"/>
      <c r="F4" s="2891"/>
      <c r="G4" s="2892"/>
      <c r="H4" s="2833" t="s">
        <v>784</v>
      </c>
      <c r="I4" s="2893"/>
      <c r="J4" s="2893"/>
      <c r="K4" s="2893"/>
      <c r="L4" s="2894"/>
      <c r="M4" s="2895" t="s">
        <v>343</v>
      </c>
      <c r="N4" s="2891"/>
      <c r="O4" s="2891"/>
      <c r="P4" s="2891"/>
      <c r="Q4" s="2891"/>
      <c r="R4" s="2833" t="s">
        <v>784</v>
      </c>
      <c r="S4" s="2893"/>
      <c r="T4" s="2893"/>
      <c r="U4" s="2893"/>
      <c r="V4" s="2894"/>
      <c r="W4" s="168"/>
      <c r="X4" s="168"/>
      <c r="Y4" s="564"/>
      <c r="Z4" s="1039"/>
      <c r="AA4" s="1040"/>
      <c r="AB4" s="172" t="s">
        <v>144</v>
      </c>
    </row>
    <row r="5" spans="1:28" s="452" customFormat="1" ht="23.1" customHeight="1">
      <c r="A5" s="274" t="s">
        <v>151</v>
      </c>
      <c r="B5" s="275" t="s">
        <v>152</v>
      </c>
      <c r="C5" s="2897" t="s">
        <v>785</v>
      </c>
      <c r="D5" s="2896" t="s">
        <v>786</v>
      </c>
      <c r="E5" s="2896" t="s">
        <v>787</v>
      </c>
      <c r="F5" s="2758" t="s">
        <v>788</v>
      </c>
      <c r="G5" s="2834" t="s">
        <v>789</v>
      </c>
      <c r="H5" s="2896" t="s">
        <v>785</v>
      </c>
      <c r="I5" s="2896" t="s">
        <v>786</v>
      </c>
      <c r="J5" s="2896" t="s">
        <v>787</v>
      </c>
      <c r="K5" s="2758" t="s">
        <v>788</v>
      </c>
      <c r="L5" s="2834" t="s">
        <v>789</v>
      </c>
      <c r="M5" s="2896" t="s">
        <v>785</v>
      </c>
      <c r="N5" s="2896" t="s">
        <v>786</v>
      </c>
      <c r="O5" s="2896" t="s">
        <v>787</v>
      </c>
      <c r="P5" s="2758" t="s">
        <v>788</v>
      </c>
      <c r="Q5" s="2834" t="s">
        <v>789</v>
      </c>
      <c r="R5" s="2896" t="s">
        <v>785</v>
      </c>
      <c r="S5" s="2896" t="s">
        <v>786</v>
      </c>
      <c r="T5" s="2896" t="s">
        <v>787</v>
      </c>
      <c r="U5" s="2758" t="s">
        <v>788</v>
      </c>
      <c r="V5" s="2834" t="s">
        <v>789</v>
      </c>
      <c r="W5" s="167" t="s">
        <v>785</v>
      </c>
      <c r="X5" s="167" t="s">
        <v>786</v>
      </c>
      <c r="Y5" s="171" t="s">
        <v>787</v>
      </c>
      <c r="Z5" s="171" t="s">
        <v>790</v>
      </c>
      <c r="AA5" s="171" t="s">
        <v>789</v>
      </c>
      <c r="AB5" s="172" t="s">
        <v>151</v>
      </c>
    </row>
    <row r="6" spans="1:28" s="452" customFormat="1" ht="23.1" customHeight="1">
      <c r="A6" s="274" t="s">
        <v>164</v>
      </c>
      <c r="B6" s="275"/>
      <c r="C6" s="2836"/>
      <c r="D6" s="2783"/>
      <c r="E6" s="2783"/>
      <c r="F6" s="2783"/>
      <c r="G6" s="2898"/>
      <c r="H6" s="2783"/>
      <c r="I6" s="2783"/>
      <c r="J6" s="2783"/>
      <c r="K6" s="2783"/>
      <c r="L6" s="2898"/>
      <c r="M6" s="2783"/>
      <c r="N6" s="2783"/>
      <c r="O6" s="2783"/>
      <c r="P6" s="2783"/>
      <c r="Q6" s="2898"/>
      <c r="R6" s="2783"/>
      <c r="S6" s="2783"/>
      <c r="T6" s="2783"/>
      <c r="U6" s="2783"/>
      <c r="V6" s="2898"/>
      <c r="W6" s="167"/>
      <c r="X6" s="167"/>
      <c r="Y6" s="171"/>
      <c r="Z6" s="171" t="s">
        <v>791</v>
      </c>
      <c r="AA6" s="1041"/>
      <c r="AB6" s="172" t="s">
        <v>164</v>
      </c>
    </row>
    <row r="7" spans="1:28" s="452" customFormat="1" ht="23.1" customHeight="1" thickBot="1">
      <c r="A7" s="286" t="s">
        <v>171</v>
      </c>
      <c r="B7" s="287"/>
      <c r="C7" s="2837"/>
      <c r="D7" s="2722"/>
      <c r="E7" s="2722"/>
      <c r="F7" s="2780"/>
      <c r="G7" s="2899"/>
      <c r="H7" s="2722"/>
      <c r="I7" s="2722"/>
      <c r="J7" s="2722"/>
      <c r="K7" s="2780"/>
      <c r="L7" s="2899"/>
      <c r="M7" s="2722"/>
      <c r="N7" s="2722"/>
      <c r="O7" s="2722"/>
      <c r="P7" s="2780"/>
      <c r="Q7" s="2899"/>
      <c r="R7" s="2722"/>
      <c r="S7" s="2722"/>
      <c r="T7" s="2722"/>
      <c r="U7" s="2780"/>
      <c r="V7" s="2899"/>
      <c r="W7" s="186"/>
      <c r="X7" s="186"/>
      <c r="Y7" s="568"/>
      <c r="Z7" s="1042"/>
      <c r="AA7" s="1043"/>
      <c r="AB7" s="190" t="s">
        <v>171</v>
      </c>
    </row>
    <row r="8" spans="1:28" s="442" customFormat="1" ht="36.75" customHeight="1">
      <c r="A8" s="165"/>
      <c r="B8" s="173" t="s">
        <v>792</v>
      </c>
      <c r="C8" s="534">
        <v>297065664223</v>
      </c>
      <c r="D8" s="534">
        <v>297588636002</v>
      </c>
      <c r="E8" s="534">
        <v>521291485</v>
      </c>
      <c r="F8" s="534">
        <v>1680294</v>
      </c>
      <c r="G8" s="534">
        <v>0</v>
      </c>
      <c r="H8" s="534">
        <v>297065664223</v>
      </c>
      <c r="I8" s="534">
        <v>297588636002</v>
      </c>
      <c r="J8" s="534">
        <v>521291485</v>
      </c>
      <c r="K8" s="534">
        <v>1680294</v>
      </c>
      <c r="L8" s="534">
        <v>0</v>
      </c>
      <c r="M8" s="534">
        <v>4700463941</v>
      </c>
      <c r="N8" s="534">
        <v>4703294780</v>
      </c>
      <c r="O8" s="534">
        <v>2830839</v>
      </c>
      <c r="P8" s="534">
        <v>0</v>
      </c>
      <c r="Q8" s="534">
        <v>0</v>
      </c>
      <c r="R8" s="534">
        <v>4700463941</v>
      </c>
      <c r="S8" s="534">
        <v>4703294780</v>
      </c>
      <c r="T8" s="534">
        <v>2830839</v>
      </c>
      <c r="U8" s="534">
        <v>0</v>
      </c>
      <c r="V8" s="534">
        <v>0</v>
      </c>
      <c r="W8" s="534">
        <v>29535824372</v>
      </c>
      <c r="X8" s="534">
        <v>29545469741</v>
      </c>
      <c r="Y8" s="534">
        <v>9099791</v>
      </c>
      <c r="Z8" s="534">
        <v>545578</v>
      </c>
      <c r="AA8" s="534">
        <v>0</v>
      </c>
      <c r="AB8" s="321"/>
    </row>
    <row r="9" spans="1:28" s="442" customFormat="1" ht="36.75" customHeight="1">
      <c r="A9" s="165"/>
      <c r="B9" s="173" t="s">
        <v>793</v>
      </c>
      <c r="C9" s="538">
        <v>295091863892</v>
      </c>
      <c r="D9" s="534">
        <v>295614078663</v>
      </c>
      <c r="E9" s="534">
        <v>520534477</v>
      </c>
      <c r="F9" s="534">
        <v>1680294</v>
      </c>
      <c r="G9" s="534">
        <v>0</v>
      </c>
      <c r="H9" s="534">
        <v>295091863892</v>
      </c>
      <c r="I9" s="534">
        <v>295614078663</v>
      </c>
      <c r="J9" s="534">
        <v>520534477</v>
      </c>
      <c r="K9" s="534">
        <v>1680294</v>
      </c>
      <c r="L9" s="534">
        <v>0</v>
      </c>
      <c r="M9" s="534">
        <v>4666053852</v>
      </c>
      <c r="N9" s="534">
        <v>4668863053</v>
      </c>
      <c r="O9" s="534">
        <v>2809201</v>
      </c>
      <c r="P9" s="534">
        <v>0</v>
      </c>
      <c r="Q9" s="534">
        <v>0</v>
      </c>
      <c r="R9" s="534">
        <v>4666053852</v>
      </c>
      <c r="S9" s="534">
        <v>4668863053</v>
      </c>
      <c r="T9" s="534">
        <v>2809201</v>
      </c>
      <c r="U9" s="534">
        <v>0</v>
      </c>
      <c r="V9" s="534">
        <v>0</v>
      </c>
      <c r="W9" s="534">
        <v>29419756985</v>
      </c>
      <c r="X9" s="534">
        <v>29429363284</v>
      </c>
      <c r="Y9" s="534">
        <v>9060721</v>
      </c>
      <c r="Z9" s="534">
        <v>545578</v>
      </c>
      <c r="AA9" s="534">
        <v>0</v>
      </c>
      <c r="AB9" s="321"/>
    </row>
    <row r="10" spans="1:28" s="442" customFormat="1" ht="36.75" customHeight="1">
      <c r="A10" s="165"/>
      <c r="B10" s="173" t="s">
        <v>794</v>
      </c>
      <c r="C10" s="534">
        <v>1973800331</v>
      </c>
      <c r="D10" s="534">
        <v>1974557339</v>
      </c>
      <c r="E10" s="534">
        <v>757008</v>
      </c>
      <c r="F10" s="534">
        <v>0</v>
      </c>
      <c r="G10" s="534">
        <v>0</v>
      </c>
      <c r="H10" s="534">
        <v>1973800331</v>
      </c>
      <c r="I10" s="534">
        <v>1974557339</v>
      </c>
      <c r="J10" s="534">
        <v>757008</v>
      </c>
      <c r="K10" s="534">
        <v>0</v>
      </c>
      <c r="L10" s="534">
        <v>0</v>
      </c>
      <c r="M10" s="534">
        <v>34410089</v>
      </c>
      <c r="N10" s="534">
        <v>34431727</v>
      </c>
      <c r="O10" s="534">
        <v>21638</v>
      </c>
      <c r="P10" s="534">
        <v>0</v>
      </c>
      <c r="Q10" s="534">
        <v>0</v>
      </c>
      <c r="R10" s="534">
        <v>34410089</v>
      </c>
      <c r="S10" s="534">
        <v>34431727</v>
      </c>
      <c r="T10" s="534">
        <v>21638</v>
      </c>
      <c r="U10" s="534">
        <v>0</v>
      </c>
      <c r="V10" s="534">
        <v>0</v>
      </c>
      <c r="W10" s="534">
        <v>116067387</v>
      </c>
      <c r="X10" s="534">
        <v>116106457</v>
      </c>
      <c r="Y10" s="534">
        <v>39070</v>
      </c>
      <c r="Z10" s="534">
        <v>0</v>
      </c>
      <c r="AA10" s="534">
        <v>0</v>
      </c>
      <c r="AB10" s="321"/>
    </row>
    <row r="11" spans="1:28" s="442" customFormat="1" ht="36.75" customHeight="1">
      <c r="A11" s="165"/>
      <c r="B11" s="173" t="s">
        <v>795</v>
      </c>
      <c r="C11" s="534">
        <v>278084905032</v>
      </c>
      <c r="D11" s="534">
        <v>278566668801</v>
      </c>
      <c r="E11" s="534">
        <v>480083475</v>
      </c>
      <c r="F11" s="534">
        <v>1680294</v>
      </c>
      <c r="G11" s="534">
        <v>0</v>
      </c>
      <c r="H11" s="534">
        <v>278084905032</v>
      </c>
      <c r="I11" s="534">
        <v>278566668801</v>
      </c>
      <c r="J11" s="534">
        <v>480083475</v>
      </c>
      <c r="K11" s="534">
        <v>1680294</v>
      </c>
      <c r="L11" s="534">
        <v>0</v>
      </c>
      <c r="M11" s="534">
        <v>4474321873</v>
      </c>
      <c r="N11" s="534">
        <v>4477026722</v>
      </c>
      <c r="O11" s="534">
        <v>2704849</v>
      </c>
      <c r="P11" s="534">
        <v>0</v>
      </c>
      <c r="Q11" s="534">
        <v>0</v>
      </c>
      <c r="R11" s="534">
        <v>4474321873</v>
      </c>
      <c r="S11" s="534">
        <v>4477026722</v>
      </c>
      <c r="T11" s="534">
        <v>2704849</v>
      </c>
      <c r="U11" s="534">
        <v>0</v>
      </c>
      <c r="V11" s="534">
        <v>0</v>
      </c>
      <c r="W11" s="534">
        <v>27676293573</v>
      </c>
      <c r="X11" s="534">
        <v>27684375579</v>
      </c>
      <c r="Y11" s="534">
        <v>7536428</v>
      </c>
      <c r="Z11" s="534">
        <v>545578</v>
      </c>
      <c r="AA11" s="534">
        <v>0</v>
      </c>
      <c r="AB11" s="321"/>
    </row>
    <row r="12" spans="1:28" s="442" customFormat="1" ht="36.75" customHeight="1">
      <c r="A12" s="445"/>
      <c r="B12" s="651" t="s">
        <v>796</v>
      </c>
      <c r="C12" s="543">
        <v>17006958860</v>
      </c>
      <c r="D12" s="543">
        <v>17047409862</v>
      </c>
      <c r="E12" s="543">
        <v>40451002</v>
      </c>
      <c r="F12" s="543">
        <v>0</v>
      </c>
      <c r="G12" s="543">
        <v>0</v>
      </c>
      <c r="H12" s="543">
        <v>17006958860</v>
      </c>
      <c r="I12" s="543">
        <v>17047409862</v>
      </c>
      <c r="J12" s="543">
        <v>40451002</v>
      </c>
      <c r="K12" s="543">
        <v>0</v>
      </c>
      <c r="L12" s="543">
        <v>0</v>
      </c>
      <c r="M12" s="543">
        <v>191731979</v>
      </c>
      <c r="N12" s="543">
        <v>191836331</v>
      </c>
      <c r="O12" s="543">
        <v>104352</v>
      </c>
      <c r="P12" s="543">
        <v>0</v>
      </c>
      <c r="Q12" s="543">
        <v>0</v>
      </c>
      <c r="R12" s="543">
        <v>191731979</v>
      </c>
      <c r="S12" s="543">
        <v>191836331</v>
      </c>
      <c r="T12" s="543">
        <v>104352</v>
      </c>
      <c r="U12" s="543">
        <v>0</v>
      </c>
      <c r="V12" s="543">
        <v>0</v>
      </c>
      <c r="W12" s="543">
        <v>1743463412</v>
      </c>
      <c r="X12" s="543">
        <v>1744987705</v>
      </c>
      <c r="Y12" s="543">
        <v>1524293</v>
      </c>
      <c r="Z12" s="543">
        <v>0</v>
      </c>
      <c r="AA12" s="543">
        <v>0</v>
      </c>
      <c r="AB12" s="448"/>
    </row>
    <row r="13" spans="1:28" ht="21.95" customHeight="1">
      <c r="A13" s="211">
        <v>1</v>
      </c>
      <c r="B13" s="330" t="s">
        <v>181</v>
      </c>
      <c r="C13" s="546">
        <v>42770070475</v>
      </c>
      <c r="D13" s="546">
        <v>42844976221</v>
      </c>
      <c r="E13" s="546">
        <v>74905746</v>
      </c>
      <c r="F13" s="547">
        <v>0</v>
      </c>
      <c r="G13" s="547">
        <v>0</v>
      </c>
      <c r="H13" s="547">
        <v>42770070475</v>
      </c>
      <c r="I13" s="547">
        <v>42844976221</v>
      </c>
      <c r="J13" s="547">
        <v>74905746</v>
      </c>
      <c r="K13" s="547">
        <v>0</v>
      </c>
      <c r="L13" s="547">
        <v>0</v>
      </c>
      <c r="M13" s="547">
        <v>709165751</v>
      </c>
      <c r="N13" s="547">
        <v>709616469</v>
      </c>
      <c r="O13" s="547">
        <v>450718</v>
      </c>
      <c r="P13" s="547">
        <v>0</v>
      </c>
      <c r="Q13" s="547">
        <v>0</v>
      </c>
      <c r="R13" s="547">
        <v>709165751</v>
      </c>
      <c r="S13" s="547">
        <v>709616469</v>
      </c>
      <c r="T13" s="547">
        <v>450718</v>
      </c>
      <c r="U13" s="547">
        <v>0</v>
      </c>
      <c r="V13" s="547">
        <v>0</v>
      </c>
      <c r="W13" s="547">
        <v>4029560714</v>
      </c>
      <c r="X13" s="547">
        <v>4030347706</v>
      </c>
      <c r="Y13" s="578">
        <v>786992</v>
      </c>
      <c r="Z13" s="547">
        <v>0</v>
      </c>
      <c r="AA13" s="547">
        <v>0</v>
      </c>
      <c r="AB13" s="216">
        <v>1</v>
      </c>
    </row>
    <row r="14" spans="1:28" ht="21.95" customHeight="1">
      <c r="A14" s="217">
        <v>2</v>
      </c>
      <c r="B14" s="332" t="s">
        <v>183</v>
      </c>
      <c r="C14" s="534">
        <v>4414287918</v>
      </c>
      <c r="D14" s="534">
        <v>4424030330</v>
      </c>
      <c r="E14" s="534">
        <v>9742412</v>
      </c>
      <c r="F14" s="535">
        <v>0</v>
      </c>
      <c r="G14" s="535">
        <v>0</v>
      </c>
      <c r="H14" s="535">
        <v>4414287918</v>
      </c>
      <c r="I14" s="535">
        <v>4424030330</v>
      </c>
      <c r="J14" s="535">
        <v>9742412</v>
      </c>
      <c r="K14" s="535">
        <v>0</v>
      </c>
      <c r="L14" s="535">
        <v>0</v>
      </c>
      <c r="M14" s="535">
        <v>87312116</v>
      </c>
      <c r="N14" s="535">
        <v>87369470</v>
      </c>
      <c r="O14" s="535">
        <v>57354</v>
      </c>
      <c r="P14" s="535">
        <v>0</v>
      </c>
      <c r="Q14" s="535">
        <v>0</v>
      </c>
      <c r="R14" s="535">
        <v>87312116</v>
      </c>
      <c r="S14" s="535">
        <v>87369470</v>
      </c>
      <c r="T14" s="535">
        <v>57354</v>
      </c>
      <c r="U14" s="535">
        <v>0</v>
      </c>
      <c r="V14" s="535">
        <v>0</v>
      </c>
      <c r="W14" s="535">
        <v>437546990</v>
      </c>
      <c r="X14" s="535">
        <v>437622763</v>
      </c>
      <c r="Y14" s="579">
        <v>75773</v>
      </c>
      <c r="Z14" s="535">
        <v>0</v>
      </c>
      <c r="AA14" s="535">
        <v>0</v>
      </c>
      <c r="AB14" s="205">
        <v>2</v>
      </c>
    </row>
    <row r="15" spans="1:28" ht="21.95" customHeight="1">
      <c r="A15" s="217">
        <v>3</v>
      </c>
      <c r="B15" s="332" t="s">
        <v>185</v>
      </c>
      <c r="C15" s="534">
        <v>19022485572</v>
      </c>
      <c r="D15" s="534">
        <v>19042985223</v>
      </c>
      <c r="E15" s="534">
        <v>20499651</v>
      </c>
      <c r="F15" s="535">
        <v>0</v>
      </c>
      <c r="G15" s="535">
        <v>0</v>
      </c>
      <c r="H15" s="535">
        <v>19022485572</v>
      </c>
      <c r="I15" s="535">
        <v>19042985223</v>
      </c>
      <c r="J15" s="535">
        <v>20499651</v>
      </c>
      <c r="K15" s="535">
        <v>0</v>
      </c>
      <c r="L15" s="535">
        <v>0</v>
      </c>
      <c r="M15" s="535">
        <v>444623497</v>
      </c>
      <c r="N15" s="535">
        <v>444854217</v>
      </c>
      <c r="O15" s="535">
        <v>230720</v>
      </c>
      <c r="P15" s="535">
        <v>0</v>
      </c>
      <c r="Q15" s="535">
        <v>0</v>
      </c>
      <c r="R15" s="535">
        <v>444623497</v>
      </c>
      <c r="S15" s="535">
        <v>444854217</v>
      </c>
      <c r="T15" s="535">
        <v>230720</v>
      </c>
      <c r="U15" s="535">
        <v>0</v>
      </c>
      <c r="V15" s="535">
        <v>0</v>
      </c>
      <c r="W15" s="535">
        <v>1776717523</v>
      </c>
      <c r="X15" s="535">
        <v>1776864545</v>
      </c>
      <c r="Y15" s="579">
        <v>147022</v>
      </c>
      <c r="Z15" s="535">
        <v>0</v>
      </c>
      <c r="AA15" s="535">
        <v>0</v>
      </c>
      <c r="AB15" s="205">
        <v>3</v>
      </c>
    </row>
    <row r="16" spans="1:28" ht="21.75" customHeight="1">
      <c r="A16" s="217">
        <v>4</v>
      </c>
      <c r="B16" s="332" t="s">
        <v>187</v>
      </c>
      <c r="C16" s="534">
        <v>27319146202</v>
      </c>
      <c r="D16" s="534">
        <v>27356810502</v>
      </c>
      <c r="E16" s="534">
        <v>37664300</v>
      </c>
      <c r="F16" s="535">
        <v>0</v>
      </c>
      <c r="G16" s="535">
        <v>0</v>
      </c>
      <c r="H16" s="535">
        <v>27319146202</v>
      </c>
      <c r="I16" s="535">
        <v>27356810502</v>
      </c>
      <c r="J16" s="535">
        <v>37664300</v>
      </c>
      <c r="K16" s="535">
        <v>0</v>
      </c>
      <c r="L16" s="535">
        <v>0</v>
      </c>
      <c r="M16" s="535">
        <v>597934201</v>
      </c>
      <c r="N16" s="535">
        <v>598069835</v>
      </c>
      <c r="O16" s="535">
        <v>135634</v>
      </c>
      <c r="P16" s="535">
        <v>0</v>
      </c>
      <c r="Q16" s="535">
        <v>0</v>
      </c>
      <c r="R16" s="535">
        <v>597934201</v>
      </c>
      <c r="S16" s="535">
        <v>598069835</v>
      </c>
      <c r="T16" s="535">
        <v>135634</v>
      </c>
      <c r="U16" s="535">
        <v>0</v>
      </c>
      <c r="V16" s="535">
        <v>0</v>
      </c>
      <c r="W16" s="535">
        <v>2721388327</v>
      </c>
      <c r="X16" s="535">
        <v>2722302009</v>
      </c>
      <c r="Y16" s="579">
        <v>913682</v>
      </c>
      <c r="Z16" s="535">
        <v>0</v>
      </c>
      <c r="AA16" s="535">
        <v>0</v>
      </c>
      <c r="AB16" s="205">
        <v>4</v>
      </c>
    </row>
    <row r="17" spans="1:28" ht="21.95" customHeight="1">
      <c r="A17" s="217">
        <v>5</v>
      </c>
      <c r="B17" s="332" t="s">
        <v>189</v>
      </c>
      <c r="C17" s="543">
        <v>3370335393</v>
      </c>
      <c r="D17" s="543">
        <v>3372643786</v>
      </c>
      <c r="E17" s="543">
        <v>2308393</v>
      </c>
      <c r="F17" s="549">
        <v>0</v>
      </c>
      <c r="G17" s="549">
        <v>0</v>
      </c>
      <c r="H17" s="549">
        <v>3370335393</v>
      </c>
      <c r="I17" s="549">
        <v>3372643786</v>
      </c>
      <c r="J17" s="549">
        <v>2308393</v>
      </c>
      <c r="K17" s="549">
        <v>0</v>
      </c>
      <c r="L17" s="549">
        <v>0</v>
      </c>
      <c r="M17" s="549">
        <v>27012949</v>
      </c>
      <c r="N17" s="549">
        <v>27012949</v>
      </c>
      <c r="O17" s="549">
        <v>0</v>
      </c>
      <c r="P17" s="549">
        <v>0</v>
      </c>
      <c r="Q17" s="549">
        <v>0</v>
      </c>
      <c r="R17" s="549">
        <v>27012949</v>
      </c>
      <c r="S17" s="549">
        <v>27012949</v>
      </c>
      <c r="T17" s="549">
        <v>0</v>
      </c>
      <c r="U17" s="549">
        <v>0</v>
      </c>
      <c r="V17" s="549">
        <v>0</v>
      </c>
      <c r="W17" s="549">
        <v>357141826</v>
      </c>
      <c r="X17" s="549">
        <v>357141826</v>
      </c>
      <c r="Y17" s="602">
        <v>0</v>
      </c>
      <c r="Z17" s="549">
        <v>0</v>
      </c>
      <c r="AA17" s="549">
        <v>0</v>
      </c>
      <c r="AB17" s="205">
        <v>5</v>
      </c>
    </row>
    <row r="18" spans="1:28" ht="21.95" customHeight="1">
      <c r="A18" s="211">
        <v>6</v>
      </c>
      <c r="B18" s="330" t="s">
        <v>191</v>
      </c>
      <c r="C18" s="546">
        <v>7110242050</v>
      </c>
      <c r="D18" s="546">
        <v>7140495784</v>
      </c>
      <c r="E18" s="546">
        <v>30253734</v>
      </c>
      <c r="F18" s="547">
        <v>0</v>
      </c>
      <c r="G18" s="547">
        <v>0</v>
      </c>
      <c r="H18" s="547">
        <v>7110242050</v>
      </c>
      <c r="I18" s="547">
        <v>7140495784</v>
      </c>
      <c r="J18" s="547">
        <v>30253734</v>
      </c>
      <c r="K18" s="547">
        <v>0</v>
      </c>
      <c r="L18" s="547">
        <v>0</v>
      </c>
      <c r="M18" s="547">
        <v>65187977</v>
      </c>
      <c r="N18" s="547">
        <v>65757590</v>
      </c>
      <c r="O18" s="547">
        <v>569613</v>
      </c>
      <c r="P18" s="547">
        <v>0</v>
      </c>
      <c r="Q18" s="547">
        <v>0</v>
      </c>
      <c r="R18" s="547">
        <v>65187977</v>
      </c>
      <c r="S18" s="547">
        <v>65757590</v>
      </c>
      <c r="T18" s="547">
        <v>569613</v>
      </c>
      <c r="U18" s="547">
        <v>0</v>
      </c>
      <c r="V18" s="547">
        <v>0</v>
      </c>
      <c r="W18" s="547">
        <v>711549422</v>
      </c>
      <c r="X18" s="547">
        <v>711703989</v>
      </c>
      <c r="Y18" s="578">
        <v>0</v>
      </c>
      <c r="Z18" s="547">
        <v>154567</v>
      </c>
      <c r="AA18" s="547">
        <v>0</v>
      </c>
      <c r="AB18" s="216">
        <v>6</v>
      </c>
    </row>
    <row r="19" spans="1:28" ht="21.95" customHeight="1">
      <c r="A19" s="217">
        <v>7</v>
      </c>
      <c r="B19" s="332" t="s">
        <v>193</v>
      </c>
      <c r="C19" s="534">
        <v>23098757994</v>
      </c>
      <c r="D19" s="534">
        <v>23119972508</v>
      </c>
      <c r="E19" s="534">
        <v>21214514</v>
      </c>
      <c r="F19" s="535">
        <v>0</v>
      </c>
      <c r="G19" s="535">
        <v>0</v>
      </c>
      <c r="H19" s="535">
        <v>23098757994</v>
      </c>
      <c r="I19" s="535">
        <v>23119972508</v>
      </c>
      <c r="J19" s="535">
        <v>21214514</v>
      </c>
      <c r="K19" s="535">
        <v>0</v>
      </c>
      <c r="L19" s="535">
        <v>0</v>
      </c>
      <c r="M19" s="535">
        <v>526334964</v>
      </c>
      <c r="N19" s="535">
        <v>526518182</v>
      </c>
      <c r="O19" s="535">
        <v>183218</v>
      </c>
      <c r="P19" s="535">
        <v>0</v>
      </c>
      <c r="Q19" s="535">
        <v>0</v>
      </c>
      <c r="R19" s="535">
        <v>526334964</v>
      </c>
      <c r="S19" s="535">
        <v>526518182</v>
      </c>
      <c r="T19" s="535">
        <v>183218</v>
      </c>
      <c r="U19" s="535">
        <v>0</v>
      </c>
      <c r="V19" s="535">
        <v>0</v>
      </c>
      <c r="W19" s="535">
        <v>2315019103</v>
      </c>
      <c r="X19" s="535">
        <v>2315684838</v>
      </c>
      <c r="Y19" s="579">
        <v>665735</v>
      </c>
      <c r="Z19" s="535">
        <v>0</v>
      </c>
      <c r="AA19" s="535">
        <v>0</v>
      </c>
      <c r="AB19" s="205">
        <v>7</v>
      </c>
    </row>
    <row r="20" spans="1:28" ht="21.95" customHeight="1">
      <c r="A20" s="217">
        <v>8</v>
      </c>
      <c r="B20" s="332" t="s">
        <v>195</v>
      </c>
      <c r="C20" s="534">
        <v>8082172633</v>
      </c>
      <c r="D20" s="534">
        <v>8097670350</v>
      </c>
      <c r="E20" s="534">
        <v>15497717</v>
      </c>
      <c r="F20" s="535">
        <v>0</v>
      </c>
      <c r="G20" s="535">
        <v>0</v>
      </c>
      <c r="H20" s="535">
        <v>8082172633</v>
      </c>
      <c r="I20" s="535">
        <v>8097670350</v>
      </c>
      <c r="J20" s="535">
        <v>15497717</v>
      </c>
      <c r="K20" s="535">
        <v>0</v>
      </c>
      <c r="L20" s="535">
        <v>0</v>
      </c>
      <c r="M20" s="535">
        <v>118399885</v>
      </c>
      <c r="N20" s="535">
        <v>118478774</v>
      </c>
      <c r="O20" s="535">
        <v>78889</v>
      </c>
      <c r="P20" s="535">
        <v>0</v>
      </c>
      <c r="Q20" s="535">
        <v>0</v>
      </c>
      <c r="R20" s="535">
        <v>118399885</v>
      </c>
      <c r="S20" s="535">
        <v>118478774</v>
      </c>
      <c r="T20" s="535">
        <v>78889</v>
      </c>
      <c r="U20" s="535">
        <v>0</v>
      </c>
      <c r="V20" s="535">
        <v>0</v>
      </c>
      <c r="W20" s="535">
        <v>827316978</v>
      </c>
      <c r="X20" s="535">
        <v>827327778</v>
      </c>
      <c r="Y20" s="579">
        <v>10800</v>
      </c>
      <c r="Z20" s="535">
        <v>0</v>
      </c>
      <c r="AA20" s="535">
        <v>0</v>
      </c>
      <c r="AB20" s="205">
        <v>8</v>
      </c>
    </row>
    <row r="21" spans="1:28" s="266" customFormat="1" ht="21.95" customHeight="1">
      <c r="A21" s="220">
        <v>9</v>
      </c>
      <c r="B21" s="218" t="s">
        <v>197</v>
      </c>
      <c r="C21" s="550">
        <v>5076010849</v>
      </c>
      <c r="D21" s="550">
        <v>5082287923</v>
      </c>
      <c r="E21" s="550">
        <v>6277074</v>
      </c>
      <c r="F21" s="551">
        <v>0</v>
      </c>
      <c r="G21" s="551">
        <v>0</v>
      </c>
      <c r="H21" s="551">
        <v>5076010849</v>
      </c>
      <c r="I21" s="551">
        <v>5082287923</v>
      </c>
      <c r="J21" s="551">
        <v>6277074</v>
      </c>
      <c r="K21" s="551">
        <v>0</v>
      </c>
      <c r="L21" s="551">
        <v>0</v>
      </c>
      <c r="M21" s="551">
        <v>43697301</v>
      </c>
      <c r="N21" s="551">
        <v>43697301</v>
      </c>
      <c r="O21" s="551">
        <v>0</v>
      </c>
      <c r="P21" s="551">
        <v>0</v>
      </c>
      <c r="Q21" s="551">
        <v>0</v>
      </c>
      <c r="R21" s="551">
        <v>43697301</v>
      </c>
      <c r="S21" s="551">
        <v>43697301</v>
      </c>
      <c r="T21" s="551">
        <v>0</v>
      </c>
      <c r="U21" s="551">
        <v>0</v>
      </c>
      <c r="V21" s="551">
        <v>0</v>
      </c>
      <c r="W21" s="551">
        <v>549508939</v>
      </c>
      <c r="X21" s="551">
        <v>549655569</v>
      </c>
      <c r="Y21" s="570">
        <v>146630</v>
      </c>
      <c r="Z21" s="551">
        <v>0</v>
      </c>
      <c r="AA21" s="551">
        <v>0</v>
      </c>
      <c r="AB21" s="224">
        <v>9</v>
      </c>
    </row>
    <row r="22" spans="1:28" s="266" customFormat="1" ht="21.95" customHeight="1">
      <c r="A22" s="220">
        <v>10</v>
      </c>
      <c r="B22" s="218" t="s">
        <v>199</v>
      </c>
      <c r="C22" s="544">
        <v>4713670386</v>
      </c>
      <c r="D22" s="544">
        <v>4717162164</v>
      </c>
      <c r="E22" s="544">
        <v>3491778</v>
      </c>
      <c r="F22" s="553">
        <v>0</v>
      </c>
      <c r="G22" s="553">
        <v>0</v>
      </c>
      <c r="H22" s="553">
        <v>4713670386</v>
      </c>
      <c r="I22" s="553">
        <v>4717162164</v>
      </c>
      <c r="J22" s="553">
        <v>3491778</v>
      </c>
      <c r="K22" s="553">
        <v>0</v>
      </c>
      <c r="L22" s="553">
        <v>0</v>
      </c>
      <c r="M22" s="553">
        <v>65547259</v>
      </c>
      <c r="N22" s="553">
        <v>65557885</v>
      </c>
      <c r="O22" s="553">
        <v>10626</v>
      </c>
      <c r="P22" s="553">
        <v>0</v>
      </c>
      <c r="Q22" s="553">
        <v>0</v>
      </c>
      <c r="R22" s="553">
        <v>65547259</v>
      </c>
      <c r="S22" s="553">
        <v>65557885</v>
      </c>
      <c r="T22" s="553">
        <v>10626</v>
      </c>
      <c r="U22" s="553">
        <v>0</v>
      </c>
      <c r="V22" s="553">
        <v>0</v>
      </c>
      <c r="W22" s="553">
        <v>458472843</v>
      </c>
      <c r="X22" s="553">
        <v>458472843</v>
      </c>
      <c r="Y22" s="577">
        <v>0</v>
      </c>
      <c r="Z22" s="553">
        <v>0</v>
      </c>
      <c r="AA22" s="553">
        <v>0</v>
      </c>
      <c r="AB22" s="224">
        <v>10</v>
      </c>
    </row>
    <row r="23" spans="1:28" s="266" customFormat="1" ht="21.95" customHeight="1">
      <c r="A23" s="228">
        <v>11</v>
      </c>
      <c r="B23" s="212" t="s">
        <v>201</v>
      </c>
      <c r="C23" s="554">
        <v>5456334619</v>
      </c>
      <c r="D23" s="554">
        <v>5463893468</v>
      </c>
      <c r="E23" s="554">
        <v>7558849</v>
      </c>
      <c r="F23" s="555">
        <v>0</v>
      </c>
      <c r="G23" s="555">
        <v>0</v>
      </c>
      <c r="H23" s="555">
        <v>5456334619</v>
      </c>
      <c r="I23" s="555">
        <v>5463893468</v>
      </c>
      <c r="J23" s="555">
        <v>7558849</v>
      </c>
      <c r="K23" s="555">
        <v>0</v>
      </c>
      <c r="L23" s="555">
        <v>0</v>
      </c>
      <c r="M23" s="555">
        <v>54346185</v>
      </c>
      <c r="N23" s="555">
        <v>54623687</v>
      </c>
      <c r="O23" s="555">
        <v>277502</v>
      </c>
      <c r="P23" s="555">
        <v>0</v>
      </c>
      <c r="Q23" s="555">
        <v>0</v>
      </c>
      <c r="R23" s="555">
        <v>54346185</v>
      </c>
      <c r="S23" s="555">
        <v>54623687</v>
      </c>
      <c r="T23" s="555">
        <v>277502</v>
      </c>
      <c r="U23" s="555">
        <v>0</v>
      </c>
      <c r="V23" s="555">
        <v>0</v>
      </c>
      <c r="W23" s="555">
        <v>578525525</v>
      </c>
      <c r="X23" s="555">
        <v>579411659</v>
      </c>
      <c r="Y23" s="575">
        <v>886134</v>
      </c>
      <c r="Z23" s="555">
        <v>0</v>
      </c>
      <c r="AA23" s="555">
        <v>0</v>
      </c>
      <c r="AB23" s="234">
        <v>11</v>
      </c>
    </row>
    <row r="24" spans="1:28" s="266" customFormat="1" ht="21.95" customHeight="1">
      <c r="A24" s="220">
        <v>12</v>
      </c>
      <c r="B24" s="218" t="s">
        <v>203</v>
      </c>
      <c r="C24" s="550">
        <v>8068094714</v>
      </c>
      <c r="D24" s="550">
        <v>8091461896</v>
      </c>
      <c r="E24" s="550">
        <v>22830496</v>
      </c>
      <c r="F24" s="551">
        <v>536686</v>
      </c>
      <c r="G24" s="551">
        <v>0</v>
      </c>
      <c r="H24" s="551">
        <v>8068094714</v>
      </c>
      <c r="I24" s="551">
        <v>8091461896</v>
      </c>
      <c r="J24" s="551">
        <v>22830496</v>
      </c>
      <c r="K24" s="551">
        <v>536686</v>
      </c>
      <c r="L24" s="551">
        <v>0</v>
      </c>
      <c r="M24" s="551">
        <v>97699177</v>
      </c>
      <c r="N24" s="551">
        <v>97699177</v>
      </c>
      <c r="O24" s="551">
        <v>0</v>
      </c>
      <c r="P24" s="551">
        <v>0</v>
      </c>
      <c r="Q24" s="551">
        <v>0</v>
      </c>
      <c r="R24" s="551">
        <v>97699177</v>
      </c>
      <c r="S24" s="551">
        <v>97699177</v>
      </c>
      <c r="T24" s="551">
        <v>0</v>
      </c>
      <c r="U24" s="551">
        <v>0</v>
      </c>
      <c r="V24" s="551">
        <v>0</v>
      </c>
      <c r="W24" s="551">
        <v>775059402</v>
      </c>
      <c r="X24" s="551">
        <v>775671254</v>
      </c>
      <c r="Y24" s="570">
        <v>565474</v>
      </c>
      <c r="Z24" s="551">
        <v>46378</v>
      </c>
      <c r="AA24" s="551">
        <v>0</v>
      </c>
      <c r="AB24" s="224">
        <v>12</v>
      </c>
    </row>
    <row r="25" spans="1:28" s="266" customFormat="1" ht="21.95" customHeight="1">
      <c r="A25" s="220">
        <v>13</v>
      </c>
      <c r="B25" s="218" t="s">
        <v>204</v>
      </c>
      <c r="C25" s="550">
        <v>3101534755</v>
      </c>
      <c r="D25" s="550">
        <v>3110697803</v>
      </c>
      <c r="E25" s="550">
        <v>9163048</v>
      </c>
      <c r="F25" s="551">
        <v>0</v>
      </c>
      <c r="G25" s="551">
        <v>0</v>
      </c>
      <c r="H25" s="551">
        <v>3101534755</v>
      </c>
      <c r="I25" s="551">
        <v>3110697803</v>
      </c>
      <c r="J25" s="551">
        <v>9163048</v>
      </c>
      <c r="K25" s="551">
        <v>0</v>
      </c>
      <c r="L25" s="551">
        <v>0</v>
      </c>
      <c r="M25" s="551">
        <v>33869659</v>
      </c>
      <c r="N25" s="551">
        <v>33869659</v>
      </c>
      <c r="O25" s="551">
        <v>0</v>
      </c>
      <c r="P25" s="551">
        <v>0</v>
      </c>
      <c r="Q25" s="551">
        <v>0</v>
      </c>
      <c r="R25" s="551">
        <v>33869659</v>
      </c>
      <c r="S25" s="551">
        <v>33869659</v>
      </c>
      <c r="T25" s="551">
        <v>0</v>
      </c>
      <c r="U25" s="551">
        <v>0</v>
      </c>
      <c r="V25" s="551">
        <v>0</v>
      </c>
      <c r="W25" s="551">
        <v>292440488</v>
      </c>
      <c r="X25" s="551">
        <v>292440488</v>
      </c>
      <c r="Y25" s="570">
        <v>0</v>
      </c>
      <c r="Z25" s="551">
        <v>0</v>
      </c>
      <c r="AA25" s="551">
        <v>0</v>
      </c>
      <c r="AB25" s="224">
        <v>13</v>
      </c>
    </row>
    <row r="26" spans="1:28" s="266" customFormat="1" ht="21.95" customHeight="1">
      <c r="A26" s="220">
        <v>14</v>
      </c>
      <c r="B26" s="218" t="s">
        <v>206</v>
      </c>
      <c r="C26" s="550">
        <v>2544827228</v>
      </c>
      <c r="D26" s="550">
        <v>2549076227</v>
      </c>
      <c r="E26" s="550">
        <v>4248999</v>
      </c>
      <c r="F26" s="551">
        <v>0</v>
      </c>
      <c r="G26" s="551">
        <v>0</v>
      </c>
      <c r="H26" s="551">
        <v>2544827228</v>
      </c>
      <c r="I26" s="551">
        <v>2549076227</v>
      </c>
      <c r="J26" s="551">
        <v>4248999</v>
      </c>
      <c r="K26" s="551">
        <v>0</v>
      </c>
      <c r="L26" s="551">
        <v>0</v>
      </c>
      <c r="M26" s="551">
        <v>33713242</v>
      </c>
      <c r="N26" s="551">
        <v>33736336</v>
      </c>
      <c r="O26" s="551">
        <v>23094</v>
      </c>
      <c r="P26" s="551">
        <v>0</v>
      </c>
      <c r="Q26" s="551">
        <v>0</v>
      </c>
      <c r="R26" s="551">
        <v>33713242</v>
      </c>
      <c r="S26" s="551">
        <v>33736336</v>
      </c>
      <c r="T26" s="551">
        <v>23094</v>
      </c>
      <c r="U26" s="551">
        <v>0</v>
      </c>
      <c r="V26" s="551">
        <v>0</v>
      </c>
      <c r="W26" s="551">
        <v>281405377</v>
      </c>
      <c r="X26" s="551">
        <v>281405377</v>
      </c>
      <c r="Y26" s="570">
        <v>0</v>
      </c>
      <c r="Z26" s="551">
        <v>0</v>
      </c>
      <c r="AA26" s="551">
        <v>0</v>
      </c>
      <c r="AB26" s="224">
        <v>14</v>
      </c>
    </row>
    <row r="27" spans="1:28" s="266" customFormat="1" ht="21.95" customHeight="1">
      <c r="A27" s="220">
        <v>15</v>
      </c>
      <c r="B27" s="218" t="s">
        <v>208</v>
      </c>
      <c r="C27" s="544">
        <v>3911306390</v>
      </c>
      <c r="D27" s="544">
        <v>3925908010</v>
      </c>
      <c r="E27" s="544">
        <v>14601620</v>
      </c>
      <c r="F27" s="553">
        <v>0</v>
      </c>
      <c r="G27" s="553">
        <v>0</v>
      </c>
      <c r="H27" s="553">
        <v>3911306390</v>
      </c>
      <c r="I27" s="553">
        <v>3925908010</v>
      </c>
      <c r="J27" s="553">
        <v>14601620</v>
      </c>
      <c r="K27" s="553">
        <v>0</v>
      </c>
      <c r="L27" s="553">
        <v>0</v>
      </c>
      <c r="M27" s="553">
        <v>53453339</v>
      </c>
      <c r="N27" s="553">
        <v>53517799</v>
      </c>
      <c r="O27" s="553">
        <v>64460</v>
      </c>
      <c r="P27" s="553">
        <v>0</v>
      </c>
      <c r="Q27" s="553">
        <v>0</v>
      </c>
      <c r="R27" s="553">
        <v>53453339</v>
      </c>
      <c r="S27" s="553">
        <v>53517799</v>
      </c>
      <c r="T27" s="553">
        <v>64460</v>
      </c>
      <c r="U27" s="553">
        <v>0</v>
      </c>
      <c r="V27" s="553">
        <v>0</v>
      </c>
      <c r="W27" s="553">
        <v>405967516</v>
      </c>
      <c r="X27" s="553">
        <v>406060217</v>
      </c>
      <c r="Y27" s="577">
        <v>92701</v>
      </c>
      <c r="Z27" s="553">
        <v>0</v>
      </c>
      <c r="AA27" s="553">
        <v>0</v>
      </c>
      <c r="AB27" s="224">
        <v>15</v>
      </c>
    </row>
    <row r="28" spans="1:28" s="266" customFormat="1" ht="21.95" customHeight="1">
      <c r="A28" s="235">
        <v>16</v>
      </c>
      <c r="B28" s="212" t="s">
        <v>210</v>
      </c>
      <c r="C28" s="554">
        <v>6613591962</v>
      </c>
      <c r="D28" s="554">
        <v>6619333910</v>
      </c>
      <c r="E28" s="554">
        <v>4714526</v>
      </c>
      <c r="F28" s="555">
        <v>1027422</v>
      </c>
      <c r="G28" s="555">
        <v>0</v>
      </c>
      <c r="H28" s="555">
        <v>6613591962</v>
      </c>
      <c r="I28" s="555">
        <v>6619333910</v>
      </c>
      <c r="J28" s="555">
        <v>4714526</v>
      </c>
      <c r="K28" s="555">
        <v>1027422</v>
      </c>
      <c r="L28" s="555">
        <v>0</v>
      </c>
      <c r="M28" s="555">
        <v>127712095</v>
      </c>
      <c r="N28" s="555">
        <v>127758548</v>
      </c>
      <c r="O28" s="555">
        <v>46453</v>
      </c>
      <c r="P28" s="555">
        <v>0</v>
      </c>
      <c r="Q28" s="555">
        <v>0</v>
      </c>
      <c r="R28" s="555">
        <v>127712095</v>
      </c>
      <c r="S28" s="555">
        <v>127758548</v>
      </c>
      <c r="T28" s="555">
        <v>46453</v>
      </c>
      <c r="U28" s="555">
        <v>0</v>
      </c>
      <c r="V28" s="555">
        <v>0</v>
      </c>
      <c r="W28" s="555">
        <v>663010408</v>
      </c>
      <c r="X28" s="555">
        <v>663318529</v>
      </c>
      <c r="Y28" s="575">
        <v>0</v>
      </c>
      <c r="Z28" s="555">
        <v>308121</v>
      </c>
      <c r="AA28" s="555">
        <v>0</v>
      </c>
      <c r="AB28" s="236">
        <v>16</v>
      </c>
    </row>
    <row r="29" spans="1:28" s="266" customFormat="1" ht="21.95" customHeight="1">
      <c r="A29" s="220">
        <v>17</v>
      </c>
      <c r="B29" s="218" t="s">
        <v>212</v>
      </c>
      <c r="C29" s="550">
        <v>17811012745</v>
      </c>
      <c r="D29" s="550">
        <v>17835699642</v>
      </c>
      <c r="E29" s="550">
        <v>24686897</v>
      </c>
      <c r="F29" s="551">
        <v>0</v>
      </c>
      <c r="G29" s="551">
        <v>0</v>
      </c>
      <c r="H29" s="551">
        <v>17811012745</v>
      </c>
      <c r="I29" s="551">
        <v>17835699642</v>
      </c>
      <c r="J29" s="551">
        <v>24686897</v>
      </c>
      <c r="K29" s="551">
        <v>0</v>
      </c>
      <c r="L29" s="551">
        <v>0</v>
      </c>
      <c r="M29" s="551">
        <v>300102041</v>
      </c>
      <c r="N29" s="551">
        <v>300102041</v>
      </c>
      <c r="O29" s="551">
        <v>0</v>
      </c>
      <c r="P29" s="551">
        <v>0</v>
      </c>
      <c r="Q29" s="551">
        <v>0</v>
      </c>
      <c r="R29" s="551">
        <v>300102041</v>
      </c>
      <c r="S29" s="551">
        <v>300102041</v>
      </c>
      <c r="T29" s="551">
        <v>0</v>
      </c>
      <c r="U29" s="551">
        <v>0</v>
      </c>
      <c r="V29" s="551">
        <v>0</v>
      </c>
      <c r="W29" s="551">
        <v>1850979537</v>
      </c>
      <c r="X29" s="551">
        <v>1850979537</v>
      </c>
      <c r="Y29" s="570">
        <v>0</v>
      </c>
      <c r="Z29" s="551">
        <v>0</v>
      </c>
      <c r="AA29" s="551">
        <v>0</v>
      </c>
      <c r="AB29" s="224">
        <v>17</v>
      </c>
    </row>
    <row r="30" spans="1:28" s="266" customFormat="1" ht="21.95" customHeight="1">
      <c r="A30" s="220">
        <v>18</v>
      </c>
      <c r="B30" s="218" t="s">
        <v>214</v>
      </c>
      <c r="C30" s="550">
        <v>1415281711</v>
      </c>
      <c r="D30" s="550">
        <v>1416091763</v>
      </c>
      <c r="E30" s="550">
        <v>810052</v>
      </c>
      <c r="F30" s="551">
        <v>0</v>
      </c>
      <c r="G30" s="551">
        <v>0</v>
      </c>
      <c r="H30" s="551">
        <v>1415281711</v>
      </c>
      <c r="I30" s="551">
        <v>1416091763</v>
      </c>
      <c r="J30" s="551">
        <v>810052</v>
      </c>
      <c r="K30" s="551">
        <v>0</v>
      </c>
      <c r="L30" s="551">
        <v>0</v>
      </c>
      <c r="M30" s="551">
        <v>11595614</v>
      </c>
      <c r="N30" s="551">
        <v>11595614</v>
      </c>
      <c r="O30" s="551">
        <v>0</v>
      </c>
      <c r="P30" s="551">
        <v>0</v>
      </c>
      <c r="Q30" s="551">
        <v>0</v>
      </c>
      <c r="R30" s="551">
        <v>11595614</v>
      </c>
      <c r="S30" s="551">
        <v>11595614</v>
      </c>
      <c r="T30" s="551">
        <v>0</v>
      </c>
      <c r="U30" s="551">
        <v>0</v>
      </c>
      <c r="V30" s="551">
        <v>0</v>
      </c>
      <c r="W30" s="551">
        <v>167539457</v>
      </c>
      <c r="X30" s="551">
        <v>167539457</v>
      </c>
      <c r="Y30" s="570">
        <v>0</v>
      </c>
      <c r="Z30" s="551">
        <v>0</v>
      </c>
      <c r="AA30" s="551">
        <v>0</v>
      </c>
      <c r="AB30" s="224">
        <v>18</v>
      </c>
    </row>
    <row r="31" spans="1:28" s="266" customFormat="1" ht="21.95" customHeight="1">
      <c r="A31" s="220">
        <v>19</v>
      </c>
      <c r="B31" s="218" t="s">
        <v>216</v>
      </c>
      <c r="C31" s="550">
        <v>14128828462</v>
      </c>
      <c r="D31" s="550">
        <v>14156179592</v>
      </c>
      <c r="E31" s="550">
        <v>27351130</v>
      </c>
      <c r="F31" s="551">
        <v>0</v>
      </c>
      <c r="G31" s="551">
        <v>0</v>
      </c>
      <c r="H31" s="551">
        <v>14128828462</v>
      </c>
      <c r="I31" s="551">
        <v>14156179592</v>
      </c>
      <c r="J31" s="551">
        <v>27351130</v>
      </c>
      <c r="K31" s="551">
        <v>0</v>
      </c>
      <c r="L31" s="551">
        <v>0</v>
      </c>
      <c r="M31" s="551">
        <v>133415853</v>
      </c>
      <c r="N31" s="551">
        <v>133415853</v>
      </c>
      <c r="O31" s="551">
        <v>0</v>
      </c>
      <c r="P31" s="551">
        <v>0</v>
      </c>
      <c r="Q31" s="551">
        <v>0</v>
      </c>
      <c r="R31" s="551">
        <v>133415853</v>
      </c>
      <c r="S31" s="551">
        <v>133415853</v>
      </c>
      <c r="T31" s="551">
        <v>0</v>
      </c>
      <c r="U31" s="551">
        <v>0</v>
      </c>
      <c r="V31" s="551">
        <v>0</v>
      </c>
      <c r="W31" s="551">
        <v>1387132596</v>
      </c>
      <c r="X31" s="551">
        <v>1387140696</v>
      </c>
      <c r="Y31" s="570">
        <v>8100</v>
      </c>
      <c r="Z31" s="551">
        <v>0</v>
      </c>
      <c r="AA31" s="551">
        <v>0</v>
      </c>
      <c r="AB31" s="224">
        <v>19</v>
      </c>
    </row>
    <row r="32" spans="1:28" s="266" customFormat="1" ht="21.95" customHeight="1">
      <c r="A32" s="220">
        <v>20</v>
      </c>
      <c r="B32" s="218" t="s">
        <v>218</v>
      </c>
      <c r="C32" s="544">
        <v>6969331289</v>
      </c>
      <c r="D32" s="544">
        <v>6977749192</v>
      </c>
      <c r="E32" s="544">
        <v>8417903</v>
      </c>
      <c r="F32" s="553">
        <v>0</v>
      </c>
      <c r="G32" s="553">
        <v>0</v>
      </c>
      <c r="H32" s="553">
        <v>6969331289</v>
      </c>
      <c r="I32" s="553">
        <v>6977749192</v>
      </c>
      <c r="J32" s="553">
        <v>8417903</v>
      </c>
      <c r="K32" s="553">
        <v>0</v>
      </c>
      <c r="L32" s="553">
        <v>0</v>
      </c>
      <c r="M32" s="553">
        <v>112794886</v>
      </c>
      <c r="N32" s="553">
        <v>112794886</v>
      </c>
      <c r="O32" s="553">
        <v>0</v>
      </c>
      <c r="P32" s="553">
        <v>0</v>
      </c>
      <c r="Q32" s="553">
        <v>0</v>
      </c>
      <c r="R32" s="553">
        <v>112794886</v>
      </c>
      <c r="S32" s="553">
        <v>112794886</v>
      </c>
      <c r="T32" s="553">
        <v>0</v>
      </c>
      <c r="U32" s="553">
        <v>0</v>
      </c>
      <c r="V32" s="553">
        <v>0</v>
      </c>
      <c r="W32" s="553">
        <v>708476658</v>
      </c>
      <c r="X32" s="553">
        <v>708476658</v>
      </c>
      <c r="Y32" s="577">
        <v>0</v>
      </c>
      <c r="Z32" s="553">
        <v>0</v>
      </c>
      <c r="AA32" s="553">
        <v>0</v>
      </c>
      <c r="AB32" s="224">
        <v>20</v>
      </c>
    </row>
    <row r="33" spans="1:28" s="266" customFormat="1" ht="21.95" customHeight="1">
      <c r="A33" s="235">
        <v>21</v>
      </c>
      <c r="B33" s="212" t="s">
        <v>220</v>
      </c>
      <c r="C33" s="554">
        <v>8642726381</v>
      </c>
      <c r="D33" s="554">
        <v>8663641720</v>
      </c>
      <c r="E33" s="554">
        <v>20915339</v>
      </c>
      <c r="F33" s="555">
        <v>0</v>
      </c>
      <c r="G33" s="555">
        <v>0</v>
      </c>
      <c r="H33" s="555">
        <v>8642726381</v>
      </c>
      <c r="I33" s="555">
        <v>8663641720</v>
      </c>
      <c r="J33" s="555">
        <v>20915339</v>
      </c>
      <c r="K33" s="555">
        <v>0</v>
      </c>
      <c r="L33" s="555">
        <v>0</v>
      </c>
      <c r="M33" s="555">
        <v>149525380</v>
      </c>
      <c r="N33" s="555">
        <v>149525380</v>
      </c>
      <c r="O33" s="555">
        <v>0</v>
      </c>
      <c r="P33" s="555">
        <v>0</v>
      </c>
      <c r="Q33" s="555">
        <v>0</v>
      </c>
      <c r="R33" s="555">
        <v>149525380</v>
      </c>
      <c r="S33" s="555">
        <v>149525380</v>
      </c>
      <c r="T33" s="555">
        <v>0</v>
      </c>
      <c r="U33" s="555">
        <v>0</v>
      </c>
      <c r="V33" s="555">
        <v>0</v>
      </c>
      <c r="W33" s="555">
        <v>827426160</v>
      </c>
      <c r="X33" s="555">
        <v>827426160</v>
      </c>
      <c r="Y33" s="575">
        <v>0</v>
      </c>
      <c r="Z33" s="555">
        <v>0</v>
      </c>
      <c r="AA33" s="555">
        <v>0</v>
      </c>
      <c r="AB33" s="236">
        <v>21</v>
      </c>
    </row>
    <row r="34" spans="1:28" s="266" customFormat="1" ht="21.95" customHeight="1">
      <c r="A34" s="220">
        <v>22</v>
      </c>
      <c r="B34" s="218" t="s">
        <v>222</v>
      </c>
      <c r="C34" s="550">
        <v>6079688164</v>
      </c>
      <c r="D34" s="550">
        <v>6095602799</v>
      </c>
      <c r="E34" s="550">
        <v>15914635</v>
      </c>
      <c r="F34" s="551">
        <v>0</v>
      </c>
      <c r="G34" s="551">
        <v>0</v>
      </c>
      <c r="H34" s="551">
        <v>6079688164</v>
      </c>
      <c r="I34" s="551">
        <v>6095602799</v>
      </c>
      <c r="J34" s="551">
        <v>15914635</v>
      </c>
      <c r="K34" s="551">
        <v>0</v>
      </c>
      <c r="L34" s="551">
        <v>0</v>
      </c>
      <c r="M34" s="551">
        <v>88313391</v>
      </c>
      <c r="N34" s="551">
        <v>88313391</v>
      </c>
      <c r="O34" s="551">
        <v>0</v>
      </c>
      <c r="P34" s="551">
        <v>0</v>
      </c>
      <c r="Q34" s="551">
        <v>0</v>
      </c>
      <c r="R34" s="551">
        <v>88313391</v>
      </c>
      <c r="S34" s="551">
        <v>88313391</v>
      </c>
      <c r="T34" s="551">
        <v>0</v>
      </c>
      <c r="U34" s="551">
        <v>0</v>
      </c>
      <c r="V34" s="551">
        <v>0</v>
      </c>
      <c r="W34" s="551">
        <v>552823091</v>
      </c>
      <c r="X34" s="551">
        <v>552823091</v>
      </c>
      <c r="Y34" s="570">
        <v>0</v>
      </c>
      <c r="Z34" s="551">
        <v>0</v>
      </c>
      <c r="AA34" s="551">
        <v>0</v>
      </c>
      <c r="AB34" s="224">
        <v>22</v>
      </c>
    </row>
    <row r="35" spans="1:28" s="266" customFormat="1" ht="21.95" customHeight="1">
      <c r="A35" s="220">
        <v>23</v>
      </c>
      <c r="B35" s="218" t="s">
        <v>223</v>
      </c>
      <c r="C35" s="550">
        <v>2244361331</v>
      </c>
      <c r="D35" s="550">
        <v>2246032744</v>
      </c>
      <c r="E35" s="550">
        <v>1671413</v>
      </c>
      <c r="F35" s="551">
        <v>0</v>
      </c>
      <c r="G35" s="551">
        <v>0</v>
      </c>
      <c r="H35" s="551">
        <v>2244361331</v>
      </c>
      <c r="I35" s="551">
        <v>2246032744</v>
      </c>
      <c r="J35" s="551">
        <v>1671413</v>
      </c>
      <c r="K35" s="551">
        <v>0</v>
      </c>
      <c r="L35" s="551">
        <v>0</v>
      </c>
      <c r="M35" s="551">
        <v>14076785</v>
      </c>
      <c r="N35" s="551">
        <v>14076785</v>
      </c>
      <c r="O35" s="551">
        <v>0</v>
      </c>
      <c r="P35" s="551">
        <v>0</v>
      </c>
      <c r="Q35" s="551">
        <v>0</v>
      </c>
      <c r="R35" s="551">
        <v>14076785</v>
      </c>
      <c r="S35" s="551">
        <v>14076785</v>
      </c>
      <c r="T35" s="551">
        <v>0</v>
      </c>
      <c r="U35" s="551">
        <v>0</v>
      </c>
      <c r="V35" s="551">
        <v>0</v>
      </c>
      <c r="W35" s="551">
        <v>274343421</v>
      </c>
      <c r="X35" s="551">
        <v>274343421</v>
      </c>
      <c r="Y35" s="570">
        <v>0</v>
      </c>
      <c r="Z35" s="551">
        <v>0</v>
      </c>
      <c r="AA35" s="551">
        <v>0</v>
      </c>
      <c r="AB35" s="224">
        <v>23</v>
      </c>
    </row>
    <row r="36" spans="1:28" s="266" customFormat="1" ht="21.95" customHeight="1">
      <c r="A36" s="220">
        <v>24</v>
      </c>
      <c r="B36" s="218" t="s">
        <v>225</v>
      </c>
      <c r="C36" s="550">
        <v>5167410732</v>
      </c>
      <c r="D36" s="550">
        <v>5176984368</v>
      </c>
      <c r="E36" s="550">
        <v>9573636</v>
      </c>
      <c r="F36" s="551">
        <v>0</v>
      </c>
      <c r="G36" s="551">
        <v>0</v>
      </c>
      <c r="H36" s="551">
        <v>5167410732</v>
      </c>
      <c r="I36" s="551">
        <v>5176984368</v>
      </c>
      <c r="J36" s="551">
        <v>9573636</v>
      </c>
      <c r="K36" s="551">
        <v>0</v>
      </c>
      <c r="L36" s="551">
        <v>0</v>
      </c>
      <c r="M36" s="551">
        <v>87166228</v>
      </c>
      <c r="N36" s="551">
        <v>87234846</v>
      </c>
      <c r="O36" s="551">
        <v>68618</v>
      </c>
      <c r="P36" s="551">
        <v>0</v>
      </c>
      <c r="Q36" s="551">
        <v>0</v>
      </c>
      <c r="R36" s="551">
        <v>87166228</v>
      </c>
      <c r="S36" s="551">
        <v>87234846</v>
      </c>
      <c r="T36" s="551">
        <v>68618</v>
      </c>
      <c r="U36" s="551">
        <v>0</v>
      </c>
      <c r="V36" s="551">
        <v>0</v>
      </c>
      <c r="W36" s="551">
        <v>547603559</v>
      </c>
      <c r="X36" s="551">
        <v>547616599</v>
      </c>
      <c r="Y36" s="570">
        <v>13040</v>
      </c>
      <c r="Z36" s="551">
        <v>0</v>
      </c>
      <c r="AA36" s="551">
        <v>0</v>
      </c>
      <c r="AB36" s="224">
        <v>24</v>
      </c>
    </row>
    <row r="37" spans="1:28" s="266" customFormat="1" ht="21.95" customHeight="1">
      <c r="A37" s="220">
        <v>25</v>
      </c>
      <c r="B37" s="218" t="s">
        <v>227</v>
      </c>
      <c r="C37" s="544">
        <v>4531370309</v>
      </c>
      <c r="D37" s="544">
        <v>4538540099</v>
      </c>
      <c r="E37" s="544">
        <v>7169790</v>
      </c>
      <c r="F37" s="553">
        <v>0</v>
      </c>
      <c r="G37" s="553">
        <v>0</v>
      </c>
      <c r="H37" s="553">
        <v>4531370309</v>
      </c>
      <c r="I37" s="553">
        <v>4538540099</v>
      </c>
      <c r="J37" s="553">
        <v>7169790</v>
      </c>
      <c r="K37" s="553">
        <v>0</v>
      </c>
      <c r="L37" s="553">
        <v>0</v>
      </c>
      <c r="M37" s="553">
        <v>32028258</v>
      </c>
      <c r="N37" s="553">
        <v>32028258</v>
      </c>
      <c r="O37" s="553">
        <v>0</v>
      </c>
      <c r="P37" s="553">
        <v>0</v>
      </c>
      <c r="Q37" s="553">
        <v>0</v>
      </c>
      <c r="R37" s="553">
        <v>32028258</v>
      </c>
      <c r="S37" s="553">
        <v>32028258</v>
      </c>
      <c r="T37" s="553">
        <v>0</v>
      </c>
      <c r="U37" s="553">
        <v>0</v>
      </c>
      <c r="V37" s="553">
        <v>0</v>
      </c>
      <c r="W37" s="553">
        <v>467921192</v>
      </c>
      <c r="X37" s="553">
        <v>467921192</v>
      </c>
      <c r="Y37" s="577">
        <v>0</v>
      </c>
      <c r="Z37" s="553">
        <v>0</v>
      </c>
      <c r="AA37" s="553">
        <v>0</v>
      </c>
      <c r="AB37" s="224">
        <v>25</v>
      </c>
    </row>
    <row r="38" spans="1:28" s="266" customFormat="1" ht="21.95" customHeight="1">
      <c r="A38" s="228">
        <v>26</v>
      </c>
      <c r="B38" s="212" t="s">
        <v>229</v>
      </c>
      <c r="C38" s="554">
        <v>3323145838</v>
      </c>
      <c r="D38" s="554">
        <v>3327166236</v>
      </c>
      <c r="E38" s="554">
        <v>3954955</v>
      </c>
      <c r="F38" s="555">
        <v>65443</v>
      </c>
      <c r="G38" s="555">
        <v>0</v>
      </c>
      <c r="H38" s="555">
        <v>3323145838</v>
      </c>
      <c r="I38" s="555">
        <v>3327166236</v>
      </c>
      <c r="J38" s="555">
        <v>3954955</v>
      </c>
      <c r="K38" s="555">
        <v>65443</v>
      </c>
      <c r="L38" s="555">
        <v>0</v>
      </c>
      <c r="M38" s="555">
        <v>30411815</v>
      </c>
      <c r="N38" s="555">
        <v>30420166</v>
      </c>
      <c r="O38" s="555">
        <v>8351</v>
      </c>
      <c r="P38" s="555">
        <v>0</v>
      </c>
      <c r="Q38" s="555">
        <v>0</v>
      </c>
      <c r="R38" s="555">
        <v>30411815</v>
      </c>
      <c r="S38" s="555">
        <v>30420166</v>
      </c>
      <c r="T38" s="555">
        <v>8351</v>
      </c>
      <c r="U38" s="555">
        <v>0</v>
      </c>
      <c r="V38" s="555">
        <v>0</v>
      </c>
      <c r="W38" s="555">
        <v>344974759</v>
      </c>
      <c r="X38" s="555">
        <v>345105173</v>
      </c>
      <c r="Y38" s="575">
        <v>93902</v>
      </c>
      <c r="Z38" s="555">
        <v>36512</v>
      </c>
      <c r="AA38" s="555">
        <v>0</v>
      </c>
      <c r="AB38" s="234">
        <v>26</v>
      </c>
    </row>
    <row r="39" spans="1:28" s="266" customFormat="1" ht="21.95" customHeight="1">
      <c r="A39" s="220">
        <v>27</v>
      </c>
      <c r="B39" s="218" t="s">
        <v>231</v>
      </c>
      <c r="C39" s="550">
        <v>5034632389</v>
      </c>
      <c r="D39" s="550">
        <v>5047289040</v>
      </c>
      <c r="E39" s="550">
        <v>12656651</v>
      </c>
      <c r="F39" s="551">
        <v>0</v>
      </c>
      <c r="G39" s="551">
        <v>0</v>
      </c>
      <c r="H39" s="551">
        <v>5034632389</v>
      </c>
      <c r="I39" s="551">
        <v>5047289040</v>
      </c>
      <c r="J39" s="551">
        <v>12656651</v>
      </c>
      <c r="K39" s="551">
        <v>0</v>
      </c>
      <c r="L39" s="551">
        <v>0</v>
      </c>
      <c r="M39" s="551">
        <v>128604400</v>
      </c>
      <c r="N39" s="551">
        <v>128709596</v>
      </c>
      <c r="O39" s="551">
        <v>105196</v>
      </c>
      <c r="P39" s="551">
        <v>0</v>
      </c>
      <c r="Q39" s="551">
        <v>0</v>
      </c>
      <c r="R39" s="551">
        <v>128604400</v>
      </c>
      <c r="S39" s="551">
        <v>128709596</v>
      </c>
      <c r="T39" s="551">
        <v>105196</v>
      </c>
      <c r="U39" s="551">
        <v>0</v>
      </c>
      <c r="V39" s="551">
        <v>0</v>
      </c>
      <c r="W39" s="551">
        <v>461027290</v>
      </c>
      <c r="X39" s="551">
        <v>461027290</v>
      </c>
      <c r="Y39" s="570">
        <v>0</v>
      </c>
      <c r="Z39" s="551">
        <v>0</v>
      </c>
      <c r="AA39" s="551">
        <v>0</v>
      </c>
      <c r="AB39" s="224">
        <v>27</v>
      </c>
    </row>
    <row r="40" spans="1:28" s="266" customFormat="1" ht="21.95" customHeight="1">
      <c r="A40" s="220">
        <v>30</v>
      </c>
      <c r="B40" s="218" t="s">
        <v>233</v>
      </c>
      <c r="C40" s="550">
        <v>4416528978</v>
      </c>
      <c r="D40" s="550">
        <v>4425688852</v>
      </c>
      <c r="E40" s="550">
        <v>9159874</v>
      </c>
      <c r="F40" s="551">
        <v>0</v>
      </c>
      <c r="G40" s="551">
        <v>0</v>
      </c>
      <c r="H40" s="551">
        <v>4416528978</v>
      </c>
      <c r="I40" s="551">
        <v>4425688852</v>
      </c>
      <c r="J40" s="551">
        <v>9159874</v>
      </c>
      <c r="K40" s="551">
        <v>0</v>
      </c>
      <c r="L40" s="551">
        <v>0</v>
      </c>
      <c r="M40" s="551">
        <v>49449278</v>
      </c>
      <c r="N40" s="551">
        <v>49449278</v>
      </c>
      <c r="O40" s="551">
        <v>0</v>
      </c>
      <c r="P40" s="551">
        <v>0</v>
      </c>
      <c r="Q40" s="551">
        <v>0</v>
      </c>
      <c r="R40" s="551">
        <v>49449278</v>
      </c>
      <c r="S40" s="551">
        <v>49449278</v>
      </c>
      <c r="T40" s="551">
        <v>0</v>
      </c>
      <c r="U40" s="551">
        <v>0</v>
      </c>
      <c r="V40" s="551">
        <v>0</v>
      </c>
      <c r="W40" s="551">
        <v>431322985</v>
      </c>
      <c r="X40" s="551">
        <v>431322985</v>
      </c>
      <c r="Y40" s="570">
        <v>0</v>
      </c>
      <c r="Z40" s="551">
        <v>0</v>
      </c>
      <c r="AA40" s="551">
        <v>0</v>
      </c>
      <c r="AB40" s="224">
        <v>30</v>
      </c>
    </row>
    <row r="41" spans="1:28" s="266" customFormat="1" ht="21.95" customHeight="1">
      <c r="A41" s="220">
        <v>31</v>
      </c>
      <c r="B41" s="218" t="s">
        <v>235</v>
      </c>
      <c r="C41" s="550">
        <v>997521919</v>
      </c>
      <c r="D41" s="550">
        <v>997677452</v>
      </c>
      <c r="E41" s="550">
        <v>155533</v>
      </c>
      <c r="F41" s="551">
        <v>0</v>
      </c>
      <c r="G41" s="551">
        <v>0</v>
      </c>
      <c r="H41" s="551">
        <v>997521919</v>
      </c>
      <c r="I41" s="551">
        <v>997677452</v>
      </c>
      <c r="J41" s="551">
        <v>155533</v>
      </c>
      <c r="K41" s="551">
        <v>0</v>
      </c>
      <c r="L41" s="551">
        <v>0</v>
      </c>
      <c r="M41" s="551">
        <v>11476202</v>
      </c>
      <c r="N41" s="551">
        <v>11476202</v>
      </c>
      <c r="O41" s="551">
        <v>0</v>
      </c>
      <c r="P41" s="551">
        <v>0</v>
      </c>
      <c r="Q41" s="551">
        <v>0</v>
      </c>
      <c r="R41" s="551">
        <v>11476202</v>
      </c>
      <c r="S41" s="551">
        <v>11476202</v>
      </c>
      <c r="T41" s="551">
        <v>0</v>
      </c>
      <c r="U41" s="551">
        <v>0</v>
      </c>
      <c r="V41" s="551">
        <v>0</v>
      </c>
      <c r="W41" s="551">
        <v>93751514</v>
      </c>
      <c r="X41" s="551">
        <v>93751514</v>
      </c>
      <c r="Y41" s="570">
        <v>0</v>
      </c>
      <c r="Z41" s="551">
        <v>0</v>
      </c>
      <c r="AA41" s="551">
        <v>0</v>
      </c>
      <c r="AB41" s="224">
        <v>31</v>
      </c>
    </row>
    <row r="42" spans="1:28" s="266" customFormat="1" ht="21.95" customHeight="1">
      <c r="A42" s="220">
        <v>32</v>
      </c>
      <c r="B42" s="218" t="s">
        <v>237</v>
      </c>
      <c r="C42" s="544">
        <v>3935889552</v>
      </c>
      <c r="D42" s="544">
        <v>3952194520</v>
      </c>
      <c r="E42" s="544">
        <v>16304968</v>
      </c>
      <c r="F42" s="553">
        <v>0</v>
      </c>
      <c r="G42" s="553">
        <v>0</v>
      </c>
      <c r="H42" s="553">
        <v>3935889552</v>
      </c>
      <c r="I42" s="553">
        <v>3952194520</v>
      </c>
      <c r="J42" s="553">
        <v>16304968</v>
      </c>
      <c r="K42" s="553">
        <v>0</v>
      </c>
      <c r="L42" s="553">
        <v>0</v>
      </c>
      <c r="M42" s="553">
        <v>36684579</v>
      </c>
      <c r="N42" s="553">
        <v>36703302</v>
      </c>
      <c r="O42" s="553">
        <v>18723</v>
      </c>
      <c r="P42" s="553">
        <v>0</v>
      </c>
      <c r="Q42" s="553">
        <v>0</v>
      </c>
      <c r="R42" s="553">
        <v>36684579</v>
      </c>
      <c r="S42" s="553">
        <v>36703302</v>
      </c>
      <c r="T42" s="553">
        <v>18723</v>
      </c>
      <c r="U42" s="553">
        <v>0</v>
      </c>
      <c r="V42" s="553">
        <v>0</v>
      </c>
      <c r="W42" s="553">
        <v>416747947</v>
      </c>
      <c r="X42" s="553">
        <v>416762154</v>
      </c>
      <c r="Y42" s="577">
        <v>14207</v>
      </c>
      <c r="Z42" s="553">
        <v>0</v>
      </c>
      <c r="AA42" s="553">
        <v>0</v>
      </c>
      <c r="AB42" s="224">
        <v>32</v>
      </c>
    </row>
    <row r="43" spans="1:28" s="266" customFormat="1" ht="21.95" customHeight="1">
      <c r="A43" s="228">
        <v>33</v>
      </c>
      <c r="B43" s="212" t="s">
        <v>239</v>
      </c>
      <c r="C43" s="554">
        <v>2421976156</v>
      </c>
      <c r="D43" s="554">
        <v>2424615194</v>
      </c>
      <c r="E43" s="554">
        <v>2588295</v>
      </c>
      <c r="F43" s="555">
        <v>50743</v>
      </c>
      <c r="G43" s="555">
        <v>0</v>
      </c>
      <c r="H43" s="555">
        <v>2421976156</v>
      </c>
      <c r="I43" s="555">
        <v>2424615194</v>
      </c>
      <c r="J43" s="555">
        <v>2588295</v>
      </c>
      <c r="K43" s="555">
        <v>50743</v>
      </c>
      <c r="L43" s="555">
        <v>0</v>
      </c>
      <c r="M43" s="555">
        <v>25342387</v>
      </c>
      <c r="N43" s="555">
        <v>25512852</v>
      </c>
      <c r="O43" s="555">
        <v>170465</v>
      </c>
      <c r="P43" s="555">
        <v>0</v>
      </c>
      <c r="Q43" s="555">
        <v>0</v>
      </c>
      <c r="R43" s="555">
        <v>25342387</v>
      </c>
      <c r="S43" s="555">
        <v>25512852</v>
      </c>
      <c r="T43" s="555">
        <v>170465</v>
      </c>
      <c r="U43" s="555">
        <v>0</v>
      </c>
      <c r="V43" s="555">
        <v>0</v>
      </c>
      <c r="W43" s="555">
        <v>243132505</v>
      </c>
      <c r="X43" s="555">
        <v>243132505</v>
      </c>
      <c r="Y43" s="575">
        <v>0</v>
      </c>
      <c r="Z43" s="555">
        <v>0</v>
      </c>
      <c r="AA43" s="555">
        <v>0</v>
      </c>
      <c r="AB43" s="234">
        <v>33</v>
      </c>
    </row>
    <row r="44" spans="1:28" s="266" customFormat="1" ht="21.95" customHeight="1">
      <c r="A44" s="220">
        <v>34</v>
      </c>
      <c r="B44" s="2128" t="s">
        <v>241</v>
      </c>
      <c r="C44" s="550">
        <v>607441688</v>
      </c>
      <c r="D44" s="550">
        <v>607453931</v>
      </c>
      <c r="E44" s="550">
        <v>12243</v>
      </c>
      <c r="F44" s="551">
        <v>0</v>
      </c>
      <c r="G44" s="551">
        <v>0</v>
      </c>
      <c r="H44" s="551">
        <v>607441688</v>
      </c>
      <c r="I44" s="551">
        <v>607453931</v>
      </c>
      <c r="J44" s="551">
        <v>12243</v>
      </c>
      <c r="K44" s="551">
        <v>0</v>
      </c>
      <c r="L44" s="551">
        <v>0</v>
      </c>
      <c r="M44" s="551">
        <v>4656581</v>
      </c>
      <c r="N44" s="551">
        <v>4656581</v>
      </c>
      <c r="O44" s="551">
        <v>0</v>
      </c>
      <c r="P44" s="551">
        <v>0</v>
      </c>
      <c r="Q44" s="551">
        <v>0</v>
      </c>
      <c r="R44" s="551">
        <v>4656581</v>
      </c>
      <c r="S44" s="551">
        <v>4656581</v>
      </c>
      <c r="T44" s="551">
        <v>0</v>
      </c>
      <c r="U44" s="551">
        <v>0</v>
      </c>
      <c r="V44" s="551">
        <v>0</v>
      </c>
      <c r="W44" s="551">
        <v>69087294</v>
      </c>
      <c r="X44" s="551">
        <v>69087294</v>
      </c>
      <c r="Y44" s="570">
        <v>0</v>
      </c>
      <c r="Z44" s="551">
        <v>0</v>
      </c>
      <c r="AA44" s="551">
        <v>0</v>
      </c>
      <c r="AB44" s="224">
        <v>34</v>
      </c>
    </row>
    <row r="45" spans="1:28" s="266" customFormat="1" ht="21.95" customHeight="1">
      <c r="A45" s="220">
        <v>35</v>
      </c>
      <c r="B45" s="2128" t="s">
        <v>243</v>
      </c>
      <c r="C45" s="550">
        <v>2559773164</v>
      </c>
      <c r="D45" s="550">
        <v>2564942932</v>
      </c>
      <c r="E45" s="550">
        <v>5169768</v>
      </c>
      <c r="F45" s="551">
        <v>0</v>
      </c>
      <c r="G45" s="551">
        <v>0</v>
      </c>
      <c r="H45" s="551">
        <v>2559773164</v>
      </c>
      <c r="I45" s="551">
        <v>2564942932</v>
      </c>
      <c r="J45" s="551">
        <v>5169768</v>
      </c>
      <c r="K45" s="551">
        <v>0</v>
      </c>
      <c r="L45" s="551">
        <v>0</v>
      </c>
      <c r="M45" s="551">
        <v>32951969</v>
      </c>
      <c r="N45" s="551">
        <v>33010013</v>
      </c>
      <c r="O45" s="551">
        <v>58044</v>
      </c>
      <c r="P45" s="551">
        <v>0</v>
      </c>
      <c r="Q45" s="551">
        <v>0</v>
      </c>
      <c r="R45" s="551">
        <v>32951969</v>
      </c>
      <c r="S45" s="551">
        <v>33010013</v>
      </c>
      <c r="T45" s="551">
        <v>58044</v>
      </c>
      <c r="U45" s="551">
        <v>0</v>
      </c>
      <c r="V45" s="551">
        <v>0</v>
      </c>
      <c r="W45" s="551">
        <v>259991101</v>
      </c>
      <c r="X45" s="551">
        <v>259991101</v>
      </c>
      <c r="Y45" s="570">
        <v>0</v>
      </c>
      <c r="Z45" s="551">
        <v>0</v>
      </c>
      <c r="AA45" s="551">
        <v>0</v>
      </c>
      <c r="AB45" s="224">
        <v>35</v>
      </c>
    </row>
    <row r="46" spans="1:28" s="266" customFormat="1" ht="21.95" customHeight="1">
      <c r="A46" s="220">
        <v>36</v>
      </c>
      <c r="B46" s="2128" t="s">
        <v>245</v>
      </c>
      <c r="C46" s="550">
        <v>2262346027</v>
      </c>
      <c r="D46" s="550">
        <v>2265637018</v>
      </c>
      <c r="E46" s="550">
        <v>3290991</v>
      </c>
      <c r="F46" s="551">
        <v>0</v>
      </c>
      <c r="G46" s="551">
        <v>0</v>
      </c>
      <c r="H46" s="551">
        <v>2262346027</v>
      </c>
      <c r="I46" s="551">
        <v>2265637018</v>
      </c>
      <c r="J46" s="551">
        <v>3290991</v>
      </c>
      <c r="K46" s="551">
        <v>0</v>
      </c>
      <c r="L46" s="551">
        <v>0</v>
      </c>
      <c r="M46" s="551">
        <v>26446444</v>
      </c>
      <c r="N46" s="551">
        <v>26446444</v>
      </c>
      <c r="O46" s="551">
        <v>0</v>
      </c>
      <c r="P46" s="551">
        <v>0</v>
      </c>
      <c r="Q46" s="551">
        <v>0</v>
      </c>
      <c r="R46" s="551">
        <v>26446444</v>
      </c>
      <c r="S46" s="551">
        <v>26446444</v>
      </c>
      <c r="T46" s="551">
        <v>0</v>
      </c>
      <c r="U46" s="551">
        <v>0</v>
      </c>
      <c r="V46" s="551">
        <v>0</v>
      </c>
      <c r="W46" s="551">
        <v>245387660</v>
      </c>
      <c r="X46" s="551">
        <v>245387660</v>
      </c>
      <c r="Y46" s="570">
        <v>0</v>
      </c>
      <c r="Z46" s="551">
        <v>0</v>
      </c>
      <c r="AA46" s="551">
        <v>0</v>
      </c>
      <c r="AB46" s="224">
        <v>36</v>
      </c>
    </row>
    <row r="47" spans="1:28" s="266" customFormat="1" ht="21.95" customHeight="1">
      <c r="A47" s="220">
        <v>37</v>
      </c>
      <c r="B47" s="2129" t="s">
        <v>247</v>
      </c>
      <c r="C47" s="544">
        <v>401179443</v>
      </c>
      <c r="D47" s="544">
        <v>401361943</v>
      </c>
      <c r="E47" s="544">
        <v>182500</v>
      </c>
      <c r="F47" s="553">
        <v>0</v>
      </c>
      <c r="G47" s="553">
        <v>0</v>
      </c>
      <c r="H47" s="553">
        <v>401179443</v>
      </c>
      <c r="I47" s="553">
        <v>401361943</v>
      </c>
      <c r="J47" s="553">
        <v>182500</v>
      </c>
      <c r="K47" s="553">
        <v>0</v>
      </c>
      <c r="L47" s="553">
        <v>0</v>
      </c>
      <c r="M47" s="553">
        <v>4421542</v>
      </c>
      <c r="N47" s="553">
        <v>4421542</v>
      </c>
      <c r="O47" s="553">
        <v>0</v>
      </c>
      <c r="P47" s="553">
        <v>0</v>
      </c>
      <c r="Q47" s="553">
        <v>0</v>
      </c>
      <c r="R47" s="553">
        <v>4421542</v>
      </c>
      <c r="S47" s="553">
        <v>4421542</v>
      </c>
      <c r="T47" s="553">
        <v>0</v>
      </c>
      <c r="U47" s="553">
        <v>0</v>
      </c>
      <c r="V47" s="553">
        <v>0</v>
      </c>
      <c r="W47" s="553">
        <v>47145087</v>
      </c>
      <c r="X47" s="553">
        <v>47145087</v>
      </c>
      <c r="Y47" s="577">
        <v>0</v>
      </c>
      <c r="Z47" s="553">
        <v>0</v>
      </c>
      <c r="AA47" s="553">
        <v>0</v>
      </c>
      <c r="AB47" s="224">
        <v>37</v>
      </c>
    </row>
    <row r="48" spans="1:28" s="266" customFormat="1" ht="21.95" customHeight="1">
      <c r="A48" s="228">
        <v>38</v>
      </c>
      <c r="B48" s="218" t="s">
        <v>249</v>
      </c>
      <c r="C48" s="554">
        <v>1121061846</v>
      </c>
      <c r="D48" s="554">
        <v>1124777174</v>
      </c>
      <c r="E48" s="554">
        <v>3715328</v>
      </c>
      <c r="F48" s="555">
        <v>0</v>
      </c>
      <c r="G48" s="555">
        <v>0</v>
      </c>
      <c r="H48" s="555">
        <v>1121061846</v>
      </c>
      <c r="I48" s="555">
        <v>1124777174</v>
      </c>
      <c r="J48" s="555">
        <v>3715328</v>
      </c>
      <c r="K48" s="555">
        <v>0</v>
      </c>
      <c r="L48" s="555">
        <v>0</v>
      </c>
      <c r="M48" s="555">
        <v>7312782</v>
      </c>
      <c r="N48" s="555">
        <v>7312782</v>
      </c>
      <c r="O48" s="555">
        <v>0</v>
      </c>
      <c r="P48" s="555">
        <v>0</v>
      </c>
      <c r="Q48" s="555">
        <v>0</v>
      </c>
      <c r="R48" s="555">
        <v>7312782</v>
      </c>
      <c r="S48" s="555">
        <v>7312782</v>
      </c>
      <c r="T48" s="555">
        <v>0</v>
      </c>
      <c r="U48" s="555">
        <v>0</v>
      </c>
      <c r="V48" s="555">
        <v>0</v>
      </c>
      <c r="W48" s="555">
        <v>110708009</v>
      </c>
      <c r="X48" s="555">
        <v>110868341</v>
      </c>
      <c r="Y48" s="575">
        <v>160332</v>
      </c>
      <c r="Z48" s="555">
        <v>0</v>
      </c>
      <c r="AA48" s="555">
        <v>0</v>
      </c>
      <c r="AB48" s="234">
        <v>38</v>
      </c>
    </row>
    <row r="49" spans="1:28" s="266" customFormat="1" ht="21.95" customHeight="1">
      <c r="A49" s="220">
        <v>39</v>
      </c>
      <c r="B49" s="218" t="s">
        <v>251</v>
      </c>
      <c r="C49" s="550">
        <v>650934814</v>
      </c>
      <c r="D49" s="550">
        <v>652895528</v>
      </c>
      <c r="E49" s="550">
        <v>1960714</v>
      </c>
      <c r="F49" s="551">
        <v>0</v>
      </c>
      <c r="G49" s="551">
        <v>0</v>
      </c>
      <c r="H49" s="551">
        <v>650934814</v>
      </c>
      <c r="I49" s="551">
        <v>652895528</v>
      </c>
      <c r="J49" s="551">
        <v>1960714</v>
      </c>
      <c r="K49" s="551">
        <v>0</v>
      </c>
      <c r="L49" s="551">
        <v>0</v>
      </c>
      <c r="M49" s="551">
        <v>9402645</v>
      </c>
      <c r="N49" s="551">
        <v>9402645</v>
      </c>
      <c r="O49" s="551">
        <v>0</v>
      </c>
      <c r="P49" s="551">
        <v>0</v>
      </c>
      <c r="Q49" s="551">
        <v>0</v>
      </c>
      <c r="R49" s="551">
        <v>9402645</v>
      </c>
      <c r="S49" s="551">
        <v>9402645</v>
      </c>
      <c r="T49" s="551">
        <v>0</v>
      </c>
      <c r="U49" s="551">
        <v>0</v>
      </c>
      <c r="V49" s="551">
        <v>0</v>
      </c>
      <c r="W49" s="551">
        <v>53073304</v>
      </c>
      <c r="X49" s="551">
        <v>53191494</v>
      </c>
      <c r="Y49" s="570">
        <v>118190</v>
      </c>
      <c r="Z49" s="551">
        <v>0</v>
      </c>
      <c r="AA49" s="551">
        <v>0</v>
      </c>
      <c r="AB49" s="224">
        <v>39</v>
      </c>
    </row>
    <row r="50" spans="1:28" s="266" customFormat="1" ht="21.95" customHeight="1">
      <c r="A50" s="220">
        <v>40</v>
      </c>
      <c r="B50" s="218" t="s">
        <v>252</v>
      </c>
      <c r="C50" s="550">
        <v>445655525</v>
      </c>
      <c r="D50" s="550">
        <v>445677099</v>
      </c>
      <c r="E50" s="550">
        <v>21574</v>
      </c>
      <c r="F50" s="551">
        <v>0</v>
      </c>
      <c r="G50" s="551">
        <v>0</v>
      </c>
      <c r="H50" s="551">
        <v>445655525</v>
      </c>
      <c r="I50" s="551">
        <v>445677099</v>
      </c>
      <c r="J50" s="551">
        <v>21574</v>
      </c>
      <c r="K50" s="551">
        <v>0</v>
      </c>
      <c r="L50" s="551">
        <v>0</v>
      </c>
      <c r="M50" s="551">
        <v>4770259</v>
      </c>
      <c r="N50" s="551">
        <v>4770259</v>
      </c>
      <c r="O50" s="551">
        <v>0</v>
      </c>
      <c r="P50" s="551">
        <v>0</v>
      </c>
      <c r="Q50" s="551">
        <v>0</v>
      </c>
      <c r="R50" s="551">
        <v>4770259</v>
      </c>
      <c r="S50" s="551">
        <v>4770259</v>
      </c>
      <c r="T50" s="551">
        <v>0</v>
      </c>
      <c r="U50" s="551">
        <v>0</v>
      </c>
      <c r="V50" s="551">
        <v>0</v>
      </c>
      <c r="W50" s="551">
        <v>47547361</v>
      </c>
      <c r="X50" s="551">
        <v>47547361</v>
      </c>
      <c r="Y50" s="570">
        <v>0</v>
      </c>
      <c r="Z50" s="551">
        <v>0</v>
      </c>
      <c r="AA50" s="551">
        <v>0</v>
      </c>
      <c r="AB50" s="224">
        <v>40</v>
      </c>
    </row>
    <row r="51" spans="1:28" s="266" customFormat="1" ht="21.95" customHeight="1">
      <c r="A51" s="220">
        <v>41</v>
      </c>
      <c r="B51" s="218" t="s">
        <v>254</v>
      </c>
      <c r="C51" s="550">
        <v>778036799</v>
      </c>
      <c r="D51" s="550">
        <v>779947239</v>
      </c>
      <c r="E51" s="550">
        <v>1910440</v>
      </c>
      <c r="F51" s="551">
        <v>0</v>
      </c>
      <c r="G51" s="551">
        <v>0</v>
      </c>
      <c r="H51" s="551">
        <v>778036799</v>
      </c>
      <c r="I51" s="551">
        <v>779947239</v>
      </c>
      <c r="J51" s="551">
        <v>1910440</v>
      </c>
      <c r="K51" s="551">
        <v>0</v>
      </c>
      <c r="L51" s="551">
        <v>0</v>
      </c>
      <c r="M51" s="551">
        <v>10294641</v>
      </c>
      <c r="N51" s="551">
        <v>10319194</v>
      </c>
      <c r="O51" s="551">
        <v>24553</v>
      </c>
      <c r="P51" s="551">
        <v>0</v>
      </c>
      <c r="Q51" s="551">
        <v>0</v>
      </c>
      <c r="R51" s="551">
        <v>10294641</v>
      </c>
      <c r="S51" s="551">
        <v>10319194</v>
      </c>
      <c r="T51" s="551">
        <v>24553</v>
      </c>
      <c r="U51" s="551">
        <v>0</v>
      </c>
      <c r="V51" s="551">
        <v>0</v>
      </c>
      <c r="W51" s="551">
        <v>65997375</v>
      </c>
      <c r="X51" s="551">
        <v>65997375</v>
      </c>
      <c r="Y51" s="570">
        <v>0</v>
      </c>
      <c r="Z51" s="551">
        <v>0</v>
      </c>
      <c r="AA51" s="551">
        <v>0</v>
      </c>
      <c r="AB51" s="224">
        <v>41</v>
      </c>
    </row>
    <row r="52" spans="1:28" s="266" customFormat="1" ht="21.95" customHeight="1">
      <c r="A52" s="243">
        <v>42</v>
      </c>
      <c r="B52" s="244" t="s">
        <v>256</v>
      </c>
      <c r="C52" s="544">
        <v>894243921</v>
      </c>
      <c r="D52" s="544">
        <v>894742597</v>
      </c>
      <c r="E52" s="544">
        <v>498676</v>
      </c>
      <c r="F52" s="553">
        <v>0</v>
      </c>
      <c r="G52" s="553">
        <v>0</v>
      </c>
      <c r="H52" s="553">
        <v>894243921</v>
      </c>
      <c r="I52" s="553">
        <v>894742597</v>
      </c>
      <c r="J52" s="553">
        <v>498676</v>
      </c>
      <c r="K52" s="553">
        <v>0</v>
      </c>
      <c r="L52" s="553">
        <v>0</v>
      </c>
      <c r="M52" s="553">
        <v>14299758</v>
      </c>
      <c r="N52" s="553">
        <v>14299758</v>
      </c>
      <c r="O52" s="553">
        <v>0</v>
      </c>
      <c r="P52" s="553">
        <v>0</v>
      </c>
      <c r="Q52" s="553">
        <v>0</v>
      </c>
      <c r="R52" s="553">
        <v>14299758</v>
      </c>
      <c r="S52" s="553">
        <v>14299758</v>
      </c>
      <c r="T52" s="553">
        <v>0</v>
      </c>
      <c r="U52" s="553">
        <v>0</v>
      </c>
      <c r="V52" s="553">
        <v>0</v>
      </c>
      <c r="W52" s="553">
        <v>87702838</v>
      </c>
      <c r="X52" s="553">
        <v>88030605</v>
      </c>
      <c r="Y52" s="577">
        <v>327767</v>
      </c>
      <c r="Z52" s="553">
        <v>0</v>
      </c>
      <c r="AA52" s="553">
        <v>0</v>
      </c>
      <c r="AB52" s="249">
        <v>42</v>
      </c>
    </row>
    <row r="53" spans="1:28" s="266" customFormat="1" ht="21.95" customHeight="1">
      <c r="A53" s="228">
        <v>43</v>
      </c>
      <c r="B53" s="212" t="s">
        <v>258</v>
      </c>
      <c r="C53" s="554">
        <v>452044360</v>
      </c>
      <c r="D53" s="554">
        <v>456678948</v>
      </c>
      <c r="E53" s="554">
        <v>4634588</v>
      </c>
      <c r="F53" s="555">
        <v>0</v>
      </c>
      <c r="G53" s="555">
        <v>0</v>
      </c>
      <c r="H53" s="555">
        <v>452044360</v>
      </c>
      <c r="I53" s="555">
        <v>456678948</v>
      </c>
      <c r="J53" s="555">
        <v>4634588</v>
      </c>
      <c r="K53" s="555">
        <v>0</v>
      </c>
      <c r="L53" s="555">
        <v>0</v>
      </c>
      <c r="M53" s="555">
        <v>5694907</v>
      </c>
      <c r="N53" s="555">
        <v>5694907</v>
      </c>
      <c r="O53" s="555">
        <v>0</v>
      </c>
      <c r="P53" s="555">
        <v>0</v>
      </c>
      <c r="Q53" s="555">
        <v>0</v>
      </c>
      <c r="R53" s="555">
        <v>5694907</v>
      </c>
      <c r="S53" s="555">
        <v>5694907</v>
      </c>
      <c r="T53" s="555">
        <v>0</v>
      </c>
      <c r="U53" s="555">
        <v>0</v>
      </c>
      <c r="V53" s="555">
        <v>0</v>
      </c>
      <c r="W53" s="555">
        <v>42727599</v>
      </c>
      <c r="X53" s="555">
        <v>42727599</v>
      </c>
      <c r="Y53" s="575">
        <v>0</v>
      </c>
      <c r="Z53" s="555">
        <v>0</v>
      </c>
      <c r="AA53" s="555">
        <v>0</v>
      </c>
      <c r="AB53" s="234">
        <v>43</v>
      </c>
    </row>
    <row r="54" spans="1:28" s="266" customFormat="1" ht="21.95" customHeight="1">
      <c r="A54" s="220">
        <v>44</v>
      </c>
      <c r="B54" s="218" t="s">
        <v>260</v>
      </c>
      <c r="C54" s="550">
        <v>600056348</v>
      </c>
      <c r="D54" s="550">
        <v>601965597</v>
      </c>
      <c r="E54" s="550">
        <v>1909249</v>
      </c>
      <c r="F54" s="551">
        <v>0</v>
      </c>
      <c r="G54" s="551">
        <v>0</v>
      </c>
      <c r="H54" s="551">
        <v>600056348</v>
      </c>
      <c r="I54" s="551">
        <v>601965597</v>
      </c>
      <c r="J54" s="551">
        <v>1909249</v>
      </c>
      <c r="K54" s="551">
        <v>0</v>
      </c>
      <c r="L54" s="551">
        <v>0</v>
      </c>
      <c r="M54" s="551">
        <v>5475604</v>
      </c>
      <c r="N54" s="551">
        <v>5475604</v>
      </c>
      <c r="O54" s="551">
        <v>0</v>
      </c>
      <c r="P54" s="551">
        <v>0</v>
      </c>
      <c r="Q54" s="551">
        <v>0</v>
      </c>
      <c r="R54" s="551">
        <v>5475604</v>
      </c>
      <c r="S54" s="551">
        <v>5475604</v>
      </c>
      <c r="T54" s="551">
        <v>0</v>
      </c>
      <c r="U54" s="551">
        <v>0</v>
      </c>
      <c r="V54" s="551">
        <v>0</v>
      </c>
      <c r="W54" s="551">
        <v>62029137</v>
      </c>
      <c r="X54" s="551">
        <v>62029137</v>
      </c>
      <c r="Y54" s="570">
        <v>0</v>
      </c>
      <c r="Z54" s="551">
        <v>0</v>
      </c>
      <c r="AA54" s="551">
        <v>0</v>
      </c>
      <c r="AB54" s="224">
        <v>44</v>
      </c>
    </row>
    <row r="55" spans="1:28" s="266" customFormat="1" ht="21.95" customHeight="1">
      <c r="A55" s="220">
        <v>45</v>
      </c>
      <c r="B55" s="218" t="s">
        <v>261</v>
      </c>
      <c r="C55" s="550">
        <v>2689355676</v>
      </c>
      <c r="D55" s="550">
        <v>2696753019</v>
      </c>
      <c r="E55" s="550">
        <v>7397343</v>
      </c>
      <c r="F55" s="551">
        <v>0</v>
      </c>
      <c r="G55" s="551">
        <v>0</v>
      </c>
      <c r="H55" s="551">
        <v>2689355676</v>
      </c>
      <c r="I55" s="551">
        <v>2696753019</v>
      </c>
      <c r="J55" s="551">
        <v>7397343</v>
      </c>
      <c r="K55" s="551">
        <v>0</v>
      </c>
      <c r="L55" s="551">
        <v>0</v>
      </c>
      <c r="M55" s="551">
        <v>31954533</v>
      </c>
      <c r="N55" s="551">
        <v>31954533</v>
      </c>
      <c r="O55" s="551">
        <v>0</v>
      </c>
      <c r="P55" s="551">
        <v>0</v>
      </c>
      <c r="Q55" s="551">
        <v>0</v>
      </c>
      <c r="R55" s="551">
        <v>31954533</v>
      </c>
      <c r="S55" s="551">
        <v>31954533</v>
      </c>
      <c r="T55" s="551">
        <v>0</v>
      </c>
      <c r="U55" s="551">
        <v>0</v>
      </c>
      <c r="V55" s="551">
        <v>0</v>
      </c>
      <c r="W55" s="551">
        <v>278474994</v>
      </c>
      <c r="X55" s="551">
        <v>278474994</v>
      </c>
      <c r="Y55" s="570">
        <v>0</v>
      </c>
      <c r="Z55" s="551">
        <v>0</v>
      </c>
      <c r="AA55" s="551">
        <v>0</v>
      </c>
      <c r="AB55" s="224">
        <v>45</v>
      </c>
    </row>
    <row r="56" spans="1:28" s="266" customFormat="1" ht="21.95" customHeight="1">
      <c r="A56" s="220">
        <v>46</v>
      </c>
      <c r="B56" s="218" t="s">
        <v>262</v>
      </c>
      <c r="C56" s="550">
        <v>1246193719</v>
      </c>
      <c r="D56" s="550">
        <v>1251510863</v>
      </c>
      <c r="E56" s="550">
        <v>5317144</v>
      </c>
      <c r="F56" s="551">
        <v>0</v>
      </c>
      <c r="G56" s="551">
        <v>0</v>
      </c>
      <c r="H56" s="551">
        <v>1246193719</v>
      </c>
      <c r="I56" s="551">
        <v>1251510863</v>
      </c>
      <c r="J56" s="551">
        <v>5317144</v>
      </c>
      <c r="K56" s="551">
        <v>0</v>
      </c>
      <c r="L56" s="551">
        <v>0</v>
      </c>
      <c r="M56" s="551">
        <v>16673343</v>
      </c>
      <c r="N56" s="551">
        <v>16673343</v>
      </c>
      <c r="O56" s="551">
        <v>0</v>
      </c>
      <c r="P56" s="551">
        <v>0</v>
      </c>
      <c r="Q56" s="551">
        <v>0</v>
      </c>
      <c r="R56" s="551">
        <v>16673343</v>
      </c>
      <c r="S56" s="551">
        <v>16673343</v>
      </c>
      <c r="T56" s="551">
        <v>0</v>
      </c>
      <c r="U56" s="551">
        <v>0</v>
      </c>
      <c r="V56" s="551">
        <v>0</v>
      </c>
      <c r="W56" s="551">
        <v>140404267</v>
      </c>
      <c r="X56" s="551">
        <v>140404267</v>
      </c>
      <c r="Y56" s="570">
        <v>0</v>
      </c>
      <c r="Z56" s="551">
        <v>0</v>
      </c>
      <c r="AA56" s="551">
        <v>0</v>
      </c>
      <c r="AB56" s="224">
        <v>46</v>
      </c>
    </row>
    <row r="57" spans="1:28" s="266" customFormat="1" ht="21.95" customHeight="1" thickBot="1">
      <c r="A57" s="2383">
        <v>52</v>
      </c>
      <c r="B57" s="254" t="s">
        <v>263</v>
      </c>
      <c r="C57" s="557">
        <v>450527874</v>
      </c>
      <c r="D57" s="557">
        <v>450701973</v>
      </c>
      <c r="E57" s="557">
        <v>174099</v>
      </c>
      <c r="F57" s="558">
        <v>0</v>
      </c>
      <c r="G57" s="558">
        <v>0</v>
      </c>
      <c r="H57" s="558">
        <v>450527874</v>
      </c>
      <c r="I57" s="558">
        <v>450701973</v>
      </c>
      <c r="J57" s="558">
        <v>174099</v>
      </c>
      <c r="K57" s="558">
        <v>0</v>
      </c>
      <c r="L57" s="558">
        <v>0</v>
      </c>
      <c r="M57" s="558">
        <v>4933799</v>
      </c>
      <c r="N57" s="558">
        <v>4933799</v>
      </c>
      <c r="O57" s="558">
        <v>0</v>
      </c>
      <c r="P57" s="558">
        <v>0</v>
      </c>
      <c r="Q57" s="558">
        <v>0</v>
      </c>
      <c r="R57" s="558">
        <v>4933799</v>
      </c>
      <c r="S57" s="558">
        <v>4933799</v>
      </c>
      <c r="T57" s="558">
        <v>0</v>
      </c>
      <c r="U57" s="558">
        <v>0</v>
      </c>
      <c r="V57" s="558">
        <v>0</v>
      </c>
      <c r="W57" s="558">
        <v>40133701</v>
      </c>
      <c r="X57" s="558">
        <v>40133701</v>
      </c>
      <c r="Y57" s="580">
        <v>0</v>
      </c>
      <c r="Z57" s="558">
        <v>0</v>
      </c>
      <c r="AA57" s="558">
        <v>0</v>
      </c>
      <c r="AB57" s="262">
        <v>52</v>
      </c>
    </row>
    <row r="58" spans="1:28" s="266" customFormat="1" ht="21.95" customHeight="1">
      <c r="A58" s="220">
        <v>54</v>
      </c>
      <c r="B58" s="218" t="s">
        <v>264</v>
      </c>
      <c r="C58" s="550">
        <v>344198147</v>
      </c>
      <c r="D58" s="550">
        <v>344368821</v>
      </c>
      <c r="E58" s="550">
        <v>170674</v>
      </c>
      <c r="F58" s="551">
        <v>0</v>
      </c>
      <c r="G58" s="551">
        <v>0</v>
      </c>
      <c r="H58" s="551">
        <v>344198147</v>
      </c>
      <c r="I58" s="551">
        <v>344368821</v>
      </c>
      <c r="J58" s="551">
        <v>170674</v>
      </c>
      <c r="K58" s="551">
        <v>0</v>
      </c>
      <c r="L58" s="551">
        <v>0</v>
      </c>
      <c r="M58" s="551">
        <v>6664575</v>
      </c>
      <c r="N58" s="551">
        <v>6664575</v>
      </c>
      <c r="O58" s="551">
        <v>0</v>
      </c>
      <c r="P58" s="551">
        <v>0</v>
      </c>
      <c r="Q58" s="551">
        <v>0</v>
      </c>
      <c r="R58" s="551">
        <v>6664575</v>
      </c>
      <c r="S58" s="551">
        <v>6664575</v>
      </c>
      <c r="T58" s="551">
        <v>0</v>
      </c>
      <c r="U58" s="551">
        <v>0</v>
      </c>
      <c r="V58" s="551">
        <v>0</v>
      </c>
      <c r="W58" s="551">
        <v>33728909</v>
      </c>
      <c r="X58" s="551">
        <v>33728909</v>
      </c>
      <c r="Y58" s="570">
        <v>0</v>
      </c>
      <c r="Z58" s="551">
        <v>0</v>
      </c>
      <c r="AA58" s="551">
        <v>0</v>
      </c>
      <c r="AB58" s="224">
        <v>54</v>
      </c>
    </row>
    <row r="59" spans="1:28" s="266" customFormat="1" ht="21.95" customHeight="1">
      <c r="A59" s="220">
        <v>59</v>
      </c>
      <c r="B59" s="218" t="s">
        <v>266</v>
      </c>
      <c r="C59" s="550">
        <v>995103844</v>
      </c>
      <c r="D59" s="550">
        <v>996008115</v>
      </c>
      <c r="E59" s="550">
        <v>904271</v>
      </c>
      <c r="F59" s="551">
        <v>0</v>
      </c>
      <c r="G59" s="551">
        <v>0</v>
      </c>
      <c r="H59" s="551">
        <v>995103844</v>
      </c>
      <c r="I59" s="551">
        <v>996008115</v>
      </c>
      <c r="J59" s="551">
        <v>904271</v>
      </c>
      <c r="K59" s="551">
        <v>0</v>
      </c>
      <c r="L59" s="551">
        <v>0</v>
      </c>
      <c r="M59" s="551">
        <v>13870640</v>
      </c>
      <c r="N59" s="551">
        <v>13870640</v>
      </c>
      <c r="O59" s="551">
        <v>0</v>
      </c>
      <c r="P59" s="551">
        <v>0</v>
      </c>
      <c r="Q59" s="551">
        <v>0</v>
      </c>
      <c r="R59" s="551">
        <v>13870640</v>
      </c>
      <c r="S59" s="551">
        <v>13870640</v>
      </c>
      <c r="T59" s="551">
        <v>0</v>
      </c>
      <c r="U59" s="551">
        <v>0</v>
      </c>
      <c r="V59" s="551">
        <v>0</v>
      </c>
      <c r="W59" s="551">
        <v>115007409</v>
      </c>
      <c r="X59" s="551">
        <v>115014841</v>
      </c>
      <c r="Y59" s="570">
        <v>7432</v>
      </c>
      <c r="Z59" s="551">
        <v>0</v>
      </c>
      <c r="AA59" s="551">
        <v>0</v>
      </c>
      <c r="AB59" s="224">
        <v>59</v>
      </c>
    </row>
    <row r="60" spans="1:28" s="266" customFormat="1" ht="21.95" customHeight="1">
      <c r="A60" s="220">
        <v>61</v>
      </c>
      <c r="B60" s="218" t="s">
        <v>268</v>
      </c>
      <c r="C60" s="550">
        <v>848960553</v>
      </c>
      <c r="D60" s="550">
        <v>852363587</v>
      </c>
      <c r="E60" s="550">
        <v>3403034</v>
      </c>
      <c r="F60" s="551">
        <v>0</v>
      </c>
      <c r="G60" s="551">
        <v>0</v>
      </c>
      <c r="H60" s="551">
        <v>848960553</v>
      </c>
      <c r="I60" s="551">
        <v>852363587</v>
      </c>
      <c r="J60" s="551">
        <v>3403034</v>
      </c>
      <c r="K60" s="551">
        <v>0</v>
      </c>
      <c r="L60" s="551">
        <v>0</v>
      </c>
      <c r="M60" s="551">
        <v>10128229</v>
      </c>
      <c r="N60" s="551">
        <v>10128229</v>
      </c>
      <c r="O60" s="551">
        <v>0</v>
      </c>
      <c r="P60" s="551">
        <v>0</v>
      </c>
      <c r="Q60" s="551">
        <v>0</v>
      </c>
      <c r="R60" s="551">
        <v>10128229</v>
      </c>
      <c r="S60" s="551">
        <v>10128229</v>
      </c>
      <c r="T60" s="551">
        <v>0</v>
      </c>
      <c r="U60" s="551">
        <v>0</v>
      </c>
      <c r="V60" s="551">
        <v>0</v>
      </c>
      <c r="W60" s="551">
        <v>84787858</v>
      </c>
      <c r="X60" s="551">
        <v>84787858</v>
      </c>
      <c r="Y60" s="570">
        <v>0</v>
      </c>
      <c r="Z60" s="551">
        <v>0</v>
      </c>
      <c r="AA60" s="551">
        <v>0</v>
      </c>
      <c r="AB60" s="224">
        <v>61</v>
      </c>
    </row>
    <row r="61" spans="1:28" s="266" customFormat="1" ht="21.95" customHeight="1">
      <c r="A61" s="220">
        <v>66</v>
      </c>
      <c r="B61" s="218" t="s">
        <v>270</v>
      </c>
      <c r="C61" s="550">
        <v>2971838857</v>
      </c>
      <c r="D61" s="550">
        <v>2973758746</v>
      </c>
      <c r="E61" s="550">
        <v>1919889</v>
      </c>
      <c r="F61" s="551">
        <v>0</v>
      </c>
      <c r="G61" s="551">
        <v>0</v>
      </c>
      <c r="H61" s="551">
        <v>2971838857</v>
      </c>
      <c r="I61" s="551">
        <v>2973758746</v>
      </c>
      <c r="J61" s="551">
        <v>1919889</v>
      </c>
      <c r="K61" s="551">
        <v>0</v>
      </c>
      <c r="L61" s="551">
        <v>0</v>
      </c>
      <c r="M61" s="551">
        <v>31122458</v>
      </c>
      <c r="N61" s="551">
        <v>31122458</v>
      </c>
      <c r="O61" s="551">
        <v>0</v>
      </c>
      <c r="P61" s="551">
        <v>0</v>
      </c>
      <c r="Q61" s="551">
        <v>0</v>
      </c>
      <c r="R61" s="551">
        <v>31122458</v>
      </c>
      <c r="S61" s="551">
        <v>31122458</v>
      </c>
      <c r="T61" s="551">
        <v>0</v>
      </c>
      <c r="U61" s="551">
        <v>0</v>
      </c>
      <c r="V61" s="551">
        <v>0</v>
      </c>
      <c r="W61" s="551">
        <v>289712212</v>
      </c>
      <c r="X61" s="551">
        <v>289847722</v>
      </c>
      <c r="Y61" s="570">
        <v>135510</v>
      </c>
      <c r="Z61" s="551">
        <v>0</v>
      </c>
      <c r="AA61" s="551">
        <v>0</v>
      </c>
      <c r="AB61" s="224">
        <v>66</v>
      </c>
    </row>
    <row r="62" spans="1:28" s="266" customFormat="1" ht="21.95" customHeight="1">
      <c r="A62" s="220">
        <v>67</v>
      </c>
      <c r="B62" s="244" t="s">
        <v>272</v>
      </c>
      <c r="C62" s="544">
        <v>641738492</v>
      </c>
      <c r="D62" s="544">
        <v>645767961</v>
      </c>
      <c r="E62" s="544">
        <v>4029469</v>
      </c>
      <c r="F62" s="553">
        <v>0</v>
      </c>
      <c r="G62" s="553">
        <v>0</v>
      </c>
      <c r="H62" s="553">
        <v>641738492</v>
      </c>
      <c r="I62" s="553">
        <v>645767961</v>
      </c>
      <c r="J62" s="553">
        <v>4029469</v>
      </c>
      <c r="K62" s="553">
        <v>0</v>
      </c>
      <c r="L62" s="553">
        <v>0</v>
      </c>
      <c r="M62" s="553">
        <v>6638855</v>
      </c>
      <c r="N62" s="553">
        <v>6718654</v>
      </c>
      <c r="O62" s="553">
        <v>79799</v>
      </c>
      <c r="P62" s="553">
        <v>0</v>
      </c>
      <c r="Q62" s="553">
        <v>0</v>
      </c>
      <c r="R62" s="553">
        <v>6638855</v>
      </c>
      <c r="S62" s="553">
        <v>6718654</v>
      </c>
      <c r="T62" s="553">
        <v>79799</v>
      </c>
      <c r="U62" s="553">
        <v>0</v>
      </c>
      <c r="V62" s="553">
        <v>0</v>
      </c>
      <c r="W62" s="553">
        <v>77615709</v>
      </c>
      <c r="X62" s="553">
        <v>78526281</v>
      </c>
      <c r="Y62" s="577">
        <v>910572</v>
      </c>
      <c r="Z62" s="553">
        <v>0</v>
      </c>
      <c r="AA62" s="553">
        <v>0</v>
      </c>
      <c r="AB62" s="224">
        <v>67</v>
      </c>
    </row>
    <row r="63" spans="1:28" s="266" customFormat="1" ht="21.95" customHeight="1">
      <c r="A63" s="228">
        <v>70</v>
      </c>
      <c r="B63" s="218" t="s">
        <v>274</v>
      </c>
      <c r="C63" s="554">
        <v>494330960</v>
      </c>
      <c r="D63" s="554">
        <v>494330960</v>
      </c>
      <c r="E63" s="554">
        <v>0</v>
      </c>
      <c r="F63" s="555">
        <v>0</v>
      </c>
      <c r="G63" s="555">
        <v>0</v>
      </c>
      <c r="H63" s="555">
        <v>494330960</v>
      </c>
      <c r="I63" s="555">
        <v>494330960</v>
      </c>
      <c r="J63" s="555">
        <v>0</v>
      </c>
      <c r="K63" s="555">
        <v>0</v>
      </c>
      <c r="L63" s="555">
        <v>0</v>
      </c>
      <c r="M63" s="555">
        <v>6451878</v>
      </c>
      <c r="N63" s="555">
        <v>6451878</v>
      </c>
      <c r="O63" s="555">
        <v>0</v>
      </c>
      <c r="P63" s="555">
        <v>0</v>
      </c>
      <c r="Q63" s="555">
        <v>0</v>
      </c>
      <c r="R63" s="555">
        <v>6451878</v>
      </c>
      <c r="S63" s="555">
        <v>6451878</v>
      </c>
      <c r="T63" s="555">
        <v>0</v>
      </c>
      <c r="U63" s="555">
        <v>0</v>
      </c>
      <c r="V63" s="555">
        <v>0</v>
      </c>
      <c r="W63" s="555">
        <v>52916248</v>
      </c>
      <c r="X63" s="555">
        <v>52916248</v>
      </c>
      <c r="Y63" s="575">
        <v>0</v>
      </c>
      <c r="Z63" s="555">
        <v>0</v>
      </c>
      <c r="AA63" s="555">
        <v>0</v>
      </c>
      <c r="AB63" s="234">
        <v>70</v>
      </c>
    </row>
    <row r="64" spans="1:28" s="266" customFormat="1" ht="21.95" customHeight="1">
      <c r="A64" s="220">
        <v>72</v>
      </c>
      <c r="B64" s="218" t="s">
        <v>276</v>
      </c>
      <c r="C64" s="550">
        <v>3220666051</v>
      </c>
      <c r="D64" s="550">
        <v>3235553565</v>
      </c>
      <c r="E64" s="550">
        <v>14887514</v>
      </c>
      <c r="F64" s="551">
        <v>0</v>
      </c>
      <c r="G64" s="551">
        <v>0</v>
      </c>
      <c r="H64" s="551">
        <v>3220666051</v>
      </c>
      <c r="I64" s="551">
        <v>3235553565</v>
      </c>
      <c r="J64" s="551">
        <v>14887514</v>
      </c>
      <c r="K64" s="551">
        <v>0</v>
      </c>
      <c r="L64" s="551">
        <v>0</v>
      </c>
      <c r="M64" s="551">
        <v>23471153</v>
      </c>
      <c r="N64" s="551">
        <v>23471153</v>
      </c>
      <c r="O64" s="551">
        <v>0</v>
      </c>
      <c r="P64" s="551">
        <v>0</v>
      </c>
      <c r="Q64" s="551">
        <v>0</v>
      </c>
      <c r="R64" s="551">
        <v>23471153</v>
      </c>
      <c r="S64" s="551">
        <v>23471153</v>
      </c>
      <c r="T64" s="551">
        <v>0</v>
      </c>
      <c r="U64" s="551">
        <v>0</v>
      </c>
      <c r="V64" s="551">
        <v>0</v>
      </c>
      <c r="W64" s="551">
        <v>333886816</v>
      </c>
      <c r="X64" s="551">
        <v>336852995</v>
      </c>
      <c r="Y64" s="570">
        <v>2966179</v>
      </c>
      <c r="Z64" s="551">
        <v>0</v>
      </c>
      <c r="AA64" s="551">
        <v>0</v>
      </c>
      <c r="AB64" s="224">
        <v>72</v>
      </c>
    </row>
    <row r="65" spans="1:28" s="266" customFormat="1" ht="21.95" customHeight="1">
      <c r="A65" s="220">
        <v>74</v>
      </c>
      <c r="B65" s="218" t="s">
        <v>278</v>
      </c>
      <c r="C65" s="550">
        <v>686578484</v>
      </c>
      <c r="D65" s="550">
        <v>688282833</v>
      </c>
      <c r="E65" s="550">
        <v>1704349</v>
      </c>
      <c r="F65" s="551">
        <v>0</v>
      </c>
      <c r="G65" s="551">
        <v>0</v>
      </c>
      <c r="H65" s="551">
        <v>686578484</v>
      </c>
      <c r="I65" s="551">
        <v>688282833</v>
      </c>
      <c r="J65" s="551">
        <v>1704349</v>
      </c>
      <c r="K65" s="551">
        <v>0</v>
      </c>
      <c r="L65" s="551">
        <v>0</v>
      </c>
      <c r="M65" s="551">
        <v>5527438</v>
      </c>
      <c r="N65" s="551">
        <v>5527438</v>
      </c>
      <c r="O65" s="551">
        <v>0</v>
      </c>
      <c r="P65" s="551">
        <v>0</v>
      </c>
      <c r="Q65" s="551">
        <v>0</v>
      </c>
      <c r="R65" s="551">
        <v>5527438</v>
      </c>
      <c r="S65" s="551">
        <v>5527438</v>
      </c>
      <c r="T65" s="551">
        <v>0</v>
      </c>
      <c r="U65" s="551">
        <v>0</v>
      </c>
      <c r="V65" s="551">
        <v>0</v>
      </c>
      <c r="W65" s="551">
        <v>70393448</v>
      </c>
      <c r="X65" s="551">
        <v>70393448</v>
      </c>
      <c r="Y65" s="570">
        <v>0</v>
      </c>
      <c r="Z65" s="551">
        <v>0</v>
      </c>
      <c r="AA65" s="551">
        <v>0</v>
      </c>
      <c r="AB65" s="224">
        <v>74</v>
      </c>
    </row>
    <row r="66" spans="1:28" s="266" customFormat="1" ht="21.95" customHeight="1">
      <c r="A66" s="220">
        <v>81</v>
      </c>
      <c r="B66" s="218" t="s">
        <v>280</v>
      </c>
      <c r="C66" s="550">
        <v>2845600764</v>
      </c>
      <c r="D66" s="550">
        <v>2850289684</v>
      </c>
      <c r="E66" s="550">
        <v>4688920</v>
      </c>
      <c r="F66" s="551">
        <v>0</v>
      </c>
      <c r="G66" s="551">
        <v>0</v>
      </c>
      <c r="H66" s="551">
        <v>2845600764</v>
      </c>
      <c r="I66" s="551">
        <v>2850289684</v>
      </c>
      <c r="J66" s="551">
        <v>4688920</v>
      </c>
      <c r="K66" s="551">
        <v>0</v>
      </c>
      <c r="L66" s="551">
        <v>0</v>
      </c>
      <c r="M66" s="551">
        <v>39876571</v>
      </c>
      <c r="N66" s="551">
        <v>39956418</v>
      </c>
      <c r="O66" s="551">
        <v>79847</v>
      </c>
      <c r="P66" s="551">
        <v>0</v>
      </c>
      <c r="Q66" s="551">
        <v>0</v>
      </c>
      <c r="R66" s="551">
        <v>39876571</v>
      </c>
      <c r="S66" s="551">
        <v>39956418</v>
      </c>
      <c r="T66" s="551">
        <v>79847</v>
      </c>
      <c r="U66" s="551">
        <v>0</v>
      </c>
      <c r="V66" s="551">
        <v>0</v>
      </c>
      <c r="W66" s="551">
        <v>318489174</v>
      </c>
      <c r="X66" s="551">
        <v>318503721</v>
      </c>
      <c r="Y66" s="570">
        <v>14547</v>
      </c>
      <c r="Z66" s="551">
        <v>0</v>
      </c>
      <c r="AA66" s="551">
        <v>0</v>
      </c>
      <c r="AB66" s="224">
        <v>81</v>
      </c>
    </row>
    <row r="67" spans="1:28" s="266" customFormat="1" ht="21.95" customHeight="1">
      <c r="A67" s="243">
        <v>82</v>
      </c>
      <c r="B67" s="244" t="s">
        <v>282</v>
      </c>
      <c r="C67" s="544">
        <v>3429626992</v>
      </c>
      <c r="D67" s="544">
        <v>3433604990</v>
      </c>
      <c r="E67" s="544">
        <v>3977998</v>
      </c>
      <c r="F67" s="553">
        <v>0</v>
      </c>
      <c r="G67" s="553">
        <v>0</v>
      </c>
      <c r="H67" s="553">
        <v>3429626992</v>
      </c>
      <c r="I67" s="553">
        <v>3433604990</v>
      </c>
      <c r="J67" s="553">
        <v>3977998</v>
      </c>
      <c r="K67" s="553">
        <v>0</v>
      </c>
      <c r="L67" s="553">
        <v>0</v>
      </c>
      <c r="M67" s="553">
        <v>34932786</v>
      </c>
      <c r="N67" s="553">
        <v>35000110</v>
      </c>
      <c r="O67" s="553">
        <v>67324</v>
      </c>
      <c r="P67" s="553">
        <v>0</v>
      </c>
      <c r="Q67" s="553">
        <v>0</v>
      </c>
      <c r="R67" s="553">
        <v>34932786</v>
      </c>
      <c r="S67" s="553">
        <v>35000110</v>
      </c>
      <c r="T67" s="553">
        <v>67324</v>
      </c>
      <c r="U67" s="553">
        <v>0</v>
      </c>
      <c r="V67" s="553">
        <v>0</v>
      </c>
      <c r="W67" s="553">
        <v>366744072</v>
      </c>
      <c r="X67" s="553">
        <v>366744072</v>
      </c>
      <c r="Y67" s="577">
        <v>0</v>
      </c>
      <c r="Z67" s="553">
        <v>0</v>
      </c>
      <c r="AA67" s="553">
        <v>0</v>
      </c>
      <c r="AB67" s="249">
        <v>82</v>
      </c>
    </row>
    <row r="68" spans="1:28" s="452" customFormat="1" ht="21.95" customHeight="1">
      <c r="A68" s="235">
        <v>83</v>
      </c>
      <c r="B68" s="212" t="s">
        <v>283</v>
      </c>
      <c r="C68" s="554">
        <v>1661794448</v>
      </c>
      <c r="D68" s="554">
        <v>1664144222</v>
      </c>
      <c r="E68" s="554">
        <v>2349774</v>
      </c>
      <c r="F68" s="555">
        <v>0</v>
      </c>
      <c r="G68" s="555">
        <v>0</v>
      </c>
      <c r="H68" s="555">
        <v>1661794448</v>
      </c>
      <c r="I68" s="555">
        <v>1664144222</v>
      </c>
      <c r="J68" s="555">
        <v>2349774</v>
      </c>
      <c r="K68" s="555">
        <v>0</v>
      </c>
      <c r="L68" s="555">
        <v>0</v>
      </c>
      <c r="M68" s="555">
        <v>11083768</v>
      </c>
      <c r="N68" s="555">
        <v>11083768</v>
      </c>
      <c r="O68" s="555">
        <v>0</v>
      </c>
      <c r="P68" s="555">
        <v>0</v>
      </c>
      <c r="Q68" s="555">
        <v>0</v>
      </c>
      <c r="R68" s="555">
        <v>11083768</v>
      </c>
      <c r="S68" s="555">
        <v>11083768</v>
      </c>
      <c r="T68" s="555">
        <v>0</v>
      </c>
      <c r="U68" s="555">
        <v>0</v>
      </c>
      <c r="V68" s="555">
        <v>0</v>
      </c>
      <c r="W68" s="555">
        <v>170231351</v>
      </c>
      <c r="X68" s="555">
        <v>170231351</v>
      </c>
      <c r="Y68" s="575">
        <v>0</v>
      </c>
      <c r="Z68" s="555">
        <v>0</v>
      </c>
      <c r="AA68" s="555">
        <v>0</v>
      </c>
      <c r="AB68" s="236">
        <v>83</v>
      </c>
    </row>
    <row r="69" spans="1:28" s="452" customFormat="1" ht="21.95" customHeight="1">
      <c r="A69" s="220">
        <v>301</v>
      </c>
      <c r="B69" s="2128" t="s">
        <v>284</v>
      </c>
      <c r="C69" s="550">
        <v>934843746</v>
      </c>
      <c r="D69" s="550">
        <v>935428866</v>
      </c>
      <c r="E69" s="550">
        <v>585120</v>
      </c>
      <c r="F69" s="551">
        <v>0</v>
      </c>
      <c r="G69" s="551">
        <v>0</v>
      </c>
      <c r="H69" s="551">
        <v>934843746</v>
      </c>
      <c r="I69" s="551">
        <v>935428866</v>
      </c>
      <c r="J69" s="551">
        <v>585120</v>
      </c>
      <c r="K69" s="551">
        <v>0</v>
      </c>
      <c r="L69" s="551">
        <v>0</v>
      </c>
      <c r="M69" s="551">
        <v>15582858</v>
      </c>
      <c r="N69" s="551">
        <v>15582858</v>
      </c>
      <c r="O69" s="551">
        <v>0</v>
      </c>
      <c r="P69" s="551">
        <v>0</v>
      </c>
      <c r="Q69" s="551">
        <v>0</v>
      </c>
      <c r="R69" s="551">
        <v>15582858</v>
      </c>
      <c r="S69" s="551">
        <v>15582858</v>
      </c>
      <c r="T69" s="551">
        <v>0</v>
      </c>
      <c r="U69" s="551">
        <v>0</v>
      </c>
      <c r="V69" s="551">
        <v>0</v>
      </c>
      <c r="W69" s="551">
        <v>57105929</v>
      </c>
      <c r="X69" s="551">
        <v>57144999</v>
      </c>
      <c r="Y69" s="570">
        <v>39070</v>
      </c>
      <c r="Z69" s="551">
        <v>0</v>
      </c>
      <c r="AA69" s="551">
        <v>0</v>
      </c>
      <c r="AB69" s="224">
        <v>301</v>
      </c>
    </row>
    <row r="70" spans="1:28" s="452" customFormat="1" ht="21.95" customHeight="1">
      <c r="A70" s="220">
        <v>302</v>
      </c>
      <c r="B70" s="2128" t="s">
        <v>286</v>
      </c>
      <c r="C70" s="550">
        <v>823077983</v>
      </c>
      <c r="D70" s="550">
        <v>823228108</v>
      </c>
      <c r="E70" s="550">
        <v>150125</v>
      </c>
      <c r="F70" s="551">
        <v>0</v>
      </c>
      <c r="G70" s="551">
        <v>0</v>
      </c>
      <c r="H70" s="551">
        <v>823077983</v>
      </c>
      <c r="I70" s="551">
        <v>823228108</v>
      </c>
      <c r="J70" s="551">
        <v>150125</v>
      </c>
      <c r="K70" s="551">
        <v>0</v>
      </c>
      <c r="L70" s="551">
        <v>0</v>
      </c>
      <c r="M70" s="551">
        <v>16538229</v>
      </c>
      <c r="N70" s="551">
        <v>16559867</v>
      </c>
      <c r="O70" s="551">
        <v>21638</v>
      </c>
      <c r="P70" s="551">
        <v>0</v>
      </c>
      <c r="Q70" s="551">
        <v>0</v>
      </c>
      <c r="R70" s="551">
        <v>16538229</v>
      </c>
      <c r="S70" s="551">
        <v>16559867</v>
      </c>
      <c r="T70" s="551">
        <v>21638</v>
      </c>
      <c r="U70" s="551">
        <v>0</v>
      </c>
      <c r="V70" s="551">
        <v>0</v>
      </c>
      <c r="W70" s="551">
        <v>41710602</v>
      </c>
      <c r="X70" s="551">
        <v>41710602</v>
      </c>
      <c r="Y70" s="570">
        <v>0</v>
      </c>
      <c r="Z70" s="551">
        <v>0</v>
      </c>
      <c r="AA70" s="551">
        <v>0</v>
      </c>
      <c r="AB70" s="224">
        <v>302</v>
      </c>
    </row>
    <row r="71" spans="1:28" s="452" customFormat="1" ht="21.95" customHeight="1">
      <c r="A71" s="220">
        <v>303</v>
      </c>
      <c r="B71" s="2128" t="s">
        <v>288</v>
      </c>
      <c r="C71" s="550">
        <v>215878602</v>
      </c>
      <c r="D71" s="550">
        <v>215900365</v>
      </c>
      <c r="E71" s="550">
        <v>21763</v>
      </c>
      <c r="F71" s="551">
        <v>0</v>
      </c>
      <c r="G71" s="551">
        <v>0</v>
      </c>
      <c r="H71" s="551">
        <v>215878602</v>
      </c>
      <c r="I71" s="551">
        <v>215900365</v>
      </c>
      <c r="J71" s="551">
        <v>21763</v>
      </c>
      <c r="K71" s="551">
        <v>0</v>
      </c>
      <c r="L71" s="551">
        <v>0</v>
      </c>
      <c r="M71" s="551">
        <v>2289002</v>
      </c>
      <c r="N71" s="551">
        <v>2289002</v>
      </c>
      <c r="O71" s="551">
        <v>0</v>
      </c>
      <c r="P71" s="551">
        <v>0</v>
      </c>
      <c r="Q71" s="551">
        <v>0</v>
      </c>
      <c r="R71" s="551">
        <v>2289002</v>
      </c>
      <c r="S71" s="551">
        <v>2289002</v>
      </c>
      <c r="T71" s="551">
        <v>0</v>
      </c>
      <c r="U71" s="551">
        <v>0</v>
      </c>
      <c r="V71" s="551">
        <v>0</v>
      </c>
      <c r="W71" s="551">
        <v>17250856</v>
      </c>
      <c r="X71" s="551">
        <v>17250856</v>
      </c>
      <c r="Y71" s="570">
        <v>0</v>
      </c>
      <c r="Z71" s="551">
        <v>0</v>
      </c>
      <c r="AA71" s="551">
        <v>0</v>
      </c>
      <c r="AB71" s="224">
        <v>303</v>
      </c>
    </row>
    <row r="72" spans="1:28" s="452" customFormat="1" ht="21.95" customHeight="1" thickBot="1">
      <c r="A72" s="2140"/>
      <c r="B72" s="254"/>
      <c r="C72" s="557"/>
      <c r="D72" s="557"/>
      <c r="E72" s="557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80"/>
      <c r="Z72" s="558"/>
      <c r="AA72" s="558"/>
      <c r="AB72" s="262"/>
    </row>
    <row r="73" spans="1:28" s="266" customFormat="1" ht="23.1" customHeight="1">
      <c r="A73" s="226"/>
      <c r="C73" s="510"/>
      <c r="D73" s="510"/>
      <c r="E73" s="510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0"/>
      <c r="Q73" s="510"/>
      <c r="R73" s="510"/>
      <c r="S73" s="510"/>
      <c r="T73" s="510"/>
      <c r="U73" s="510"/>
      <c r="V73" s="510"/>
      <c r="W73" s="510"/>
      <c r="X73" s="510"/>
      <c r="Y73" s="510"/>
      <c r="Z73" s="510"/>
      <c r="AA73" s="510"/>
      <c r="AB73" s="226"/>
    </row>
    <row r="74" spans="1:28" s="266" customFormat="1" ht="23.1" customHeight="1">
      <c r="A74" s="226"/>
      <c r="C74" s="510"/>
      <c r="D74" s="510"/>
      <c r="E74" s="510"/>
      <c r="F74" s="510"/>
      <c r="G74" s="510"/>
      <c r="H74" s="510"/>
      <c r="I74" s="510"/>
      <c r="J74" s="510"/>
      <c r="K74" s="510"/>
      <c r="L74" s="510"/>
      <c r="M74" s="510"/>
      <c r="N74" s="510"/>
      <c r="O74" s="510"/>
      <c r="P74" s="510"/>
      <c r="Q74" s="510"/>
      <c r="R74" s="510"/>
      <c r="S74" s="510"/>
      <c r="T74" s="510"/>
      <c r="U74" s="510"/>
      <c r="V74" s="510"/>
      <c r="W74" s="510"/>
      <c r="X74" s="510"/>
      <c r="Y74" s="510"/>
      <c r="Z74" s="510"/>
      <c r="AA74" s="510"/>
      <c r="AB74" s="226"/>
    </row>
    <row r="75" spans="1:28" s="266" customFormat="1" ht="23.1" customHeight="1">
      <c r="A75" s="226"/>
      <c r="C75" s="510"/>
      <c r="D75" s="510"/>
      <c r="E75" s="510"/>
      <c r="F75" s="510"/>
      <c r="G75" s="510"/>
      <c r="H75" s="510"/>
      <c r="I75" s="510"/>
      <c r="J75" s="510"/>
      <c r="K75" s="510"/>
      <c r="L75" s="510"/>
      <c r="M75" s="510"/>
      <c r="N75" s="510"/>
      <c r="O75" s="510"/>
      <c r="P75" s="510"/>
      <c r="Q75" s="510"/>
      <c r="R75" s="510"/>
      <c r="S75" s="510"/>
      <c r="T75" s="510"/>
      <c r="U75" s="510"/>
      <c r="V75" s="510"/>
      <c r="W75" s="510"/>
      <c r="X75" s="510"/>
      <c r="Y75" s="510"/>
      <c r="Z75" s="510"/>
      <c r="AA75" s="510"/>
      <c r="AB75" s="226"/>
    </row>
    <row r="76" spans="1:28" s="266" customFormat="1" ht="23.1" customHeight="1">
      <c r="A76" s="226"/>
      <c r="C76" s="510"/>
      <c r="D76" s="510"/>
      <c r="E76" s="510"/>
      <c r="F76" s="510"/>
      <c r="G76" s="510"/>
      <c r="H76" s="510"/>
      <c r="I76" s="510"/>
      <c r="J76" s="510"/>
      <c r="K76" s="510"/>
      <c r="L76" s="510"/>
      <c r="M76" s="510"/>
      <c r="N76" s="510"/>
      <c r="O76" s="510"/>
      <c r="P76" s="510"/>
      <c r="Q76" s="510"/>
      <c r="R76" s="510"/>
      <c r="S76" s="510"/>
      <c r="T76" s="510"/>
      <c r="U76" s="510"/>
      <c r="V76" s="510"/>
      <c r="W76" s="510"/>
      <c r="X76" s="510"/>
      <c r="Y76" s="510"/>
      <c r="Z76" s="510"/>
      <c r="AA76" s="510"/>
      <c r="AB76" s="226"/>
    </row>
    <row r="77" spans="1:28" s="266" customFormat="1" ht="23.1" customHeight="1">
      <c r="A77" s="226"/>
      <c r="C77" s="510"/>
      <c r="D77" s="510"/>
      <c r="E77" s="510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  <c r="Q77" s="510"/>
      <c r="R77" s="510"/>
      <c r="S77" s="510"/>
      <c r="T77" s="510"/>
      <c r="U77" s="510"/>
      <c r="V77" s="510"/>
      <c r="W77" s="510"/>
      <c r="X77" s="510"/>
      <c r="Y77" s="510"/>
      <c r="Z77" s="510"/>
      <c r="AA77" s="510"/>
      <c r="AB77" s="226"/>
    </row>
  </sheetData>
  <mergeCells count="27">
    <mergeCell ref="U5:U7"/>
    <mergeCell ref="V5:V7"/>
    <mergeCell ref="O5:O7"/>
    <mergeCell ref="P5:P7"/>
    <mergeCell ref="Q5:Q7"/>
    <mergeCell ref="R5:R7"/>
    <mergeCell ref="S5:S7"/>
    <mergeCell ref="T5:T7"/>
    <mergeCell ref="N5:N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C3:L3"/>
    <mergeCell ref="M3:V3"/>
    <mergeCell ref="W3:AA3"/>
    <mergeCell ref="C4:G4"/>
    <mergeCell ref="H4:L4"/>
    <mergeCell ref="M4:Q4"/>
    <mergeCell ref="R4:V4"/>
  </mergeCells>
  <phoneticPr fontId="16"/>
  <pageMargins left="0.78740157480314965" right="0.59055118110236227" top="0.59055118110236227" bottom="0.59055118110236227" header="0.51181102362204722" footer="0.51181102362204722"/>
  <pageSetup paperSize="9" scale="35" pageOrder="overThenDown" orientation="landscape" r:id="rId1"/>
  <headerFooter alignWithMargins="0"/>
  <rowBreaks count="1" manualBreakCount="1">
    <brk id="57" max="2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>
    <tabColor rgb="FFFF0000"/>
  </sheetPr>
  <dimension ref="A1:AD73"/>
  <sheetViews>
    <sheetView showGridLines="0" view="pageBreakPreview" topLeftCell="G1" zoomScale="50" zoomScaleNormal="75" zoomScaleSheetLayoutView="50" workbookViewId="0">
      <pane ySplit="12" topLeftCell="A55" activePane="bottomLeft" state="frozen"/>
      <selection activeCell="CA17" sqref="CA17:CE17"/>
      <selection pane="bottomLeft" activeCell="A57" sqref="A57:AD57"/>
    </sheetView>
  </sheetViews>
  <sheetFormatPr defaultRowHeight="23.1" customHeight="1"/>
  <cols>
    <col min="1" max="1" width="5.875" style="151" customWidth="1"/>
    <col min="2" max="2" width="17.5" style="149" bestFit="1" customWidth="1"/>
    <col min="3" max="4" width="15.625" style="489" customWidth="1"/>
    <col min="5" max="5" width="12.625" style="489" customWidth="1"/>
    <col min="6" max="7" width="8.625" style="489" customWidth="1"/>
    <col min="8" max="8" width="15.625" style="489" customWidth="1"/>
    <col min="9" max="9" width="13.875" style="489" customWidth="1"/>
    <col min="10" max="10" width="12.625" style="489" customWidth="1"/>
    <col min="11" max="12" width="8.625" style="489" customWidth="1"/>
    <col min="13" max="14" width="15.625" style="489" customWidth="1"/>
    <col min="15" max="15" width="12.625" style="489" customWidth="1"/>
    <col min="16" max="16" width="9" style="489"/>
    <col min="17" max="17" width="9.125" style="489" customWidth="1"/>
    <col min="18" max="18" width="16.375" style="489" customWidth="1"/>
    <col min="19" max="19" width="15.875" style="489" customWidth="1"/>
    <col min="20" max="20" width="8.5" style="489" customWidth="1"/>
    <col min="21" max="21" width="15.625" style="489" customWidth="1"/>
    <col min="22" max="22" width="16.375" style="489" customWidth="1"/>
    <col min="23" max="23" width="8.5" style="489" customWidth="1"/>
    <col min="24" max="24" width="15.875" style="489" customWidth="1"/>
    <col min="25" max="25" width="15.125" style="489" customWidth="1"/>
    <col min="26" max="26" width="8.5" style="489" customWidth="1"/>
    <col min="27" max="27" width="14.625" style="489" customWidth="1"/>
    <col min="28" max="28" width="15.625" style="489" customWidth="1"/>
    <col min="29" max="29" width="9.375" style="489" customWidth="1"/>
    <col min="30" max="30" width="5.875" style="666" customWidth="1"/>
    <col min="31" max="16384" width="9" style="149"/>
  </cols>
  <sheetData>
    <row r="1" spans="1:30" ht="30.95" customHeight="1">
      <c r="A1" s="603" t="s">
        <v>1373</v>
      </c>
      <c r="B1" s="266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AD1" s="879"/>
    </row>
    <row r="2" spans="1:30" s="311" customFormat="1" ht="23.1" customHeight="1" thickBot="1">
      <c r="C2" s="531"/>
      <c r="D2" s="531"/>
      <c r="E2" s="531"/>
      <c r="F2" s="531"/>
      <c r="G2" s="428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428" t="s">
        <v>347</v>
      </c>
    </row>
    <row r="3" spans="1:30" s="442" customFormat="1" ht="23.1" customHeight="1">
      <c r="A3" s="156" t="s">
        <v>138</v>
      </c>
      <c r="B3" s="157"/>
      <c r="C3" s="2710" t="s">
        <v>797</v>
      </c>
      <c r="D3" s="2610"/>
      <c r="E3" s="2610"/>
      <c r="F3" s="2610"/>
      <c r="G3" s="2610"/>
      <c r="H3" s="532" t="s">
        <v>798</v>
      </c>
      <c r="I3" s="314"/>
      <c r="J3" s="314"/>
      <c r="K3" s="314"/>
      <c r="L3" s="814"/>
      <c r="M3" s="2730" t="s">
        <v>799</v>
      </c>
      <c r="N3" s="2900"/>
      <c r="O3" s="2900"/>
      <c r="P3" s="654"/>
      <c r="Q3" s="1044"/>
      <c r="R3" s="532" t="s">
        <v>800</v>
      </c>
      <c r="S3" s="314"/>
      <c r="T3" s="814"/>
      <c r="U3" s="532" t="s">
        <v>801</v>
      </c>
      <c r="V3" s="314"/>
      <c r="W3" s="814"/>
      <c r="X3" s="532" t="s">
        <v>802</v>
      </c>
      <c r="Y3" s="314"/>
      <c r="Z3" s="814"/>
      <c r="AA3" s="532" t="s">
        <v>803</v>
      </c>
      <c r="AB3" s="314"/>
      <c r="AC3" s="314"/>
      <c r="AD3" s="163" t="s">
        <v>138</v>
      </c>
    </row>
    <row r="4" spans="1:30" s="452" customFormat="1" ht="23.1" customHeight="1">
      <c r="A4" s="274" t="s">
        <v>144</v>
      </c>
      <c r="B4" s="275"/>
      <c r="C4" s="168"/>
      <c r="D4" s="168"/>
      <c r="E4" s="564"/>
      <c r="F4" s="1039"/>
      <c r="G4" s="1040"/>
      <c r="H4" s="168"/>
      <c r="I4" s="168"/>
      <c r="J4" s="168"/>
      <c r="K4" s="1039"/>
      <c r="L4" s="1040"/>
      <c r="M4" s="168"/>
      <c r="N4" s="168"/>
      <c r="O4" s="168"/>
      <c r="P4" s="1039"/>
      <c r="Q4" s="1040"/>
      <c r="R4" s="168"/>
      <c r="S4" s="168"/>
      <c r="T4" s="1040"/>
      <c r="U4" s="168"/>
      <c r="V4" s="168"/>
      <c r="W4" s="1040"/>
      <c r="X4" s="168"/>
      <c r="Y4" s="168"/>
      <c r="Z4" s="1040"/>
      <c r="AA4" s="168"/>
      <c r="AB4" s="168"/>
      <c r="AC4" s="1040"/>
      <c r="AD4" s="172" t="s">
        <v>144</v>
      </c>
    </row>
    <row r="5" spans="1:30" s="452" customFormat="1" ht="23.1" customHeight="1">
      <c r="A5" s="274" t="s">
        <v>151</v>
      </c>
      <c r="B5" s="275" t="s">
        <v>152</v>
      </c>
      <c r="C5" s="167" t="s">
        <v>785</v>
      </c>
      <c r="D5" s="167" t="s">
        <v>786</v>
      </c>
      <c r="E5" s="171" t="s">
        <v>787</v>
      </c>
      <c r="F5" s="171" t="s">
        <v>804</v>
      </c>
      <c r="G5" s="171" t="s">
        <v>805</v>
      </c>
      <c r="H5" s="167" t="s">
        <v>785</v>
      </c>
      <c r="I5" s="167" t="s">
        <v>786</v>
      </c>
      <c r="J5" s="167" t="s">
        <v>787</v>
      </c>
      <c r="K5" s="171" t="s">
        <v>804</v>
      </c>
      <c r="L5" s="171" t="s">
        <v>805</v>
      </c>
      <c r="M5" s="167" t="s">
        <v>785</v>
      </c>
      <c r="N5" s="167" t="s">
        <v>786</v>
      </c>
      <c r="O5" s="167" t="s">
        <v>787</v>
      </c>
      <c r="P5" s="171" t="s">
        <v>804</v>
      </c>
      <c r="Q5" s="171" t="s">
        <v>805</v>
      </c>
      <c r="R5" s="167" t="s">
        <v>785</v>
      </c>
      <c r="S5" s="167" t="s">
        <v>786</v>
      </c>
      <c r="T5" s="171" t="s">
        <v>805</v>
      </c>
      <c r="U5" s="167" t="s">
        <v>785</v>
      </c>
      <c r="V5" s="167" t="s">
        <v>786</v>
      </c>
      <c r="W5" s="171" t="s">
        <v>805</v>
      </c>
      <c r="X5" s="167" t="s">
        <v>785</v>
      </c>
      <c r="Y5" s="167" t="s">
        <v>786</v>
      </c>
      <c r="Z5" s="171" t="s">
        <v>805</v>
      </c>
      <c r="AA5" s="167" t="s">
        <v>785</v>
      </c>
      <c r="AB5" s="167" t="s">
        <v>786</v>
      </c>
      <c r="AC5" s="171" t="s">
        <v>805</v>
      </c>
      <c r="AD5" s="172" t="s">
        <v>151</v>
      </c>
    </row>
    <row r="6" spans="1:30" s="452" customFormat="1" ht="23.1" customHeight="1">
      <c r="A6" s="274" t="s">
        <v>164</v>
      </c>
      <c r="B6" s="275"/>
      <c r="C6" s="167"/>
      <c r="D6" s="167"/>
      <c r="E6" s="171"/>
      <c r="F6" s="171" t="s">
        <v>806</v>
      </c>
      <c r="G6" s="1041"/>
      <c r="H6" s="167"/>
      <c r="I6" s="167"/>
      <c r="J6" s="167"/>
      <c r="K6" s="171" t="s">
        <v>806</v>
      </c>
      <c r="L6" s="1041"/>
      <c r="M6" s="167"/>
      <c r="N6" s="167"/>
      <c r="O6" s="167"/>
      <c r="P6" s="171" t="s">
        <v>806</v>
      </c>
      <c r="Q6" s="1041"/>
      <c r="R6" s="167"/>
      <c r="S6" s="167"/>
      <c r="T6" s="1041"/>
      <c r="U6" s="167"/>
      <c r="V6" s="167"/>
      <c r="W6" s="1041"/>
      <c r="X6" s="167"/>
      <c r="Y6" s="167"/>
      <c r="Z6" s="1041"/>
      <c r="AA6" s="167"/>
      <c r="AB6" s="167"/>
      <c r="AC6" s="1041"/>
      <c r="AD6" s="172" t="s">
        <v>164</v>
      </c>
    </row>
    <row r="7" spans="1:30" s="452" customFormat="1" ht="23.1" customHeight="1" thickBot="1">
      <c r="A7" s="286" t="s">
        <v>171</v>
      </c>
      <c r="B7" s="287"/>
      <c r="C7" s="186"/>
      <c r="D7" s="186"/>
      <c r="E7" s="568"/>
      <c r="F7" s="1042"/>
      <c r="G7" s="1043"/>
      <c r="H7" s="186"/>
      <c r="I7" s="186"/>
      <c r="J7" s="186"/>
      <c r="K7" s="1042"/>
      <c r="L7" s="1043"/>
      <c r="M7" s="186"/>
      <c r="N7" s="186"/>
      <c r="O7" s="186"/>
      <c r="P7" s="1042"/>
      <c r="Q7" s="1043"/>
      <c r="R7" s="186"/>
      <c r="S7" s="186"/>
      <c r="T7" s="1043"/>
      <c r="U7" s="186"/>
      <c r="V7" s="186"/>
      <c r="W7" s="1043"/>
      <c r="X7" s="186"/>
      <c r="Y7" s="186"/>
      <c r="Z7" s="1043"/>
      <c r="AA7" s="186"/>
      <c r="AB7" s="186"/>
      <c r="AC7" s="1043"/>
      <c r="AD7" s="190" t="s">
        <v>171</v>
      </c>
    </row>
    <row r="8" spans="1:30" s="442" customFormat="1" ht="36.75" customHeight="1">
      <c r="A8" s="165"/>
      <c r="B8" s="173" t="s">
        <v>176</v>
      </c>
      <c r="C8" s="534">
        <v>0</v>
      </c>
      <c r="D8" s="534">
        <v>0</v>
      </c>
      <c r="E8" s="534">
        <v>0</v>
      </c>
      <c r="F8" s="534">
        <v>0</v>
      </c>
      <c r="G8" s="534">
        <v>0</v>
      </c>
      <c r="H8" s="534">
        <v>279642</v>
      </c>
      <c r="I8" s="534">
        <v>279642</v>
      </c>
      <c r="J8" s="534">
        <v>0</v>
      </c>
      <c r="K8" s="534">
        <v>0</v>
      </c>
      <c r="L8" s="534">
        <v>0</v>
      </c>
      <c r="M8" s="534">
        <v>4012552966</v>
      </c>
      <c r="N8" s="534">
        <v>4013905268</v>
      </c>
      <c r="O8" s="534">
        <v>1002302</v>
      </c>
      <c r="P8" s="534">
        <v>350000</v>
      </c>
      <c r="Q8" s="534">
        <v>0</v>
      </c>
      <c r="R8" s="534">
        <v>72498966039</v>
      </c>
      <c r="S8" s="534">
        <v>72498966039</v>
      </c>
      <c r="T8" s="534">
        <v>0</v>
      </c>
      <c r="U8" s="534">
        <v>224185189</v>
      </c>
      <c r="V8" s="534">
        <v>224185189</v>
      </c>
      <c r="W8" s="534">
        <v>0</v>
      </c>
      <c r="X8" s="534">
        <v>14506685432</v>
      </c>
      <c r="Y8" s="534">
        <v>14506685432</v>
      </c>
      <c r="Z8" s="534">
        <v>0</v>
      </c>
      <c r="AA8" s="534">
        <v>31003682318</v>
      </c>
      <c r="AB8" s="534">
        <v>31003682318</v>
      </c>
      <c r="AC8" s="534">
        <v>0</v>
      </c>
      <c r="AD8" s="368"/>
    </row>
    <row r="9" spans="1:30" s="442" customFormat="1" ht="36.75" customHeight="1">
      <c r="A9" s="165"/>
      <c r="B9" s="173" t="s">
        <v>177</v>
      </c>
      <c r="C9" s="534">
        <v>0</v>
      </c>
      <c r="D9" s="534">
        <v>0</v>
      </c>
      <c r="E9" s="534">
        <v>0</v>
      </c>
      <c r="F9" s="534">
        <v>0</v>
      </c>
      <c r="G9" s="534">
        <v>0</v>
      </c>
      <c r="H9" s="534">
        <v>279642</v>
      </c>
      <c r="I9" s="534">
        <v>279642</v>
      </c>
      <c r="J9" s="534">
        <v>0</v>
      </c>
      <c r="K9" s="534">
        <v>0</v>
      </c>
      <c r="L9" s="534">
        <v>0</v>
      </c>
      <c r="M9" s="534">
        <v>3873177484</v>
      </c>
      <c r="N9" s="534">
        <v>3874529786</v>
      </c>
      <c r="O9" s="534">
        <v>1002302</v>
      </c>
      <c r="P9" s="534">
        <v>350000</v>
      </c>
      <c r="Q9" s="534">
        <v>0</v>
      </c>
      <c r="R9" s="534">
        <v>71631234971</v>
      </c>
      <c r="S9" s="534">
        <v>71631234971</v>
      </c>
      <c r="T9" s="534">
        <v>0</v>
      </c>
      <c r="U9" s="534">
        <v>86299127</v>
      </c>
      <c r="V9" s="534">
        <v>86299127</v>
      </c>
      <c r="W9" s="534">
        <v>0</v>
      </c>
      <c r="X9" s="534">
        <v>14460274746</v>
      </c>
      <c r="Y9" s="534">
        <v>14460274746</v>
      </c>
      <c r="Z9" s="534">
        <v>0</v>
      </c>
      <c r="AA9" s="534">
        <v>30591145831</v>
      </c>
      <c r="AB9" s="534">
        <v>30591145831</v>
      </c>
      <c r="AC9" s="534">
        <v>0</v>
      </c>
      <c r="AD9" s="205"/>
    </row>
    <row r="10" spans="1:30" s="442" customFormat="1" ht="36.75" customHeight="1">
      <c r="A10" s="165"/>
      <c r="B10" s="173" t="s">
        <v>178</v>
      </c>
      <c r="C10" s="534">
        <v>0</v>
      </c>
      <c r="D10" s="534">
        <v>0</v>
      </c>
      <c r="E10" s="534">
        <v>0</v>
      </c>
      <c r="F10" s="534">
        <v>0</v>
      </c>
      <c r="G10" s="534">
        <v>0</v>
      </c>
      <c r="H10" s="534">
        <v>0</v>
      </c>
      <c r="I10" s="534">
        <v>0</v>
      </c>
      <c r="J10" s="534">
        <v>0</v>
      </c>
      <c r="K10" s="534">
        <v>0</v>
      </c>
      <c r="L10" s="534">
        <v>0</v>
      </c>
      <c r="M10" s="534">
        <v>139375482</v>
      </c>
      <c r="N10" s="534">
        <v>139375482</v>
      </c>
      <c r="O10" s="534">
        <v>0</v>
      </c>
      <c r="P10" s="534">
        <v>0</v>
      </c>
      <c r="Q10" s="534">
        <v>0</v>
      </c>
      <c r="R10" s="534">
        <v>867731068</v>
      </c>
      <c r="S10" s="534">
        <v>867731068</v>
      </c>
      <c r="T10" s="534">
        <v>0</v>
      </c>
      <c r="U10" s="534">
        <v>137886062</v>
      </c>
      <c r="V10" s="534">
        <v>137886062</v>
      </c>
      <c r="W10" s="534">
        <v>0</v>
      </c>
      <c r="X10" s="534">
        <v>46410686</v>
      </c>
      <c r="Y10" s="534">
        <v>46410686</v>
      </c>
      <c r="Z10" s="534">
        <v>0</v>
      </c>
      <c r="AA10" s="534">
        <v>412536487</v>
      </c>
      <c r="AB10" s="534">
        <v>412536487</v>
      </c>
      <c r="AC10" s="534">
        <v>0</v>
      </c>
      <c r="AD10" s="205"/>
    </row>
    <row r="11" spans="1:30" s="442" customFormat="1" ht="36.75" customHeight="1">
      <c r="A11" s="165"/>
      <c r="B11" s="173" t="s">
        <v>179</v>
      </c>
      <c r="C11" s="534">
        <v>0</v>
      </c>
      <c r="D11" s="534">
        <v>0</v>
      </c>
      <c r="E11" s="534">
        <v>0</v>
      </c>
      <c r="F11" s="534">
        <v>0</v>
      </c>
      <c r="G11" s="534">
        <v>0</v>
      </c>
      <c r="H11" s="534">
        <v>279642</v>
      </c>
      <c r="I11" s="534">
        <v>279642</v>
      </c>
      <c r="J11" s="534">
        <v>0</v>
      </c>
      <c r="K11" s="534">
        <v>0</v>
      </c>
      <c r="L11" s="534">
        <v>0</v>
      </c>
      <c r="M11" s="534">
        <v>3685577484</v>
      </c>
      <c r="N11" s="534">
        <v>3686929786</v>
      </c>
      <c r="O11" s="534">
        <v>1002302</v>
      </c>
      <c r="P11" s="534">
        <v>350000</v>
      </c>
      <c r="Q11" s="534">
        <v>0</v>
      </c>
      <c r="R11" s="534">
        <v>67461179831</v>
      </c>
      <c r="S11" s="534">
        <v>67461179831</v>
      </c>
      <c r="T11" s="534">
        <v>0</v>
      </c>
      <c r="U11" s="534">
        <v>81148416</v>
      </c>
      <c r="V11" s="534">
        <v>81148416</v>
      </c>
      <c r="W11" s="534">
        <v>0</v>
      </c>
      <c r="X11" s="534">
        <v>13804392530</v>
      </c>
      <c r="Y11" s="534">
        <v>13804392530</v>
      </c>
      <c r="Z11" s="534">
        <v>0</v>
      </c>
      <c r="AA11" s="534">
        <v>28608524991</v>
      </c>
      <c r="AB11" s="534">
        <v>28608524991</v>
      </c>
      <c r="AC11" s="534">
        <v>0</v>
      </c>
      <c r="AD11" s="205"/>
    </row>
    <row r="12" spans="1:30" s="442" customFormat="1" ht="36.75" customHeight="1">
      <c r="A12" s="445"/>
      <c r="B12" s="651" t="s">
        <v>180</v>
      </c>
      <c r="C12" s="543">
        <v>0</v>
      </c>
      <c r="D12" s="543">
        <v>0</v>
      </c>
      <c r="E12" s="543">
        <v>0</v>
      </c>
      <c r="F12" s="543">
        <v>0</v>
      </c>
      <c r="G12" s="543">
        <v>0</v>
      </c>
      <c r="H12" s="543">
        <v>0</v>
      </c>
      <c r="I12" s="543">
        <v>0</v>
      </c>
      <c r="J12" s="543">
        <v>0</v>
      </c>
      <c r="K12" s="543">
        <v>0</v>
      </c>
      <c r="L12" s="543">
        <v>0</v>
      </c>
      <c r="M12" s="543">
        <v>187600000</v>
      </c>
      <c r="N12" s="543">
        <v>187600000</v>
      </c>
      <c r="O12" s="543">
        <v>0</v>
      </c>
      <c r="P12" s="543">
        <v>0</v>
      </c>
      <c r="Q12" s="543">
        <v>0</v>
      </c>
      <c r="R12" s="543">
        <v>4170055140</v>
      </c>
      <c r="S12" s="543">
        <v>4170055140</v>
      </c>
      <c r="T12" s="543">
        <v>0</v>
      </c>
      <c r="U12" s="543">
        <v>5150711</v>
      </c>
      <c r="V12" s="543">
        <v>5150711</v>
      </c>
      <c r="W12" s="543">
        <v>0</v>
      </c>
      <c r="X12" s="543">
        <v>655882216</v>
      </c>
      <c r="Y12" s="543">
        <v>655882216</v>
      </c>
      <c r="Z12" s="543">
        <v>0</v>
      </c>
      <c r="AA12" s="543">
        <v>1982620840</v>
      </c>
      <c r="AB12" s="543">
        <v>1982620840</v>
      </c>
      <c r="AC12" s="543">
        <v>0</v>
      </c>
      <c r="AD12" s="574"/>
    </row>
    <row r="13" spans="1:30" ht="21.95" customHeight="1">
      <c r="A13" s="211">
        <v>1</v>
      </c>
      <c r="B13" s="330" t="s">
        <v>181</v>
      </c>
      <c r="C13" s="547">
        <v>0</v>
      </c>
      <c r="D13" s="547">
        <v>0</v>
      </c>
      <c r="E13" s="578">
        <v>0</v>
      </c>
      <c r="F13" s="547">
        <v>0</v>
      </c>
      <c r="G13" s="547">
        <v>0</v>
      </c>
      <c r="H13" s="547">
        <v>0</v>
      </c>
      <c r="I13" s="547">
        <v>0</v>
      </c>
      <c r="J13" s="546">
        <v>0</v>
      </c>
      <c r="K13" s="546">
        <v>0</v>
      </c>
      <c r="L13" s="546">
        <v>0</v>
      </c>
      <c r="M13" s="547">
        <v>554240000</v>
      </c>
      <c r="N13" s="547">
        <v>554380000</v>
      </c>
      <c r="O13" s="547">
        <v>140000</v>
      </c>
      <c r="P13" s="547">
        <v>0</v>
      </c>
      <c r="Q13" s="547">
        <v>0</v>
      </c>
      <c r="R13" s="547">
        <v>10261108231</v>
      </c>
      <c r="S13" s="547">
        <v>10261108231</v>
      </c>
      <c r="T13" s="547">
        <v>0</v>
      </c>
      <c r="U13" s="547">
        <v>12342996</v>
      </c>
      <c r="V13" s="547">
        <v>12342996</v>
      </c>
      <c r="W13" s="547">
        <v>0</v>
      </c>
      <c r="X13" s="547">
        <v>2546104877</v>
      </c>
      <c r="Y13" s="547">
        <v>2546104877</v>
      </c>
      <c r="Z13" s="547">
        <v>0</v>
      </c>
      <c r="AA13" s="547">
        <v>4250897151</v>
      </c>
      <c r="AB13" s="547">
        <v>4250897151</v>
      </c>
      <c r="AC13" s="578">
        <v>0</v>
      </c>
      <c r="AD13" s="216">
        <v>1</v>
      </c>
    </row>
    <row r="14" spans="1:30" ht="21.95" customHeight="1">
      <c r="A14" s="217">
        <v>2</v>
      </c>
      <c r="B14" s="332" t="s">
        <v>183</v>
      </c>
      <c r="C14" s="535">
        <v>0</v>
      </c>
      <c r="D14" s="535">
        <v>0</v>
      </c>
      <c r="E14" s="579">
        <v>0</v>
      </c>
      <c r="F14" s="535">
        <v>0</v>
      </c>
      <c r="G14" s="535">
        <v>0</v>
      </c>
      <c r="H14" s="535">
        <v>30560</v>
      </c>
      <c r="I14" s="535">
        <v>30560</v>
      </c>
      <c r="J14" s="534">
        <v>0</v>
      </c>
      <c r="K14" s="534">
        <v>0</v>
      </c>
      <c r="L14" s="534">
        <v>0</v>
      </c>
      <c r="M14" s="535">
        <v>45890000</v>
      </c>
      <c r="N14" s="535">
        <v>45890000</v>
      </c>
      <c r="O14" s="535">
        <v>0</v>
      </c>
      <c r="P14" s="535">
        <v>0</v>
      </c>
      <c r="Q14" s="535">
        <v>0</v>
      </c>
      <c r="R14" s="535">
        <v>1127694746</v>
      </c>
      <c r="S14" s="535">
        <v>1127694746</v>
      </c>
      <c r="T14" s="535">
        <v>0</v>
      </c>
      <c r="U14" s="535">
        <v>1356494</v>
      </c>
      <c r="V14" s="535">
        <v>1356494</v>
      </c>
      <c r="W14" s="535">
        <v>0</v>
      </c>
      <c r="X14" s="535">
        <v>175770027</v>
      </c>
      <c r="Y14" s="535">
        <v>175770027</v>
      </c>
      <c r="Z14" s="535">
        <v>0</v>
      </c>
      <c r="AA14" s="535">
        <v>518182779</v>
      </c>
      <c r="AB14" s="535">
        <v>518182779</v>
      </c>
      <c r="AC14" s="579">
        <v>0</v>
      </c>
      <c r="AD14" s="205">
        <v>2</v>
      </c>
    </row>
    <row r="15" spans="1:30" ht="21.95" customHeight="1">
      <c r="A15" s="217">
        <v>3</v>
      </c>
      <c r="B15" s="332" t="s">
        <v>185</v>
      </c>
      <c r="C15" s="535">
        <v>0</v>
      </c>
      <c r="D15" s="535">
        <v>0</v>
      </c>
      <c r="E15" s="579">
        <v>0</v>
      </c>
      <c r="F15" s="535">
        <v>0</v>
      </c>
      <c r="G15" s="535">
        <v>0</v>
      </c>
      <c r="H15" s="535">
        <v>0</v>
      </c>
      <c r="I15" s="535">
        <v>0</v>
      </c>
      <c r="J15" s="534">
        <v>0</v>
      </c>
      <c r="K15" s="534">
        <v>0</v>
      </c>
      <c r="L15" s="534">
        <v>0</v>
      </c>
      <c r="M15" s="535">
        <v>264150000</v>
      </c>
      <c r="N15" s="535">
        <v>264150000</v>
      </c>
      <c r="O15" s="535">
        <v>0</v>
      </c>
      <c r="P15" s="535">
        <v>0</v>
      </c>
      <c r="Q15" s="535">
        <v>0</v>
      </c>
      <c r="R15" s="535">
        <v>4865619082</v>
      </c>
      <c r="S15" s="535">
        <v>4865619082</v>
      </c>
      <c r="T15" s="535">
        <v>0</v>
      </c>
      <c r="U15" s="535">
        <v>5852810</v>
      </c>
      <c r="V15" s="535">
        <v>5852810</v>
      </c>
      <c r="W15" s="535">
        <v>0</v>
      </c>
      <c r="X15" s="535">
        <v>700398666</v>
      </c>
      <c r="Y15" s="535">
        <v>700398666</v>
      </c>
      <c r="Z15" s="535">
        <v>0</v>
      </c>
      <c r="AA15" s="535">
        <v>2149163618</v>
      </c>
      <c r="AB15" s="535">
        <v>2149163618</v>
      </c>
      <c r="AC15" s="579">
        <v>0</v>
      </c>
      <c r="AD15" s="205">
        <v>3</v>
      </c>
    </row>
    <row r="16" spans="1:30" ht="21.75" customHeight="1">
      <c r="A16" s="217">
        <v>4</v>
      </c>
      <c r="B16" s="332" t="s">
        <v>187</v>
      </c>
      <c r="C16" s="535">
        <v>0</v>
      </c>
      <c r="D16" s="535">
        <v>0</v>
      </c>
      <c r="E16" s="579">
        <v>0</v>
      </c>
      <c r="F16" s="535">
        <v>0</v>
      </c>
      <c r="G16" s="535">
        <v>0</v>
      </c>
      <c r="H16" s="535">
        <v>0</v>
      </c>
      <c r="I16" s="535">
        <v>0</v>
      </c>
      <c r="J16" s="534">
        <v>0</v>
      </c>
      <c r="K16" s="534">
        <v>0</v>
      </c>
      <c r="L16" s="534">
        <v>0</v>
      </c>
      <c r="M16" s="535">
        <v>348620000</v>
      </c>
      <c r="N16" s="535">
        <v>348920000</v>
      </c>
      <c r="O16" s="535">
        <v>300000</v>
      </c>
      <c r="P16" s="535">
        <v>0</v>
      </c>
      <c r="Q16" s="535">
        <v>0</v>
      </c>
      <c r="R16" s="535">
        <v>6061956782</v>
      </c>
      <c r="S16" s="535">
        <v>6061956782</v>
      </c>
      <c r="T16" s="535">
        <v>0</v>
      </c>
      <c r="U16" s="535">
        <v>7291874</v>
      </c>
      <c r="V16" s="535">
        <v>7291874</v>
      </c>
      <c r="W16" s="535">
        <v>0</v>
      </c>
      <c r="X16" s="535">
        <v>1399841937</v>
      </c>
      <c r="Y16" s="535">
        <v>1399841937</v>
      </c>
      <c r="Z16" s="535">
        <v>0</v>
      </c>
      <c r="AA16" s="535">
        <v>2367623862</v>
      </c>
      <c r="AB16" s="535">
        <v>2367623862</v>
      </c>
      <c r="AC16" s="579">
        <v>0</v>
      </c>
      <c r="AD16" s="205">
        <v>4</v>
      </c>
    </row>
    <row r="17" spans="1:30" ht="21.95" customHeight="1">
      <c r="A17" s="217">
        <v>5</v>
      </c>
      <c r="B17" s="332" t="s">
        <v>189</v>
      </c>
      <c r="C17" s="549">
        <v>0</v>
      </c>
      <c r="D17" s="549">
        <v>0</v>
      </c>
      <c r="E17" s="602">
        <v>0</v>
      </c>
      <c r="F17" s="549">
        <v>0</v>
      </c>
      <c r="G17" s="549">
        <v>0</v>
      </c>
      <c r="H17" s="549">
        <v>0</v>
      </c>
      <c r="I17" s="549">
        <v>0</v>
      </c>
      <c r="J17" s="543">
        <v>0</v>
      </c>
      <c r="K17" s="543">
        <v>0</v>
      </c>
      <c r="L17" s="543">
        <v>0</v>
      </c>
      <c r="M17" s="549">
        <v>27960000</v>
      </c>
      <c r="N17" s="549">
        <v>27960000</v>
      </c>
      <c r="O17" s="549">
        <v>0</v>
      </c>
      <c r="P17" s="549">
        <v>0</v>
      </c>
      <c r="Q17" s="549">
        <v>0</v>
      </c>
      <c r="R17" s="549">
        <v>730636367</v>
      </c>
      <c r="S17" s="549">
        <v>730636367</v>
      </c>
      <c r="T17" s="549">
        <v>0</v>
      </c>
      <c r="U17" s="549">
        <v>878876</v>
      </c>
      <c r="V17" s="549">
        <v>878876</v>
      </c>
      <c r="W17" s="549">
        <v>0</v>
      </c>
      <c r="X17" s="549">
        <v>122840273</v>
      </c>
      <c r="Y17" s="549">
        <v>122840273</v>
      </c>
      <c r="Z17" s="549">
        <v>0</v>
      </c>
      <c r="AA17" s="549">
        <v>353209391</v>
      </c>
      <c r="AB17" s="549">
        <v>353209391</v>
      </c>
      <c r="AC17" s="602">
        <v>0</v>
      </c>
      <c r="AD17" s="205">
        <v>5</v>
      </c>
    </row>
    <row r="18" spans="1:30" ht="21.95" customHeight="1">
      <c r="A18" s="211">
        <v>6</v>
      </c>
      <c r="B18" s="330" t="s">
        <v>191</v>
      </c>
      <c r="C18" s="547">
        <v>0</v>
      </c>
      <c r="D18" s="547">
        <v>0</v>
      </c>
      <c r="E18" s="578">
        <v>0</v>
      </c>
      <c r="F18" s="547">
        <v>0</v>
      </c>
      <c r="G18" s="547">
        <v>0</v>
      </c>
      <c r="H18" s="547">
        <v>0</v>
      </c>
      <c r="I18" s="547">
        <v>0</v>
      </c>
      <c r="J18" s="546">
        <v>0</v>
      </c>
      <c r="K18" s="546">
        <v>0</v>
      </c>
      <c r="L18" s="546">
        <v>0</v>
      </c>
      <c r="M18" s="547">
        <v>92300000</v>
      </c>
      <c r="N18" s="547">
        <v>92300000</v>
      </c>
      <c r="O18" s="547">
        <v>0</v>
      </c>
      <c r="P18" s="547">
        <v>0</v>
      </c>
      <c r="Q18" s="547">
        <v>0</v>
      </c>
      <c r="R18" s="547">
        <v>1687431191</v>
      </c>
      <c r="S18" s="547">
        <v>1687431191</v>
      </c>
      <c r="T18" s="547">
        <v>0</v>
      </c>
      <c r="U18" s="547">
        <v>2029796</v>
      </c>
      <c r="V18" s="547">
        <v>2029796</v>
      </c>
      <c r="W18" s="547">
        <v>0</v>
      </c>
      <c r="X18" s="547">
        <v>298204562</v>
      </c>
      <c r="Y18" s="547">
        <v>298204562</v>
      </c>
      <c r="Z18" s="547">
        <v>0</v>
      </c>
      <c r="AA18" s="547">
        <v>667226040</v>
      </c>
      <c r="AB18" s="547">
        <v>667226040</v>
      </c>
      <c r="AC18" s="578">
        <v>0</v>
      </c>
      <c r="AD18" s="216">
        <v>6</v>
      </c>
    </row>
    <row r="19" spans="1:30" ht="21.95" customHeight="1">
      <c r="A19" s="217">
        <v>7</v>
      </c>
      <c r="B19" s="332" t="s">
        <v>193</v>
      </c>
      <c r="C19" s="535">
        <v>0</v>
      </c>
      <c r="D19" s="535">
        <v>0</v>
      </c>
      <c r="E19" s="579">
        <v>0</v>
      </c>
      <c r="F19" s="535">
        <v>0</v>
      </c>
      <c r="G19" s="535">
        <v>0</v>
      </c>
      <c r="H19" s="535">
        <v>37007</v>
      </c>
      <c r="I19" s="535">
        <v>37007</v>
      </c>
      <c r="J19" s="534">
        <v>0</v>
      </c>
      <c r="K19" s="534">
        <v>0</v>
      </c>
      <c r="L19" s="534">
        <v>0</v>
      </c>
      <c r="M19" s="535">
        <v>309957698</v>
      </c>
      <c r="N19" s="535">
        <v>310000000</v>
      </c>
      <c r="O19" s="535">
        <v>42302</v>
      </c>
      <c r="P19" s="535">
        <v>0</v>
      </c>
      <c r="Q19" s="535">
        <v>0</v>
      </c>
      <c r="R19" s="535">
        <v>5540117367</v>
      </c>
      <c r="S19" s="535">
        <v>5540117367</v>
      </c>
      <c r="T19" s="535">
        <v>0</v>
      </c>
      <c r="U19" s="535">
        <v>6664158</v>
      </c>
      <c r="V19" s="535">
        <v>6664158</v>
      </c>
      <c r="W19" s="535">
        <v>0</v>
      </c>
      <c r="X19" s="535">
        <v>956058593</v>
      </c>
      <c r="Y19" s="535">
        <v>956058593</v>
      </c>
      <c r="Z19" s="535">
        <v>0</v>
      </c>
      <c r="AA19" s="535">
        <v>2312095969</v>
      </c>
      <c r="AB19" s="535">
        <v>2312095969</v>
      </c>
      <c r="AC19" s="579">
        <v>0</v>
      </c>
      <c r="AD19" s="205">
        <v>7</v>
      </c>
    </row>
    <row r="20" spans="1:30" ht="21.95" customHeight="1">
      <c r="A20" s="217">
        <v>8</v>
      </c>
      <c r="B20" s="332" t="s">
        <v>195</v>
      </c>
      <c r="C20" s="535">
        <v>0</v>
      </c>
      <c r="D20" s="535">
        <v>0</v>
      </c>
      <c r="E20" s="579">
        <v>0</v>
      </c>
      <c r="F20" s="535">
        <v>0</v>
      </c>
      <c r="G20" s="535">
        <v>0</v>
      </c>
      <c r="H20" s="535">
        <v>0</v>
      </c>
      <c r="I20" s="535">
        <v>0</v>
      </c>
      <c r="J20" s="534">
        <v>0</v>
      </c>
      <c r="K20" s="534">
        <v>0</v>
      </c>
      <c r="L20" s="534">
        <v>0</v>
      </c>
      <c r="M20" s="535">
        <v>104510000</v>
      </c>
      <c r="N20" s="535">
        <v>104510000</v>
      </c>
      <c r="O20" s="535">
        <v>0</v>
      </c>
      <c r="P20" s="535">
        <v>0</v>
      </c>
      <c r="Q20" s="535">
        <v>0</v>
      </c>
      <c r="R20" s="535">
        <v>1964068032</v>
      </c>
      <c r="S20" s="535">
        <v>1964068032</v>
      </c>
      <c r="T20" s="535">
        <v>0</v>
      </c>
      <c r="U20" s="535">
        <v>2362560</v>
      </c>
      <c r="V20" s="535">
        <v>2362560</v>
      </c>
      <c r="W20" s="535">
        <v>0</v>
      </c>
      <c r="X20" s="535">
        <v>518461312</v>
      </c>
      <c r="Y20" s="535">
        <v>518461312</v>
      </c>
      <c r="Z20" s="535">
        <v>0</v>
      </c>
      <c r="AA20" s="535">
        <v>791321050</v>
      </c>
      <c r="AB20" s="535">
        <v>791321050</v>
      </c>
      <c r="AC20" s="579">
        <v>0</v>
      </c>
      <c r="AD20" s="205">
        <v>8</v>
      </c>
    </row>
    <row r="21" spans="1:30" s="266" customFormat="1" ht="21.95" customHeight="1">
      <c r="A21" s="220">
        <v>9</v>
      </c>
      <c r="B21" s="218" t="s">
        <v>197</v>
      </c>
      <c r="C21" s="551">
        <v>0</v>
      </c>
      <c r="D21" s="551">
        <v>0</v>
      </c>
      <c r="E21" s="570">
        <v>0</v>
      </c>
      <c r="F21" s="551">
        <v>0</v>
      </c>
      <c r="G21" s="551">
        <v>0</v>
      </c>
      <c r="H21" s="551">
        <v>0</v>
      </c>
      <c r="I21" s="551">
        <v>0</v>
      </c>
      <c r="J21" s="550">
        <v>0</v>
      </c>
      <c r="K21" s="550">
        <v>0</v>
      </c>
      <c r="L21" s="550">
        <v>0</v>
      </c>
      <c r="M21" s="551">
        <v>52890000</v>
      </c>
      <c r="N21" s="551">
        <v>52940000</v>
      </c>
      <c r="O21" s="551">
        <v>50000</v>
      </c>
      <c r="P21" s="551">
        <v>0</v>
      </c>
      <c r="Q21" s="551">
        <v>0</v>
      </c>
      <c r="R21" s="551">
        <v>1263259800</v>
      </c>
      <c r="S21" s="551">
        <v>1263259800</v>
      </c>
      <c r="T21" s="551">
        <v>0</v>
      </c>
      <c r="U21" s="551">
        <v>1519564</v>
      </c>
      <c r="V21" s="551">
        <v>1519564</v>
      </c>
      <c r="W21" s="551">
        <v>0</v>
      </c>
      <c r="X21" s="551">
        <v>257638345</v>
      </c>
      <c r="Y21" s="551">
        <v>257638345</v>
      </c>
      <c r="Z21" s="551">
        <v>0</v>
      </c>
      <c r="AA21" s="551">
        <v>620211996</v>
      </c>
      <c r="AB21" s="551">
        <v>620211996</v>
      </c>
      <c r="AC21" s="570">
        <v>0</v>
      </c>
      <c r="AD21" s="224">
        <v>9</v>
      </c>
    </row>
    <row r="22" spans="1:30" s="266" customFormat="1" ht="21.95" customHeight="1">
      <c r="A22" s="220">
        <v>10</v>
      </c>
      <c r="B22" s="218" t="s">
        <v>199</v>
      </c>
      <c r="C22" s="553">
        <v>0</v>
      </c>
      <c r="D22" s="553">
        <v>0</v>
      </c>
      <c r="E22" s="577">
        <v>0</v>
      </c>
      <c r="F22" s="553">
        <v>0</v>
      </c>
      <c r="G22" s="553">
        <v>0</v>
      </c>
      <c r="H22" s="553">
        <v>0</v>
      </c>
      <c r="I22" s="553">
        <v>0</v>
      </c>
      <c r="J22" s="544">
        <v>0</v>
      </c>
      <c r="K22" s="544">
        <v>0</v>
      </c>
      <c r="L22" s="544">
        <v>0</v>
      </c>
      <c r="M22" s="553">
        <v>60060000</v>
      </c>
      <c r="N22" s="553">
        <v>60060000</v>
      </c>
      <c r="O22" s="553">
        <v>0</v>
      </c>
      <c r="P22" s="553">
        <v>0</v>
      </c>
      <c r="Q22" s="553">
        <v>0</v>
      </c>
      <c r="R22" s="553">
        <v>1130180424</v>
      </c>
      <c r="S22" s="553">
        <v>1130180424</v>
      </c>
      <c r="T22" s="553">
        <v>0</v>
      </c>
      <c r="U22" s="553">
        <v>1359484</v>
      </c>
      <c r="V22" s="553">
        <v>1359484</v>
      </c>
      <c r="W22" s="553">
        <v>0</v>
      </c>
      <c r="X22" s="553">
        <v>159439756</v>
      </c>
      <c r="Y22" s="553">
        <v>159439756</v>
      </c>
      <c r="Z22" s="553">
        <v>0</v>
      </c>
      <c r="AA22" s="553">
        <v>517949490</v>
      </c>
      <c r="AB22" s="553">
        <v>517949490</v>
      </c>
      <c r="AC22" s="577">
        <v>0</v>
      </c>
      <c r="AD22" s="224">
        <v>10</v>
      </c>
    </row>
    <row r="23" spans="1:30" s="266" customFormat="1" ht="21.95" customHeight="1">
      <c r="A23" s="228">
        <v>11</v>
      </c>
      <c r="B23" s="212" t="s">
        <v>201</v>
      </c>
      <c r="C23" s="555">
        <v>0</v>
      </c>
      <c r="D23" s="555">
        <v>0</v>
      </c>
      <c r="E23" s="575">
        <v>0</v>
      </c>
      <c r="F23" s="555">
        <v>0</v>
      </c>
      <c r="G23" s="555">
        <v>0</v>
      </c>
      <c r="H23" s="555">
        <v>0</v>
      </c>
      <c r="I23" s="555">
        <v>0</v>
      </c>
      <c r="J23" s="554">
        <v>0</v>
      </c>
      <c r="K23" s="554">
        <v>0</v>
      </c>
      <c r="L23" s="554">
        <v>0</v>
      </c>
      <c r="M23" s="555">
        <v>88830000</v>
      </c>
      <c r="N23" s="555">
        <v>88830000</v>
      </c>
      <c r="O23" s="555">
        <v>0</v>
      </c>
      <c r="P23" s="555">
        <v>0</v>
      </c>
      <c r="Q23" s="555">
        <v>0</v>
      </c>
      <c r="R23" s="555">
        <v>1306969492</v>
      </c>
      <c r="S23" s="555">
        <v>1306969492</v>
      </c>
      <c r="T23" s="555">
        <v>0</v>
      </c>
      <c r="U23" s="555">
        <v>1572142</v>
      </c>
      <c r="V23" s="555">
        <v>1572142</v>
      </c>
      <c r="W23" s="555">
        <v>0</v>
      </c>
      <c r="X23" s="555">
        <v>328792163</v>
      </c>
      <c r="Y23" s="555">
        <v>328792163</v>
      </c>
      <c r="Z23" s="555">
        <v>0</v>
      </c>
      <c r="AA23" s="555">
        <v>578191726</v>
      </c>
      <c r="AB23" s="555">
        <v>578191726</v>
      </c>
      <c r="AC23" s="575">
        <v>0</v>
      </c>
      <c r="AD23" s="234">
        <v>11</v>
      </c>
    </row>
    <row r="24" spans="1:30" s="266" customFormat="1" ht="21.95" customHeight="1">
      <c r="A24" s="220">
        <v>12</v>
      </c>
      <c r="B24" s="218" t="s">
        <v>203</v>
      </c>
      <c r="C24" s="551">
        <v>0</v>
      </c>
      <c r="D24" s="551">
        <v>0</v>
      </c>
      <c r="E24" s="570">
        <v>0</v>
      </c>
      <c r="F24" s="551">
        <v>0</v>
      </c>
      <c r="G24" s="551">
        <v>0</v>
      </c>
      <c r="H24" s="551">
        <v>0</v>
      </c>
      <c r="I24" s="551">
        <v>0</v>
      </c>
      <c r="J24" s="550">
        <v>0</v>
      </c>
      <c r="K24" s="550">
        <v>0</v>
      </c>
      <c r="L24" s="550">
        <v>0</v>
      </c>
      <c r="M24" s="551">
        <v>97270000</v>
      </c>
      <c r="N24" s="551">
        <v>97270000</v>
      </c>
      <c r="O24" s="551">
        <v>0</v>
      </c>
      <c r="P24" s="551">
        <v>0</v>
      </c>
      <c r="Q24" s="551">
        <v>0</v>
      </c>
      <c r="R24" s="551">
        <v>1844946694</v>
      </c>
      <c r="S24" s="551">
        <v>1844946694</v>
      </c>
      <c r="T24" s="551">
        <v>0</v>
      </c>
      <c r="U24" s="551">
        <v>2219270</v>
      </c>
      <c r="V24" s="551">
        <v>2219270</v>
      </c>
      <c r="W24" s="551">
        <v>0</v>
      </c>
      <c r="X24" s="551">
        <v>513907437</v>
      </c>
      <c r="Y24" s="551">
        <v>513907437</v>
      </c>
      <c r="Z24" s="551">
        <v>0</v>
      </c>
      <c r="AA24" s="551">
        <v>827691306</v>
      </c>
      <c r="AB24" s="551">
        <v>827691306</v>
      </c>
      <c r="AC24" s="570">
        <v>0</v>
      </c>
      <c r="AD24" s="224">
        <v>12</v>
      </c>
    </row>
    <row r="25" spans="1:30" s="266" customFormat="1" ht="21.95" customHeight="1">
      <c r="A25" s="220">
        <v>13</v>
      </c>
      <c r="B25" s="218" t="s">
        <v>204</v>
      </c>
      <c r="C25" s="551">
        <v>0</v>
      </c>
      <c r="D25" s="551">
        <v>0</v>
      </c>
      <c r="E25" s="570">
        <v>0</v>
      </c>
      <c r="F25" s="551">
        <v>0</v>
      </c>
      <c r="G25" s="551">
        <v>0</v>
      </c>
      <c r="H25" s="551">
        <v>0</v>
      </c>
      <c r="I25" s="551">
        <v>0</v>
      </c>
      <c r="J25" s="550">
        <v>0</v>
      </c>
      <c r="K25" s="550">
        <v>0</v>
      </c>
      <c r="L25" s="550">
        <v>0</v>
      </c>
      <c r="M25" s="551">
        <v>47270000</v>
      </c>
      <c r="N25" s="551">
        <v>47270000</v>
      </c>
      <c r="O25" s="551">
        <v>0</v>
      </c>
      <c r="P25" s="551">
        <v>0</v>
      </c>
      <c r="Q25" s="551">
        <v>0</v>
      </c>
      <c r="R25" s="551">
        <v>834575948</v>
      </c>
      <c r="S25" s="551">
        <v>834575948</v>
      </c>
      <c r="T25" s="551">
        <v>0</v>
      </c>
      <c r="U25" s="551">
        <v>1003904</v>
      </c>
      <c r="V25" s="551">
        <v>1003904</v>
      </c>
      <c r="W25" s="551">
        <v>0</v>
      </c>
      <c r="X25" s="551">
        <v>158867295</v>
      </c>
      <c r="Y25" s="551">
        <v>158867295</v>
      </c>
      <c r="Z25" s="551">
        <v>0</v>
      </c>
      <c r="AA25" s="551">
        <v>361767010</v>
      </c>
      <c r="AB25" s="551">
        <v>361767010</v>
      </c>
      <c r="AC25" s="570">
        <v>0</v>
      </c>
      <c r="AD25" s="224">
        <v>13</v>
      </c>
    </row>
    <row r="26" spans="1:30" s="266" customFormat="1" ht="21.95" customHeight="1">
      <c r="A26" s="220">
        <v>14</v>
      </c>
      <c r="B26" s="218" t="s">
        <v>206</v>
      </c>
      <c r="C26" s="551">
        <v>0</v>
      </c>
      <c r="D26" s="551">
        <v>0</v>
      </c>
      <c r="E26" s="570">
        <v>0</v>
      </c>
      <c r="F26" s="551">
        <v>0</v>
      </c>
      <c r="G26" s="551">
        <v>0</v>
      </c>
      <c r="H26" s="551">
        <v>0</v>
      </c>
      <c r="I26" s="551">
        <v>0</v>
      </c>
      <c r="J26" s="550">
        <v>0</v>
      </c>
      <c r="K26" s="550">
        <v>0</v>
      </c>
      <c r="L26" s="550">
        <v>0</v>
      </c>
      <c r="M26" s="551">
        <v>31080000</v>
      </c>
      <c r="N26" s="551">
        <v>31080000</v>
      </c>
      <c r="O26" s="551">
        <v>0</v>
      </c>
      <c r="P26" s="551">
        <v>0</v>
      </c>
      <c r="Q26" s="551">
        <v>0</v>
      </c>
      <c r="R26" s="551">
        <v>686697228</v>
      </c>
      <c r="S26" s="551">
        <v>686697228</v>
      </c>
      <c r="T26" s="551">
        <v>0</v>
      </c>
      <c r="U26" s="551">
        <v>826022</v>
      </c>
      <c r="V26" s="551">
        <v>826022</v>
      </c>
      <c r="W26" s="551">
        <v>0</v>
      </c>
      <c r="X26" s="551">
        <v>78691107</v>
      </c>
      <c r="Y26" s="551">
        <v>78691107</v>
      </c>
      <c r="Z26" s="551">
        <v>0</v>
      </c>
      <c r="AA26" s="551">
        <v>331324899</v>
      </c>
      <c r="AB26" s="551">
        <v>331324899</v>
      </c>
      <c r="AC26" s="570">
        <v>0</v>
      </c>
      <c r="AD26" s="224">
        <v>14</v>
      </c>
    </row>
    <row r="27" spans="1:30" s="266" customFormat="1" ht="21.95" customHeight="1">
      <c r="A27" s="220">
        <v>15</v>
      </c>
      <c r="B27" s="218" t="s">
        <v>208</v>
      </c>
      <c r="C27" s="553">
        <v>0</v>
      </c>
      <c r="D27" s="553">
        <v>0</v>
      </c>
      <c r="E27" s="577">
        <v>0</v>
      </c>
      <c r="F27" s="553">
        <v>0</v>
      </c>
      <c r="G27" s="553">
        <v>0</v>
      </c>
      <c r="H27" s="553">
        <v>0</v>
      </c>
      <c r="I27" s="553">
        <v>0</v>
      </c>
      <c r="J27" s="544">
        <v>0</v>
      </c>
      <c r="K27" s="544">
        <v>0</v>
      </c>
      <c r="L27" s="544">
        <v>0</v>
      </c>
      <c r="M27" s="553">
        <v>66529786</v>
      </c>
      <c r="N27" s="553">
        <v>66599786</v>
      </c>
      <c r="O27" s="553">
        <v>70000</v>
      </c>
      <c r="P27" s="553">
        <v>0</v>
      </c>
      <c r="Q27" s="553">
        <v>0</v>
      </c>
      <c r="R27" s="553">
        <v>1175496246</v>
      </c>
      <c r="S27" s="553">
        <v>1175496246</v>
      </c>
      <c r="T27" s="553">
        <v>0</v>
      </c>
      <c r="U27" s="553">
        <v>1413994</v>
      </c>
      <c r="V27" s="553">
        <v>1413994</v>
      </c>
      <c r="W27" s="553">
        <v>0</v>
      </c>
      <c r="X27" s="553">
        <v>99573364</v>
      </c>
      <c r="Y27" s="553">
        <v>99573364</v>
      </c>
      <c r="Z27" s="553">
        <v>0</v>
      </c>
      <c r="AA27" s="553">
        <v>571345140</v>
      </c>
      <c r="AB27" s="553">
        <v>571345140</v>
      </c>
      <c r="AC27" s="577">
        <v>0</v>
      </c>
      <c r="AD27" s="224">
        <v>15</v>
      </c>
    </row>
    <row r="28" spans="1:30" s="266" customFormat="1" ht="21.95" customHeight="1">
      <c r="A28" s="235">
        <v>16</v>
      </c>
      <c r="B28" s="212" t="s">
        <v>210</v>
      </c>
      <c r="C28" s="555">
        <v>0</v>
      </c>
      <c r="D28" s="555">
        <v>0</v>
      </c>
      <c r="E28" s="575">
        <v>0</v>
      </c>
      <c r="F28" s="555">
        <v>0</v>
      </c>
      <c r="G28" s="555">
        <v>0</v>
      </c>
      <c r="H28" s="555">
        <v>0</v>
      </c>
      <c r="I28" s="555">
        <v>0</v>
      </c>
      <c r="J28" s="554">
        <v>0</v>
      </c>
      <c r="K28" s="554">
        <v>0</v>
      </c>
      <c r="L28" s="554">
        <v>0</v>
      </c>
      <c r="M28" s="555">
        <v>72150000</v>
      </c>
      <c r="N28" s="555">
        <v>72500000</v>
      </c>
      <c r="O28" s="555">
        <v>0</v>
      </c>
      <c r="P28" s="555">
        <v>350000</v>
      </c>
      <c r="Q28" s="555">
        <v>0</v>
      </c>
      <c r="R28" s="555">
        <v>1520317147</v>
      </c>
      <c r="S28" s="555">
        <v>1520317147</v>
      </c>
      <c r="T28" s="555">
        <v>0</v>
      </c>
      <c r="U28" s="555">
        <v>1828776</v>
      </c>
      <c r="V28" s="555">
        <v>1828776</v>
      </c>
      <c r="W28" s="555">
        <v>0</v>
      </c>
      <c r="X28" s="555">
        <v>381576409</v>
      </c>
      <c r="Y28" s="555">
        <v>381576409</v>
      </c>
      <c r="Z28" s="555">
        <v>0</v>
      </c>
      <c r="AA28" s="555">
        <v>603543228</v>
      </c>
      <c r="AB28" s="555">
        <v>603543228</v>
      </c>
      <c r="AC28" s="575">
        <v>0</v>
      </c>
      <c r="AD28" s="236">
        <v>16</v>
      </c>
    </row>
    <row r="29" spans="1:30" s="266" customFormat="1" ht="21.95" customHeight="1">
      <c r="A29" s="220">
        <v>17</v>
      </c>
      <c r="B29" s="218" t="s">
        <v>212</v>
      </c>
      <c r="C29" s="551">
        <v>0</v>
      </c>
      <c r="D29" s="551">
        <v>0</v>
      </c>
      <c r="E29" s="570">
        <v>0</v>
      </c>
      <c r="F29" s="551">
        <v>0</v>
      </c>
      <c r="G29" s="551">
        <v>0</v>
      </c>
      <c r="H29" s="551">
        <v>20420</v>
      </c>
      <c r="I29" s="551">
        <v>20420</v>
      </c>
      <c r="J29" s="550">
        <v>0</v>
      </c>
      <c r="K29" s="550">
        <v>0</v>
      </c>
      <c r="L29" s="550">
        <v>0</v>
      </c>
      <c r="M29" s="551">
        <v>245840000</v>
      </c>
      <c r="N29" s="551">
        <v>245840000</v>
      </c>
      <c r="O29" s="551">
        <v>0</v>
      </c>
      <c r="P29" s="551">
        <v>0</v>
      </c>
      <c r="Q29" s="551">
        <v>0</v>
      </c>
      <c r="R29" s="551">
        <v>4212535868</v>
      </c>
      <c r="S29" s="551">
        <v>4212535868</v>
      </c>
      <c r="T29" s="551">
        <v>0</v>
      </c>
      <c r="U29" s="551">
        <v>5067222</v>
      </c>
      <c r="V29" s="551">
        <v>5067222</v>
      </c>
      <c r="W29" s="551">
        <v>0</v>
      </c>
      <c r="X29" s="551">
        <v>921453403</v>
      </c>
      <c r="Y29" s="551">
        <v>921453403</v>
      </c>
      <c r="Z29" s="551">
        <v>0</v>
      </c>
      <c r="AA29" s="551">
        <v>1672006318</v>
      </c>
      <c r="AB29" s="551">
        <v>1672006318</v>
      </c>
      <c r="AC29" s="570">
        <v>0</v>
      </c>
      <c r="AD29" s="224">
        <v>17</v>
      </c>
    </row>
    <row r="30" spans="1:30" s="266" customFormat="1" ht="21.95" customHeight="1">
      <c r="A30" s="220">
        <v>18</v>
      </c>
      <c r="B30" s="218" t="s">
        <v>214</v>
      </c>
      <c r="C30" s="551">
        <v>0</v>
      </c>
      <c r="D30" s="551">
        <v>0</v>
      </c>
      <c r="E30" s="570">
        <v>0</v>
      </c>
      <c r="F30" s="551">
        <v>0</v>
      </c>
      <c r="G30" s="551">
        <v>0</v>
      </c>
      <c r="H30" s="551">
        <v>0</v>
      </c>
      <c r="I30" s="551">
        <v>0</v>
      </c>
      <c r="J30" s="550">
        <v>0</v>
      </c>
      <c r="K30" s="550">
        <v>0</v>
      </c>
      <c r="L30" s="550">
        <v>0</v>
      </c>
      <c r="M30" s="551">
        <v>12820000</v>
      </c>
      <c r="N30" s="551">
        <v>12820000</v>
      </c>
      <c r="O30" s="551">
        <v>0</v>
      </c>
      <c r="P30" s="551">
        <v>0</v>
      </c>
      <c r="Q30" s="551">
        <v>0</v>
      </c>
      <c r="R30" s="551">
        <v>294151310</v>
      </c>
      <c r="S30" s="551">
        <v>294151310</v>
      </c>
      <c r="T30" s="551">
        <v>0</v>
      </c>
      <c r="U30" s="551">
        <v>353832</v>
      </c>
      <c r="V30" s="551">
        <v>353832</v>
      </c>
      <c r="W30" s="551">
        <v>0</v>
      </c>
      <c r="X30" s="551">
        <v>5626372</v>
      </c>
      <c r="Y30" s="551">
        <v>5626372</v>
      </c>
      <c r="Z30" s="551">
        <v>0</v>
      </c>
      <c r="AA30" s="551">
        <v>138012934</v>
      </c>
      <c r="AB30" s="551">
        <v>138012934</v>
      </c>
      <c r="AC30" s="570">
        <v>0</v>
      </c>
      <c r="AD30" s="224">
        <v>18</v>
      </c>
    </row>
    <row r="31" spans="1:30" s="266" customFormat="1" ht="21.95" customHeight="1">
      <c r="A31" s="220">
        <v>19</v>
      </c>
      <c r="B31" s="218" t="s">
        <v>216</v>
      </c>
      <c r="C31" s="551">
        <v>0</v>
      </c>
      <c r="D31" s="551">
        <v>0</v>
      </c>
      <c r="E31" s="570">
        <v>0</v>
      </c>
      <c r="F31" s="551">
        <v>0</v>
      </c>
      <c r="G31" s="551">
        <v>0</v>
      </c>
      <c r="H31" s="551">
        <v>35840</v>
      </c>
      <c r="I31" s="551">
        <v>35840</v>
      </c>
      <c r="J31" s="550">
        <v>0</v>
      </c>
      <c r="K31" s="550">
        <v>0</v>
      </c>
      <c r="L31" s="550">
        <v>0</v>
      </c>
      <c r="M31" s="551">
        <v>229850000</v>
      </c>
      <c r="N31" s="551">
        <v>229950000</v>
      </c>
      <c r="O31" s="551">
        <v>100000</v>
      </c>
      <c r="P31" s="551">
        <v>0</v>
      </c>
      <c r="Q31" s="551">
        <v>0</v>
      </c>
      <c r="R31" s="551">
        <v>3562091297</v>
      </c>
      <c r="S31" s="551">
        <v>3562091297</v>
      </c>
      <c r="T31" s="551">
        <v>0</v>
      </c>
      <c r="U31" s="551">
        <v>4284808</v>
      </c>
      <c r="V31" s="551">
        <v>4284808</v>
      </c>
      <c r="W31" s="551">
        <v>0</v>
      </c>
      <c r="X31" s="551">
        <v>750051658</v>
      </c>
      <c r="Y31" s="551">
        <v>750051658</v>
      </c>
      <c r="Z31" s="551">
        <v>0</v>
      </c>
      <c r="AA31" s="551">
        <v>1560356992</v>
      </c>
      <c r="AB31" s="551">
        <v>1560356992</v>
      </c>
      <c r="AC31" s="570">
        <v>0</v>
      </c>
      <c r="AD31" s="224">
        <v>19</v>
      </c>
    </row>
    <row r="32" spans="1:30" s="266" customFormat="1" ht="21.95" customHeight="1">
      <c r="A32" s="220">
        <v>20</v>
      </c>
      <c r="B32" s="218" t="s">
        <v>218</v>
      </c>
      <c r="C32" s="553">
        <v>0</v>
      </c>
      <c r="D32" s="553">
        <v>0</v>
      </c>
      <c r="E32" s="577">
        <v>0</v>
      </c>
      <c r="F32" s="553">
        <v>0</v>
      </c>
      <c r="G32" s="553">
        <v>0</v>
      </c>
      <c r="H32" s="553">
        <v>0</v>
      </c>
      <c r="I32" s="553">
        <v>0</v>
      </c>
      <c r="J32" s="544">
        <v>0</v>
      </c>
      <c r="K32" s="544">
        <v>0</v>
      </c>
      <c r="L32" s="544">
        <v>0</v>
      </c>
      <c r="M32" s="553">
        <v>81820000</v>
      </c>
      <c r="N32" s="553">
        <v>81820000</v>
      </c>
      <c r="O32" s="553">
        <v>0</v>
      </c>
      <c r="P32" s="553">
        <v>0</v>
      </c>
      <c r="Q32" s="553">
        <v>0</v>
      </c>
      <c r="R32" s="553">
        <v>1648998785</v>
      </c>
      <c r="S32" s="553">
        <v>1648998785</v>
      </c>
      <c r="T32" s="553">
        <v>0</v>
      </c>
      <c r="U32" s="553">
        <v>1983566</v>
      </c>
      <c r="V32" s="553">
        <v>1983566</v>
      </c>
      <c r="W32" s="553">
        <v>0</v>
      </c>
      <c r="X32" s="553">
        <v>487680536</v>
      </c>
      <c r="Y32" s="553">
        <v>487680536</v>
      </c>
      <c r="Z32" s="553">
        <v>0</v>
      </c>
      <c r="AA32" s="553">
        <v>673617738</v>
      </c>
      <c r="AB32" s="553">
        <v>673617738</v>
      </c>
      <c r="AC32" s="577">
        <v>0</v>
      </c>
      <c r="AD32" s="224">
        <v>20</v>
      </c>
    </row>
    <row r="33" spans="1:30" s="266" customFormat="1" ht="21.95" customHeight="1">
      <c r="A33" s="228">
        <v>21</v>
      </c>
      <c r="B33" s="212" t="s">
        <v>220</v>
      </c>
      <c r="C33" s="555">
        <v>0</v>
      </c>
      <c r="D33" s="555">
        <v>0</v>
      </c>
      <c r="E33" s="575">
        <v>0</v>
      </c>
      <c r="F33" s="555">
        <v>0</v>
      </c>
      <c r="G33" s="555">
        <v>0</v>
      </c>
      <c r="H33" s="555">
        <v>91040</v>
      </c>
      <c r="I33" s="555">
        <v>91040</v>
      </c>
      <c r="J33" s="554">
        <v>0</v>
      </c>
      <c r="K33" s="554">
        <v>0</v>
      </c>
      <c r="L33" s="554">
        <v>0</v>
      </c>
      <c r="M33" s="555">
        <v>111420000</v>
      </c>
      <c r="N33" s="555">
        <v>111420000</v>
      </c>
      <c r="O33" s="555">
        <v>0</v>
      </c>
      <c r="P33" s="555">
        <v>0</v>
      </c>
      <c r="Q33" s="555">
        <v>0</v>
      </c>
      <c r="R33" s="555">
        <v>2032704636</v>
      </c>
      <c r="S33" s="555">
        <v>2032704636</v>
      </c>
      <c r="T33" s="555">
        <v>0</v>
      </c>
      <c r="U33" s="555">
        <v>2445084</v>
      </c>
      <c r="V33" s="555">
        <v>2445084</v>
      </c>
      <c r="W33" s="555">
        <v>0</v>
      </c>
      <c r="X33" s="555">
        <v>437675930</v>
      </c>
      <c r="Y33" s="555">
        <v>437675930</v>
      </c>
      <c r="Z33" s="555">
        <v>0</v>
      </c>
      <c r="AA33" s="555">
        <v>833109277</v>
      </c>
      <c r="AB33" s="555">
        <v>833109277</v>
      </c>
      <c r="AC33" s="575">
        <v>0</v>
      </c>
      <c r="AD33" s="234">
        <v>21</v>
      </c>
    </row>
    <row r="34" spans="1:30" s="266" customFormat="1" ht="21.95" customHeight="1">
      <c r="A34" s="220">
        <v>22</v>
      </c>
      <c r="B34" s="218" t="s">
        <v>222</v>
      </c>
      <c r="C34" s="551">
        <v>0</v>
      </c>
      <c r="D34" s="551">
        <v>0</v>
      </c>
      <c r="E34" s="570">
        <v>0</v>
      </c>
      <c r="F34" s="551">
        <v>0</v>
      </c>
      <c r="G34" s="551">
        <v>0</v>
      </c>
      <c r="H34" s="551">
        <v>0</v>
      </c>
      <c r="I34" s="551">
        <v>0</v>
      </c>
      <c r="J34" s="550">
        <v>0</v>
      </c>
      <c r="K34" s="550">
        <v>0</v>
      </c>
      <c r="L34" s="550">
        <v>0</v>
      </c>
      <c r="M34" s="551">
        <v>63670000</v>
      </c>
      <c r="N34" s="551">
        <v>63670000</v>
      </c>
      <c r="O34" s="551">
        <v>0</v>
      </c>
      <c r="P34" s="551">
        <v>0</v>
      </c>
      <c r="Q34" s="551">
        <v>0</v>
      </c>
      <c r="R34" s="551">
        <v>1745175403</v>
      </c>
      <c r="S34" s="551">
        <v>1745175403</v>
      </c>
      <c r="T34" s="551">
        <v>0</v>
      </c>
      <c r="U34" s="551">
        <v>2099256</v>
      </c>
      <c r="V34" s="551">
        <v>2099256</v>
      </c>
      <c r="W34" s="551">
        <v>0</v>
      </c>
      <c r="X34" s="551">
        <v>454064477</v>
      </c>
      <c r="Y34" s="551">
        <v>454064477</v>
      </c>
      <c r="Z34" s="551">
        <v>0</v>
      </c>
      <c r="AA34" s="551">
        <v>586102515</v>
      </c>
      <c r="AB34" s="551">
        <v>586102515</v>
      </c>
      <c r="AC34" s="570">
        <v>0</v>
      </c>
      <c r="AD34" s="224">
        <v>22</v>
      </c>
    </row>
    <row r="35" spans="1:30" s="266" customFormat="1" ht="21.95" customHeight="1">
      <c r="A35" s="220">
        <v>23</v>
      </c>
      <c r="B35" s="218" t="s">
        <v>223</v>
      </c>
      <c r="C35" s="551">
        <v>0</v>
      </c>
      <c r="D35" s="551">
        <v>0</v>
      </c>
      <c r="E35" s="570">
        <v>0</v>
      </c>
      <c r="F35" s="551">
        <v>0</v>
      </c>
      <c r="G35" s="551">
        <v>0</v>
      </c>
      <c r="H35" s="551">
        <v>0</v>
      </c>
      <c r="I35" s="551">
        <v>0</v>
      </c>
      <c r="J35" s="550">
        <v>0</v>
      </c>
      <c r="K35" s="550">
        <v>0</v>
      </c>
      <c r="L35" s="550">
        <v>0</v>
      </c>
      <c r="M35" s="551">
        <v>21850000</v>
      </c>
      <c r="N35" s="551">
        <v>21850000</v>
      </c>
      <c r="O35" s="551">
        <v>0</v>
      </c>
      <c r="P35" s="551">
        <v>0</v>
      </c>
      <c r="Q35" s="551">
        <v>0</v>
      </c>
      <c r="R35" s="551">
        <v>494038062</v>
      </c>
      <c r="S35" s="551">
        <v>494038062</v>
      </c>
      <c r="T35" s="551">
        <v>0</v>
      </c>
      <c r="U35" s="551">
        <v>594274</v>
      </c>
      <c r="V35" s="551">
        <v>594274</v>
      </c>
      <c r="W35" s="551">
        <v>0</v>
      </c>
      <c r="X35" s="551">
        <v>94004430</v>
      </c>
      <c r="Y35" s="551">
        <v>94004430</v>
      </c>
      <c r="Z35" s="551">
        <v>0</v>
      </c>
      <c r="AA35" s="551">
        <v>227249636</v>
      </c>
      <c r="AB35" s="551">
        <v>227249636</v>
      </c>
      <c r="AC35" s="570">
        <v>0</v>
      </c>
      <c r="AD35" s="224">
        <v>23</v>
      </c>
    </row>
    <row r="36" spans="1:30" s="266" customFormat="1" ht="21.95" customHeight="1">
      <c r="A36" s="220">
        <v>24</v>
      </c>
      <c r="B36" s="218" t="s">
        <v>225</v>
      </c>
      <c r="C36" s="551">
        <v>0</v>
      </c>
      <c r="D36" s="551">
        <v>0</v>
      </c>
      <c r="E36" s="570">
        <v>0</v>
      </c>
      <c r="F36" s="551">
        <v>0</v>
      </c>
      <c r="G36" s="551">
        <v>0</v>
      </c>
      <c r="H36" s="551">
        <v>0</v>
      </c>
      <c r="I36" s="551">
        <v>0</v>
      </c>
      <c r="J36" s="550">
        <v>0</v>
      </c>
      <c r="K36" s="550">
        <v>0</v>
      </c>
      <c r="L36" s="550">
        <v>0</v>
      </c>
      <c r="M36" s="551">
        <v>75190000</v>
      </c>
      <c r="N36" s="551">
        <v>75190000</v>
      </c>
      <c r="O36" s="551">
        <v>0</v>
      </c>
      <c r="P36" s="551">
        <v>0</v>
      </c>
      <c r="Q36" s="551">
        <v>0</v>
      </c>
      <c r="R36" s="551">
        <v>1268575327</v>
      </c>
      <c r="S36" s="551">
        <v>1268575327</v>
      </c>
      <c r="T36" s="551">
        <v>0</v>
      </c>
      <c r="U36" s="551">
        <v>1525958</v>
      </c>
      <c r="V36" s="551">
        <v>1525958</v>
      </c>
      <c r="W36" s="551">
        <v>0</v>
      </c>
      <c r="X36" s="551">
        <v>241599697</v>
      </c>
      <c r="Y36" s="551">
        <v>241599697</v>
      </c>
      <c r="Z36" s="551">
        <v>0</v>
      </c>
      <c r="AA36" s="551">
        <v>532268720</v>
      </c>
      <c r="AB36" s="551">
        <v>532268720</v>
      </c>
      <c r="AC36" s="570">
        <v>0</v>
      </c>
      <c r="AD36" s="224">
        <v>24</v>
      </c>
    </row>
    <row r="37" spans="1:30" s="266" customFormat="1" ht="21.95" customHeight="1">
      <c r="A37" s="220">
        <v>25</v>
      </c>
      <c r="B37" s="218" t="s">
        <v>227</v>
      </c>
      <c r="C37" s="553">
        <v>0</v>
      </c>
      <c r="D37" s="553">
        <v>0</v>
      </c>
      <c r="E37" s="577">
        <v>0</v>
      </c>
      <c r="F37" s="553">
        <v>0</v>
      </c>
      <c r="G37" s="553">
        <v>0</v>
      </c>
      <c r="H37" s="553">
        <v>0</v>
      </c>
      <c r="I37" s="553">
        <v>0</v>
      </c>
      <c r="J37" s="544">
        <v>0</v>
      </c>
      <c r="K37" s="544">
        <v>0</v>
      </c>
      <c r="L37" s="544">
        <v>0</v>
      </c>
      <c r="M37" s="553">
        <v>66120000</v>
      </c>
      <c r="N37" s="553">
        <v>66120000</v>
      </c>
      <c r="O37" s="553">
        <v>0</v>
      </c>
      <c r="P37" s="553">
        <v>0</v>
      </c>
      <c r="Q37" s="553">
        <v>0</v>
      </c>
      <c r="R37" s="553">
        <v>1167886248</v>
      </c>
      <c r="S37" s="553">
        <v>1167886248</v>
      </c>
      <c r="T37" s="553">
        <v>0</v>
      </c>
      <c r="U37" s="553">
        <v>1404840</v>
      </c>
      <c r="V37" s="553">
        <v>1404840</v>
      </c>
      <c r="W37" s="553">
        <v>0</v>
      </c>
      <c r="X37" s="553">
        <v>186235081</v>
      </c>
      <c r="Y37" s="553">
        <v>186235081</v>
      </c>
      <c r="Z37" s="553">
        <v>0</v>
      </c>
      <c r="AA37" s="553">
        <v>497601566</v>
      </c>
      <c r="AB37" s="553">
        <v>497601566</v>
      </c>
      <c r="AC37" s="577">
        <v>0</v>
      </c>
      <c r="AD37" s="224">
        <v>25</v>
      </c>
    </row>
    <row r="38" spans="1:30" s="266" customFormat="1" ht="21.95" customHeight="1">
      <c r="A38" s="228">
        <v>26</v>
      </c>
      <c r="B38" s="212" t="s">
        <v>229</v>
      </c>
      <c r="C38" s="555">
        <v>0</v>
      </c>
      <c r="D38" s="555">
        <v>0</v>
      </c>
      <c r="E38" s="575">
        <v>0</v>
      </c>
      <c r="F38" s="555">
        <v>0</v>
      </c>
      <c r="G38" s="555">
        <v>0</v>
      </c>
      <c r="H38" s="555">
        <v>0</v>
      </c>
      <c r="I38" s="555">
        <v>0</v>
      </c>
      <c r="J38" s="554">
        <v>0</v>
      </c>
      <c r="K38" s="554">
        <v>0</v>
      </c>
      <c r="L38" s="554">
        <v>0</v>
      </c>
      <c r="M38" s="555">
        <v>35830000</v>
      </c>
      <c r="N38" s="555">
        <v>35830000</v>
      </c>
      <c r="O38" s="555">
        <v>0</v>
      </c>
      <c r="P38" s="555">
        <v>0</v>
      </c>
      <c r="Q38" s="555">
        <v>0</v>
      </c>
      <c r="R38" s="555">
        <v>759584955</v>
      </c>
      <c r="S38" s="555">
        <v>759584955</v>
      </c>
      <c r="T38" s="555">
        <v>0</v>
      </c>
      <c r="U38" s="555">
        <v>913698</v>
      </c>
      <c r="V38" s="555">
        <v>913698</v>
      </c>
      <c r="W38" s="555">
        <v>0</v>
      </c>
      <c r="X38" s="555">
        <v>85402464</v>
      </c>
      <c r="Y38" s="555">
        <v>85402464</v>
      </c>
      <c r="Z38" s="555">
        <v>0</v>
      </c>
      <c r="AA38" s="555">
        <v>321906822</v>
      </c>
      <c r="AB38" s="555">
        <v>321906822</v>
      </c>
      <c r="AC38" s="575">
        <v>0</v>
      </c>
      <c r="AD38" s="234">
        <v>26</v>
      </c>
    </row>
    <row r="39" spans="1:30" s="266" customFormat="1" ht="21.95" customHeight="1">
      <c r="A39" s="220">
        <v>27</v>
      </c>
      <c r="B39" s="218" t="s">
        <v>231</v>
      </c>
      <c r="C39" s="551">
        <v>0</v>
      </c>
      <c r="D39" s="551">
        <v>0</v>
      </c>
      <c r="E39" s="570">
        <v>0</v>
      </c>
      <c r="F39" s="551">
        <v>0</v>
      </c>
      <c r="G39" s="551">
        <v>0</v>
      </c>
      <c r="H39" s="551">
        <v>0</v>
      </c>
      <c r="I39" s="551">
        <v>0</v>
      </c>
      <c r="J39" s="550">
        <v>0</v>
      </c>
      <c r="K39" s="550">
        <v>0</v>
      </c>
      <c r="L39" s="550">
        <v>0</v>
      </c>
      <c r="M39" s="551">
        <v>83110000</v>
      </c>
      <c r="N39" s="551">
        <v>83110000</v>
      </c>
      <c r="O39" s="551">
        <v>0</v>
      </c>
      <c r="P39" s="551">
        <v>0</v>
      </c>
      <c r="Q39" s="551">
        <v>0</v>
      </c>
      <c r="R39" s="551">
        <v>1324981097</v>
      </c>
      <c r="S39" s="551">
        <v>1324981097</v>
      </c>
      <c r="T39" s="551">
        <v>0</v>
      </c>
      <c r="U39" s="551">
        <v>1593808</v>
      </c>
      <c r="V39" s="551">
        <v>1593808</v>
      </c>
      <c r="W39" s="551">
        <v>0</v>
      </c>
      <c r="X39" s="551">
        <v>214437705</v>
      </c>
      <c r="Y39" s="551">
        <v>214437705</v>
      </c>
      <c r="Z39" s="551">
        <v>0</v>
      </c>
      <c r="AA39" s="551">
        <v>542928204</v>
      </c>
      <c r="AB39" s="551">
        <v>542928204</v>
      </c>
      <c r="AC39" s="570">
        <v>0</v>
      </c>
      <c r="AD39" s="224">
        <v>27</v>
      </c>
    </row>
    <row r="40" spans="1:30" s="266" customFormat="1" ht="21.95" customHeight="1">
      <c r="A40" s="220">
        <v>30</v>
      </c>
      <c r="B40" s="218" t="s">
        <v>233</v>
      </c>
      <c r="C40" s="551">
        <v>0</v>
      </c>
      <c r="D40" s="551">
        <v>0</v>
      </c>
      <c r="E40" s="570">
        <v>0</v>
      </c>
      <c r="F40" s="551">
        <v>0</v>
      </c>
      <c r="G40" s="551">
        <v>0</v>
      </c>
      <c r="H40" s="551">
        <v>0</v>
      </c>
      <c r="I40" s="551">
        <v>0</v>
      </c>
      <c r="J40" s="550">
        <v>0</v>
      </c>
      <c r="K40" s="550">
        <v>0</v>
      </c>
      <c r="L40" s="550">
        <v>0</v>
      </c>
      <c r="M40" s="551">
        <v>49070000</v>
      </c>
      <c r="N40" s="551">
        <v>49070000</v>
      </c>
      <c r="O40" s="551">
        <v>0</v>
      </c>
      <c r="P40" s="551">
        <v>0</v>
      </c>
      <c r="Q40" s="551">
        <v>0</v>
      </c>
      <c r="R40" s="551">
        <v>1012015116</v>
      </c>
      <c r="S40" s="551">
        <v>1012015116</v>
      </c>
      <c r="T40" s="551">
        <v>0</v>
      </c>
      <c r="U40" s="551">
        <v>1217344</v>
      </c>
      <c r="V40" s="551">
        <v>1217344</v>
      </c>
      <c r="W40" s="551">
        <v>0</v>
      </c>
      <c r="X40" s="551">
        <v>315715477</v>
      </c>
      <c r="Y40" s="551">
        <v>315715477</v>
      </c>
      <c r="Z40" s="551">
        <v>0</v>
      </c>
      <c r="AA40" s="551">
        <v>444526483</v>
      </c>
      <c r="AB40" s="551">
        <v>444526483</v>
      </c>
      <c r="AC40" s="570">
        <v>0</v>
      </c>
      <c r="AD40" s="224">
        <v>30</v>
      </c>
    </row>
    <row r="41" spans="1:30" s="266" customFormat="1" ht="21.95" customHeight="1">
      <c r="A41" s="220">
        <v>31</v>
      </c>
      <c r="B41" s="218" t="s">
        <v>235</v>
      </c>
      <c r="C41" s="551">
        <v>0</v>
      </c>
      <c r="D41" s="551">
        <v>0</v>
      </c>
      <c r="E41" s="570">
        <v>0</v>
      </c>
      <c r="F41" s="551">
        <v>0</v>
      </c>
      <c r="G41" s="551">
        <v>0</v>
      </c>
      <c r="H41" s="551">
        <v>0</v>
      </c>
      <c r="I41" s="551">
        <v>0</v>
      </c>
      <c r="J41" s="550">
        <v>0</v>
      </c>
      <c r="K41" s="550">
        <v>0</v>
      </c>
      <c r="L41" s="550">
        <v>0</v>
      </c>
      <c r="M41" s="551">
        <v>11730000</v>
      </c>
      <c r="N41" s="551">
        <v>11730000</v>
      </c>
      <c r="O41" s="551">
        <v>0</v>
      </c>
      <c r="P41" s="551">
        <v>0</v>
      </c>
      <c r="Q41" s="551">
        <v>0</v>
      </c>
      <c r="R41" s="551">
        <v>243749408</v>
      </c>
      <c r="S41" s="551">
        <v>243749408</v>
      </c>
      <c r="T41" s="551">
        <v>0</v>
      </c>
      <c r="U41" s="551">
        <v>293204</v>
      </c>
      <c r="V41" s="551">
        <v>293204</v>
      </c>
      <c r="W41" s="551">
        <v>0</v>
      </c>
      <c r="X41" s="551">
        <v>40726997</v>
      </c>
      <c r="Y41" s="551">
        <v>40726997</v>
      </c>
      <c r="Z41" s="551">
        <v>0</v>
      </c>
      <c r="AA41" s="551">
        <v>110249300</v>
      </c>
      <c r="AB41" s="551">
        <v>110249300</v>
      </c>
      <c r="AC41" s="570">
        <v>0</v>
      </c>
      <c r="AD41" s="224">
        <v>31</v>
      </c>
    </row>
    <row r="42" spans="1:30" s="266" customFormat="1" ht="21.95" customHeight="1">
      <c r="A42" s="220">
        <v>32</v>
      </c>
      <c r="B42" s="244" t="s">
        <v>237</v>
      </c>
      <c r="C42" s="553">
        <v>0</v>
      </c>
      <c r="D42" s="553">
        <v>0</v>
      </c>
      <c r="E42" s="577">
        <v>0</v>
      </c>
      <c r="F42" s="553">
        <v>0</v>
      </c>
      <c r="G42" s="553">
        <v>0</v>
      </c>
      <c r="H42" s="553">
        <v>0</v>
      </c>
      <c r="I42" s="553">
        <v>0</v>
      </c>
      <c r="J42" s="544">
        <v>0</v>
      </c>
      <c r="K42" s="544">
        <v>0</v>
      </c>
      <c r="L42" s="544">
        <v>0</v>
      </c>
      <c r="M42" s="553">
        <v>65640000</v>
      </c>
      <c r="N42" s="553">
        <v>65640000</v>
      </c>
      <c r="O42" s="553">
        <v>0</v>
      </c>
      <c r="P42" s="553">
        <v>0</v>
      </c>
      <c r="Q42" s="553">
        <v>0</v>
      </c>
      <c r="R42" s="553">
        <v>1111442236</v>
      </c>
      <c r="S42" s="553">
        <v>1111442236</v>
      </c>
      <c r="T42" s="553">
        <v>0</v>
      </c>
      <c r="U42" s="553">
        <v>1336944</v>
      </c>
      <c r="V42" s="553">
        <v>1336944</v>
      </c>
      <c r="W42" s="553">
        <v>0</v>
      </c>
      <c r="X42" s="553">
        <v>48239688</v>
      </c>
      <c r="Y42" s="553">
        <v>48239688</v>
      </c>
      <c r="Z42" s="553">
        <v>0</v>
      </c>
      <c r="AA42" s="553">
        <v>504273395</v>
      </c>
      <c r="AB42" s="553">
        <v>504273395</v>
      </c>
      <c r="AC42" s="577">
        <v>0</v>
      </c>
      <c r="AD42" s="224">
        <v>32</v>
      </c>
    </row>
    <row r="43" spans="1:30" s="266" customFormat="1" ht="21.95" customHeight="1">
      <c r="A43" s="228">
        <v>33</v>
      </c>
      <c r="B43" s="212" t="s">
        <v>239</v>
      </c>
      <c r="C43" s="555">
        <v>0</v>
      </c>
      <c r="D43" s="555">
        <v>0</v>
      </c>
      <c r="E43" s="575">
        <v>0</v>
      </c>
      <c r="F43" s="555">
        <v>0</v>
      </c>
      <c r="G43" s="555">
        <v>0</v>
      </c>
      <c r="H43" s="555">
        <v>0</v>
      </c>
      <c r="I43" s="555">
        <v>0</v>
      </c>
      <c r="J43" s="554">
        <v>0</v>
      </c>
      <c r="K43" s="554">
        <v>0</v>
      </c>
      <c r="L43" s="554">
        <v>0</v>
      </c>
      <c r="M43" s="555">
        <v>50450000</v>
      </c>
      <c r="N43" s="555">
        <v>50750000</v>
      </c>
      <c r="O43" s="555">
        <v>300000</v>
      </c>
      <c r="P43" s="555">
        <v>0</v>
      </c>
      <c r="Q43" s="555">
        <v>0</v>
      </c>
      <c r="R43" s="555">
        <v>685779439</v>
      </c>
      <c r="S43" s="555">
        <v>685779439</v>
      </c>
      <c r="T43" s="555">
        <v>0</v>
      </c>
      <c r="U43" s="555">
        <v>824918</v>
      </c>
      <c r="V43" s="555">
        <v>824918</v>
      </c>
      <c r="W43" s="555">
        <v>0</v>
      </c>
      <c r="X43" s="555">
        <v>112447659</v>
      </c>
      <c r="Y43" s="555">
        <v>112447659</v>
      </c>
      <c r="Z43" s="555">
        <v>0</v>
      </c>
      <c r="AA43" s="555">
        <v>319220593</v>
      </c>
      <c r="AB43" s="555">
        <v>319220593</v>
      </c>
      <c r="AC43" s="575">
        <v>0</v>
      </c>
      <c r="AD43" s="234">
        <v>33</v>
      </c>
    </row>
    <row r="44" spans="1:30" s="266" customFormat="1" ht="21.95" customHeight="1">
      <c r="A44" s="220">
        <v>34</v>
      </c>
      <c r="B44" s="2128" t="s">
        <v>241</v>
      </c>
      <c r="C44" s="551">
        <v>0</v>
      </c>
      <c r="D44" s="551">
        <v>0</v>
      </c>
      <c r="E44" s="570">
        <v>0</v>
      </c>
      <c r="F44" s="551">
        <v>0</v>
      </c>
      <c r="G44" s="551">
        <v>0</v>
      </c>
      <c r="H44" s="551">
        <v>0</v>
      </c>
      <c r="I44" s="551">
        <v>0</v>
      </c>
      <c r="J44" s="550">
        <v>0</v>
      </c>
      <c r="K44" s="550">
        <v>0</v>
      </c>
      <c r="L44" s="550">
        <v>0</v>
      </c>
      <c r="M44" s="551">
        <v>6050000</v>
      </c>
      <c r="N44" s="551">
        <v>6050000</v>
      </c>
      <c r="O44" s="551">
        <v>0</v>
      </c>
      <c r="P44" s="551">
        <v>0</v>
      </c>
      <c r="Q44" s="551">
        <v>0</v>
      </c>
      <c r="R44" s="551">
        <v>125469377</v>
      </c>
      <c r="S44" s="551">
        <v>125469377</v>
      </c>
      <c r="T44" s="551">
        <v>0</v>
      </c>
      <c r="U44" s="551">
        <v>150926</v>
      </c>
      <c r="V44" s="551">
        <v>150926</v>
      </c>
      <c r="W44" s="551">
        <v>0</v>
      </c>
      <c r="X44" s="551">
        <v>31246780</v>
      </c>
      <c r="Y44" s="551">
        <v>31246780</v>
      </c>
      <c r="Z44" s="551">
        <v>0</v>
      </c>
      <c r="AA44" s="551">
        <v>62130999</v>
      </c>
      <c r="AB44" s="551">
        <v>62130999</v>
      </c>
      <c r="AC44" s="570">
        <v>0</v>
      </c>
      <c r="AD44" s="224">
        <v>34</v>
      </c>
    </row>
    <row r="45" spans="1:30" s="266" customFormat="1" ht="21.95" customHeight="1">
      <c r="A45" s="220">
        <v>35</v>
      </c>
      <c r="B45" s="2128" t="s">
        <v>243</v>
      </c>
      <c r="C45" s="551">
        <v>0</v>
      </c>
      <c r="D45" s="551">
        <v>0</v>
      </c>
      <c r="E45" s="570">
        <v>0</v>
      </c>
      <c r="F45" s="551">
        <v>0</v>
      </c>
      <c r="G45" s="551">
        <v>0</v>
      </c>
      <c r="H45" s="551">
        <v>0</v>
      </c>
      <c r="I45" s="551">
        <v>0</v>
      </c>
      <c r="J45" s="550">
        <v>0</v>
      </c>
      <c r="K45" s="550">
        <v>0</v>
      </c>
      <c r="L45" s="550">
        <v>0</v>
      </c>
      <c r="M45" s="551">
        <v>29960000</v>
      </c>
      <c r="N45" s="551">
        <v>29960000</v>
      </c>
      <c r="O45" s="551">
        <v>0</v>
      </c>
      <c r="P45" s="551">
        <v>0</v>
      </c>
      <c r="Q45" s="551">
        <v>0</v>
      </c>
      <c r="R45" s="551">
        <v>589067444</v>
      </c>
      <c r="S45" s="551">
        <v>589067444</v>
      </c>
      <c r="T45" s="551">
        <v>0</v>
      </c>
      <c r="U45" s="551">
        <v>708584</v>
      </c>
      <c r="V45" s="551">
        <v>708584</v>
      </c>
      <c r="W45" s="551">
        <v>0</v>
      </c>
      <c r="X45" s="551">
        <v>160801457</v>
      </c>
      <c r="Y45" s="551">
        <v>160801457</v>
      </c>
      <c r="Z45" s="551">
        <v>0</v>
      </c>
      <c r="AA45" s="551">
        <v>265734520</v>
      </c>
      <c r="AB45" s="551">
        <v>265734520</v>
      </c>
      <c r="AC45" s="570">
        <v>0</v>
      </c>
      <c r="AD45" s="224">
        <v>35</v>
      </c>
    </row>
    <row r="46" spans="1:30" s="266" customFormat="1" ht="21.95" customHeight="1">
      <c r="A46" s="220">
        <v>36</v>
      </c>
      <c r="B46" s="2128" t="s">
        <v>245</v>
      </c>
      <c r="C46" s="551">
        <v>0</v>
      </c>
      <c r="D46" s="551">
        <v>0</v>
      </c>
      <c r="E46" s="570">
        <v>0</v>
      </c>
      <c r="F46" s="551">
        <v>0</v>
      </c>
      <c r="G46" s="551">
        <v>0</v>
      </c>
      <c r="H46" s="551">
        <v>41135</v>
      </c>
      <c r="I46" s="551">
        <v>41135</v>
      </c>
      <c r="J46" s="550">
        <v>0</v>
      </c>
      <c r="K46" s="550">
        <v>0</v>
      </c>
      <c r="L46" s="550">
        <v>0</v>
      </c>
      <c r="M46" s="551">
        <v>38690000</v>
      </c>
      <c r="N46" s="551">
        <v>38690000</v>
      </c>
      <c r="O46" s="551">
        <v>0</v>
      </c>
      <c r="P46" s="551">
        <v>0</v>
      </c>
      <c r="Q46" s="551">
        <v>0</v>
      </c>
      <c r="R46" s="551">
        <v>560807198</v>
      </c>
      <c r="S46" s="551">
        <v>560807198</v>
      </c>
      <c r="T46" s="551">
        <v>0</v>
      </c>
      <c r="U46" s="551">
        <v>674590</v>
      </c>
      <c r="V46" s="551">
        <v>674590</v>
      </c>
      <c r="W46" s="551">
        <v>0</v>
      </c>
      <c r="X46" s="551">
        <v>113490780</v>
      </c>
      <c r="Y46" s="551">
        <v>113490780</v>
      </c>
      <c r="Z46" s="551">
        <v>0</v>
      </c>
      <c r="AA46" s="551">
        <v>259087741</v>
      </c>
      <c r="AB46" s="551">
        <v>259087741</v>
      </c>
      <c r="AC46" s="570">
        <v>0</v>
      </c>
      <c r="AD46" s="224">
        <v>36</v>
      </c>
    </row>
    <row r="47" spans="1:30" s="266" customFormat="1" ht="21.95" customHeight="1">
      <c r="A47" s="220">
        <v>37</v>
      </c>
      <c r="B47" s="2128" t="s">
        <v>247</v>
      </c>
      <c r="C47" s="553">
        <v>0</v>
      </c>
      <c r="D47" s="553">
        <v>0</v>
      </c>
      <c r="E47" s="577">
        <v>0</v>
      </c>
      <c r="F47" s="553">
        <v>0</v>
      </c>
      <c r="G47" s="553">
        <v>0</v>
      </c>
      <c r="H47" s="553">
        <v>0</v>
      </c>
      <c r="I47" s="553">
        <v>0</v>
      </c>
      <c r="J47" s="544">
        <v>0</v>
      </c>
      <c r="K47" s="544">
        <v>0</v>
      </c>
      <c r="L47" s="544">
        <v>0</v>
      </c>
      <c r="M47" s="553">
        <v>2580000</v>
      </c>
      <c r="N47" s="553">
        <v>2580000</v>
      </c>
      <c r="O47" s="553">
        <v>0</v>
      </c>
      <c r="P47" s="553">
        <v>0</v>
      </c>
      <c r="Q47" s="553">
        <v>0</v>
      </c>
      <c r="R47" s="553">
        <v>82600992</v>
      </c>
      <c r="S47" s="553">
        <v>82600992</v>
      </c>
      <c r="T47" s="553">
        <v>0</v>
      </c>
      <c r="U47" s="553">
        <v>99360</v>
      </c>
      <c r="V47" s="553">
        <v>99360</v>
      </c>
      <c r="W47" s="553">
        <v>0</v>
      </c>
      <c r="X47" s="553">
        <v>26090283</v>
      </c>
      <c r="Y47" s="553">
        <v>26090283</v>
      </c>
      <c r="Z47" s="553">
        <v>0</v>
      </c>
      <c r="AA47" s="553">
        <v>40909762</v>
      </c>
      <c r="AB47" s="553">
        <v>40909762</v>
      </c>
      <c r="AC47" s="577">
        <v>0</v>
      </c>
      <c r="AD47" s="224">
        <v>37</v>
      </c>
    </row>
    <row r="48" spans="1:30" s="266" customFormat="1" ht="21.95" customHeight="1">
      <c r="A48" s="235">
        <v>38</v>
      </c>
      <c r="B48" s="212" t="s">
        <v>249</v>
      </c>
      <c r="C48" s="555">
        <v>0</v>
      </c>
      <c r="D48" s="555">
        <v>0</v>
      </c>
      <c r="E48" s="575">
        <v>0</v>
      </c>
      <c r="F48" s="555">
        <v>0</v>
      </c>
      <c r="G48" s="555">
        <v>0</v>
      </c>
      <c r="H48" s="555">
        <v>0</v>
      </c>
      <c r="I48" s="555">
        <v>0</v>
      </c>
      <c r="J48" s="554">
        <v>0</v>
      </c>
      <c r="K48" s="554">
        <v>0</v>
      </c>
      <c r="L48" s="554">
        <v>0</v>
      </c>
      <c r="M48" s="555">
        <v>12170000</v>
      </c>
      <c r="N48" s="555">
        <v>12170000</v>
      </c>
      <c r="O48" s="555">
        <v>0</v>
      </c>
      <c r="P48" s="555">
        <v>0</v>
      </c>
      <c r="Q48" s="555">
        <v>0</v>
      </c>
      <c r="R48" s="555">
        <v>265049757</v>
      </c>
      <c r="S48" s="555">
        <v>265049757</v>
      </c>
      <c r="T48" s="555">
        <v>0</v>
      </c>
      <c r="U48" s="555">
        <v>318826</v>
      </c>
      <c r="V48" s="555">
        <v>318826</v>
      </c>
      <c r="W48" s="555">
        <v>0</v>
      </c>
      <c r="X48" s="555">
        <v>78749608</v>
      </c>
      <c r="Y48" s="555">
        <v>78749608</v>
      </c>
      <c r="Z48" s="555">
        <v>0</v>
      </c>
      <c r="AA48" s="555">
        <v>123752140</v>
      </c>
      <c r="AB48" s="555">
        <v>123752140</v>
      </c>
      <c r="AC48" s="575">
        <v>0</v>
      </c>
      <c r="AD48" s="236">
        <v>38</v>
      </c>
    </row>
    <row r="49" spans="1:30" s="266" customFormat="1" ht="21.95" customHeight="1">
      <c r="A49" s="220">
        <v>39</v>
      </c>
      <c r="B49" s="218" t="s">
        <v>251</v>
      </c>
      <c r="C49" s="551">
        <v>0</v>
      </c>
      <c r="D49" s="551">
        <v>0</v>
      </c>
      <c r="E49" s="570">
        <v>0</v>
      </c>
      <c r="F49" s="551">
        <v>0</v>
      </c>
      <c r="G49" s="551">
        <v>0</v>
      </c>
      <c r="H49" s="551">
        <v>0</v>
      </c>
      <c r="I49" s="551">
        <v>0</v>
      </c>
      <c r="J49" s="550">
        <v>0</v>
      </c>
      <c r="K49" s="550">
        <v>0</v>
      </c>
      <c r="L49" s="550">
        <v>0</v>
      </c>
      <c r="M49" s="551">
        <v>6880000</v>
      </c>
      <c r="N49" s="551">
        <v>6880000</v>
      </c>
      <c r="O49" s="551">
        <v>0</v>
      </c>
      <c r="P49" s="551">
        <v>0</v>
      </c>
      <c r="Q49" s="551">
        <v>0</v>
      </c>
      <c r="R49" s="551">
        <v>169561480</v>
      </c>
      <c r="S49" s="551">
        <v>169561480</v>
      </c>
      <c r="T49" s="551">
        <v>0</v>
      </c>
      <c r="U49" s="551">
        <v>203964</v>
      </c>
      <c r="V49" s="551">
        <v>203964</v>
      </c>
      <c r="W49" s="551">
        <v>0</v>
      </c>
      <c r="X49" s="551">
        <v>28315143</v>
      </c>
      <c r="Y49" s="551">
        <v>28315143</v>
      </c>
      <c r="Z49" s="551">
        <v>0</v>
      </c>
      <c r="AA49" s="551">
        <v>80697084</v>
      </c>
      <c r="AB49" s="551">
        <v>80697084</v>
      </c>
      <c r="AC49" s="570">
        <v>0</v>
      </c>
      <c r="AD49" s="224">
        <v>39</v>
      </c>
    </row>
    <row r="50" spans="1:30" s="266" customFormat="1" ht="21.95" customHeight="1">
      <c r="A50" s="220">
        <v>40</v>
      </c>
      <c r="B50" s="218" t="s">
        <v>252</v>
      </c>
      <c r="C50" s="551">
        <v>0</v>
      </c>
      <c r="D50" s="551">
        <v>0</v>
      </c>
      <c r="E50" s="570">
        <v>0</v>
      </c>
      <c r="F50" s="551">
        <v>0</v>
      </c>
      <c r="G50" s="551">
        <v>0</v>
      </c>
      <c r="H50" s="551">
        <v>0</v>
      </c>
      <c r="I50" s="551">
        <v>0</v>
      </c>
      <c r="J50" s="550">
        <v>0</v>
      </c>
      <c r="K50" s="550">
        <v>0</v>
      </c>
      <c r="L50" s="550">
        <v>0</v>
      </c>
      <c r="M50" s="551">
        <v>3200000</v>
      </c>
      <c r="N50" s="551">
        <v>3200000</v>
      </c>
      <c r="O50" s="551">
        <v>0</v>
      </c>
      <c r="P50" s="551">
        <v>0</v>
      </c>
      <c r="Q50" s="551">
        <v>0</v>
      </c>
      <c r="R50" s="551">
        <v>98815260</v>
      </c>
      <c r="S50" s="551">
        <v>98815260</v>
      </c>
      <c r="T50" s="551">
        <v>0</v>
      </c>
      <c r="U50" s="551">
        <v>118864</v>
      </c>
      <c r="V50" s="551">
        <v>118864</v>
      </c>
      <c r="W50" s="551">
        <v>0</v>
      </c>
      <c r="X50" s="551">
        <v>17394457</v>
      </c>
      <c r="Y50" s="551">
        <v>17394457</v>
      </c>
      <c r="Z50" s="551">
        <v>0</v>
      </c>
      <c r="AA50" s="551">
        <v>46197673</v>
      </c>
      <c r="AB50" s="551">
        <v>46197673</v>
      </c>
      <c r="AC50" s="570">
        <v>0</v>
      </c>
      <c r="AD50" s="224">
        <v>40</v>
      </c>
    </row>
    <row r="51" spans="1:30" s="266" customFormat="1" ht="21.95" customHeight="1">
      <c r="A51" s="220">
        <v>41</v>
      </c>
      <c r="B51" s="218" t="s">
        <v>254</v>
      </c>
      <c r="C51" s="551">
        <v>0</v>
      </c>
      <c r="D51" s="551">
        <v>0</v>
      </c>
      <c r="E51" s="570">
        <v>0</v>
      </c>
      <c r="F51" s="551">
        <v>0</v>
      </c>
      <c r="G51" s="551">
        <v>0</v>
      </c>
      <c r="H51" s="551">
        <v>0</v>
      </c>
      <c r="I51" s="551">
        <v>0</v>
      </c>
      <c r="J51" s="550">
        <v>0</v>
      </c>
      <c r="K51" s="550">
        <v>0</v>
      </c>
      <c r="L51" s="550">
        <v>0</v>
      </c>
      <c r="M51" s="551">
        <v>8960000</v>
      </c>
      <c r="N51" s="551">
        <v>8960000</v>
      </c>
      <c r="O51" s="551">
        <v>0</v>
      </c>
      <c r="P51" s="551">
        <v>0</v>
      </c>
      <c r="Q51" s="551">
        <v>0</v>
      </c>
      <c r="R51" s="551">
        <v>198663034</v>
      </c>
      <c r="S51" s="551">
        <v>198663034</v>
      </c>
      <c r="T51" s="551">
        <v>0</v>
      </c>
      <c r="U51" s="551">
        <v>238970</v>
      </c>
      <c r="V51" s="551">
        <v>238970</v>
      </c>
      <c r="W51" s="551">
        <v>0</v>
      </c>
      <c r="X51" s="551">
        <v>27851652</v>
      </c>
      <c r="Y51" s="551">
        <v>27851652</v>
      </c>
      <c r="Z51" s="551">
        <v>0</v>
      </c>
      <c r="AA51" s="551">
        <v>90212097</v>
      </c>
      <c r="AB51" s="551">
        <v>90212097</v>
      </c>
      <c r="AC51" s="570">
        <v>0</v>
      </c>
      <c r="AD51" s="224">
        <v>41</v>
      </c>
    </row>
    <row r="52" spans="1:30" s="266" customFormat="1" ht="21.95" customHeight="1">
      <c r="A52" s="220">
        <v>42</v>
      </c>
      <c r="B52" s="218" t="s">
        <v>256</v>
      </c>
      <c r="C52" s="553">
        <v>0</v>
      </c>
      <c r="D52" s="553">
        <v>0</v>
      </c>
      <c r="E52" s="577">
        <v>0</v>
      </c>
      <c r="F52" s="553">
        <v>0</v>
      </c>
      <c r="G52" s="553">
        <v>0</v>
      </c>
      <c r="H52" s="553">
        <v>0</v>
      </c>
      <c r="I52" s="553">
        <v>0</v>
      </c>
      <c r="J52" s="544">
        <v>0</v>
      </c>
      <c r="K52" s="544">
        <v>0</v>
      </c>
      <c r="L52" s="544">
        <v>0</v>
      </c>
      <c r="M52" s="553">
        <v>10310000</v>
      </c>
      <c r="N52" s="553">
        <v>10310000</v>
      </c>
      <c r="O52" s="553">
        <v>0</v>
      </c>
      <c r="P52" s="553">
        <v>0</v>
      </c>
      <c r="Q52" s="553">
        <v>0</v>
      </c>
      <c r="R52" s="553">
        <v>207059706</v>
      </c>
      <c r="S52" s="553">
        <v>207059706</v>
      </c>
      <c r="T52" s="553">
        <v>0</v>
      </c>
      <c r="U52" s="553">
        <v>383593</v>
      </c>
      <c r="V52" s="553">
        <v>383593</v>
      </c>
      <c r="W52" s="553">
        <v>0</v>
      </c>
      <c r="X52" s="553">
        <v>22036017</v>
      </c>
      <c r="Y52" s="553">
        <v>22036017</v>
      </c>
      <c r="Z52" s="553">
        <v>0</v>
      </c>
      <c r="AA52" s="553">
        <v>100201944</v>
      </c>
      <c r="AB52" s="553">
        <v>100201944</v>
      </c>
      <c r="AC52" s="577">
        <v>0</v>
      </c>
      <c r="AD52" s="224">
        <v>42</v>
      </c>
    </row>
    <row r="53" spans="1:30" s="266" customFormat="1" ht="21.95" customHeight="1">
      <c r="A53" s="228">
        <v>43</v>
      </c>
      <c r="B53" s="212" t="s">
        <v>258</v>
      </c>
      <c r="C53" s="555">
        <v>0</v>
      </c>
      <c r="D53" s="555">
        <v>0</v>
      </c>
      <c r="E53" s="575">
        <v>0</v>
      </c>
      <c r="F53" s="555">
        <v>0</v>
      </c>
      <c r="G53" s="555">
        <v>0</v>
      </c>
      <c r="H53" s="555">
        <v>0</v>
      </c>
      <c r="I53" s="555">
        <v>0</v>
      </c>
      <c r="J53" s="554">
        <v>0</v>
      </c>
      <c r="K53" s="554">
        <v>0</v>
      </c>
      <c r="L53" s="554">
        <v>0</v>
      </c>
      <c r="M53" s="555">
        <v>4160000</v>
      </c>
      <c r="N53" s="555">
        <v>4160000</v>
      </c>
      <c r="O53" s="555">
        <v>0</v>
      </c>
      <c r="P53" s="555">
        <v>0</v>
      </c>
      <c r="Q53" s="555">
        <v>0</v>
      </c>
      <c r="R53" s="555">
        <v>109828726</v>
      </c>
      <c r="S53" s="555">
        <v>109828726</v>
      </c>
      <c r="T53" s="555">
        <v>0</v>
      </c>
      <c r="U53" s="555">
        <v>132112</v>
      </c>
      <c r="V53" s="555">
        <v>132112</v>
      </c>
      <c r="W53" s="555">
        <v>0</v>
      </c>
      <c r="X53" s="555">
        <v>15004687</v>
      </c>
      <c r="Y53" s="555">
        <v>15004687</v>
      </c>
      <c r="Z53" s="555">
        <v>0</v>
      </c>
      <c r="AA53" s="555">
        <v>52920344</v>
      </c>
      <c r="AB53" s="555">
        <v>52920344</v>
      </c>
      <c r="AC53" s="575">
        <v>0</v>
      </c>
      <c r="AD53" s="234">
        <v>43</v>
      </c>
    </row>
    <row r="54" spans="1:30" s="266" customFormat="1" ht="21.95" customHeight="1">
      <c r="A54" s="220">
        <v>44</v>
      </c>
      <c r="B54" s="218" t="s">
        <v>260</v>
      </c>
      <c r="C54" s="551">
        <v>0</v>
      </c>
      <c r="D54" s="551">
        <v>0</v>
      </c>
      <c r="E54" s="570">
        <v>0</v>
      </c>
      <c r="F54" s="551">
        <v>0</v>
      </c>
      <c r="G54" s="551">
        <v>0</v>
      </c>
      <c r="H54" s="551">
        <v>0</v>
      </c>
      <c r="I54" s="551">
        <v>0</v>
      </c>
      <c r="J54" s="550">
        <v>0</v>
      </c>
      <c r="K54" s="550">
        <v>0</v>
      </c>
      <c r="L54" s="550">
        <v>0</v>
      </c>
      <c r="M54" s="551">
        <v>2800000</v>
      </c>
      <c r="N54" s="551">
        <v>2800000</v>
      </c>
      <c r="O54" s="551">
        <v>0</v>
      </c>
      <c r="P54" s="551">
        <v>0</v>
      </c>
      <c r="Q54" s="551">
        <v>0</v>
      </c>
      <c r="R54" s="551">
        <v>115182494</v>
      </c>
      <c r="S54" s="551">
        <v>115182494</v>
      </c>
      <c r="T54" s="551">
        <v>0</v>
      </c>
      <c r="U54" s="551">
        <v>138552</v>
      </c>
      <c r="V54" s="551">
        <v>138552</v>
      </c>
      <c r="W54" s="551">
        <v>0</v>
      </c>
      <c r="X54" s="551">
        <v>18903438</v>
      </c>
      <c r="Y54" s="551">
        <v>18903438</v>
      </c>
      <c r="Z54" s="551">
        <v>0</v>
      </c>
      <c r="AA54" s="551">
        <v>50844312</v>
      </c>
      <c r="AB54" s="551">
        <v>50844312</v>
      </c>
      <c r="AC54" s="570">
        <v>0</v>
      </c>
      <c r="AD54" s="224">
        <v>44</v>
      </c>
    </row>
    <row r="55" spans="1:30" s="266" customFormat="1" ht="21.95" customHeight="1">
      <c r="A55" s="220">
        <v>45</v>
      </c>
      <c r="B55" s="218" t="s">
        <v>261</v>
      </c>
      <c r="C55" s="551">
        <v>0</v>
      </c>
      <c r="D55" s="551">
        <v>0</v>
      </c>
      <c r="E55" s="570">
        <v>0</v>
      </c>
      <c r="F55" s="551">
        <v>0</v>
      </c>
      <c r="G55" s="551">
        <v>0</v>
      </c>
      <c r="H55" s="551">
        <v>0</v>
      </c>
      <c r="I55" s="551">
        <v>0</v>
      </c>
      <c r="J55" s="550">
        <v>0</v>
      </c>
      <c r="K55" s="550">
        <v>0</v>
      </c>
      <c r="L55" s="550">
        <v>0</v>
      </c>
      <c r="M55" s="551">
        <v>34400000</v>
      </c>
      <c r="N55" s="551">
        <v>34400000</v>
      </c>
      <c r="O55" s="551">
        <v>0</v>
      </c>
      <c r="P55" s="551">
        <v>0</v>
      </c>
      <c r="Q55" s="551">
        <v>0</v>
      </c>
      <c r="R55" s="551">
        <v>652930248</v>
      </c>
      <c r="S55" s="551">
        <v>652930248</v>
      </c>
      <c r="T55" s="551">
        <v>0</v>
      </c>
      <c r="U55" s="551">
        <v>785404</v>
      </c>
      <c r="V55" s="551">
        <v>785404</v>
      </c>
      <c r="W55" s="551">
        <v>0</v>
      </c>
      <c r="X55" s="551">
        <v>127485241</v>
      </c>
      <c r="Y55" s="551">
        <v>127485241</v>
      </c>
      <c r="Z55" s="551">
        <v>0</v>
      </c>
      <c r="AA55" s="551">
        <v>305400016</v>
      </c>
      <c r="AB55" s="551">
        <v>305400016</v>
      </c>
      <c r="AC55" s="570">
        <v>0</v>
      </c>
      <c r="AD55" s="224">
        <v>45</v>
      </c>
    </row>
    <row r="56" spans="1:30" s="266" customFormat="1" ht="21.95" customHeight="1">
      <c r="A56" s="220">
        <v>46</v>
      </c>
      <c r="B56" s="218" t="s">
        <v>262</v>
      </c>
      <c r="C56" s="551">
        <v>0</v>
      </c>
      <c r="D56" s="551">
        <v>0</v>
      </c>
      <c r="E56" s="570">
        <v>0</v>
      </c>
      <c r="F56" s="551">
        <v>0</v>
      </c>
      <c r="G56" s="551">
        <v>0</v>
      </c>
      <c r="H56" s="551">
        <v>0</v>
      </c>
      <c r="I56" s="551">
        <v>0</v>
      </c>
      <c r="J56" s="550">
        <v>0</v>
      </c>
      <c r="K56" s="550">
        <v>0</v>
      </c>
      <c r="L56" s="550">
        <v>0</v>
      </c>
      <c r="M56" s="551">
        <v>16040000</v>
      </c>
      <c r="N56" s="551">
        <v>16040000</v>
      </c>
      <c r="O56" s="551">
        <v>0</v>
      </c>
      <c r="P56" s="551">
        <v>0</v>
      </c>
      <c r="Q56" s="551">
        <v>0</v>
      </c>
      <c r="R56" s="551">
        <v>310595026</v>
      </c>
      <c r="S56" s="551">
        <v>310595026</v>
      </c>
      <c r="T56" s="551">
        <v>0</v>
      </c>
      <c r="U56" s="551">
        <v>373612</v>
      </c>
      <c r="V56" s="551">
        <v>373612</v>
      </c>
      <c r="W56" s="551">
        <v>0</v>
      </c>
      <c r="X56" s="551">
        <v>18913331</v>
      </c>
      <c r="Y56" s="551">
        <v>18913331</v>
      </c>
      <c r="Z56" s="551">
        <v>0</v>
      </c>
      <c r="AA56" s="551">
        <v>153238222</v>
      </c>
      <c r="AB56" s="551">
        <v>153238222</v>
      </c>
      <c r="AC56" s="570">
        <v>0</v>
      </c>
      <c r="AD56" s="224">
        <v>46</v>
      </c>
    </row>
    <row r="57" spans="1:30" s="266" customFormat="1" ht="21.95" customHeight="1" thickBot="1">
      <c r="A57" s="2383">
        <v>52</v>
      </c>
      <c r="B57" s="254" t="s">
        <v>263</v>
      </c>
      <c r="C57" s="558">
        <v>0</v>
      </c>
      <c r="D57" s="558">
        <v>0</v>
      </c>
      <c r="E57" s="580">
        <v>0</v>
      </c>
      <c r="F57" s="558">
        <v>0</v>
      </c>
      <c r="G57" s="558">
        <v>0</v>
      </c>
      <c r="H57" s="558">
        <v>0</v>
      </c>
      <c r="I57" s="558">
        <v>0</v>
      </c>
      <c r="J57" s="557">
        <v>0</v>
      </c>
      <c r="K57" s="557">
        <v>0</v>
      </c>
      <c r="L57" s="557">
        <v>0</v>
      </c>
      <c r="M57" s="558">
        <v>5080000</v>
      </c>
      <c r="N57" s="558">
        <v>5080000</v>
      </c>
      <c r="O57" s="558">
        <v>0</v>
      </c>
      <c r="P57" s="558">
        <v>0</v>
      </c>
      <c r="Q57" s="558">
        <v>0</v>
      </c>
      <c r="R57" s="558">
        <v>132276310</v>
      </c>
      <c r="S57" s="558">
        <v>132276310</v>
      </c>
      <c r="T57" s="558">
        <v>0</v>
      </c>
      <c r="U57" s="558">
        <v>159114</v>
      </c>
      <c r="V57" s="558">
        <v>159114</v>
      </c>
      <c r="W57" s="558">
        <v>0</v>
      </c>
      <c r="X57" s="558">
        <v>13450010</v>
      </c>
      <c r="Y57" s="558">
        <v>13450010</v>
      </c>
      <c r="Z57" s="558">
        <v>0</v>
      </c>
      <c r="AA57" s="558">
        <v>65501771</v>
      </c>
      <c r="AB57" s="558">
        <v>65501771</v>
      </c>
      <c r="AC57" s="580">
        <v>0</v>
      </c>
      <c r="AD57" s="262">
        <v>52</v>
      </c>
    </row>
    <row r="58" spans="1:30" s="266" customFormat="1" ht="21.95" customHeight="1">
      <c r="A58" s="220">
        <v>54</v>
      </c>
      <c r="B58" s="218" t="s">
        <v>264</v>
      </c>
      <c r="C58" s="551">
        <v>0</v>
      </c>
      <c r="D58" s="551">
        <v>0</v>
      </c>
      <c r="E58" s="570">
        <v>0</v>
      </c>
      <c r="F58" s="551">
        <v>0</v>
      </c>
      <c r="G58" s="551">
        <v>0</v>
      </c>
      <c r="H58" s="551">
        <v>0</v>
      </c>
      <c r="I58" s="551">
        <v>0</v>
      </c>
      <c r="J58" s="550">
        <v>0</v>
      </c>
      <c r="K58" s="550">
        <v>0</v>
      </c>
      <c r="L58" s="550">
        <v>0</v>
      </c>
      <c r="M58" s="551">
        <v>3850000</v>
      </c>
      <c r="N58" s="551">
        <v>3850000</v>
      </c>
      <c r="O58" s="551">
        <v>0</v>
      </c>
      <c r="P58" s="551">
        <v>0</v>
      </c>
      <c r="Q58" s="551">
        <v>0</v>
      </c>
      <c r="R58" s="551">
        <v>86599722</v>
      </c>
      <c r="S58" s="551">
        <v>86599722</v>
      </c>
      <c r="T58" s="551">
        <v>0</v>
      </c>
      <c r="U58" s="551">
        <v>104236</v>
      </c>
      <c r="V58" s="551">
        <v>104236</v>
      </c>
      <c r="W58" s="551">
        <v>0</v>
      </c>
      <c r="X58" s="551">
        <v>7186868</v>
      </c>
      <c r="Y58" s="551">
        <v>7186868</v>
      </c>
      <c r="Z58" s="551">
        <v>0</v>
      </c>
      <c r="AA58" s="551">
        <v>40006182</v>
      </c>
      <c r="AB58" s="551">
        <v>40006182</v>
      </c>
      <c r="AC58" s="570">
        <v>0</v>
      </c>
      <c r="AD58" s="224">
        <v>54</v>
      </c>
    </row>
    <row r="59" spans="1:30" s="266" customFormat="1" ht="21.95" customHeight="1">
      <c r="A59" s="220">
        <v>59</v>
      </c>
      <c r="B59" s="218" t="s">
        <v>266</v>
      </c>
      <c r="C59" s="551">
        <v>0</v>
      </c>
      <c r="D59" s="551">
        <v>0</v>
      </c>
      <c r="E59" s="570">
        <v>0</v>
      </c>
      <c r="F59" s="551">
        <v>0</v>
      </c>
      <c r="G59" s="551">
        <v>0</v>
      </c>
      <c r="H59" s="551">
        <v>0</v>
      </c>
      <c r="I59" s="551">
        <v>0</v>
      </c>
      <c r="J59" s="550">
        <v>0</v>
      </c>
      <c r="K59" s="550">
        <v>0</v>
      </c>
      <c r="L59" s="550">
        <v>0</v>
      </c>
      <c r="M59" s="551">
        <v>14590000</v>
      </c>
      <c r="N59" s="551">
        <v>14590000</v>
      </c>
      <c r="O59" s="551">
        <v>0</v>
      </c>
      <c r="P59" s="551">
        <v>0</v>
      </c>
      <c r="Q59" s="551">
        <v>0</v>
      </c>
      <c r="R59" s="551">
        <v>258931165</v>
      </c>
      <c r="S59" s="551">
        <v>258931165</v>
      </c>
      <c r="T59" s="551">
        <v>0</v>
      </c>
      <c r="U59" s="551">
        <v>311466</v>
      </c>
      <c r="V59" s="551">
        <v>311466</v>
      </c>
      <c r="W59" s="551">
        <v>0</v>
      </c>
      <c r="X59" s="551">
        <v>49105249</v>
      </c>
      <c r="Y59" s="551">
        <v>49105249</v>
      </c>
      <c r="Z59" s="551">
        <v>0</v>
      </c>
      <c r="AA59" s="551">
        <v>120568363</v>
      </c>
      <c r="AB59" s="551">
        <v>120568363</v>
      </c>
      <c r="AC59" s="570">
        <v>0</v>
      </c>
      <c r="AD59" s="224">
        <v>59</v>
      </c>
    </row>
    <row r="60" spans="1:30" s="266" customFormat="1" ht="21.95" customHeight="1">
      <c r="A60" s="220">
        <v>61</v>
      </c>
      <c r="B60" s="218" t="s">
        <v>268</v>
      </c>
      <c r="C60" s="551">
        <v>0</v>
      </c>
      <c r="D60" s="551">
        <v>0</v>
      </c>
      <c r="E60" s="570">
        <v>0</v>
      </c>
      <c r="F60" s="551">
        <v>0</v>
      </c>
      <c r="G60" s="551">
        <v>0</v>
      </c>
      <c r="H60" s="551">
        <v>0</v>
      </c>
      <c r="I60" s="551">
        <v>0</v>
      </c>
      <c r="J60" s="550">
        <v>0</v>
      </c>
      <c r="K60" s="550">
        <v>0</v>
      </c>
      <c r="L60" s="550">
        <v>0</v>
      </c>
      <c r="M60" s="551">
        <v>8880000</v>
      </c>
      <c r="N60" s="551">
        <v>8880000</v>
      </c>
      <c r="O60" s="551">
        <v>0</v>
      </c>
      <c r="P60" s="551">
        <v>0</v>
      </c>
      <c r="Q60" s="551">
        <v>0</v>
      </c>
      <c r="R60" s="551">
        <v>250212171</v>
      </c>
      <c r="S60" s="551">
        <v>250212171</v>
      </c>
      <c r="T60" s="551">
        <v>0</v>
      </c>
      <c r="U60" s="551">
        <v>300978</v>
      </c>
      <c r="V60" s="551">
        <v>300978</v>
      </c>
      <c r="W60" s="551">
        <v>0</v>
      </c>
      <c r="X60" s="551">
        <v>14040031</v>
      </c>
      <c r="Y60" s="551">
        <v>14040031</v>
      </c>
      <c r="Z60" s="551">
        <v>0</v>
      </c>
      <c r="AA60" s="551">
        <v>122628272</v>
      </c>
      <c r="AB60" s="551">
        <v>122628272</v>
      </c>
      <c r="AC60" s="570">
        <v>0</v>
      </c>
      <c r="AD60" s="224">
        <v>61</v>
      </c>
    </row>
    <row r="61" spans="1:30" s="266" customFormat="1" ht="21.95" customHeight="1">
      <c r="A61" s="220">
        <v>66</v>
      </c>
      <c r="B61" s="218" t="s">
        <v>270</v>
      </c>
      <c r="C61" s="551">
        <v>0</v>
      </c>
      <c r="D61" s="551">
        <v>0</v>
      </c>
      <c r="E61" s="570">
        <v>0</v>
      </c>
      <c r="F61" s="551">
        <v>0</v>
      </c>
      <c r="G61" s="551">
        <v>0</v>
      </c>
      <c r="H61" s="551">
        <v>23640</v>
      </c>
      <c r="I61" s="551">
        <v>23640</v>
      </c>
      <c r="J61" s="550">
        <v>0</v>
      </c>
      <c r="K61" s="550">
        <v>0</v>
      </c>
      <c r="L61" s="550">
        <v>0</v>
      </c>
      <c r="M61" s="551">
        <v>54840000</v>
      </c>
      <c r="N61" s="551">
        <v>54840000</v>
      </c>
      <c r="O61" s="551">
        <v>0</v>
      </c>
      <c r="P61" s="551">
        <v>0</v>
      </c>
      <c r="Q61" s="551">
        <v>0</v>
      </c>
      <c r="R61" s="551">
        <v>734995864</v>
      </c>
      <c r="S61" s="551">
        <v>734995864</v>
      </c>
      <c r="T61" s="551">
        <v>0</v>
      </c>
      <c r="U61" s="551">
        <v>884120</v>
      </c>
      <c r="V61" s="551">
        <v>884120</v>
      </c>
      <c r="W61" s="551">
        <v>0</v>
      </c>
      <c r="X61" s="551">
        <v>150533037</v>
      </c>
      <c r="Y61" s="551">
        <v>150533037</v>
      </c>
      <c r="Z61" s="551">
        <v>0</v>
      </c>
      <c r="AA61" s="551">
        <v>328515678</v>
      </c>
      <c r="AB61" s="551">
        <v>328515678</v>
      </c>
      <c r="AC61" s="570">
        <v>0</v>
      </c>
      <c r="AD61" s="224">
        <v>66</v>
      </c>
    </row>
    <row r="62" spans="1:30" s="266" customFormat="1" ht="21.95" customHeight="1">
      <c r="A62" s="220">
        <v>67</v>
      </c>
      <c r="B62" s="244" t="s">
        <v>272</v>
      </c>
      <c r="C62" s="553">
        <v>0</v>
      </c>
      <c r="D62" s="553">
        <v>0</v>
      </c>
      <c r="E62" s="577">
        <v>0</v>
      </c>
      <c r="F62" s="553">
        <v>0</v>
      </c>
      <c r="G62" s="553">
        <v>0</v>
      </c>
      <c r="H62" s="553">
        <v>0</v>
      </c>
      <c r="I62" s="553">
        <v>0</v>
      </c>
      <c r="J62" s="544">
        <v>0</v>
      </c>
      <c r="K62" s="544">
        <v>0</v>
      </c>
      <c r="L62" s="544">
        <v>0</v>
      </c>
      <c r="M62" s="553">
        <v>5160000</v>
      </c>
      <c r="N62" s="553">
        <v>5160000</v>
      </c>
      <c r="O62" s="553">
        <v>0</v>
      </c>
      <c r="P62" s="553">
        <v>0</v>
      </c>
      <c r="Q62" s="553">
        <v>0</v>
      </c>
      <c r="R62" s="553">
        <v>152888317</v>
      </c>
      <c r="S62" s="553">
        <v>152888317</v>
      </c>
      <c r="T62" s="553">
        <v>0</v>
      </c>
      <c r="U62" s="553">
        <v>183908</v>
      </c>
      <c r="V62" s="553">
        <v>183908</v>
      </c>
      <c r="W62" s="553">
        <v>0</v>
      </c>
      <c r="X62" s="553">
        <v>30152089</v>
      </c>
      <c r="Y62" s="553">
        <v>30152089</v>
      </c>
      <c r="Z62" s="553">
        <v>0</v>
      </c>
      <c r="AA62" s="553">
        <v>71694018</v>
      </c>
      <c r="AB62" s="553">
        <v>71694018</v>
      </c>
      <c r="AC62" s="577">
        <v>0</v>
      </c>
      <c r="AD62" s="224">
        <v>67</v>
      </c>
    </row>
    <row r="63" spans="1:30" s="266" customFormat="1" ht="21.95" customHeight="1">
      <c r="A63" s="228">
        <v>70</v>
      </c>
      <c r="B63" s="218" t="s">
        <v>274</v>
      </c>
      <c r="C63" s="555">
        <v>0</v>
      </c>
      <c r="D63" s="555">
        <v>0</v>
      </c>
      <c r="E63" s="575">
        <v>0</v>
      </c>
      <c r="F63" s="555">
        <v>0</v>
      </c>
      <c r="G63" s="555">
        <v>0</v>
      </c>
      <c r="H63" s="555">
        <v>0</v>
      </c>
      <c r="I63" s="555">
        <v>0</v>
      </c>
      <c r="J63" s="554">
        <v>0</v>
      </c>
      <c r="K63" s="554">
        <v>0</v>
      </c>
      <c r="L63" s="554">
        <v>0</v>
      </c>
      <c r="M63" s="555">
        <v>7580000</v>
      </c>
      <c r="N63" s="555">
        <v>7580000</v>
      </c>
      <c r="O63" s="555">
        <v>0</v>
      </c>
      <c r="P63" s="555">
        <v>0</v>
      </c>
      <c r="Q63" s="555">
        <v>0</v>
      </c>
      <c r="R63" s="555">
        <v>125737065</v>
      </c>
      <c r="S63" s="555">
        <v>125737065</v>
      </c>
      <c r="T63" s="555">
        <v>0</v>
      </c>
      <c r="U63" s="555">
        <v>151248</v>
      </c>
      <c r="V63" s="555">
        <v>151248</v>
      </c>
      <c r="W63" s="555">
        <v>0</v>
      </c>
      <c r="X63" s="555">
        <v>8217222</v>
      </c>
      <c r="Y63" s="555">
        <v>8217222</v>
      </c>
      <c r="Z63" s="555">
        <v>0</v>
      </c>
      <c r="AA63" s="555">
        <v>61047157</v>
      </c>
      <c r="AB63" s="555">
        <v>61047157</v>
      </c>
      <c r="AC63" s="575">
        <v>0</v>
      </c>
      <c r="AD63" s="234">
        <v>70</v>
      </c>
    </row>
    <row r="64" spans="1:30" s="266" customFormat="1" ht="21.95" customHeight="1">
      <c r="A64" s="220">
        <v>72</v>
      </c>
      <c r="B64" s="218" t="s">
        <v>276</v>
      </c>
      <c r="C64" s="551">
        <v>0</v>
      </c>
      <c r="D64" s="551">
        <v>0</v>
      </c>
      <c r="E64" s="570">
        <v>0</v>
      </c>
      <c r="F64" s="551">
        <v>0</v>
      </c>
      <c r="G64" s="551">
        <v>0</v>
      </c>
      <c r="H64" s="551">
        <v>0</v>
      </c>
      <c r="I64" s="551">
        <v>0</v>
      </c>
      <c r="J64" s="550">
        <v>0</v>
      </c>
      <c r="K64" s="550">
        <v>0</v>
      </c>
      <c r="L64" s="550">
        <v>0</v>
      </c>
      <c r="M64" s="551">
        <v>25510000</v>
      </c>
      <c r="N64" s="551">
        <v>25510000</v>
      </c>
      <c r="O64" s="551">
        <v>0</v>
      </c>
      <c r="P64" s="551">
        <v>0</v>
      </c>
      <c r="Q64" s="551">
        <v>0</v>
      </c>
      <c r="R64" s="551">
        <v>691477378</v>
      </c>
      <c r="S64" s="551">
        <v>691477378</v>
      </c>
      <c r="T64" s="551">
        <v>0</v>
      </c>
      <c r="U64" s="551">
        <v>831772</v>
      </c>
      <c r="V64" s="551">
        <v>831772</v>
      </c>
      <c r="W64" s="551">
        <v>0</v>
      </c>
      <c r="X64" s="551">
        <v>103177064</v>
      </c>
      <c r="Y64" s="551">
        <v>103177064</v>
      </c>
      <c r="Z64" s="551">
        <v>0</v>
      </c>
      <c r="AA64" s="551">
        <v>346291188</v>
      </c>
      <c r="AB64" s="551">
        <v>346291188</v>
      </c>
      <c r="AC64" s="570">
        <v>0</v>
      </c>
      <c r="AD64" s="224">
        <v>72</v>
      </c>
    </row>
    <row r="65" spans="1:30" s="266" customFormat="1" ht="21.95" customHeight="1">
      <c r="A65" s="220">
        <v>74</v>
      </c>
      <c r="B65" s="218" t="s">
        <v>278</v>
      </c>
      <c r="C65" s="551">
        <v>0</v>
      </c>
      <c r="D65" s="551">
        <v>0</v>
      </c>
      <c r="E65" s="570">
        <v>0</v>
      </c>
      <c r="F65" s="551">
        <v>0</v>
      </c>
      <c r="G65" s="551">
        <v>0</v>
      </c>
      <c r="H65" s="551">
        <v>0</v>
      </c>
      <c r="I65" s="551">
        <v>0</v>
      </c>
      <c r="J65" s="550">
        <v>0</v>
      </c>
      <c r="K65" s="550">
        <v>0</v>
      </c>
      <c r="L65" s="550">
        <v>0</v>
      </c>
      <c r="M65" s="551">
        <v>3800000</v>
      </c>
      <c r="N65" s="551">
        <v>3800000</v>
      </c>
      <c r="O65" s="551">
        <v>0</v>
      </c>
      <c r="P65" s="551">
        <v>0</v>
      </c>
      <c r="Q65" s="551">
        <v>0</v>
      </c>
      <c r="R65" s="551">
        <v>149637815</v>
      </c>
      <c r="S65" s="551">
        <v>149637815</v>
      </c>
      <c r="T65" s="551">
        <v>0</v>
      </c>
      <c r="U65" s="551">
        <v>179998</v>
      </c>
      <c r="V65" s="551">
        <v>179998</v>
      </c>
      <c r="W65" s="551">
        <v>0</v>
      </c>
      <c r="X65" s="551">
        <v>47242806</v>
      </c>
      <c r="Y65" s="551">
        <v>47242806</v>
      </c>
      <c r="Z65" s="551">
        <v>0</v>
      </c>
      <c r="AA65" s="551">
        <v>70403626</v>
      </c>
      <c r="AB65" s="551">
        <v>70403626</v>
      </c>
      <c r="AC65" s="570">
        <v>0</v>
      </c>
      <c r="AD65" s="224">
        <v>74</v>
      </c>
    </row>
    <row r="66" spans="1:30" s="266" customFormat="1" ht="21.95" customHeight="1">
      <c r="A66" s="220">
        <v>81</v>
      </c>
      <c r="B66" s="218" t="s">
        <v>280</v>
      </c>
      <c r="C66" s="551">
        <v>0</v>
      </c>
      <c r="D66" s="551">
        <v>0</v>
      </c>
      <c r="E66" s="570">
        <v>0</v>
      </c>
      <c r="F66" s="551">
        <v>0</v>
      </c>
      <c r="G66" s="551">
        <v>0</v>
      </c>
      <c r="H66" s="551">
        <v>0</v>
      </c>
      <c r="I66" s="551">
        <v>0</v>
      </c>
      <c r="J66" s="550">
        <v>0</v>
      </c>
      <c r="K66" s="550">
        <v>0</v>
      </c>
      <c r="L66" s="550">
        <v>0</v>
      </c>
      <c r="M66" s="551">
        <v>32090000</v>
      </c>
      <c r="N66" s="551">
        <v>32090000</v>
      </c>
      <c r="O66" s="551">
        <v>0</v>
      </c>
      <c r="P66" s="551">
        <v>0</v>
      </c>
      <c r="Q66" s="551">
        <v>0</v>
      </c>
      <c r="R66" s="551">
        <v>624478796</v>
      </c>
      <c r="S66" s="551">
        <v>624478796</v>
      </c>
      <c r="T66" s="551">
        <v>0</v>
      </c>
      <c r="U66" s="551">
        <v>751180</v>
      </c>
      <c r="V66" s="551">
        <v>751180</v>
      </c>
      <c r="W66" s="551">
        <v>0</v>
      </c>
      <c r="X66" s="551">
        <v>126849895</v>
      </c>
      <c r="Y66" s="551">
        <v>126849895</v>
      </c>
      <c r="Z66" s="551">
        <v>0</v>
      </c>
      <c r="AA66" s="551">
        <v>296313740</v>
      </c>
      <c r="AB66" s="551">
        <v>296313740</v>
      </c>
      <c r="AC66" s="570">
        <v>0</v>
      </c>
      <c r="AD66" s="224">
        <v>81</v>
      </c>
    </row>
    <row r="67" spans="1:30" s="266" customFormat="1" ht="21.95" customHeight="1">
      <c r="A67" s="243">
        <v>82</v>
      </c>
      <c r="B67" s="244" t="s">
        <v>282</v>
      </c>
      <c r="C67" s="553">
        <v>0</v>
      </c>
      <c r="D67" s="553">
        <v>0</v>
      </c>
      <c r="E67" s="577">
        <v>0</v>
      </c>
      <c r="F67" s="553">
        <v>0</v>
      </c>
      <c r="G67" s="553">
        <v>0</v>
      </c>
      <c r="H67" s="553">
        <v>0</v>
      </c>
      <c r="I67" s="553">
        <v>0</v>
      </c>
      <c r="J67" s="544">
        <v>0</v>
      </c>
      <c r="K67" s="544">
        <v>0</v>
      </c>
      <c r="L67" s="544">
        <v>0</v>
      </c>
      <c r="M67" s="553">
        <v>48100000</v>
      </c>
      <c r="N67" s="553">
        <v>48100000</v>
      </c>
      <c r="O67" s="553">
        <v>0</v>
      </c>
      <c r="P67" s="553">
        <v>0</v>
      </c>
      <c r="Q67" s="553">
        <v>0</v>
      </c>
      <c r="R67" s="553">
        <v>939318595</v>
      </c>
      <c r="S67" s="553">
        <v>939318595</v>
      </c>
      <c r="T67" s="553">
        <v>0</v>
      </c>
      <c r="U67" s="553">
        <v>1129898</v>
      </c>
      <c r="V67" s="553">
        <v>1129898</v>
      </c>
      <c r="W67" s="553">
        <v>0</v>
      </c>
      <c r="X67" s="553">
        <v>98739597</v>
      </c>
      <c r="Y67" s="553">
        <v>98739597</v>
      </c>
      <c r="Z67" s="553">
        <v>0</v>
      </c>
      <c r="AA67" s="553">
        <v>437656276</v>
      </c>
      <c r="AB67" s="553">
        <v>437656276</v>
      </c>
      <c r="AC67" s="577">
        <v>0</v>
      </c>
      <c r="AD67" s="249">
        <v>82</v>
      </c>
    </row>
    <row r="68" spans="1:30" s="452" customFormat="1" ht="21.95" customHeight="1">
      <c r="A68" s="235">
        <v>83</v>
      </c>
      <c r="B68" s="212" t="s">
        <v>283</v>
      </c>
      <c r="C68" s="555">
        <v>0</v>
      </c>
      <c r="D68" s="555">
        <v>0</v>
      </c>
      <c r="E68" s="575">
        <v>0</v>
      </c>
      <c r="F68" s="555">
        <v>0</v>
      </c>
      <c r="G68" s="555">
        <v>0</v>
      </c>
      <c r="H68" s="555">
        <v>0</v>
      </c>
      <c r="I68" s="555">
        <v>0</v>
      </c>
      <c r="J68" s="554">
        <v>0</v>
      </c>
      <c r="K68" s="554">
        <v>0</v>
      </c>
      <c r="L68" s="554">
        <v>0</v>
      </c>
      <c r="M68" s="555">
        <v>19380000</v>
      </c>
      <c r="N68" s="555">
        <v>19380000</v>
      </c>
      <c r="O68" s="555">
        <v>0</v>
      </c>
      <c r="P68" s="555">
        <v>0</v>
      </c>
      <c r="Q68" s="555">
        <v>0</v>
      </c>
      <c r="R68" s="555">
        <v>434267067</v>
      </c>
      <c r="S68" s="555">
        <v>434267067</v>
      </c>
      <c r="T68" s="555">
        <v>0</v>
      </c>
      <c r="U68" s="555">
        <v>522376</v>
      </c>
      <c r="V68" s="555">
        <v>522376</v>
      </c>
      <c r="W68" s="555">
        <v>0</v>
      </c>
      <c r="X68" s="555">
        <v>33770307</v>
      </c>
      <c r="Y68" s="555">
        <v>33770307</v>
      </c>
      <c r="Z68" s="555">
        <v>0</v>
      </c>
      <c r="AA68" s="555">
        <v>214017558</v>
      </c>
      <c r="AB68" s="555">
        <v>214017558</v>
      </c>
      <c r="AC68" s="594">
        <v>0</v>
      </c>
      <c r="AD68" s="251">
        <v>83</v>
      </c>
    </row>
    <row r="69" spans="1:30" s="452" customFormat="1" ht="21.95" customHeight="1">
      <c r="A69" s="220">
        <v>301</v>
      </c>
      <c r="B69" s="2128" t="s">
        <v>284</v>
      </c>
      <c r="C69" s="551">
        <v>0</v>
      </c>
      <c r="D69" s="551">
        <v>0</v>
      </c>
      <c r="E69" s="570">
        <v>0</v>
      </c>
      <c r="F69" s="551">
        <v>0</v>
      </c>
      <c r="G69" s="551">
        <v>0</v>
      </c>
      <c r="H69" s="551">
        <v>0</v>
      </c>
      <c r="I69" s="551">
        <v>0</v>
      </c>
      <c r="J69" s="550">
        <v>0</v>
      </c>
      <c r="K69" s="550">
        <v>0</v>
      </c>
      <c r="L69" s="550">
        <v>0</v>
      </c>
      <c r="M69" s="551">
        <v>60081482</v>
      </c>
      <c r="N69" s="551">
        <v>60081482</v>
      </c>
      <c r="O69" s="551">
        <v>0</v>
      </c>
      <c r="P69" s="551">
        <v>0</v>
      </c>
      <c r="Q69" s="551">
        <v>0</v>
      </c>
      <c r="R69" s="551">
        <v>382450241</v>
      </c>
      <c r="S69" s="551">
        <v>382450241</v>
      </c>
      <c r="T69" s="551">
        <v>0</v>
      </c>
      <c r="U69" s="551">
        <v>34831787</v>
      </c>
      <c r="V69" s="551">
        <v>34831787</v>
      </c>
      <c r="W69" s="551">
        <v>0</v>
      </c>
      <c r="X69" s="551">
        <v>40054179</v>
      </c>
      <c r="Y69" s="551">
        <v>40054179</v>
      </c>
      <c r="Z69" s="551">
        <v>0</v>
      </c>
      <c r="AA69" s="551">
        <v>197583945</v>
      </c>
      <c r="AB69" s="551">
        <v>197583945</v>
      </c>
      <c r="AC69" s="592">
        <v>0</v>
      </c>
      <c r="AD69" s="224">
        <v>301</v>
      </c>
    </row>
    <row r="70" spans="1:30" s="452" customFormat="1" ht="21.95" customHeight="1">
      <c r="A70" s="220">
        <v>302</v>
      </c>
      <c r="B70" s="2128" t="s">
        <v>286</v>
      </c>
      <c r="C70" s="551">
        <v>0</v>
      </c>
      <c r="D70" s="551">
        <v>0</v>
      </c>
      <c r="E70" s="570">
        <v>0</v>
      </c>
      <c r="F70" s="551">
        <v>0</v>
      </c>
      <c r="G70" s="551">
        <v>0</v>
      </c>
      <c r="H70" s="551">
        <v>0</v>
      </c>
      <c r="I70" s="551">
        <v>0</v>
      </c>
      <c r="J70" s="550">
        <v>0</v>
      </c>
      <c r="K70" s="550">
        <v>0</v>
      </c>
      <c r="L70" s="550">
        <v>0</v>
      </c>
      <c r="M70" s="551">
        <v>69584000</v>
      </c>
      <c r="N70" s="551">
        <v>69584000</v>
      </c>
      <c r="O70" s="551">
        <v>0</v>
      </c>
      <c r="P70" s="551">
        <v>0</v>
      </c>
      <c r="Q70" s="551">
        <v>0</v>
      </c>
      <c r="R70" s="551">
        <v>417517421</v>
      </c>
      <c r="S70" s="551">
        <v>417517421</v>
      </c>
      <c r="T70" s="551">
        <v>0</v>
      </c>
      <c r="U70" s="551">
        <v>102972763</v>
      </c>
      <c r="V70" s="551">
        <v>102972763</v>
      </c>
      <c r="W70" s="551">
        <v>0</v>
      </c>
      <c r="X70" s="551">
        <v>0</v>
      </c>
      <c r="Y70" s="551">
        <v>0</v>
      </c>
      <c r="Z70" s="551">
        <v>0</v>
      </c>
      <c r="AA70" s="551">
        <v>178351663</v>
      </c>
      <c r="AB70" s="551">
        <v>178351663</v>
      </c>
      <c r="AC70" s="592">
        <v>0</v>
      </c>
      <c r="AD70" s="224">
        <v>302</v>
      </c>
    </row>
    <row r="71" spans="1:30" s="452" customFormat="1" ht="21.95" customHeight="1">
      <c r="A71" s="220">
        <v>303</v>
      </c>
      <c r="B71" s="2128" t="s">
        <v>288</v>
      </c>
      <c r="C71" s="551">
        <v>0</v>
      </c>
      <c r="D71" s="551">
        <v>0</v>
      </c>
      <c r="E71" s="570">
        <v>0</v>
      </c>
      <c r="F71" s="551">
        <v>0</v>
      </c>
      <c r="G71" s="551">
        <v>0</v>
      </c>
      <c r="H71" s="551">
        <v>0</v>
      </c>
      <c r="I71" s="551">
        <v>0</v>
      </c>
      <c r="J71" s="550">
        <v>0</v>
      </c>
      <c r="K71" s="550">
        <v>0</v>
      </c>
      <c r="L71" s="550">
        <v>0</v>
      </c>
      <c r="M71" s="551">
        <v>9710000</v>
      </c>
      <c r="N71" s="551">
        <v>9710000</v>
      </c>
      <c r="O71" s="551">
        <v>0</v>
      </c>
      <c r="P71" s="551">
        <v>0</v>
      </c>
      <c r="Q71" s="551">
        <v>0</v>
      </c>
      <c r="R71" s="551">
        <v>67763406</v>
      </c>
      <c r="S71" s="551">
        <v>67763406</v>
      </c>
      <c r="T71" s="551">
        <v>0</v>
      </c>
      <c r="U71" s="551">
        <v>81512</v>
      </c>
      <c r="V71" s="551">
        <v>81512</v>
      </c>
      <c r="W71" s="551">
        <v>0</v>
      </c>
      <c r="X71" s="551">
        <v>6356507</v>
      </c>
      <c r="Y71" s="551">
        <v>6356507</v>
      </c>
      <c r="Z71" s="551">
        <v>0</v>
      </c>
      <c r="AA71" s="551">
        <v>36600879</v>
      </c>
      <c r="AB71" s="551">
        <v>36600879</v>
      </c>
      <c r="AC71" s="592">
        <v>0</v>
      </c>
      <c r="AD71" s="224">
        <v>303</v>
      </c>
    </row>
    <row r="72" spans="1:30" s="452" customFormat="1" ht="21.95" customHeight="1" thickBot="1">
      <c r="A72" s="2140"/>
      <c r="B72" s="254"/>
      <c r="C72" s="558"/>
      <c r="D72" s="558"/>
      <c r="E72" s="580"/>
      <c r="F72" s="558"/>
      <c r="G72" s="558"/>
      <c r="H72" s="558"/>
      <c r="I72" s="558"/>
      <c r="J72" s="557"/>
      <c r="K72" s="557"/>
      <c r="L72" s="557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58"/>
      <c r="Z72" s="558"/>
      <c r="AA72" s="558"/>
      <c r="AB72" s="558"/>
      <c r="AC72" s="596"/>
      <c r="AD72" s="262"/>
    </row>
    <row r="73" spans="1:30" s="266" customFormat="1" ht="23.1" customHeight="1">
      <c r="A73" s="226"/>
      <c r="C73" s="510"/>
      <c r="D73" s="510"/>
      <c r="E73" s="510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0"/>
      <c r="Q73" s="510"/>
      <c r="R73" s="510"/>
      <c r="S73" s="510"/>
      <c r="T73" s="510"/>
      <c r="U73" s="510"/>
      <c r="V73" s="510"/>
      <c r="W73" s="510"/>
      <c r="X73" s="510"/>
      <c r="Y73" s="510"/>
      <c r="Z73" s="510"/>
      <c r="AA73" s="510"/>
      <c r="AB73" s="510"/>
      <c r="AC73" s="510"/>
      <c r="AD73" s="1045"/>
    </row>
  </sheetData>
  <mergeCells count="2">
    <mergeCell ref="C3:G3"/>
    <mergeCell ref="M3:O3"/>
  </mergeCells>
  <phoneticPr fontId="16"/>
  <pageMargins left="0.78740157480314965" right="0.59055118110236227" top="0.59055118110236227" bottom="0.59055118110236227" header="0.51181102362204722" footer="0.51181102362204722"/>
  <pageSetup paperSize="9" scale="35" pageOrder="overThenDown" orientation="landscape" r:id="rId1"/>
  <headerFooter alignWithMargins="0"/>
  <rowBreaks count="1" manualBreakCount="1">
    <brk id="57" max="29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>
    <tabColor rgb="FFFF0000"/>
  </sheetPr>
  <dimension ref="A1:W72"/>
  <sheetViews>
    <sheetView showGridLines="0" view="pageBreakPreview" zoomScale="50" zoomScaleNormal="85" zoomScaleSheetLayoutView="50" workbookViewId="0">
      <pane xSplit="2" ySplit="12" topLeftCell="F55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57" sqref="A57:W57"/>
    </sheetView>
  </sheetViews>
  <sheetFormatPr defaultRowHeight="23.1" customHeight="1"/>
  <cols>
    <col min="1" max="1" width="5.875" style="151" customWidth="1"/>
    <col min="2" max="2" width="18.625" style="149" customWidth="1"/>
    <col min="3" max="5" width="18.625" style="489" customWidth="1"/>
    <col min="6" max="7" width="11.625" style="489" customWidth="1"/>
    <col min="8" max="10" width="18.625" style="489" customWidth="1"/>
    <col min="11" max="12" width="11.625" style="489" customWidth="1"/>
    <col min="13" max="13" width="18.625" style="489" customWidth="1"/>
    <col min="14" max="14" width="18.125" style="489" customWidth="1"/>
    <col min="15" max="15" width="17.625" style="489" customWidth="1"/>
    <col min="16" max="16" width="13.375" style="489" customWidth="1"/>
    <col min="17" max="17" width="12.125" style="489" customWidth="1"/>
    <col min="18" max="18" width="17.125" style="489" customWidth="1"/>
    <col min="19" max="19" width="17.375" style="489" customWidth="1"/>
    <col min="20" max="20" width="17.875" style="489" customWidth="1"/>
    <col min="21" max="21" width="11.875" style="489" customWidth="1"/>
    <col min="22" max="22" width="12.125" style="489" customWidth="1"/>
    <col min="23" max="23" width="5.875" style="151" customWidth="1"/>
    <col min="24" max="27" width="2.125" style="149" customWidth="1"/>
    <col min="28" max="16384" width="9" style="149"/>
  </cols>
  <sheetData>
    <row r="1" spans="1:23" ht="30.95" customHeight="1">
      <c r="A1" s="1046" t="s">
        <v>1374</v>
      </c>
      <c r="M1" s="150"/>
      <c r="N1" s="150"/>
      <c r="O1" s="150"/>
      <c r="P1" s="150"/>
      <c r="Q1" s="150"/>
      <c r="R1" s="150"/>
      <c r="S1" s="150"/>
      <c r="T1" s="150"/>
      <c r="W1" s="427"/>
    </row>
    <row r="2" spans="1:23" s="311" customFormat="1" ht="23.1" customHeight="1" thickBot="1">
      <c r="C2" s="531"/>
      <c r="D2" s="531"/>
      <c r="E2" s="531"/>
      <c r="F2" s="531"/>
      <c r="G2" s="428"/>
      <c r="H2" s="531"/>
      <c r="I2" s="531"/>
      <c r="J2" s="531"/>
      <c r="K2" s="531"/>
      <c r="L2" s="428"/>
      <c r="M2" s="531"/>
      <c r="N2" s="531"/>
      <c r="O2" s="531"/>
      <c r="P2" s="531"/>
      <c r="Q2" s="531"/>
      <c r="R2" s="531"/>
      <c r="S2" s="531"/>
      <c r="T2" s="531"/>
      <c r="U2" s="531"/>
      <c r="V2" s="428" t="s">
        <v>347</v>
      </c>
      <c r="W2" s="312"/>
    </row>
    <row r="3" spans="1:23" s="442" customFormat="1" ht="24.95" customHeight="1">
      <c r="A3" s="2901" t="s">
        <v>333</v>
      </c>
      <c r="B3" s="157"/>
      <c r="C3" s="1047" t="s">
        <v>807</v>
      </c>
      <c r="D3" s="724"/>
      <c r="E3" s="724"/>
      <c r="F3" s="724"/>
      <c r="G3" s="2554" t="s">
        <v>808</v>
      </c>
      <c r="H3" s="2554"/>
      <c r="I3" s="2554"/>
      <c r="J3" s="2554"/>
      <c r="K3" s="724"/>
      <c r="L3" s="2147"/>
      <c r="M3" s="723"/>
      <c r="N3" s="723"/>
      <c r="O3" s="2904" t="s">
        <v>809</v>
      </c>
      <c r="P3" s="2905"/>
      <c r="Q3" s="2905"/>
      <c r="R3" s="2905"/>
      <c r="S3" s="2905"/>
      <c r="T3" s="2905"/>
      <c r="U3" s="1048"/>
      <c r="V3" s="1049"/>
      <c r="W3" s="319" t="s">
        <v>138</v>
      </c>
    </row>
    <row r="4" spans="1:23" s="442" customFormat="1" ht="24.95" customHeight="1">
      <c r="A4" s="2902"/>
      <c r="B4" s="166"/>
      <c r="C4" s="2753" t="s">
        <v>810</v>
      </c>
      <c r="D4" s="2558"/>
      <c r="E4" s="2558"/>
      <c r="F4" s="2558"/>
      <c r="G4" s="2558"/>
      <c r="H4" s="2558"/>
      <c r="I4" s="2558"/>
      <c r="J4" s="2558"/>
      <c r="K4" s="2558"/>
      <c r="L4" s="2558"/>
      <c r="M4" s="2833" t="s">
        <v>811</v>
      </c>
      <c r="N4" s="2558"/>
      <c r="O4" s="2558"/>
      <c r="P4" s="2558"/>
      <c r="Q4" s="2558"/>
      <c r="R4" s="2558"/>
      <c r="S4" s="2558"/>
      <c r="T4" s="2558"/>
      <c r="U4" s="2558"/>
      <c r="V4" s="2906"/>
      <c r="W4" s="172" t="s">
        <v>144</v>
      </c>
    </row>
    <row r="5" spans="1:23" s="452" customFormat="1" ht="24.95" customHeight="1">
      <c r="A5" s="2902"/>
      <c r="B5" s="275" t="s">
        <v>152</v>
      </c>
      <c r="C5" s="2890" t="s">
        <v>343</v>
      </c>
      <c r="D5" s="2891"/>
      <c r="E5" s="2891"/>
      <c r="F5" s="2891"/>
      <c r="G5" s="2892"/>
      <c r="H5" s="2833" t="s">
        <v>784</v>
      </c>
      <c r="I5" s="2893"/>
      <c r="J5" s="2893"/>
      <c r="K5" s="2893"/>
      <c r="L5" s="2893"/>
      <c r="M5" s="2907" t="s">
        <v>343</v>
      </c>
      <c r="N5" s="2891"/>
      <c r="O5" s="2891"/>
      <c r="P5" s="2891"/>
      <c r="Q5" s="2891"/>
      <c r="R5" s="2833" t="s">
        <v>784</v>
      </c>
      <c r="S5" s="2893"/>
      <c r="T5" s="2893"/>
      <c r="U5" s="2893"/>
      <c r="V5" s="2908"/>
      <c r="W5" s="172" t="s">
        <v>151</v>
      </c>
    </row>
    <row r="6" spans="1:23" s="452" customFormat="1" ht="24.95" customHeight="1">
      <c r="A6" s="2902"/>
      <c r="B6" s="275"/>
      <c r="C6" s="2897" t="s">
        <v>785</v>
      </c>
      <c r="D6" s="2896" t="s">
        <v>786</v>
      </c>
      <c r="E6" s="2896" t="s">
        <v>787</v>
      </c>
      <c r="F6" s="2850" t="s">
        <v>788</v>
      </c>
      <c r="G6" s="2852" t="s">
        <v>789</v>
      </c>
      <c r="H6" s="2896" t="s">
        <v>785</v>
      </c>
      <c r="I6" s="2896" t="s">
        <v>786</v>
      </c>
      <c r="J6" s="2896" t="s">
        <v>787</v>
      </c>
      <c r="K6" s="2850" t="s">
        <v>788</v>
      </c>
      <c r="L6" s="2852" t="s">
        <v>789</v>
      </c>
      <c r="M6" s="2896" t="s">
        <v>785</v>
      </c>
      <c r="N6" s="2896" t="s">
        <v>786</v>
      </c>
      <c r="O6" s="2896" t="s">
        <v>787</v>
      </c>
      <c r="P6" s="2850" t="s">
        <v>788</v>
      </c>
      <c r="Q6" s="2850" t="s">
        <v>789</v>
      </c>
      <c r="R6" s="2896" t="s">
        <v>785</v>
      </c>
      <c r="S6" s="2896" t="s">
        <v>786</v>
      </c>
      <c r="T6" s="2896" t="s">
        <v>787</v>
      </c>
      <c r="U6" s="2850" t="s">
        <v>788</v>
      </c>
      <c r="V6" s="2909" t="s">
        <v>789</v>
      </c>
      <c r="W6" s="172" t="s">
        <v>164</v>
      </c>
    </row>
    <row r="7" spans="1:23" s="452" customFormat="1" ht="39" customHeight="1" thickBot="1">
      <c r="A7" s="2903"/>
      <c r="B7" s="287"/>
      <c r="C7" s="2837"/>
      <c r="D7" s="2722"/>
      <c r="E7" s="2722"/>
      <c r="F7" s="2722"/>
      <c r="G7" s="2782"/>
      <c r="H7" s="2722"/>
      <c r="I7" s="2722"/>
      <c r="J7" s="2722"/>
      <c r="K7" s="2722"/>
      <c r="L7" s="2782"/>
      <c r="M7" s="2722"/>
      <c r="N7" s="2722"/>
      <c r="O7" s="2722"/>
      <c r="P7" s="2722"/>
      <c r="Q7" s="2722"/>
      <c r="R7" s="2722"/>
      <c r="S7" s="2722"/>
      <c r="T7" s="2722"/>
      <c r="U7" s="2722"/>
      <c r="V7" s="2910"/>
      <c r="W7" s="190" t="s">
        <v>171</v>
      </c>
    </row>
    <row r="8" spans="1:23" s="442" customFormat="1" ht="36.75" customHeight="1">
      <c r="A8" s="165"/>
      <c r="B8" s="173" t="s">
        <v>792</v>
      </c>
      <c r="C8" s="866" t="s">
        <v>22</v>
      </c>
      <c r="D8" s="867" t="s">
        <v>22</v>
      </c>
      <c r="E8" s="867" t="s">
        <v>22</v>
      </c>
      <c r="F8" s="867" t="s">
        <v>22</v>
      </c>
      <c r="G8" s="1050" t="s">
        <v>22</v>
      </c>
      <c r="H8" s="867" t="s">
        <v>22</v>
      </c>
      <c r="I8" s="867" t="s">
        <v>22</v>
      </c>
      <c r="J8" s="867" t="s">
        <v>22</v>
      </c>
      <c r="K8" s="867" t="s">
        <v>22</v>
      </c>
      <c r="L8" s="1050" t="s">
        <v>22</v>
      </c>
      <c r="M8" s="867" t="s">
        <v>22</v>
      </c>
      <c r="N8" s="867" t="s">
        <v>22</v>
      </c>
      <c r="O8" s="867" t="s">
        <v>22</v>
      </c>
      <c r="P8" s="867" t="s">
        <v>22</v>
      </c>
      <c r="Q8" s="867" t="s">
        <v>22</v>
      </c>
      <c r="R8" s="867" t="s">
        <v>22</v>
      </c>
      <c r="S8" s="867" t="s">
        <v>22</v>
      </c>
      <c r="T8" s="867" t="s">
        <v>22</v>
      </c>
      <c r="U8" s="867" t="s">
        <v>22</v>
      </c>
      <c r="V8" s="1051" t="s">
        <v>22</v>
      </c>
      <c r="W8" s="321"/>
    </row>
    <row r="9" spans="1:23" s="442" customFormat="1" ht="36.75" customHeight="1">
      <c r="A9" s="165"/>
      <c r="B9" s="173" t="s">
        <v>793</v>
      </c>
      <c r="C9" s="1052">
        <v>29504837796</v>
      </c>
      <c r="D9" s="538">
        <v>29669475626</v>
      </c>
      <c r="E9" s="538">
        <v>164588305</v>
      </c>
      <c r="F9" s="538">
        <v>49525</v>
      </c>
      <c r="G9" s="538">
        <v>0</v>
      </c>
      <c r="H9" s="200">
        <v>29504837796</v>
      </c>
      <c r="I9" s="200">
        <v>29669475626</v>
      </c>
      <c r="J9" s="200">
        <v>164588305</v>
      </c>
      <c r="K9" s="200">
        <v>49525</v>
      </c>
      <c r="L9" s="538">
        <v>0</v>
      </c>
      <c r="M9" s="538">
        <v>641400522</v>
      </c>
      <c r="N9" s="538">
        <v>643210636</v>
      </c>
      <c r="O9" s="538">
        <v>1810114</v>
      </c>
      <c r="P9" s="538">
        <v>0</v>
      </c>
      <c r="Q9" s="538">
        <v>0</v>
      </c>
      <c r="R9" s="538">
        <v>639335429</v>
      </c>
      <c r="S9" s="538">
        <v>641145543</v>
      </c>
      <c r="T9" s="538">
        <v>1810114</v>
      </c>
      <c r="U9" s="538">
        <v>0</v>
      </c>
      <c r="V9" s="1053">
        <v>0</v>
      </c>
      <c r="W9" s="321"/>
    </row>
    <row r="10" spans="1:23" s="442" customFormat="1" ht="36.75" customHeight="1">
      <c r="A10" s="165"/>
      <c r="B10" s="173" t="s">
        <v>794</v>
      </c>
      <c r="C10" s="866" t="s">
        <v>22</v>
      </c>
      <c r="D10" s="867" t="s">
        <v>22</v>
      </c>
      <c r="E10" s="867" t="s">
        <v>22</v>
      </c>
      <c r="F10" s="867" t="s">
        <v>22</v>
      </c>
      <c r="G10" s="1050" t="s">
        <v>22</v>
      </c>
      <c r="H10" s="867" t="s">
        <v>22</v>
      </c>
      <c r="I10" s="867" t="s">
        <v>22</v>
      </c>
      <c r="J10" s="867" t="s">
        <v>22</v>
      </c>
      <c r="K10" s="867" t="s">
        <v>22</v>
      </c>
      <c r="L10" s="1050" t="s">
        <v>22</v>
      </c>
      <c r="M10" s="867" t="s">
        <v>22</v>
      </c>
      <c r="N10" s="867" t="s">
        <v>22</v>
      </c>
      <c r="O10" s="867" t="s">
        <v>22</v>
      </c>
      <c r="P10" s="867" t="s">
        <v>22</v>
      </c>
      <c r="Q10" s="867" t="s">
        <v>22</v>
      </c>
      <c r="R10" s="867" t="s">
        <v>22</v>
      </c>
      <c r="S10" s="867" t="s">
        <v>22</v>
      </c>
      <c r="T10" s="867" t="s">
        <v>22</v>
      </c>
      <c r="U10" s="867" t="s">
        <v>22</v>
      </c>
      <c r="V10" s="1051" t="s">
        <v>22</v>
      </c>
      <c r="W10" s="321"/>
    </row>
    <row r="11" spans="1:23" s="442" customFormat="1" ht="36.75" customHeight="1">
      <c r="A11" s="165"/>
      <c r="B11" s="173" t="s">
        <v>795</v>
      </c>
      <c r="C11" s="873">
        <v>27979367480</v>
      </c>
      <c r="D11" s="774">
        <v>28137654590</v>
      </c>
      <c r="E11" s="774">
        <v>158237585</v>
      </c>
      <c r="F11" s="774">
        <v>49525</v>
      </c>
      <c r="G11" s="1054">
        <v>0</v>
      </c>
      <c r="H11" s="774">
        <v>27979367480</v>
      </c>
      <c r="I11" s="774">
        <v>28137654590</v>
      </c>
      <c r="J11" s="774">
        <v>158237585</v>
      </c>
      <c r="K11" s="774">
        <v>49525</v>
      </c>
      <c r="L11" s="1054">
        <v>0</v>
      </c>
      <c r="M11" s="774">
        <v>619678188</v>
      </c>
      <c r="N11" s="774">
        <v>621270061</v>
      </c>
      <c r="O11" s="774">
        <v>1591873</v>
      </c>
      <c r="P11" s="774">
        <v>0</v>
      </c>
      <c r="Q11" s="774">
        <v>0</v>
      </c>
      <c r="R11" s="774">
        <v>619678188</v>
      </c>
      <c r="S11" s="774">
        <v>621270061</v>
      </c>
      <c r="T11" s="774">
        <v>1591873</v>
      </c>
      <c r="U11" s="774">
        <v>0</v>
      </c>
      <c r="V11" s="1055">
        <v>0</v>
      </c>
      <c r="W11" s="321"/>
    </row>
    <row r="12" spans="1:23" s="442" customFormat="1" ht="36.75" customHeight="1">
      <c r="A12" s="445"/>
      <c r="B12" s="651" t="s">
        <v>796</v>
      </c>
      <c r="C12" s="915">
        <v>1525470316</v>
      </c>
      <c r="D12" s="374">
        <v>1531821036</v>
      </c>
      <c r="E12" s="374">
        <v>6350720</v>
      </c>
      <c r="F12" s="374">
        <v>0</v>
      </c>
      <c r="G12" s="1056">
        <v>0</v>
      </c>
      <c r="H12" s="374">
        <v>1525470316</v>
      </c>
      <c r="I12" s="374">
        <v>1531821036</v>
      </c>
      <c r="J12" s="374">
        <v>6350720</v>
      </c>
      <c r="K12" s="374">
        <v>0</v>
      </c>
      <c r="L12" s="1056">
        <v>0</v>
      </c>
      <c r="M12" s="374">
        <v>21722334</v>
      </c>
      <c r="N12" s="374">
        <v>21940575</v>
      </c>
      <c r="O12" s="374">
        <v>218241</v>
      </c>
      <c r="P12" s="374">
        <v>0</v>
      </c>
      <c r="Q12" s="374">
        <v>0</v>
      </c>
      <c r="R12" s="374">
        <v>19657241</v>
      </c>
      <c r="S12" s="374">
        <v>19875482</v>
      </c>
      <c r="T12" s="374">
        <v>218241</v>
      </c>
      <c r="U12" s="374">
        <v>0</v>
      </c>
      <c r="V12" s="1057">
        <v>0</v>
      </c>
      <c r="W12" s="448"/>
    </row>
    <row r="13" spans="1:23" ht="21.95" customHeight="1">
      <c r="A13" s="211">
        <v>1</v>
      </c>
      <c r="B13" s="330" t="s">
        <v>181</v>
      </c>
      <c r="C13" s="1058">
        <v>3896622470</v>
      </c>
      <c r="D13" s="768">
        <v>3934704073</v>
      </c>
      <c r="E13" s="768">
        <v>38081603</v>
      </c>
      <c r="F13" s="769">
        <v>0</v>
      </c>
      <c r="G13" s="770">
        <v>0</v>
      </c>
      <c r="H13" s="768">
        <v>3896622470</v>
      </c>
      <c r="I13" s="768">
        <v>3934704073</v>
      </c>
      <c r="J13" s="768">
        <v>38081603</v>
      </c>
      <c r="K13" s="769">
        <v>0</v>
      </c>
      <c r="L13" s="770">
        <v>0</v>
      </c>
      <c r="M13" s="769">
        <v>99325426</v>
      </c>
      <c r="N13" s="769">
        <v>99698572</v>
      </c>
      <c r="O13" s="769">
        <v>373146</v>
      </c>
      <c r="P13" s="769">
        <v>0</v>
      </c>
      <c r="Q13" s="769">
        <v>0</v>
      </c>
      <c r="R13" s="769">
        <v>99325426</v>
      </c>
      <c r="S13" s="769">
        <v>99698572</v>
      </c>
      <c r="T13" s="769">
        <v>373146</v>
      </c>
      <c r="U13" s="769">
        <v>0</v>
      </c>
      <c r="V13" s="871">
        <v>0</v>
      </c>
      <c r="W13" s="216">
        <v>1</v>
      </c>
    </row>
    <row r="14" spans="1:23" ht="21.95" customHeight="1">
      <c r="A14" s="217">
        <v>2</v>
      </c>
      <c r="B14" s="332" t="s">
        <v>183</v>
      </c>
      <c r="C14" s="1059">
        <v>398529273</v>
      </c>
      <c r="D14" s="776">
        <v>398856101</v>
      </c>
      <c r="E14" s="776">
        <v>326828</v>
      </c>
      <c r="F14" s="777">
        <v>0</v>
      </c>
      <c r="G14" s="778">
        <v>0</v>
      </c>
      <c r="H14" s="776">
        <v>398529273</v>
      </c>
      <c r="I14" s="776">
        <v>398856101</v>
      </c>
      <c r="J14" s="776">
        <v>326828</v>
      </c>
      <c r="K14" s="777">
        <v>0</v>
      </c>
      <c r="L14" s="778">
        <v>0</v>
      </c>
      <c r="M14" s="777">
        <v>11763356</v>
      </c>
      <c r="N14" s="777">
        <v>11763356</v>
      </c>
      <c r="O14" s="777">
        <v>0</v>
      </c>
      <c r="P14" s="777">
        <v>0</v>
      </c>
      <c r="Q14" s="777">
        <v>0</v>
      </c>
      <c r="R14" s="777">
        <v>11763356</v>
      </c>
      <c r="S14" s="777">
        <v>11763356</v>
      </c>
      <c r="T14" s="777">
        <v>0</v>
      </c>
      <c r="U14" s="777">
        <v>0</v>
      </c>
      <c r="V14" s="865">
        <v>0</v>
      </c>
      <c r="W14" s="205">
        <v>2</v>
      </c>
    </row>
    <row r="15" spans="1:23" ht="21.95" customHeight="1">
      <c r="A15" s="217">
        <v>3</v>
      </c>
      <c r="B15" s="332" t="s">
        <v>185</v>
      </c>
      <c r="C15" s="1059">
        <v>1652692105</v>
      </c>
      <c r="D15" s="776">
        <v>1658635703</v>
      </c>
      <c r="E15" s="776">
        <v>5943598</v>
      </c>
      <c r="F15" s="777">
        <v>0</v>
      </c>
      <c r="G15" s="778">
        <v>0</v>
      </c>
      <c r="H15" s="776">
        <v>1652692105</v>
      </c>
      <c r="I15" s="776">
        <v>1658635703</v>
      </c>
      <c r="J15" s="776">
        <v>5943598</v>
      </c>
      <c r="K15" s="777">
        <v>0</v>
      </c>
      <c r="L15" s="778">
        <v>0</v>
      </c>
      <c r="M15" s="777">
        <v>50561526</v>
      </c>
      <c r="N15" s="777">
        <v>50561526</v>
      </c>
      <c r="O15" s="777">
        <v>0</v>
      </c>
      <c r="P15" s="777">
        <v>0</v>
      </c>
      <c r="Q15" s="777">
        <v>0</v>
      </c>
      <c r="R15" s="777">
        <v>50561526</v>
      </c>
      <c r="S15" s="777">
        <v>50561526</v>
      </c>
      <c r="T15" s="777">
        <v>0</v>
      </c>
      <c r="U15" s="777">
        <v>0</v>
      </c>
      <c r="V15" s="865">
        <v>0</v>
      </c>
      <c r="W15" s="205">
        <v>3</v>
      </c>
    </row>
    <row r="16" spans="1:23" ht="21.95" customHeight="1">
      <c r="A16" s="217">
        <v>4</v>
      </c>
      <c r="B16" s="332" t="s">
        <v>187</v>
      </c>
      <c r="C16" s="1059">
        <v>2755775040</v>
      </c>
      <c r="D16" s="776">
        <v>2775435056</v>
      </c>
      <c r="E16" s="776">
        <v>19660016</v>
      </c>
      <c r="F16" s="777">
        <v>0</v>
      </c>
      <c r="G16" s="778">
        <v>0</v>
      </c>
      <c r="H16" s="776">
        <v>2755775040</v>
      </c>
      <c r="I16" s="776">
        <v>2775435056</v>
      </c>
      <c r="J16" s="776">
        <v>19660016</v>
      </c>
      <c r="K16" s="777">
        <v>0</v>
      </c>
      <c r="L16" s="778">
        <v>0</v>
      </c>
      <c r="M16" s="777">
        <v>89083769</v>
      </c>
      <c r="N16" s="777">
        <v>89108046</v>
      </c>
      <c r="O16" s="777">
        <v>24277</v>
      </c>
      <c r="P16" s="777">
        <v>0</v>
      </c>
      <c r="Q16" s="777">
        <v>0</v>
      </c>
      <c r="R16" s="777">
        <v>89083769</v>
      </c>
      <c r="S16" s="777">
        <v>89108046</v>
      </c>
      <c r="T16" s="777">
        <v>24277</v>
      </c>
      <c r="U16" s="777">
        <v>0</v>
      </c>
      <c r="V16" s="865">
        <v>0</v>
      </c>
      <c r="W16" s="205">
        <v>4</v>
      </c>
    </row>
    <row r="17" spans="1:23" ht="21.95" customHeight="1">
      <c r="A17" s="217">
        <v>5</v>
      </c>
      <c r="B17" s="332" t="s">
        <v>189</v>
      </c>
      <c r="C17" s="1060">
        <v>317336489</v>
      </c>
      <c r="D17" s="780">
        <v>319297603</v>
      </c>
      <c r="E17" s="780">
        <v>1961114</v>
      </c>
      <c r="F17" s="781">
        <v>0</v>
      </c>
      <c r="G17" s="782">
        <v>0</v>
      </c>
      <c r="H17" s="780">
        <v>317336489</v>
      </c>
      <c r="I17" s="780">
        <v>319297603</v>
      </c>
      <c r="J17" s="780">
        <v>1961114</v>
      </c>
      <c r="K17" s="781">
        <v>0</v>
      </c>
      <c r="L17" s="782">
        <v>0</v>
      </c>
      <c r="M17" s="781">
        <v>3853773</v>
      </c>
      <c r="N17" s="781">
        <v>3853773</v>
      </c>
      <c r="O17" s="781">
        <v>0</v>
      </c>
      <c r="P17" s="781">
        <v>0</v>
      </c>
      <c r="Q17" s="781">
        <v>0</v>
      </c>
      <c r="R17" s="781">
        <v>3853773</v>
      </c>
      <c r="S17" s="781">
        <v>3853773</v>
      </c>
      <c r="T17" s="781">
        <v>0</v>
      </c>
      <c r="U17" s="781">
        <v>0</v>
      </c>
      <c r="V17" s="870">
        <v>0</v>
      </c>
      <c r="W17" s="205">
        <v>5</v>
      </c>
    </row>
    <row r="18" spans="1:23" ht="21.95" customHeight="1">
      <c r="A18" s="211">
        <v>6</v>
      </c>
      <c r="B18" s="330" t="s">
        <v>191</v>
      </c>
      <c r="C18" s="1058">
        <v>688382575</v>
      </c>
      <c r="D18" s="768">
        <v>692746341</v>
      </c>
      <c r="E18" s="768">
        <v>4363766</v>
      </c>
      <c r="F18" s="769">
        <v>0</v>
      </c>
      <c r="G18" s="770">
        <v>0</v>
      </c>
      <c r="H18" s="768">
        <v>688382575</v>
      </c>
      <c r="I18" s="768">
        <v>692746341</v>
      </c>
      <c r="J18" s="768">
        <v>4363766</v>
      </c>
      <c r="K18" s="769">
        <v>0</v>
      </c>
      <c r="L18" s="770">
        <v>0</v>
      </c>
      <c r="M18" s="769">
        <v>12149209</v>
      </c>
      <c r="N18" s="769">
        <v>12184135</v>
      </c>
      <c r="O18" s="769">
        <v>34926</v>
      </c>
      <c r="P18" s="769">
        <v>0</v>
      </c>
      <c r="Q18" s="769">
        <v>0</v>
      </c>
      <c r="R18" s="769">
        <v>12149209</v>
      </c>
      <c r="S18" s="769">
        <v>12184135</v>
      </c>
      <c r="T18" s="769">
        <v>34926</v>
      </c>
      <c r="U18" s="769">
        <v>0</v>
      </c>
      <c r="V18" s="871">
        <v>0</v>
      </c>
      <c r="W18" s="216">
        <v>6</v>
      </c>
    </row>
    <row r="19" spans="1:23" ht="21.95" customHeight="1">
      <c r="A19" s="217">
        <v>7</v>
      </c>
      <c r="B19" s="332" t="s">
        <v>193</v>
      </c>
      <c r="C19" s="1059">
        <v>1815415488</v>
      </c>
      <c r="D19" s="776">
        <v>1829780692</v>
      </c>
      <c r="E19" s="776">
        <v>14365204</v>
      </c>
      <c r="F19" s="777">
        <v>0</v>
      </c>
      <c r="G19" s="778">
        <v>0</v>
      </c>
      <c r="H19" s="776">
        <v>1815415488</v>
      </c>
      <c r="I19" s="776">
        <v>1829780692</v>
      </c>
      <c r="J19" s="776">
        <v>14365204</v>
      </c>
      <c r="K19" s="777">
        <v>0</v>
      </c>
      <c r="L19" s="778">
        <v>0</v>
      </c>
      <c r="M19" s="777">
        <v>55482753</v>
      </c>
      <c r="N19" s="777">
        <v>56173299</v>
      </c>
      <c r="O19" s="777">
        <v>690546</v>
      </c>
      <c r="P19" s="777">
        <v>0</v>
      </c>
      <c r="Q19" s="777">
        <v>0</v>
      </c>
      <c r="R19" s="777">
        <v>55482753</v>
      </c>
      <c r="S19" s="777">
        <v>56173299</v>
      </c>
      <c r="T19" s="777">
        <v>690546</v>
      </c>
      <c r="U19" s="777">
        <v>0</v>
      </c>
      <c r="V19" s="865">
        <v>0</v>
      </c>
      <c r="W19" s="205">
        <v>7</v>
      </c>
    </row>
    <row r="20" spans="1:23" ht="21.95" customHeight="1">
      <c r="A20" s="217">
        <v>8</v>
      </c>
      <c r="B20" s="332" t="s">
        <v>195</v>
      </c>
      <c r="C20" s="1059">
        <v>1038876000</v>
      </c>
      <c r="D20" s="776">
        <v>1039292639</v>
      </c>
      <c r="E20" s="776">
        <v>416639</v>
      </c>
      <c r="F20" s="777">
        <v>0</v>
      </c>
      <c r="G20" s="778">
        <v>0</v>
      </c>
      <c r="H20" s="776">
        <v>1038876000</v>
      </c>
      <c r="I20" s="776">
        <v>1039292639</v>
      </c>
      <c r="J20" s="776">
        <v>416639</v>
      </c>
      <c r="K20" s="777">
        <v>0</v>
      </c>
      <c r="L20" s="778">
        <v>0</v>
      </c>
      <c r="M20" s="777">
        <v>22366620</v>
      </c>
      <c r="N20" s="777">
        <v>22366620</v>
      </c>
      <c r="O20" s="777">
        <v>0</v>
      </c>
      <c r="P20" s="777">
        <v>0</v>
      </c>
      <c r="Q20" s="777">
        <v>0</v>
      </c>
      <c r="R20" s="777">
        <v>22366620</v>
      </c>
      <c r="S20" s="777">
        <v>22366620</v>
      </c>
      <c r="T20" s="777">
        <v>0</v>
      </c>
      <c r="U20" s="777">
        <v>0</v>
      </c>
      <c r="V20" s="865">
        <v>0</v>
      </c>
      <c r="W20" s="205">
        <v>8</v>
      </c>
    </row>
    <row r="21" spans="1:23" s="266" customFormat="1" ht="21.95" customHeight="1">
      <c r="A21" s="220">
        <v>9</v>
      </c>
      <c r="B21" s="218" t="s">
        <v>197</v>
      </c>
      <c r="C21" s="1061">
        <v>458927801</v>
      </c>
      <c r="D21" s="793">
        <v>459697330</v>
      </c>
      <c r="E21" s="793">
        <v>769529</v>
      </c>
      <c r="F21" s="794">
        <v>0</v>
      </c>
      <c r="G21" s="795">
        <v>0</v>
      </c>
      <c r="H21" s="793">
        <v>458927801</v>
      </c>
      <c r="I21" s="793">
        <v>459697330</v>
      </c>
      <c r="J21" s="793">
        <v>769529</v>
      </c>
      <c r="K21" s="794">
        <v>0</v>
      </c>
      <c r="L21" s="795">
        <v>0</v>
      </c>
      <c r="M21" s="794">
        <v>4070838</v>
      </c>
      <c r="N21" s="794">
        <v>4070838</v>
      </c>
      <c r="O21" s="794">
        <v>0</v>
      </c>
      <c r="P21" s="794">
        <v>0</v>
      </c>
      <c r="Q21" s="794">
        <v>0</v>
      </c>
      <c r="R21" s="794">
        <v>4070838</v>
      </c>
      <c r="S21" s="794">
        <v>4070838</v>
      </c>
      <c r="T21" s="794">
        <v>0</v>
      </c>
      <c r="U21" s="794">
        <v>0</v>
      </c>
      <c r="V21" s="796">
        <v>0</v>
      </c>
      <c r="W21" s="224">
        <v>9</v>
      </c>
    </row>
    <row r="22" spans="1:23" s="266" customFormat="1" ht="21.95" customHeight="1">
      <c r="A22" s="220">
        <v>10</v>
      </c>
      <c r="B22" s="218" t="s">
        <v>199</v>
      </c>
      <c r="C22" s="1062">
        <v>585452463</v>
      </c>
      <c r="D22" s="798">
        <v>585506247</v>
      </c>
      <c r="E22" s="798">
        <v>53784</v>
      </c>
      <c r="F22" s="799">
        <v>0</v>
      </c>
      <c r="G22" s="800">
        <v>0</v>
      </c>
      <c r="H22" s="798">
        <v>585452463</v>
      </c>
      <c r="I22" s="798">
        <v>585506247</v>
      </c>
      <c r="J22" s="798">
        <v>53784</v>
      </c>
      <c r="K22" s="799">
        <v>0</v>
      </c>
      <c r="L22" s="800">
        <v>0</v>
      </c>
      <c r="M22" s="799">
        <v>11810533</v>
      </c>
      <c r="N22" s="799">
        <v>11810533</v>
      </c>
      <c r="O22" s="799">
        <v>0</v>
      </c>
      <c r="P22" s="799">
        <v>0</v>
      </c>
      <c r="Q22" s="799">
        <v>0</v>
      </c>
      <c r="R22" s="799">
        <v>11810533</v>
      </c>
      <c r="S22" s="799">
        <v>11810533</v>
      </c>
      <c r="T22" s="799">
        <v>0</v>
      </c>
      <c r="U22" s="799">
        <v>0</v>
      </c>
      <c r="V22" s="1063">
        <v>0</v>
      </c>
      <c r="W22" s="224">
        <v>10</v>
      </c>
    </row>
    <row r="23" spans="1:23" s="266" customFormat="1" ht="21.95" customHeight="1">
      <c r="A23" s="228">
        <v>11</v>
      </c>
      <c r="B23" s="212" t="s">
        <v>201</v>
      </c>
      <c r="C23" s="1064">
        <v>550926690</v>
      </c>
      <c r="D23" s="802">
        <v>551442379</v>
      </c>
      <c r="E23" s="802">
        <v>515689</v>
      </c>
      <c r="F23" s="803">
        <v>0</v>
      </c>
      <c r="G23" s="804">
        <v>0</v>
      </c>
      <c r="H23" s="802">
        <v>550926690</v>
      </c>
      <c r="I23" s="802">
        <v>551442379</v>
      </c>
      <c r="J23" s="802">
        <v>515689</v>
      </c>
      <c r="K23" s="803">
        <v>0</v>
      </c>
      <c r="L23" s="804">
        <v>0</v>
      </c>
      <c r="M23" s="803">
        <v>7464102</v>
      </c>
      <c r="N23" s="803">
        <v>7539657</v>
      </c>
      <c r="O23" s="803">
        <v>75555</v>
      </c>
      <c r="P23" s="803">
        <v>0</v>
      </c>
      <c r="Q23" s="803">
        <v>0</v>
      </c>
      <c r="R23" s="803">
        <v>7464102</v>
      </c>
      <c r="S23" s="803">
        <v>7539657</v>
      </c>
      <c r="T23" s="803">
        <v>75555</v>
      </c>
      <c r="U23" s="803">
        <v>0</v>
      </c>
      <c r="V23" s="1065">
        <v>0</v>
      </c>
      <c r="W23" s="234">
        <v>11</v>
      </c>
    </row>
    <row r="24" spans="1:23" s="266" customFormat="1" ht="21.95" customHeight="1">
      <c r="A24" s="220">
        <v>12</v>
      </c>
      <c r="B24" s="218" t="s">
        <v>203</v>
      </c>
      <c r="C24" s="1061">
        <v>1117964222</v>
      </c>
      <c r="D24" s="793">
        <v>1122240515</v>
      </c>
      <c r="E24" s="793">
        <v>4226768</v>
      </c>
      <c r="F24" s="794">
        <v>49525</v>
      </c>
      <c r="G24" s="795">
        <v>0</v>
      </c>
      <c r="H24" s="793">
        <v>1117964222</v>
      </c>
      <c r="I24" s="793">
        <v>1122240515</v>
      </c>
      <c r="J24" s="793">
        <v>4226768</v>
      </c>
      <c r="K24" s="794">
        <v>49525</v>
      </c>
      <c r="L24" s="795">
        <v>0</v>
      </c>
      <c r="M24" s="794">
        <v>18516298</v>
      </c>
      <c r="N24" s="794">
        <v>18517873</v>
      </c>
      <c r="O24" s="794">
        <v>1575</v>
      </c>
      <c r="P24" s="794">
        <v>0</v>
      </c>
      <c r="Q24" s="794">
        <v>0</v>
      </c>
      <c r="R24" s="794">
        <v>18516298</v>
      </c>
      <c r="S24" s="794">
        <v>18517873</v>
      </c>
      <c r="T24" s="794">
        <v>1575</v>
      </c>
      <c r="U24" s="794">
        <v>0</v>
      </c>
      <c r="V24" s="796">
        <v>0</v>
      </c>
      <c r="W24" s="224">
        <v>12</v>
      </c>
    </row>
    <row r="25" spans="1:23" s="266" customFormat="1" ht="21.95" customHeight="1">
      <c r="A25" s="220">
        <v>13</v>
      </c>
      <c r="B25" s="218" t="s">
        <v>204</v>
      </c>
      <c r="C25" s="1061">
        <v>274906551</v>
      </c>
      <c r="D25" s="793">
        <v>275127723</v>
      </c>
      <c r="E25" s="793">
        <v>221172</v>
      </c>
      <c r="F25" s="794">
        <v>0</v>
      </c>
      <c r="G25" s="795">
        <v>0</v>
      </c>
      <c r="H25" s="793">
        <v>274906551</v>
      </c>
      <c r="I25" s="793">
        <v>275127723</v>
      </c>
      <c r="J25" s="793">
        <v>221172</v>
      </c>
      <c r="K25" s="794">
        <v>0</v>
      </c>
      <c r="L25" s="795">
        <v>0</v>
      </c>
      <c r="M25" s="794">
        <v>5176220</v>
      </c>
      <c r="N25" s="794">
        <v>5176220</v>
      </c>
      <c r="O25" s="794">
        <v>0</v>
      </c>
      <c r="P25" s="794">
        <v>0</v>
      </c>
      <c r="Q25" s="794">
        <v>0</v>
      </c>
      <c r="R25" s="794">
        <v>5176220</v>
      </c>
      <c r="S25" s="794">
        <v>5176220</v>
      </c>
      <c r="T25" s="794">
        <v>0</v>
      </c>
      <c r="U25" s="794">
        <v>0</v>
      </c>
      <c r="V25" s="796">
        <v>0</v>
      </c>
      <c r="W25" s="224">
        <v>13</v>
      </c>
    </row>
    <row r="26" spans="1:23" s="266" customFormat="1" ht="21.95" customHeight="1">
      <c r="A26" s="220">
        <v>14</v>
      </c>
      <c r="B26" s="218" t="s">
        <v>206</v>
      </c>
      <c r="C26" s="1061">
        <v>145159680</v>
      </c>
      <c r="D26" s="793">
        <v>145159680</v>
      </c>
      <c r="E26" s="793">
        <v>0</v>
      </c>
      <c r="F26" s="794">
        <v>0</v>
      </c>
      <c r="G26" s="795">
        <v>0</v>
      </c>
      <c r="H26" s="793">
        <v>145159680</v>
      </c>
      <c r="I26" s="793">
        <v>145159680</v>
      </c>
      <c r="J26" s="793">
        <v>0</v>
      </c>
      <c r="K26" s="794">
        <v>0</v>
      </c>
      <c r="L26" s="795">
        <v>0</v>
      </c>
      <c r="M26" s="794">
        <v>2916575</v>
      </c>
      <c r="N26" s="794">
        <v>2916575</v>
      </c>
      <c r="O26" s="794">
        <v>0</v>
      </c>
      <c r="P26" s="794">
        <v>0</v>
      </c>
      <c r="Q26" s="794">
        <v>0</v>
      </c>
      <c r="R26" s="794">
        <v>2916575</v>
      </c>
      <c r="S26" s="794">
        <v>2916575</v>
      </c>
      <c r="T26" s="794">
        <v>0</v>
      </c>
      <c r="U26" s="794">
        <v>0</v>
      </c>
      <c r="V26" s="796">
        <v>0</v>
      </c>
      <c r="W26" s="224">
        <v>14</v>
      </c>
    </row>
    <row r="27" spans="1:23" s="266" customFormat="1" ht="21.95" customHeight="1">
      <c r="A27" s="220">
        <v>15</v>
      </c>
      <c r="B27" s="218" t="s">
        <v>208</v>
      </c>
      <c r="C27" s="1062">
        <v>269553395</v>
      </c>
      <c r="D27" s="798">
        <v>271315655</v>
      </c>
      <c r="E27" s="798">
        <v>1762260</v>
      </c>
      <c r="F27" s="799">
        <v>0</v>
      </c>
      <c r="G27" s="800">
        <v>0</v>
      </c>
      <c r="H27" s="798">
        <v>269553395</v>
      </c>
      <c r="I27" s="798">
        <v>271315655</v>
      </c>
      <c r="J27" s="798">
        <v>1762260</v>
      </c>
      <c r="K27" s="799">
        <v>0</v>
      </c>
      <c r="L27" s="800">
        <v>0</v>
      </c>
      <c r="M27" s="799">
        <v>4200921</v>
      </c>
      <c r="N27" s="799">
        <v>4200921</v>
      </c>
      <c r="O27" s="799">
        <v>0</v>
      </c>
      <c r="P27" s="799">
        <v>0</v>
      </c>
      <c r="Q27" s="799">
        <v>0</v>
      </c>
      <c r="R27" s="799">
        <v>4200921</v>
      </c>
      <c r="S27" s="799">
        <v>4200921</v>
      </c>
      <c r="T27" s="799">
        <v>0</v>
      </c>
      <c r="U27" s="799">
        <v>0</v>
      </c>
      <c r="V27" s="1063">
        <v>0</v>
      </c>
      <c r="W27" s="224">
        <v>15</v>
      </c>
    </row>
    <row r="28" spans="1:23" s="266" customFormat="1" ht="21.95" customHeight="1">
      <c r="A28" s="235">
        <v>16</v>
      </c>
      <c r="B28" s="212" t="s">
        <v>210</v>
      </c>
      <c r="C28" s="1064">
        <v>747066238</v>
      </c>
      <c r="D28" s="802">
        <v>751521295</v>
      </c>
      <c r="E28" s="802">
        <v>4455057</v>
      </c>
      <c r="F28" s="803">
        <v>0</v>
      </c>
      <c r="G28" s="804">
        <v>0</v>
      </c>
      <c r="H28" s="802">
        <v>747066238</v>
      </c>
      <c r="I28" s="802">
        <v>751521295</v>
      </c>
      <c r="J28" s="802">
        <v>4455057</v>
      </c>
      <c r="K28" s="803">
        <v>0</v>
      </c>
      <c r="L28" s="804">
        <v>0</v>
      </c>
      <c r="M28" s="803">
        <v>19970698</v>
      </c>
      <c r="N28" s="803">
        <v>19970698</v>
      </c>
      <c r="O28" s="803">
        <v>0</v>
      </c>
      <c r="P28" s="803">
        <v>0</v>
      </c>
      <c r="Q28" s="803">
        <v>0</v>
      </c>
      <c r="R28" s="803">
        <v>19970698</v>
      </c>
      <c r="S28" s="803">
        <v>19970698</v>
      </c>
      <c r="T28" s="803">
        <v>0</v>
      </c>
      <c r="U28" s="803">
        <v>0</v>
      </c>
      <c r="V28" s="1065">
        <v>0</v>
      </c>
      <c r="W28" s="236">
        <v>16</v>
      </c>
    </row>
    <row r="29" spans="1:23" s="266" customFormat="1" ht="21.95" customHeight="1">
      <c r="A29" s="220">
        <v>17</v>
      </c>
      <c r="B29" s="218" t="s">
        <v>212</v>
      </c>
      <c r="C29" s="1061">
        <v>1651570741</v>
      </c>
      <c r="D29" s="793">
        <v>1659531924</v>
      </c>
      <c r="E29" s="793">
        <v>7961183</v>
      </c>
      <c r="F29" s="794">
        <v>0</v>
      </c>
      <c r="G29" s="795">
        <v>0</v>
      </c>
      <c r="H29" s="793">
        <v>1651570741</v>
      </c>
      <c r="I29" s="793">
        <v>1659531924</v>
      </c>
      <c r="J29" s="793">
        <v>7961183</v>
      </c>
      <c r="K29" s="794">
        <v>0</v>
      </c>
      <c r="L29" s="795">
        <v>0</v>
      </c>
      <c r="M29" s="794">
        <v>43817242</v>
      </c>
      <c r="N29" s="794">
        <v>43817242</v>
      </c>
      <c r="O29" s="794">
        <v>0</v>
      </c>
      <c r="P29" s="794">
        <v>0</v>
      </c>
      <c r="Q29" s="794">
        <v>0</v>
      </c>
      <c r="R29" s="794">
        <v>43817242</v>
      </c>
      <c r="S29" s="794">
        <v>43817242</v>
      </c>
      <c r="T29" s="794">
        <v>0</v>
      </c>
      <c r="U29" s="794">
        <v>0</v>
      </c>
      <c r="V29" s="796">
        <v>0</v>
      </c>
      <c r="W29" s="224">
        <v>17</v>
      </c>
    </row>
    <row r="30" spans="1:23" s="266" customFormat="1" ht="21.95" customHeight="1">
      <c r="A30" s="220">
        <v>18</v>
      </c>
      <c r="B30" s="218" t="s">
        <v>214</v>
      </c>
      <c r="C30" s="1061">
        <v>112495862</v>
      </c>
      <c r="D30" s="793">
        <v>112495862</v>
      </c>
      <c r="E30" s="793">
        <v>0</v>
      </c>
      <c r="F30" s="794">
        <v>0</v>
      </c>
      <c r="G30" s="795">
        <v>0</v>
      </c>
      <c r="H30" s="793">
        <v>112495862</v>
      </c>
      <c r="I30" s="793">
        <v>112495862</v>
      </c>
      <c r="J30" s="793">
        <v>0</v>
      </c>
      <c r="K30" s="794">
        <v>0</v>
      </c>
      <c r="L30" s="795">
        <v>0</v>
      </c>
      <c r="M30" s="794">
        <v>713378</v>
      </c>
      <c r="N30" s="794">
        <v>713378</v>
      </c>
      <c r="O30" s="794">
        <v>0</v>
      </c>
      <c r="P30" s="794">
        <v>0</v>
      </c>
      <c r="Q30" s="794">
        <v>0</v>
      </c>
      <c r="R30" s="794">
        <v>713378</v>
      </c>
      <c r="S30" s="794">
        <v>713378</v>
      </c>
      <c r="T30" s="794">
        <v>0</v>
      </c>
      <c r="U30" s="794">
        <v>0</v>
      </c>
      <c r="V30" s="796">
        <v>0</v>
      </c>
      <c r="W30" s="224">
        <v>18</v>
      </c>
    </row>
    <row r="31" spans="1:23" s="266" customFormat="1" ht="21.95" customHeight="1">
      <c r="A31" s="220">
        <v>19</v>
      </c>
      <c r="B31" s="218" t="s">
        <v>216</v>
      </c>
      <c r="C31" s="1061">
        <v>1647385878</v>
      </c>
      <c r="D31" s="793">
        <v>1657357985</v>
      </c>
      <c r="E31" s="793">
        <v>9972107</v>
      </c>
      <c r="F31" s="794">
        <v>0</v>
      </c>
      <c r="G31" s="795">
        <v>0</v>
      </c>
      <c r="H31" s="793">
        <v>1647385878</v>
      </c>
      <c r="I31" s="793">
        <v>1657357985</v>
      </c>
      <c r="J31" s="793">
        <v>9972107</v>
      </c>
      <c r="K31" s="794">
        <v>0</v>
      </c>
      <c r="L31" s="795">
        <v>0</v>
      </c>
      <c r="M31" s="794">
        <v>18568851</v>
      </c>
      <c r="N31" s="794">
        <v>18568851</v>
      </c>
      <c r="O31" s="794">
        <v>0</v>
      </c>
      <c r="P31" s="794">
        <v>0</v>
      </c>
      <c r="Q31" s="794">
        <v>0</v>
      </c>
      <c r="R31" s="794">
        <v>18568851</v>
      </c>
      <c r="S31" s="794">
        <v>18568851</v>
      </c>
      <c r="T31" s="794">
        <v>0</v>
      </c>
      <c r="U31" s="794">
        <v>0</v>
      </c>
      <c r="V31" s="796">
        <v>0</v>
      </c>
      <c r="W31" s="224">
        <v>19</v>
      </c>
    </row>
    <row r="32" spans="1:23" s="266" customFormat="1" ht="21.95" customHeight="1">
      <c r="A32" s="220">
        <v>20</v>
      </c>
      <c r="B32" s="218" t="s">
        <v>218</v>
      </c>
      <c r="C32" s="1062">
        <v>926844249</v>
      </c>
      <c r="D32" s="798">
        <v>929812289</v>
      </c>
      <c r="E32" s="798">
        <v>2968040</v>
      </c>
      <c r="F32" s="799">
        <v>0</v>
      </c>
      <c r="G32" s="800">
        <v>0</v>
      </c>
      <c r="H32" s="798">
        <v>926844249</v>
      </c>
      <c r="I32" s="798">
        <v>929812289</v>
      </c>
      <c r="J32" s="798">
        <v>2968040</v>
      </c>
      <c r="K32" s="799">
        <v>0</v>
      </c>
      <c r="L32" s="800">
        <v>0</v>
      </c>
      <c r="M32" s="799">
        <v>18989844</v>
      </c>
      <c r="N32" s="799">
        <v>18989844</v>
      </c>
      <c r="O32" s="799">
        <v>0</v>
      </c>
      <c r="P32" s="799">
        <v>0</v>
      </c>
      <c r="Q32" s="799">
        <v>0</v>
      </c>
      <c r="R32" s="799">
        <v>18989844</v>
      </c>
      <c r="S32" s="799">
        <v>18989844</v>
      </c>
      <c r="T32" s="799">
        <v>0</v>
      </c>
      <c r="U32" s="799">
        <v>0</v>
      </c>
      <c r="V32" s="1063">
        <v>0</v>
      </c>
      <c r="W32" s="224">
        <v>20</v>
      </c>
    </row>
    <row r="33" spans="1:23" s="266" customFormat="1" ht="21.95" customHeight="1">
      <c r="A33" s="228">
        <v>21</v>
      </c>
      <c r="B33" s="212" t="s">
        <v>220</v>
      </c>
      <c r="C33" s="1064">
        <v>986674000</v>
      </c>
      <c r="D33" s="802">
        <v>987373480</v>
      </c>
      <c r="E33" s="802">
        <v>699480</v>
      </c>
      <c r="F33" s="803">
        <v>0</v>
      </c>
      <c r="G33" s="804">
        <v>0</v>
      </c>
      <c r="H33" s="802">
        <v>986674000</v>
      </c>
      <c r="I33" s="802">
        <v>987373480</v>
      </c>
      <c r="J33" s="802">
        <v>699480</v>
      </c>
      <c r="K33" s="803">
        <v>0</v>
      </c>
      <c r="L33" s="804">
        <v>0</v>
      </c>
      <c r="M33" s="803">
        <v>26063855</v>
      </c>
      <c r="N33" s="803">
        <v>26063855</v>
      </c>
      <c r="O33" s="803">
        <v>0</v>
      </c>
      <c r="P33" s="803">
        <v>0</v>
      </c>
      <c r="Q33" s="803">
        <v>0</v>
      </c>
      <c r="R33" s="803">
        <v>26063855</v>
      </c>
      <c r="S33" s="803">
        <v>26063855</v>
      </c>
      <c r="T33" s="803">
        <v>0</v>
      </c>
      <c r="U33" s="803">
        <v>0</v>
      </c>
      <c r="V33" s="1065">
        <v>0</v>
      </c>
      <c r="W33" s="234">
        <v>21</v>
      </c>
    </row>
    <row r="34" spans="1:23" s="266" customFormat="1" ht="21.95" customHeight="1">
      <c r="A34" s="220">
        <v>22</v>
      </c>
      <c r="B34" s="218" t="s">
        <v>222</v>
      </c>
      <c r="C34" s="1061">
        <v>716223829</v>
      </c>
      <c r="D34" s="793">
        <v>726863396</v>
      </c>
      <c r="E34" s="793">
        <v>10639567</v>
      </c>
      <c r="F34" s="794">
        <v>0</v>
      </c>
      <c r="G34" s="795">
        <v>0</v>
      </c>
      <c r="H34" s="793">
        <v>716223829</v>
      </c>
      <c r="I34" s="793">
        <v>726863396</v>
      </c>
      <c r="J34" s="793">
        <v>10639567</v>
      </c>
      <c r="K34" s="794">
        <v>0</v>
      </c>
      <c r="L34" s="795">
        <v>0</v>
      </c>
      <c r="M34" s="794">
        <v>13823245</v>
      </c>
      <c r="N34" s="794">
        <v>13936564</v>
      </c>
      <c r="O34" s="794">
        <v>113319</v>
      </c>
      <c r="P34" s="794">
        <v>0</v>
      </c>
      <c r="Q34" s="794">
        <v>0</v>
      </c>
      <c r="R34" s="794">
        <v>13823245</v>
      </c>
      <c r="S34" s="794">
        <v>13936564</v>
      </c>
      <c r="T34" s="794">
        <v>113319</v>
      </c>
      <c r="U34" s="794">
        <v>0</v>
      </c>
      <c r="V34" s="796">
        <v>0</v>
      </c>
      <c r="W34" s="224">
        <v>22</v>
      </c>
    </row>
    <row r="35" spans="1:23" s="266" customFormat="1" ht="21.95" customHeight="1">
      <c r="A35" s="220">
        <v>23</v>
      </c>
      <c r="B35" s="218" t="s">
        <v>223</v>
      </c>
      <c r="C35" s="1061">
        <v>269856003</v>
      </c>
      <c r="D35" s="793">
        <v>270573536</v>
      </c>
      <c r="E35" s="793">
        <v>717533</v>
      </c>
      <c r="F35" s="794">
        <v>0</v>
      </c>
      <c r="G35" s="795">
        <v>0</v>
      </c>
      <c r="H35" s="793">
        <v>269856003</v>
      </c>
      <c r="I35" s="793">
        <v>270573536</v>
      </c>
      <c r="J35" s="793">
        <v>717533</v>
      </c>
      <c r="K35" s="794">
        <v>0</v>
      </c>
      <c r="L35" s="795">
        <v>0</v>
      </c>
      <c r="M35" s="794">
        <v>1532916</v>
      </c>
      <c r="N35" s="794">
        <v>1747083</v>
      </c>
      <c r="O35" s="794">
        <v>214167</v>
      </c>
      <c r="P35" s="794">
        <v>0</v>
      </c>
      <c r="Q35" s="794">
        <v>0</v>
      </c>
      <c r="R35" s="794">
        <v>1532916</v>
      </c>
      <c r="S35" s="794">
        <v>1747083</v>
      </c>
      <c r="T35" s="794">
        <v>214167</v>
      </c>
      <c r="U35" s="794">
        <v>0</v>
      </c>
      <c r="V35" s="796">
        <v>0</v>
      </c>
      <c r="W35" s="224">
        <v>23</v>
      </c>
    </row>
    <row r="36" spans="1:23" s="266" customFormat="1" ht="21.95" customHeight="1">
      <c r="A36" s="220">
        <v>24</v>
      </c>
      <c r="B36" s="218" t="s">
        <v>225</v>
      </c>
      <c r="C36" s="1061">
        <v>642327137</v>
      </c>
      <c r="D36" s="793">
        <v>645333166</v>
      </c>
      <c r="E36" s="793">
        <v>3006029</v>
      </c>
      <c r="F36" s="794">
        <v>0</v>
      </c>
      <c r="G36" s="795">
        <v>0</v>
      </c>
      <c r="H36" s="793">
        <v>642327137</v>
      </c>
      <c r="I36" s="793">
        <v>645333166</v>
      </c>
      <c r="J36" s="793">
        <v>3006029</v>
      </c>
      <c r="K36" s="794">
        <v>0</v>
      </c>
      <c r="L36" s="795">
        <v>0</v>
      </c>
      <c r="M36" s="794">
        <v>13644465</v>
      </c>
      <c r="N36" s="794">
        <v>13644465</v>
      </c>
      <c r="O36" s="794">
        <v>0</v>
      </c>
      <c r="P36" s="794">
        <v>0</v>
      </c>
      <c r="Q36" s="794">
        <v>0</v>
      </c>
      <c r="R36" s="794">
        <v>13644465</v>
      </c>
      <c r="S36" s="794">
        <v>13644465</v>
      </c>
      <c r="T36" s="794">
        <v>0</v>
      </c>
      <c r="U36" s="794">
        <v>0</v>
      </c>
      <c r="V36" s="796">
        <v>0</v>
      </c>
      <c r="W36" s="224">
        <v>24</v>
      </c>
    </row>
    <row r="37" spans="1:23" s="266" customFormat="1" ht="21.95" customHeight="1">
      <c r="A37" s="220">
        <v>25</v>
      </c>
      <c r="B37" s="218" t="s">
        <v>227</v>
      </c>
      <c r="C37" s="1062">
        <v>583555967</v>
      </c>
      <c r="D37" s="798">
        <v>590267159</v>
      </c>
      <c r="E37" s="798">
        <v>6711192</v>
      </c>
      <c r="F37" s="799">
        <v>0</v>
      </c>
      <c r="G37" s="800">
        <v>0</v>
      </c>
      <c r="H37" s="798">
        <v>583555967</v>
      </c>
      <c r="I37" s="798">
        <v>590267159</v>
      </c>
      <c r="J37" s="798">
        <v>6711192</v>
      </c>
      <c r="K37" s="799">
        <v>0</v>
      </c>
      <c r="L37" s="800">
        <v>0</v>
      </c>
      <c r="M37" s="799">
        <v>4939481</v>
      </c>
      <c r="N37" s="799">
        <v>4976823</v>
      </c>
      <c r="O37" s="799">
        <v>37342</v>
      </c>
      <c r="P37" s="799">
        <v>0</v>
      </c>
      <c r="Q37" s="799">
        <v>0</v>
      </c>
      <c r="R37" s="799">
        <v>4939481</v>
      </c>
      <c r="S37" s="799">
        <v>4976823</v>
      </c>
      <c r="T37" s="799">
        <v>37342</v>
      </c>
      <c r="U37" s="799">
        <v>0</v>
      </c>
      <c r="V37" s="1063">
        <v>0</v>
      </c>
      <c r="W37" s="224">
        <v>25</v>
      </c>
    </row>
    <row r="38" spans="1:23" ht="21.95" customHeight="1">
      <c r="A38" s="211">
        <v>26</v>
      </c>
      <c r="B38" s="330" t="s">
        <v>229</v>
      </c>
      <c r="C38" s="1058">
        <v>267458953</v>
      </c>
      <c r="D38" s="768">
        <v>268412608</v>
      </c>
      <c r="E38" s="768">
        <v>953655</v>
      </c>
      <c r="F38" s="769">
        <v>0</v>
      </c>
      <c r="G38" s="770">
        <v>0</v>
      </c>
      <c r="H38" s="768">
        <v>267458953</v>
      </c>
      <c r="I38" s="768">
        <v>268412608</v>
      </c>
      <c r="J38" s="768">
        <v>953655</v>
      </c>
      <c r="K38" s="769">
        <v>0</v>
      </c>
      <c r="L38" s="770">
        <v>0</v>
      </c>
      <c r="M38" s="769">
        <v>3316442</v>
      </c>
      <c r="N38" s="769">
        <v>3316442</v>
      </c>
      <c r="O38" s="769">
        <v>0</v>
      </c>
      <c r="P38" s="769">
        <v>0</v>
      </c>
      <c r="Q38" s="769">
        <v>0</v>
      </c>
      <c r="R38" s="769">
        <v>3316442</v>
      </c>
      <c r="S38" s="769">
        <v>3316442</v>
      </c>
      <c r="T38" s="769">
        <v>0</v>
      </c>
      <c r="U38" s="769">
        <v>0</v>
      </c>
      <c r="V38" s="871">
        <v>0</v>
      </c>
      <c r="W38" s="216">
        <v>26</v>
      </c>
    </row>
    <row r="39" spans="1:23" ht="21.95" customHeight="1">
      <c r="A39" s="217">
        <v>27</v>
      </c>
      <c r="B39" s="332" t="s">
        <v>231</v>
      </c>
      <c r="C39" s="1059">
        <v>556819742</v>
      </c>
      <c r="D39" s="776">
        <v>558013963</v>
      </c>
      <c r="E39" s="776">
        <v>1194221</v>
      </c>
      <c r="F39" s="777">
        <v>0</v>
      </c>
      <c r="G39" s="778">
        <v>0</v>
      </c>
      <c r="H39" s="776">
        <v>556819742</v>
      </c>
      <c r="I39" s="776">
        <v>558013963</v>
      </c>
      <c r="J39" s="776">
        <v>1194221</v>
      </c>
      <c r="K39" s="777">
        <v>0</v>
      </c>
      <c r="L39" s="778">
        <v>0</v>
      </c>
      <c r="M39" s="777">
        <v>14657253</v>
      </c>
      <c r="N39" s="777">
        <v>14657253</v>
      </c>
      <c r="O39" s="777">
        <v>0</v>
      </c>
      <c r="P39" s="777">
        <v>0</v>
      </c>
      <c r="Q39" s="777">
        <v>0</v>
      </c>
      <c r="R39" s="777">
        <v>14657253</v>
      </c>
      <c r="S39" s="777">
        <v>14657253</v>
      </c>
      <c r="T39" s="777">
        <v>0</v>
      </c>
      <c r="U39" s="777">
        <v>0</v>
      </c>
      <c r="V39" s="865">
        <v>0</v>
      </c>
      <c r="W39" s="205">
        <v>27</v>
      </c>
    </row>
    <row r="40" spans="1:23" ht="21.95" customHeight="1">
      <c r="A40" s="217">
        <v>30</v>
      </c>
      <c r="B40" s="332" t="s">
        <v>233</v>
      </c>
      <c r="C40" s="1059">
        <v>558787699</v>
      </c>
      <c r="D40" s="776">
        <v>564916711</v>
      </c>
      <c r="E40" s="776">
        <v>6129012</v>
      </c>
      <c r="F40" s="777">
        <v>0</v>
      </c>
      <c r="G40" s="778">
        <v>0</v>
      </c>
      <c r="H40" s="776">
        <v>558787699</v>
      </c>
      <c r="I40" s="776">
        <v>564916711</v>
      </c>
      <c r="J40" s="776">
        <v>6129012</v>
      </c>
      <c r="K40" s="777">
        <v>0</v>
      </c>
      <c r="L40" s="778">
        <v>0</v>
      </c>
      <c r="M40" s="777">
        <v>10256421</v>
      </c>
      <c r="N40" s="777">
        <v>10256421</v>
      </c>
      <c r="O40" s="777">
        <v>0</v>
      </c>
      <c r="P40" s="777">
        <v>0</v>
      </c>
      <c r="Q40" s="777">
        <v>0</v>
      </c>
      <c r="R40" s="777">
        <v>10256421</v>
      </c>
      <c r="S40" s="777">
        <v>10256421</v>
      </c>
      <c r="T40" s="777">
        <v>0</v>
      </c>
      <c r="U40" s="777">
        <v>0</v>
      </c>
      <c r="V40" s="865">
        <v>0</v>
      </c>
      <c r="W40" s="205">
        <v>30</v>
      </c>
    </row>
    <row r="41" spans="1:23" s="266" customFormat="1" ht="21.95" customHeight="1">
      <c r="A41" s="220">
        <v>31</v>
      </c>
      <c r="B41" s="218" t="s">
        <v>235</v>
      </c>
      <c r="C41" s="1061">
        <v>108767054</v>
      </c>
      <c r="D41" s="793">
        <v>112670781</v>
      </c>
      <c r="E41" s="793">
        <v>3903727</v>
      </c>
      <c r="F41" s="794">
        <v>0</v>
      </c>
      <c r="G41" s="795">
        <v>0</v>
      </c>
      <c r="H41" s="793">
        <v>108767054</v>
      </c>
      <c r="I41" s="793">
        <v>112670781</v>
      </c>
      <c r="J41" s="793">
        <v>3903727</v>
      </c>
      <c r="K41" s="794">
        <v>0</v>
      </c>
      <c r="L41" s="795">
        <v>0</v>
      </c>
      <c r="M41" s="794">
        <v>2065093</v>
      </c>
      <c r="N41" s="794">
        <v>2065093</v>
      </c>
      <c r="O41" s="794">
        <v>0</v>
      </c>
      <c r="P41" s="794">
        <v>0</v>
      </c>
      <c r="Q41" s="794">
        <v>0</v>
      </c>
      <c r="R41" s="794">
        <v>0</v>
      </c>
      <c r="S41" s="794">
        <v>0</v>
      </c>
      <c r="T41" s="794">
        <v>0</v>
      </c>
      <c r="U41" s="794">
        <v>0</v>
      </c>
      <c r="V41" s="796">
        <v>0</v>
      </c>
      <c r="W41" s="224">
        <v>31</v>
      </c>
    </row>
    <row r="42" spans="1:23" s="266" customFormat="1" ht="21.95" customHeight="1">
      <c r="A42" s="220">
        <v>32</v>
      </c>
      <c r="B42" s="218" t="s">
        <v>237</v>
      </c>
      <c r="C42" s="1062">
        <v>284477050</v>
      </c>
      <c r="D42" s="798">
        <v>285627603</v>
      </c>
      <c r="E42" s="798">
        <v>1150553</v>
      </c>
      <c r="F42" s="799">
        <v>0</v>
      </c>
      <c r="G42" s="800">
        <v>0</v>
      </c>
      <c r="H42" s="798">
        <v>284477050</v>
      </c>
      <c r="I42" s="798">
        <v>285627603</v>
      </c>
      <c r="J42" s="798">
        <v>1150553</v>
      </c>
      <c r="K42" s="799">
        <v>0</v>
      </c>
      <c r="L42" s="800">
        <v>0</v>
      </c>
      <c r="M42" s="799">
        <v>4467295</v>
      </c>
      <c r="N42" s="799">
        <v>4491095</v>
      </c>
      <c r="O42" s="799">
        <v>23800</v>
      </c>
      <c r="P42" s="799">
        <v>0</v>
      </c>
      <c r="Q42" s="799">
        <v>0</v>
      </c>
      <c r="R42" s="799">
        <v>4467295</v>
      </c>
      <c r="S42" s="799">
        <v>4491095</v>
      </c>
      <c r="T42" s="799">
        <v>23800</v>
      </c>
      <c r="U42" s="799">
        <v>0</v>
      </c>
      <c r="V42" s="1063">
        <v>0</v>
      </c>
      <c r="W42" s="224">
        <v>32</v>
      </c>
    </row>
    <row r="43" spans="1:23" s="266" customFormat="1" ht="21.95" customHeight="1">
      <c r="A43" s="228">
        <v>33</v>
      </c>
      <c r="B43" s="212" t="s">
        <v>239</v>
      </c>
      <c r="C43" s="1064">
        <v>232071009</v>
      </c>
      <c r="D43" s="802">
        <v>232366056</v>
      </c>
      <c r="E43" s="802">
        <v>295047</v>
      </c>
      <c r="F43" s="803">
        <v>0</v>
      </c>
      <c r="G43" s="804">
        <v>0</v>
      </c>
      <c r="H43" s="802">
        <v>232071009</v>
      </c>
      <c r="I43" s="802">
        <v>232366056</v>
      </c>
      <c r="J43" s="802">
        <v>295047</v>
      </c>
      <c r="K43" s="803">
        <v>0</v>
      </c>
      <c r="L43" s="804">
        <v>0</v>
      </c>
      <c r="M43" s="803">
        <v>2330653</v>
      </c>
      <c r="N43" s="803">
        <v>2333873</v>
      </c>
      <c r="O43" s="803">
        <v>3220</v>
      </c>
      <c r="P43" s="803">
        <v>0</v>
      </c>
      <c r="Q43" s="803">
        <v>0</v>
      </c>
      <c r="R43" s="803">
        <v>2330653</v>
      </c>
      <c r="S43" s="803">
        <v>2333873</v>
      </c>
      <c r="T43" s="803">
        <v>3220</v>
      </c>
      <c r="U43" s="803">
        <v>0</v>
      </c>
      <c r="V43" s="1065">
        <v>0</v>
      </c>
      <c r="W43" s="234">
        <v>33</v>
      </c>
    </row>
    <row r="44" spans="1:23" s="266" customFormat="1" ht="21.95" customHeight="1">
      <c r="A44" s="220">
        <v>34</v>
      </c>
      <c r="B44" s="2128" t="s">
        <v>241</v>
      </c>
      <c r="C44" s="1061">
        <v>52883112</v>
      </c>
      <c r="D44" s="793">
        <v>52883112</v>
      </c>
      <c r="E44" s="793">
        <v>0</v>
      </c>
      <c r="F44" s="794">
        <v>0</v>
      </c>
      <c r="G44" s="795">
        <v>0</v>
      </c>
      <c r="H44" s="793">
        <v>52883112</v>
      </c>
      <c r="I44" s="793">
        <v>52883112</v>
      </c>
      <c r="J44" s="793">
        <v>0</v>
      </c>
      <c r="K44" s="794">
        <v>0</v>
      </c>
      <c r="L44" s="795">
        <v>0</v>
      </c>
      <c r="M44" s="794">
        <v>581420</v>
      </c>
      <c r="N44" s="794">
        <v>581420</v>
      </c>
      <c r="O44" s="794">
        <v>0</v>
      </c>
      <c r="P44" s="794">
        <v>0</v>
      </c>
      <c r="Q44" s="794">
        <v>0</v>
      </c>
      <c r="R44" s="794">
        <v>581420</v>
      </c>
      <c r="S44" s="794">
        <v>581420</v>
      </c>
      <c r="T44" s="794">
        <v>0</v>
      </c>
      <c r="U44" s="794">
        <v>0</v>
      </c>
      <c r="V44" s="796">
        <v>0</v>
      </c>
      <c r="W44" s="224">
        <v>34</v>
      </c>
    </row>
    <row r="45" spans="1:23" s="266" customFormat="1" ht="21.95" customHeight="1">
      <c r="A45" s="220">
        <v>35</v>
      </c>
      <c r="B45" s="2128" t="s">
        <v>243</v>
      </c>
      <c r="C45" s="1061">
        <v>260773916</v>
      </c>
      <c r="D45" s="793">
        <v>261897918</v>
      </c>
      <c r="E45" s="793">
        <v>1124002</v>
      </c>
      <c r="F45" s="794">
        <v>0</v>
      </c>
      <c r="G45" s="795">
        <v>0</v>
      </c>
      <c r="H45" s="793">
        <v>260773916</v>
      </c>
      <c r="I45" s="793">
        <v>261897918</v>
      </c>
      <c r="J45" s="793">
        <v>1124002</v>
      </c>
      <c r="K45" s="794">
        <v>0</v>
      </c>
      <c r="L45" s="795">
        <v>0</v>
      </c>
      <c r="M45" s="794">
        <v>2761800</v>
      </c>
      <c r="N45" s="794">
        <v>2761800</v>
      </c>
      <c r="O45" s="794">
        <v>0</v>
      </c>
      <c r="P45" s="794">
        <v>0</v>
      </c>
      <c r="Q45" s="794">
        <v>0</v>
      </c>
      <c r="R45" s="794">
        <v>2761800</v>
      </c>
      <c r="S45" s="794">
        <v>2761800</v>
      </c>
      <c r="T45" s="794">
        <v>0</v>
      </c>
      <c r="U45" s="794">
        <v>0</v>
      </c>
      <c r="V45" s="796">
        <v>0</v>
      </c>
      <c r="W45" s="224">
        <v>35</v>
      </c>
    </row>
    <row r="46" spans="1:23" s="266" customFormat="1" ht="21.95" customHeight="1">
      <c r="A46" s="220">
        <v>36</v>
      </c>
      <c r="B46" s="2128" t="s">
        <v>245</v>
      </c>
      <c r="C46" s="1061">
        <v>224917447</v>
      </c>
      <c r="D46" s="793">
        <v>225023225</v>
      </c>
      <c r="E46" s="793">
        <v>105778</v>
      </c>
      <c r="F46" s="794">
        <v>0</v>
      </c>
      <c r="G46" s="795">
        <v>0</v>
      </c>
      <c r="H46" s="793">
        <v>224917447</v>
      </c>
      <c r="I46" s="793">
        <v>225023225</v>
      </c>
      <c r="J46" s="793">
        <v>105778</v>
      </c>
      <c r="K46" s="794">
        <v>0</v>
      </c>
      <c r="L46" s="795">
        <v>0</v>
      </c>
      <c r="M46" s="794">
        <v>2499503</v>
      </c>
      <c r="N46" s="794">
        <v>2499503</v>
      </c>
      <c r="O46" s="794">
        <v>0</v>
      </c>
      <c r="P46" s="794">
        <v>0</v>
      </c>
      <c r="Q46" s="794">
        <v>0</v>
      </c>
      <c r="R46" s="794">
        <v>2499503</v>
      </c>
      <c r="S46" s="794">
        <v>2499503</v>
      </c>
      <c r="T46" s="794">
        <v>0</v>
      </c>
      <c r="U46" s="794">
        <v>0</v>
      </c>
      <c r="V46" s="796">
        <v>0</v>
      </c>
      <c r="W46" s="224">
        <v>36</v>
      </c>
    </row>
    <row r="47" spans="1:23" s="266" customFormat="1" ht="21.95" customHeight="1">
      <c r="A47" s="220">
        <v>37</v>
      </c>
      <c r="B47" s="2128" t="s">
        <v>247</v>
      </c>
      <c r="C47" s="1062">
        <v>39712039</v>
      </c>
      <c r="D47" s="798">
        <v>39732192</v>
      </c>
      <c r="E47" s="798">
        <v>20153</v>
      </c>
      <c r="F47" s="799">
        <v>0</v>
      </c>
      <c r="G47" s="800">
        <v>0</v>
      </c>
      <c r="H47" s="798">
        <v>39712039</v>
      </c>
      <c r="I47" s="798">
        <v>39732192</v>
      </c>
      <c r="J47" s="798">
        <v>20153</v>
      </c>
      <c r="K47" s="799">
        <v>0</v>
      </c>
      <c r="L47" s="800">
        <v>0</v>
      </c>
      <c r="M47" s="799">
        <v>440070</v>
      </c>
      <c r="N47" s="799">
        <v>539827</v>
      </c>
      <c r="O47" s="799">
        <v>99757</v>
      </c>
      <c r="P47" s="799">
        <v>0</v>
      </c>
      <c r="Q47" s="799">
        <v>0</v>
      </c>
      <c r="R47" s="799">
        <v>440070</v>
      </c>
      <c r="S47" s="799">
        <v>539827</v>
      </c>
      <c r="T47" s="799">
        <v>99757</v>
      </c>
      <c r="U47" s="799">
        <v>0</v>
      </c>
      <c r="V47" s="1063">
        <v>0</v>
      </c>
      <c r="W47" s="224">
        <v>37</v>
      </c>
    </row>
    <row r="48" spans="1:23" s="266" customFormat="1" ht="21.95" customHeight="1">
      <c r="A48" s="235">
        <v>38</v>
      </c>
      <c r="B48" s="212" t="s">
        <v>249</v>
      </c>
      <c r="C48" s="1064">
        <v>145532850</v>
      </c>
      <c r="D48" s="802">
        <v>145532850</v>
      </c>
      <c r="E48" s="802">
        <v>0</v>
      </c>
      <c r="F48" s="803">
        <v>0</v>
      </c>
      <c r="G48" s="804">
        <v>0</v>
      </c>
      <c r="H48" s="802">
        <v>145532850</v>
      </c>
      <c r="I48" s="802">
        <v>145532850</v>
      </c>
      <c r="J48" s="802">
        <v>0</v>
      </c>
      <c r="K48" s="803">
        <v>0</v>
      </c>
      <c r="L48" s="804">
        <v>0</v>
      </c>
      <c r="M48" s="803">
        <v>2458045</v>
      </c>
      <c r="N48" s="803">
        <v>2458045</v>
      </c>
      <c r="O48" s="803">
        <v>0</v>
      </c>
      <c r="P48" s="803">
        <v>0</v>
      </c>
      <c r="Q48" s="803">
        <v>0</v>
      </c>
      <c r="R48" s="803">
        <v>2458045</v>
      </c>
      <c r="S48" s="803">
        <v>2458045</v>
      </c>
      <c r="T48" s="803">
        <v>0</v>
      </c>
      <c r="U48" s="803">
        <v>0</v>
      </c>
      <c r="V48" s="1065">
        <v>0</v>
      </c>
      <c r="W48" s="236">
        <v>38</v>
      </c>
    </row>
    <row r="49" spans="1:23" s="266" customFormat="1" ht="21.95" customHeight="1">
      <c r="A49" s="220">
        <v>39</v>
      </c>
      <c r="B49" s="218" t="s">
        <v>251</v>
      </c>
      <c r="C49" s="1061">
        <v>52241010</v>
      </c>
      <c r="D49" s="793">
        <v>52241010</v>
      </c>
      <c r="E49" s="793">
        <v>0</v>
      </c>
      <c r="F49" s="794">
        <v>0</v>
      </c>
      <c r="G49" s="795">
        <v>0</v>
      </c>
      <c r="H49" s="793">
        <v>52241010</v>
      </c>
      <c r="I49" s="793">
        <v>52241010</v>
      </c>
      <c r="J49" s="793">
        <v>0</v>
      </c>
      <c r="K49" s="794">
        <v>0</v>
      </c>
      <c r="L49" s="795">
        <v>0</v>
      </c>
      <c r="M49" s="794">
        <v>976758</v>
      </c>
      <c r="N49" s="794">
        <v>976758</v>
      </c>
      <c r="O49" s="794">
        <v>0</v>
      </c>
      <c r="P49" s="794">
        <v>0</v>
      </c>
      <c r="Q49" s="794">
        <v>0</v>
      </c>
      <c r="R49" s="794">
        <v>976758</v>
      </c>
      <c r="S49" s="794">
        <v>976758</v>
      </c>
      <c r="T49" s="794">
        <v>0</v>
      </c>
      <c r="U49" s="794">
        <v>0</v>
      </c>
      <c r="V49" s="796">
        <v>0</v>
      </c>
      <c r="W49" s="224">
        <v>39</v>
      </c>
    </row>
    <row r="50" spans="1:23" s="266" customFormat="1" ht="21.95" customHeight="1">
      <c r="A50" s="220">
        <v>40</v>
      </c>
      <c r="B50" s="218" t="s">
        <v>252</v>
      </c>
      <c r="C50" s="1061">
        <v>58425755</v>
      </c>
      <c r="D50" s="793">
        <v>58425755</v>
      </c>
      <c r="E50" s="793">
        <v>0</v>
      </c>
      <c r="F50" s="794">
        <v>0</v>
      </c>
      <c r="G50" s="795">
        <v>0</v>
      </c>
      <c r="H50" s="793">
        <v>58425755</v>
      </c>
      <c r="I50" s="793">
        <v>58425755</v>
      </c>
      <c r="J50" s="793">
        <v>0</v>
      </c>
      <c r="K50" s="794">
        <v>0</v>
      </c>
      <c r="L50" s="795">
        <v>0</v>
      </c>
      <c r="M50" s="794">
        <v>757263</v>
      </c>
      <c r="N50" s="794">
        <v>757263</v>
      </c>
      <c r="O50" s="794">
        <v>0</v>
      </c>
      <c r="P50" s="794">
        <v>0</v>
      </c>
      <c r="Q50" s="794">
        <v>0</v>
      </c>
      <c r="R50" s="794">
        <v>757263</v>
      </c>
      <c r="S50" s="794">
        <v>757263</v>
      </c>
      <c r="T50" s="794">
        <v>0</v>
      </c>
      <c r="U50" s="794">
        <v>0</v>
      </c>
      <c r="V50" s="796">
        <v>0</v>
      </c>
      <c r="W50" s="224">
        <v>40</v>
      </c>
    </row>
    <row r="51" spans="1:23" s="266" customFormat="1" ht="21.95" customHeight="1">
      <c r="A51" s="220">
        <v>41</v>
      </c>
      <c r="B51" s="218" t="s">
        <v>254</v>
      </c>
      <c r="C51" s="1061">
        <v>94145835</v>
      </c>
      <c r="D51" s="793">
        <v>94346008</v>
      </c>
      <c r="E51" s="793">
        <v>200173</v>
      </c>
      <c r="F51" s="794">
        <v>0</v>
      </c>
      <c r="G51" s="795">
        <v>0</v>
      </c>
      <c r="H51" s="793">
        <v>94145835</v>
      </c>
      <c r="I51" s="793">
        <v>94346008</v>
      </c>
      <c r="J51" s="793">
        <v>200173</v>
      </c>
      <c r="K51" s="794">
        <v>0</v>
      </c>
      <c r="L51" s="795">
        <v>0</v>
      </c>
      <c r="M51" s="794">
        <v>1188420</v>
      </c>
      <c r="N51" s="794">
        <v>1306904</v>
      </c>
      <c r="O51" s="794">
        <v>118484</v>
      </c>
      <c r="P51" s="794">
        <v>0</v>
      </c>
      <c r="Q51" s="794">
        <v>0</v>
      </c>
      <c r="R51" s="794">
        <v>1188420</v>
      </c>
      <c r="S51" s="794">
        <v>1306904</v>
      </c>
      <c r="T51" s="794">
        <v>118484</v>
      </c>
      <c r="U51" s="794">
        <v>0</v>
      </c>
      <c r="V51" s="796">
        <v>0</v>
      </c>
      <c r="W51" s="224">
        <v>41</v>
      </c>
    </row>
    <row r="52" spans="1:23" s="266" customFormat="1" ht="21.95" customHeight="1">
      <c r="A52" s="220">
        <v>42</v>
      </c>
      <c r="B52" s="218" t="s">
        <v>256</v>
      </c>
      <c r="C52" s="1062">
        <v>70865123</v>
      </c>
      <c r="D52" s="798">
        <v>71066582</v>
      </c>
      <c r="E52" s="798">
        <v>201459</v>
      </c>
      <c r="F52" s="799">
        <v>0</v>
      </c>
      <c r="G52" s="800">
        <v>0</v>
      </c>
      <c r="H52" s="798">
        <v>70865123</v>
      </c>
      <c r="I52" s="798">
        <v>71066582</v>
      </c>
      <c r="J52" s="798">
        <v>201459</v>
      </c>
      <c r="K52" s="799">
        <v>0</v>
      </c>
      <c r="L52" s="800">
        <v>0</v>
      </c>
      <c r="M52" s="799">
        <v>1111306</v>
      </c>
      <c r="N52" s="799">
        <v>1111306</v>
      </c>
      <c r="O52" s="799">
        <v>0</v>
      </c>
      <c r="P52" s="799">
        <v>0</v>
      </c>
      <c r="Q52" s="799">
        <v>0</v>
      </c>
      <c r="R52" s="799">
        <v>1111306</v>
      </c>
      <c r="S52" s="799">
        <v>1111306</v>
      </c>
      <c r="T52" s="799">
        <v>0</v>
      </c>
      <c r="U52" s="799">
        <v>0</v>
      </c>
      <c r="V52" s="1063">
        <v>0</v>
      </c>
      <c r="W52" s="224">
        <v>42</v>
      </c>
    </row>
    <row r="53" spans="1:23" s="266" customFormat="1" ht="21.95" customHeight="1">
      <c r="A53" s="228">
        <v>43</v>
      </c>
      <c r="B53" s="212" t="s">
        <v>258</v>
      </c>
      <c r="C53" s="1064">
        <v>52388399</v>
      </c>
      <c r="D53" s="802">
        <v>52388399</v>
      </c>
      <c r="E53" s="802">
        <v>0</v>
      </c>
      <c r="F53" s="803">
        <v>0</v>
      </c>
      <c r="G53" s="804">
        <v>0</v>
      </c>
      <c r="H53" s="802">
        <v>52388399</v>
      </c>
      <c r="I53" s="802">
        <v>52388399</v>
      </c>
      <c r="J53" s="802">
        <v>0</v>
      </c>
      <c r="K53" s="803">
        <v>0</v>
      </c>
      <c r="L53" s="804">
        <v>0</v>
      </c>
      <c r="M53" s="803">
        <v>531066</v>
      </c>
      <c r="N53" s="803">
        <v>531066</v>
      </c>
      <c r="O53" s="803">
        <v>0</v>
      </c>
      <c r="P53" s="803">
        <v>0</v>
      </c>
      <c r="Q53" s="803">
        <v>0</v>
      </c>
      <c r="R53" s="803">
        <v>531066</v>
      </c>
      <c r="S53" s="803">
        <v>531066</v>
      </c>
      <c r="T53" s="803">
        <v>0</v>
      </c>
      <c r="U53" s="803">
        <v>0</v>
      </c>
      <c r="V53" s="1065">
        <v>0</v>
      </c>
      <c r="W53" s="234">
        <v>43</v>
      </c>
    </row>
    <row r="54" spans="1:23" s="266" customFormat="1" ht="21.95" customHeight="1">
      <c r="A54" s="220">
        <v>44</v>
      </c>
      <c r="B54" s="218" t="s">
        <v>260</v>
      </c>
      <c r="C54" s="1061">
        <v>42111102</v>
      </c>
      <c r="D54" s="793">
        <v>42111102</v>
      </c>
      <c r="E54" s="793">
        <v>0</v>
      </c>
      <c r="F54" s="794">
        <v>0</v>
      </c>
      <c r="G54" s="795">
        <v>0</v>
      </c>
      <c r="H54" s="793">
        <v>42111102</v>
      </c>
      <c r="I54" s="793">
        <v>42111102</v>
      </c>
      <c r="J54" s="793">
        <v>0</v>
      </c>
      <c r="K54" s="794">
        <v>0</v>
      </c>
      <c r="L54" s="795">
        <v>0</v>
      </c>
      <c r="M54" s="794">
        <v>472895</v>
      </c>
      <c r="N54" s="794">
        <v>472895</v>
      </c>
      <c r="O54" s="794">
        <v>0</v>
      </c>
      <c r="P54" s="794">
        <v>0</v>
      </c>
      <c r="Q54" s="794">
        <v>0</v>
      </c>
      <c r="R54" s="794">
        <v>472895</v>
      </c>
      <c r="S54" s="794">
        <v>472895</v>
      </c>
      <c r="T54" s="794">
        <v>0</v>
      </c>
      <c r="U54" s="794">
        <v>0</v>
      </c>
      <c r="V54" s="796">
        <v>0</v>
      </c>
      <c r="W54" s="224">
        <v>44</v>
      </c>
    </row>
    <row r="55" spans="1:23" s="266" customFormat="1" ht="21.95" customHeight="1">
      <c r="A55" s="220">
        <v>45</v>
      </c>
      <c r="B55" s="218" t="s">
        <v>261</v>
      </c>
      <c r="C55" s="1061">
        <v>217403289</v>
      </c>
      <c r="D55" s="793">
        <v>217681651</v>
      </c>
      <c r="E55" s="793">
        <v>278362</v>
      </c>
      <c r="F55" s="794">
        <v>0</v>
      </c>
      <c r="G55" s="795">
        <v>0</v>
      </c>
      <c r="H55" s="793">
        <v>217403289</v>
      </c>
      <c r="I55" s="793">
        <v>217681651</v>
      </c>
      <c r="J55" s="793">
        <v>278362</v>
      </c>
      <c r="K55" s="794">
        <v>0</v>
      </c>
      <c r="L55" s="795">
        <v>0</v>
      </c>
      <c r="M55" s="794">
        <v>4417874</v>
      </c>
      <c r="N55" s="794">
        <v>4417874</v>
      </c>
      <c r="O55" s="794">
        <v>0</v>
      </c>
      <c r="P55" s="794">
        <v>0</v>
      </c>
      <c r="Q55" s="794">
        <v>0</v>
      </c>
      <c r="R55" s="794">
        <v>4417874</v>
      </c>
      <c r="S55" s="794">
        <v>4417874</v>
      </c>
      <c r="T55" s="794">
        <v>0</v>
      </c>
      <c r="U55" s="794">
        <v>0</v>
      </c>
      <c r="V55" s="796">
        <v>0</v>
      </c>
      <c r="W55" s="224">
        <v>45</v>
      </c>
    </row>
    <row r="56" spans="1:23" s="266" customFormat="1" ht="21.95" customHeight="1">
      <c r="A56" s="220">
        <v>46</v>
      </c>
      <c r="B56" s="218" t="s">
        <v>262</v>
      </c>
      <c r="C56" s="1061">
        <v>95330675</v>
      </c>
      <c r="D56" s="793">
        <v>95651128</v>
      </c>
      <c r="E56" s="793">
        <v>320453</v>
      </c>
      <c r="F56" s="794">
        <v>0</v>
      </c>
      <c r="G56" s="795">
        <v>0</v>
      </c>
      <c r="H56" s="793">
        <v>95330675</v>
      </c>
      <c r="I56" s="793">
        <v>95651128</v>
      </c>
      <c r="J56" s="793">
        <v>320453</v>
      </c>
      <c r="K56" s="794">
        <v>0</v>
      </c>
      <c r="L56" s="795">
        <v>0</v>
      </c>
      <c r="M56" s="794">
        <v>858135</v>
      </c>
      <c r="N56" s="794">
        <v>858135</v>
      </c>
      <c r="O56" s="794">
        <v>0</v>
      </c>
      <c r="P56" s="794">
        <v>0</v>
      </c>
      <c r="Q56" s="794">
        <v>0</v>
      </c>
      <c r="R56" s="794">
        <v>858135</v>
      </c>
      <c r="S56" s="794">
        <v>858135</v>
      </c>
      <c r="T56" s="794">
        <v>0</v>
      </c>
      <c r="U56" s="794">
        <v>0</v>
      </c>
      <c r="V56" s="796">
        <v>0</v>
      </c>
      <c r="W56" s="224">
        <v>46</v>
      </c>
    </row>
    <row r="57" spans="1:23" s="266" customFormat="1" ht="21.95" customHeight="1" thickBot="1">
      <c r="A57" s="2383">
        <v>52</v>
      </c>
      <c r="B57" s="254" t="s">
        <v>263</v>
      </c>
      <c r="C57" s="1066">
        <v>20892384</v>
      </c>
      <c r="D57" s="808">
        <v>20923198</v>
      </c>
      <c r="E57" s="808">
        <v>30814</v>
      </c>
      <c r="F57" s="809">
        <v>0</v>
      </c>
      <c r="G57" s="810">
        <v>0</v>
      </c>
      <c r="H57" s="808">
        <v>20892384</v>
      </c>
      <c r="I57" s="808">
        <v>20923198</v>
      </c>
      <c r="J57" s="808">
        <v>30814</v>
      </c>
      <c r="K57" s="809">
        <v>0</v>
      </c>
      <c r="L57" s="810">
        <v>0</v>
      </c>
      <c r="M57" s="809">
        <v>280681</v>
      </c>
      <c r="N57" s="809">
        <v>280681</v>
      </c>
      <c r="O57" s="809">
        <v>0</v>
      </c>
      <c r="P57" s="809">
        <v>0</v>
      </c>
      <c r="Q57" s="809">
        <v>0</v>
      </c>
      <c r="R57" s="809">
        <v>280681</v>
      </c>
      <c r="S57" s="809">
        <v>280681</v>
      </c>
      <c r="T57" s="809">
        <v>0</v>
      </c>
      <c r="U57" s="809">
        <v>0</v>
      </c>
      <c r="V57" s="1067">
        <v>0</v>
      </c>
      <c r="W57" s="262">
        <v>52</v>
      </c>
    </row>
    <row r="58" spans="1:23" s="266" customFormat="1" ht="21.95" customHeight="1">
      <c r="A58" s="220">
        <v>54</v>
      </c>
      <c r="B58" s="218" t="s">
        <v>264</v>
      </c>
      <c r="C58" s="1061">
        <v>31827839</v>
      </c>
      <c r="D58" s="793">
        <v>32415763</v>
      </c>
      <c r="E58" s="793">
        <v>587924</v>
      </c>
      <c r="F58" s="794">
        <v>0</v>
      </c>
      <c r="G58" s="795">
        <v>0</v>
      </c>
      <c r="H58" s="793">
        <v>31827839</v>
      </c>
      <c r="I58" s="793">
        <v>32415763</v>
      </c>
      <c r="J58" s="793">
        <v>587924</v>
      </c>
      <c r="K58" s="794">
        <v>0</v>
      </c>
      <c r="L58" s="795">
        <v>0</v>
      </c>
      <c r="M58" s="794">
        <v>606828</v>
      </c>
      <c r="N58" s="794">
        <v>606828</v>
      </c>
      <c r="O58" s="794">
        <v>0</v>
      </c>
      <c r="P58" s="794">
        <v>0</v>
      </c>
      <c r="Q58" s="794">
        <v>0</v>
      </c>
      <c r="R58" s="794">
        <v>606828</v>
      </c>
      <c r="S58" s="794">
        <v>606828</v>
      </c>
      <c r="T58" s="794">
        <v>0</v>
      </c>
      <c r="U58" s="794">
        <v>0</v>
      </c>
      <c r="V58" s="796">
        <v>0</v>
      </c>
      <c r="W58" s="224">
        <v>54</v>
      </c>
    </row>
    <row r="59" spans="1:23" s="266" customFormat="1" ht="21.95" customHeight="1">
      <c r="A59" s="220">
        <v>59</v>
      </c>
      <c r="B59" s="218" t="s">
        <v>266</v>
      </c>
      <c r="C59" s="1061">
        <v>48369831</v>
      </c>
      <c r="D59" s="793">
        <v>48369831</v>
      </c>
      <c r="E59" s="793">
        <v>0</v>
      </c>
      <c r="F59" s="794">
        <v>0</v>
      </c>
      <c r="G59" s="795">
        <v>0</v>
      </c>
      <c r="H59" s="793">
        <v>48369831</v>
      </c>
      <c r="I59" s="793">
        <v>48369831</v>
      </c>
      <c r="J59" s="793">
        <v>0</v>
      </c>
      <c r="K59" s="794">
        <v>0</v>
      </c>
      <c r="L59" s="795">
        <v>0</v>
      </c>
      <c r="M59" s="794">
        <v>1319475</v>
      </c>
      <c r="N59" s="794">
        <v>1319475</v>
      </c>
      <c r="O59" s="794">
        <v>0</v>
      </c>
      <c r="P59" s="794">
        <v>0</v>
      </c>
      <c r="Q59" s="794">
        <v>0</v>
      </c>
      <c r="R59" s="794">
        <v>1319475</v>
      </c>
      <c r="S59" s="794">
        <v>1319475</v>
      </c>
      <c r="T59" s="794">
        <v>0</v>
      </c>
      <c r="U59" s="794">
        <v>0</v>
      </c>
      <c r="V59" s="796">
        <v>0</v>
      </c>
      <c r="W59" s="224">
        <v>59</v>
      </c>
    </row>
    <row r="60" spans="1:23" s="266" customFormat="1" ht="21.95" customHeight="1">
      <c r="A60" s="220">
        <v>61</v>
      </c>
      <c r="B60" s="218" t="s">
        <v>268</v>
      </c>
      <c r="C60" s="1061">
        <v>73060026</v>
      </c>
      <c r="D60" s="793">
        <v>73074194</v>
      </c>
      <c r="E60" s="793">
        <v>14168</v>
      </c>
      <c r="F60" s="794">
        <v>0</v>
      </c>
      <c r="G60" s="795">
        <v>0</v>
      </c>
      <c r="H60" s="793">
        <v>73060026</v>
      </c>
      <c r="I60" s="793">
        <v>73074194</v>
      </c>
      <c r="J60" s="793">
        <v>14168</v>
      </c>
      <c r="K60" s="794">
        <v>0</v>
      </c>
      <c r="L60" s="795">
        <v>0</v>
      </c>
      <c r="M60" s="794">
        <v>911646</v>
      </c>
      <c r="N60" s="794">
        <v>911646</v>
      </c>
      <c r="O60" s="794">
        <v>0</v>
      </c>
      <c r="P60" s="794">
        <v>0</v>
      </c>
      <c r="Q60" s="794">
        <v>0</v>
      </c>
      <c r="R60" s="794">
        <v>911646</v>
      </c>
      <c r="S60" s="794">
        <v>911646</v>
      </c>
      <c r="T60" s="794">
        <v>0</v>
      </c>
      <c r="U60" s="794">
        <v>0</v>
      </c>
      <c r="V60" s="796">
        <v>0</v>
      </c>
      <c r="W60" s="224">
        <v>61</v>
      </c>
    </row>
    <row r="61" spans="1:23" s="266" customFormat="1" ht="21.95" customHeight="1">
      <c r="A61" s="220">
        <v>66</v>
      </c>
      <c r="B61" s="218" t="s">
        <v>270</v>
      </c>
      <c r="C61" s="1061">
        <v>355376914</v>
      </c>
      <c r="D61" s="793">
        <v>356221246</v>
      </c>
      <c r="E61" s="793">
        <v>844332</v>
      </c>
      <c r="F61" s="794">
        <v>0</v>
      </c>
      <c r="G61" s="795">
        <v>0</v>
      </c>
      <c r="H61" s="793">
        <v>355376914</v>
      </c>
      <c r="I61" s="793">
        <v>356221246</v>
      </c>
      <c r="J61" s="793">
        <v>844332</v>
      </c>
      <c r="K61" s="794">
        <v>0</v>
      </c>
      <c r="L61" s="795">
        <v>0</v>
      </c>
      <c r="M61" s="794">
        <v>5495394</v>
      </c>
      <c r="N61" s="794">
        <v>5495394</v>
      </c>
      <c r="O61" s="794">
        <v>0</v>
      </c>
      <c r="P61" s="794">
        <v>0</v>
      </c>
      <c r="Q61" s="794">
        <v>0</v>
      </c>
      <c r="R61" s="794">
        <v>5495394</v>
      </c>
      <c r="S61" s="794">
        <v>5495394</v>
      </c>
      <c r="T61" s="794">
        <v>0</v>
      </c>
      <c r="U61" s="794">
        <v>0</v>
      </c>
      <c r="V61" s="796">
        <v>0</v>
      </c>
      <c r="W61" s="224">
        <v>66</v>
      </c>
    </row>
    <row r="62" spans="1:23" s="266" customFormat="1" ht="21.95" customHeight="1">
      <c r="A62" s="220">
        <v>67</v>
      </c>
      <c r="B62" s="244" t="s">
        <v>272</v>
      </c>
      <c r="C62" s="1062">
        <v>64248529</v>
      </c>
      <c r="D62" s="798">
        <v>64248529</v>
      </c>
      <c r="E62" s="798">
        <v>0</v>
      </c>
      <c r="F62" s="799">
        <v>0</v>
      </c>
      <c r="G62" s="800">
        <v>0</v>
      </c>
      <c r="H62" s="798">
        <v>64248529</v>
      </c>
      <c r="I62" s="798">
        <v>64248529</v>
      </c>
      <c r="J62" s="798">
        <v>0</v>
      </c>
      <c r="K62" s="799">
        <v>0</v>
      </c>
      <c r="L62" s="800">
        <v>0</v>
      </c>
      <c r="M62" s="799">
        <v>821058</v>
      </c>
      <c r="N62" s="799">
        <v>821058</v>
      </c>
      <c r="O62" s="799">
        <v>0</v>
      </c>
      <c r="P62" s="799">
        <v>0</v>
      </c>
      <c r="Q62" s="799">
        <v>0</v>
      </c>
      <c r="R62" s="799">
        <v>821058</v>
      </c>
      <c r="S62" s="799">
        <v>821058</v>
      </c>
      <c r="T62" s="799">
        <v>0</v>
      </c>
      <c r="U62" s="799">
        <v>0</v>
      </c>
      <c r="V62" s="1063">
        <v>0</v>
      </c>
      <c r="W62" s="224">
        <v>67</v>
      </c>
    </row>
    <row r="63" spans="1:23" s="266" customFormat="1" ht="21.95" customHeight="1">
      <c r="A63" s="228">
        <v>70</v>
      </c>
      <c r="B63" s="218" t="s">
        <v>274</v>
      </c>
      <c r="C63" s="1064">
        <v>57089588</v>
      </c>
      <c r="D63" s="802">
        <v>57598331</v>
      </c>
      <c r="E63" s="802">
        <v>508743</v>
      </c>
      <c r="F63" s="803">
        <v>0</v>
      </c>
      <c r="G63" s="804">
        <v>0</v>
      </c>
      <c r="H63" s="802">
        <v>57089588</v>
      </c>
      <c r="I63" s="802">
        <v>57598331</v>
      </c>
      <c r="J63" s="802">
        <v>508743</v>
      </c>
      <c r="K63" s="803">
        <v>0</v>
      </c>
      <c r="L63" s="804">
        <v>0</v>
      </c>
      <c r="M63" s="803">
        <v>497914</v>
      </c>
      <c r="N63" s="803">
        <v>497914</v>
      </c>
      <c r="O63" s="803">
        <v>0</v>
      </c>
      <c r="P63" s="803">
        <v>0</v>
      </c>
      <c r="Q63" s="803">
        <v>0</v>
      </c>
      <c r="R63" s="803">
        <v>497914</v>
      </c>
      <c r="S63" s="803">
        <v>497914</v>
      </c>
      <c r="T63" s="803">
        <v>0</v>
      </c>
      <c r="U63" s="803">
        <v>0</v>
      </c>
      <c r="V63" s="1065">
        <v>0</v>
      </c>
      <c r="W63" s="234">
        <v>70</v>
      </c>
    </row>
    <row r="64" spans="1:23" s="266" customFormat="1" ht="21.95" customHeight="1">
      <c r="A64" s="220">
        <v>72</v>
      </c>
      <c r="B64" s="218" t="s">
        <v>276</v>
      </c>
      <c r="C64" s="1061">
        <v>380313292</v>
      </c>
      <c r="D64" s="793">
        <v>380313292</v>
      </c>
      <c r="E64" s="793">
        <v>0</v>
      </c>
      <c r="F64" s="794">
        <v>0</v>
      </c>
      <c r="G64" s="795">
        <v>0</v>
      </c>
      <c r="H64" s="793">
        <v>380313292</v>
      </c>
      <c r="I64" s="793">
        <v>380313292</v>
      </c>
      <c r="J64" s="793">
        <v>0</v>
      </c>
      <c r="K64" s="794">
        <v>0</v>
      </c>
      <c r="L64" s="795">
        <v>0</v>
      </c>
      <c r="M64" s="794">
        <v>3517163</v>
      </c>
      <c r="N64" s="794">
        <v>3517163</v>
      </c>
      <c r="O64" s="794">
        <v>0</v>
      </c>
      <c r="P64" s="794">
        <v>0</v>
      </c>
      <c r="Q64" s="794">
        <v>0</v>
      </c>
      <c r="R64" s="794">
        <v>3517163</v>
      </c>
      <c r="S64" s="794">
        <v>3517163</v>
      </c>
      <c r="T64" s="794">
        <v>0</v>
      </c>
      <c r="U64" s="794">
        <v>0</v>
      </c>
      <c r="V64" s="796">
        <v>0</v>
      </c>
      <c r="W64" s="224">
        <v>72</v>
      </c>
    </row>
    <row r="65" spans="1:23" s="266" customFormat="1" ht="21.95" customHeight="1">
      <c r="A65" s="220">
        <v>74</v>
      </c>
      <c r="B65" s="218" t="s">
        <v>278</v>
      </c>
      <c r="C65" s="1061">
        <v>56349893</v>
      </c>
      <c r="D65" s="793">
        <v>56349893</v>
      </c>
      <c r="E65" s="793">
        <v>0</v>
      </c>
      <c r="F65" s="794">
        <v>0</v>
      </c>
      <c r="G65" s="795">
        <v>0</v>
      </c>
      <c r="H65" s="793">
        <v>56349893</v>
      </c>
      <c r="I65" s="793">
        <v>56349893</v>
      </c>
      <c r="J65" s="793">
        <v>0</v>
      </c>
      <c r="K65" s="794">
        <v>0</v>
      </c>
      <c r="L65" s="795">
        <v>0</v>
      </c>
      <c r="M65" s="794">
        <v>491688</v>
      </c>
      <c r="N65" s="794">
        <v>491688</v>
      </c>
      <c r="O65" s="794">
        <v>0</v>
      </c>
      <c r="P65" s="794">
        <v>0</v>
      </c>
      <c r="Q65" s="794">
        <v>0</v>
      </c>
      <c r="R65" s="794">
        <v>491688</v>
      </c>
      <c r="S65" s="794">
        <v>491688</v>
      </c>
      <c r="T65" s="794">
        <v>0</v>
      </c>
      <c r="U65" s="794">
        <v>0</v>
      </c>
      <c r="V65" s="796">
        <v>0</v>
      </c>
      <c r="W65" s="224">
        <v>74</v>
      </c>
    </row>
    <row r="66" spans="1:23" s="266" customFormat="1" ht="21.95" customHeight="1">
      <c r="A66" s="220">
        <v>81</v>
      </c>
      <c r="B66" s="218" t="s">
        <v>280</v>
      </c>
      <c r="C66" s="1061">
        <v>245898263</v>
      </c>
      <c r="D66" s="793">
        <v>250028056</v>
      </c>
      <c r="E66" s="793">
        <v>4129793</v>
      </c>
      <c r="F66" s="794">
        <v>0</v>
      </c>
      <c r="G66" s="795">
        <v>0</v>
      </c>
      <c r="H66" s="793">
        <v>245898263</v>
      </c>
      <c r="I66" s="793">
        <v>250028056</v>
      </c>
      <c r="J66" s="793">
        <v>4129793</v>
      </c>
      <c r="K66" s="794">
        <v>0</v>
      </c>
      <c r="L66" s="795">
        <v>0</v>
      </c>
      <c r="M66" s="794">
        <v>4675957</v>
      </c>
      <c r="N66" s="794">
        <v>4675957</v>
      </c>
      <c r="O66" s="794">
        <v>0</v>
      </c>
      <c r="P66" s="794">
        <v>0</v>
      </c>
      <c r="Q66" s="794">
        <v>0</v>
      </c>
      <c r="R66" s="794">
        <v>4675957</v>
      </c>
      <c r="S66" s="794">
        <v>4675957</v>
      </c>
      <c r="T66" s="794">
        <v>0</v>
      </c>
      <c r="U66" s="794">
        <v>0</v>
      </c>
      <c r="V66" s="796">
        <v>0</v>
      </c>
      <c r="W66" s="224">
        <v>81</v>
      </c>
    </row>
    <row r="67" spans="1:23" s="266" customFormat="1" ht="21.95" customHeight="1">
      <c r="A67" s="243">
        <v>82</v>
      </c>
      <c r="B67" s="244" t="s">
        <v>282</v>
      </c>
      <c r="C67" s="1062">
        <v>361953049</v>
      </c>
      <c r="D67" s="798">
        <v>364466083</v>
      </c>
      <c r="E67" s="798">
        <v>2513034</v>
      </c>
      <c r="F67" s="799">
        <v>0</v>
      </c>
      <c r="G67" s="800">
        <v>0</v>
      </c>
      <c r="H67" s="798">
        <v>361953049</v>
      </c>
      <c r="I67" s="798">
        <v>364466083</v>
      </c>
      <c r="J67" s="798">
        <v>2513034</v>
      </c>
      <c r="K67" s="799">
        <v>0</v>
      </c>
      <c r="L67" s="800">
        <v>0</v>
      </c>
      <c r="M67" s="799">
        <v>4894413</v>
      </c>
      <c r="N67" s="799">
        <v>4894413</v>
      </c>
      <c r="O67" s="799">
        <v>0</v>
      </c>
      <c r="P67" s="799">
        <v>0</v>
      </c>
      <c r="Q67" s="799">
        <v>0</v>
      </c>
      <c r="R67" s="799">
        <v>4894413</v>
      </c>
      <c r="S67" s="799">
        <v>4894413</v>
      </c>
      <c r="T67" s="799">
        <v>0</v>
      </c>
      <c r="U67" s="799">
        <v>0</v>
      </c>
      <c r="V67" s="1063">
        <v>0</v>
      </c>
      <c r="W67" s="249">
        <v>82</v>
      </c>
    </row>
    <row r="68" spans="1:23" s="452" customFormat="1" ht="21.95" customHeight="1">
      <c r="A68" s="235">
        <v>83</v>
      </c>
      <c r="B68" s="212" t="s">
        <v>283</v>
      </c>
      <c r="C68" s="1064">
        <v>143825983</v>
      </c>
      <c r="D68" s="802">
        <v>144110727</v>
      </c>
      <c r="E68" s="802">
        <v>284744</v>
      </c>
      <c r="F68" s="803">
        <v>0</v>
      </c>
      <c r="G68" s="804">
        <v>0</v>
      </c>
      <c r="H68" s="802">
        <v>143825983</v>
      </c>
      <c r="I68" s="802">
        <v>144110727</v>
      </c>
      <c r="J68" s="802">
        <v>284744</v>
      </c>
      <c r="K68" s="803">
        <v>0</v>
      </c>
      <c r="L68" s="804">
        <v>0</v>
      </c>
      <c r="M68" s="803">
        <v>934699</v>
      </c>
      <c r="N68" s="803">
        <v>934699</v>
      </c>
      <c r="O68" s="803">
        <v>0</v>
      </c>
      <c r="P68" s="803">
        <v>0</v>
      </c>
      <c r="Q68" s="803">
        <v>0</v>
      </c>
      <c r="R68" s="803">
        <v>934699</v>
      </c>
      <c r="S68" s="803">
        <v>934699</v>
      </c>
      <c r="T68" s="803">
        <v>0</v>
      </c>
      <c r="U68" s="803">
        <v>0</v>
      </c>
      <c r="V68" s="1065">
        <v>0</v>
      </c>
      <c r="W68" s="236">
        <v>83</v>
      </c>
    </row>
    <row r="69" spans="1:23" s="452" customFormat="1" ht="21.95" customHeight="1">
      <c r="A69" s="220">
        <v>301</v>
      </c>
      <c r="B69" s="2128" t="s">
        <v>1704</v>
      </c>
      <c r="C69" s="1061" t="s">
        <v>22</v>
      </c>
      <c r="D69" s="793" t="s">
        <v>22</v>
      </c>
      <c r="E69" s="793" t="s">
        <v>22</v>
      </c>
      <c r="F69" s="794" t="s">
        <v>22</v>
      </c>
      <c r="G69" s="795" t="s">
        <v>22</v>
      </c>
      <c r="H69" s="793" t="s">
        <v>22</v>
      </c>
      <c r="I69" s="793" t="s">
        <v>22</v>
      </c>
      <c r="J69" s="793" t="s">
        <v>22</v>
      </c>
      <c r="K69" s="794" t="s">
        <v>22</v>
      </c>
      <c r="L69" s="795" t="s">
        <v>22</v>
      </c>
      <c r="M69" s="794" t="s">
        <v>22</v>
      </c>
      <c r="N69" s="794" t="s">
        <v>22</v>
      </c>
      <c r="O69" s="794" t="s">
        <v>22</v>
      </c>
      <c r="P69" s="794" t="s">
        <v>22</v>
      </c>
      <c r="Q69" s="794" t="s">
        <v>22</v>
      </c>
      <c r="R69" s="794" t="s">
        <v>22</v>
      </c>
      <c r="S69" s="794" t="s">
        <v>22</v>
      </c>
      <c r="T69" s="794" t="s">
        <v>22</v>
      </c>
      <c r="U69" s="794" t="s">
        <v>22</v>
      </c>
      <c r="V69" s="796" t="s">
        <v>22</v>
      </c>
      <c r="W69" s="224">
        <v>301</v>
      </c>
    </row>
    <row r="70" spans="1:23" s="452" customFormat="1" ht="21.95" customHeight="1">
      <c r="A70" s="220">
        <v>302</v>
      </c>
      <c r="B70" s="2128" t="s">
        <v>286</v>
      </c>
      <c r="C70" s="1061" t="s">
        <v>22</v>
      </c>
      <c r="D70" s="793" t="s">
        <v>22</v>
      </c>
      <c r="E70" s="793" t="s">
        <v>22</v>
      </c>
      <c r="F70" s="794" t="s">
        <v>22</v>
      </c>
      <c r="G70" s="795" t="s">
        <v>22</v>
      </c>
      <c r="H70" s="793" t="s">
        <v>22</v>
      </c>
      <c r="I70" s="793" t="s">
        <v>22</v>
      </c>
      <c r="J70" s="793" t="s">
        <v>22</v>
      </c>
      <c r="K70" s="794" t="s">
        <v>22</v>
      </c>
      <c r="L70" s="795" t="s">
        <v>22</v>
      </c>
      <c r="M70" s="794" t="s">
        <v>22</v>
      </c>
      <c r="N70" s="794" t="s">
        <v>22</v>
      </c>
      <c r="O70" s="794" t="s">
        <v>22</v>
      </c>
      <c r="P70" s="794" t="s">
        <v>22</v>
      </c>
      <c r="Q70" s="794" t="s">
        <v>22</v>
      </c>
      <c r="R70" s="794" t="s">
        <v>22</v>
      </c>
      <c r="S70" s="794" t="s">
        <v>22</v>
      </c>
      <c r="T70" s="794" t="s">
        <v>22</v>
      </c>
      <c r="U70" s="794" t="s">
        <v>22</v>
      </c>
      <c r="V70" s="796" t="s">
        <v>22</v>
      </c>
      <c r="W70" s="224">
        <v>302</v>
      </c>
    </row>
    <row r="71" spans="1:23" s="452" customFormat="1" ht="21.95" customHeight="1">
      <c r="A71" s="220">
        <v>303</v>
      </c>
      <c r="B71" s="2128" t="s">
        <v>288</v>
      </c>
      <c r="C71" s="1061" t="s">
        <v>22</v>
      </c>
      <c r="D71" s="793" t="s">
        <v>22</v>
      </c>
      <c r="E71" s="793" t="s">
        <v>22</v>
      </c>
      <c r="F71" s="794" t="s">
        <v>22</v>
      </c>
      <c r="G71" s="795" t="s">
        <v>22</v>
      </c>
      <c r="H71" s="793" t="s">
        <v>22</v>
      </c>
      <c r="I71" s="793" t="s">
        <v>22</v>
      </c>
      <c r="J71" s="793" t="s">
        <v>22</v>
      </c>
      <c r="K71" s="794" t="s">
        <v>22</v>
      </c>
      <c r="L71" s="795" t="s">
        <v>22</v>
      </c>
      <c r="M71" s="794" t="s">
        <v>22</v>
      </c>
      <c r="N71" s="794" t="s">
        <v>22</v>
      </c>
      <c r="O71" s="794" t="s">
        <v>22</v>
      </c>
      <c r="P71" s="794" t="s">
        <v>22</v>
      </c>
      <c r="Q71" s="794" t="s">
        <v>22</v>
      </c>
      <c r="R71" s="794" t="s">
        <v>22</v>
      </c>
      <c r="S71" s="794" t="s">
        <v>22</v>
      </c>
      <c r="T71" s="794" t="s">
        <v>22</v>
      </c>
      <c r="U71" s="794" t="s">
        <v>22</v>
      </c>
      <c r="V71" s="796" t="s">
        <v>22</v>
      </c>
      <c r="W71" s="224">
        <v>303</v>
      </c>
    </row>
    <row r="72" spans="1:23" s="452" customFormat="1" ht="21.95" customHeight="1" thickBot="1">
      <c r="A72" s="2140"/>
      <c r="B72" s="254"/>
      <c r="C72" s="1066"/>
      <c r="D72" s="808"/>
      <c r="E72" s="808"/>
      <c r="F72" s="809"/>
      <c r="G72" s="810"/>
      <c r="H72" s="808"/>
      <c r="I72" s="808"/>
      <c r="J72" s="808"/>
      <c r="K72" s="809"/>
      <c r="L72" s="810"/>
      <c r="M72" s="809"/>
      <c r="N72" s="809"/>
      <c r="O72" s="809"/>
      <c r="P72" s="809"/>
      <c r="Q72" s="809"/>
      <c r="R72" s="809"/>
      <c r="S72" s="809"/>
      <c r="T72" s="809"/>
      <c r="U72" s="809"/>
      <c r="V72" s="1067"/>
      <c r="W72" s="262"/>
    </row>
  </sheetData>
  <mergeCells count="29">
    <mergeCell ref="N6:N7"/>
    <mergeCell ref="V6:V7"/>
    <mergeCell ref="P6:P7"/>
    <mergeCell ref="Q6:Q7"/>
    <mergeCell ref="R6:R7"/>
    <mergeCell ref="S6:S7"/>
    <mergeCell ref="T6:T7"/>
    <mergeCell ref="U6:U7"/>
    <mergeCell ref="I6:I7"/>
    <mergeCell ref="J6:J7"/>
    <mergeCell ref="K6:K7"/>
    <mergeCell ref="L6:L7"/>
    <mergeCell ref="M6:M7"/>
    <mergeCell ref="A3:A7"/>
    <mergeCell ref="G3:J3"/>
    <mergeCell ref="O3:T3"/>
    <mergeCell ref="C4:L4"/>
    <mergeCell ref="M4:V4"/>
    <mergeCell ref="C5:G5"/>
    <mergeCell ref="H5:L5"/>
    <mergeCell ref="M5:Q5"/>
    <mergeCell ref="R5:V5"/>
    <mergeCell ref="C6:C7"/>
    <mergeCell ref="O6:O7"/>
    <mergeCell ref="D6:D7"/>
    <mergeCell ref="E6:E7"/>
    <mergeCell ref="F6:F7"/>
    <mergeCell ref="G6:G7"/>
    <mergeCell ref="H6:H7"/>
  </mergeCells>
  <phoneticPr fontId="16"/>
  <pageMargins left="0.82677165354330717" right="0.59055118110236227" top="0.59055118110236227" bottom="0.59055118110236227" header="0.51181102362204722" footer="0.51181102362204722"/>
  <pageSetup paperSize="9" scale="35" pageOrder="overThenDown" orientation="landscape" r:id="rId1"/>
  <headerFooter alignWithMargins="0"/>
  <rowBreaks count="1" manualBreakCount="1">
    <brk id="57" max="22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>
    <tabColor rgb="FFFF0000"/>
  </sheetPr>
  <dimension ref="A1:R72"/>
  <sheetViews>
    <sheetView showGridLines="0" view="pageBreakPreview" zoomScale="50" zoomScaleNormal="85" zoomScaleSheetLayoutView="50" workbookViewId="0">
      <pane xSplit="2" ySplit="12" topLeftCell="C56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57" sqref="A57:R57"/>
    </sheetView>
  </sheetViews>
  <sheetFormatPr defaultRowHeight="23.1" customHeight="1"/>
  <cols>
    <col min="1" max="1" width="5.875" style="151" customWidth="1"/>
    <col min="2" max="2" width="18.625" style="149" customWidth="1"/>
    <col min="3" max="5" width="18.625" style="489" customWidth="1"/>
    <col min="6" max="6" width="10.875" style="489" customWidth="1"/>
    <col min="7" max="7" width="10.375" style="489" customWidth="1"/>
    <col min="8" max="10" width="18.625" style="489" customWidth="1"/>
    <col min="11" max="12" width="9.875" style="489" customWidth="1"/>
    <col min="13" max="13" width="22.875" style="489" customWidth="1"/>
    <col min="14" max="14" width="22.125" style="489" customWidth="1"/>
    <col min="15" max="15" width="22.875" style="489" customWidth="1"/>
    <col min="16" max="17" width="15.625" style="489" customWidth="1"/>
    <col min="18" max="18" width="5.75" style="666" customWidth="1"/>
    <col min="19" max="25" width="2.125" style="149" customWidth="1"/>
    <col min="26" max="16384" width="9" style="149"/>
  </cols>
  <sheetData>
    <row r="1" spans="1:18" ht="30.95" customHeight="1">
      <c r="A1" s="1046" t="s">
        <v>1375</v>
      </c>
      <c r="R1" s="879"/>
    </row>
    <row r="2" spans="1:18" s="311" customFormat="1" ht="23.1" customHeight="1" thickBot="1"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428" t="s">
        <v>347</v>
      </c>
      <c r="R2" s="312"/>
    </row>
    <row r="3" spans="1:18" s="442" customFormat="1" ht="24.95" customHeight="1">
      <c r="A3" s="2901" t="s">
        <v>333</v>
      </c>
      <c r="B3" s="157"/>
      <c r="C3" s="1048"/>
      <c r="D3" s="1048"/>
      <c r="E3" s="853"/>
      <c r="F3" s="2904" t="s">
        <v>812</v>
      </c>
      <c r="G3" s="2905"/>
      <c r="H3" s="2905"/>
      <c r="I3" s="2905"/>
      <c r="J3" s="2905"/>
      <c r="K3" s="2905"/>
      <c r="L3" s="2905"/>
      <c r="M3" s="853"/>
      <c r="N3" s="853"/>
      <c r="O3" s="853"/>
      <c r="P3" s="853"/>
      <c r="Q3" s="853"/>
      <c r="R3" s="2769" t="s">
        <v>333</v>
      </c>
    </row>
    <row r="4" spans="1:18" s="442" customFormat="1" ht="24.95" customHeight="1">
      <c r="A4" s="2902"/>
      <c r="B4" s="166"/>
      <c r="C4" s="755" t="s">
        <v>609</v>
      </c>
      <c r="D4" s="1068" t="s">
        <v>813</v>
      </c>
      <c r="E4" s="1068"/>
      <c r="F4" s="1022"/>
      <c r="G4" s="1023"/>
      <c r="H4" s="1069" t="s">
        <v>814</v>
      </c>
      <c r="I4" s="1070"/>
      <c r="J4" s="1070"/>
      <c r="K4" s="1070"/>
      <c r="L4" s="1071"/>
      <c r="M4" s="755" t="s">
        <v>798</v>
      </c>
      <c r="N4" s="1022"/>
      <c r="O4" s="1022"/>
      <c r="P4" s="1022"/>
      <c r="Q4" s="1022"/>
      <c r="R4" s="2770"/>
    </row>
    <row r="5" spans="1:18" s="452" customFormat="1" ht="24.95" customHeight="1">
      <c r="A5" s="2902"/>
      <c r="B5" s="275" t="s">
        <v>152</v>
      </c>
      <c r="C5" s="168"/>
      <c r="D5" s="168"/>
      <c r="E5" s="168"/>
      <c r="F5" s="2758" t="s">
        <v>815</v>
      </c>
      <c r="G5" s="1040"/>
      <c r="H5" s="168"/>
      <c r="I5" s="168"/>
      <c r="J5" s="168"/>
      <c r="K5" s="2758" t="s">
        <v>815</v>
      </c>
      <c r="L5" s="1040"/>
      <c r="M5" s="168"/>
      <c r="N5" s="168"/>
      <c r="O5" s="168"/>
      <c r="P5" s="2758" t="s">
        <v>815</v>
      </c>
      <c r="Q5" s="1040"/>
      <c r="R5" s="2770"/>
    </row>
    <row r="6" spans="1:18" s="452" customFormat="1" ht="24.95" customHeight="1">
      <c r="A6" s="2902"/>
      <c r="B6" s="275"/>
      <c r="C6" s="167" t="s">
        <v>785</v>
      </c>
      <c r="D6" s="167" t="s">
        <v>786</v>
      </c>
      <c r="E6" s="167" t="s">
        <v>787</v>
      </c>
      <c r="F6" s="2783"/>
      <c r="G6" s="167" t="s">
        <v>805</v>
      </c>
      <c r="H6" s="167" t="s">
        <v>785</v>
      </c>
      <c r="I6" s="167" t="s">
        <v>786</v>
      </c>
      <c r="J6" s="167" t="s">
        <v>787</v>
      </c>
      <c r="K6" s="2783"/>
      <c r="L6" s="167" t="s">
        <v>805</v>
      </c>
      <c r="M6" s="167" t="s">
        <v>785</v>
      </c>
      <c r="N6" s="167" t="s">
        <v>786</v>
      </c>
      <c r="O6" s="167" t="s">
        <v>787</v>
      </c>
      <c r="P6" s="2783"/>
      <c r="Q6" s="167" t="s">
        <v>805</v>
      </c>
      <c r="R6" s="2770"/>
    </row>
    <row r="7" spans="1:18" s="452" customFormat="1" ht="39" customHeight="1" thickBot="1">
      <c r="A7" s="2903"/>
      <c r="B7" s="287"/>
      <c r="C7" s="186"/>
      <c r="D7" s="186"/>
      <c r="E7" s="186"/>
      <c r="F7" s="2780"/>
      <c r="G7" s="1043"/>
      <c r="H7" s="186"/>
      <c r="I7" s="186"/>
      <c r="J7" s="186"/>
      <c r="K7" s="2780"/>
      <c r="L7" s="1043"/>
      <c r="M7" s="186"/>
      <c r="N7" s="186"/>
      <c r="O7" s="186"/>
      <c r="P7" s="2780"/>
      <c r="Q7" s="1043"/>
      <c r="R7" s="2771"/>
    </row>
    <row r="8" spans="1:18" s="442" customFormat="1" ht="36.75" customHeight="1">
      <c r="A8" s="165"/>
      <c r="B8" s="173" t="s">
        <v>176</v>
      </c>
      <c r="C8" s="867" t="s">
        <v>22</v>
      </c>
      <c r="D8" s="867" t="s">
        <v>22</v>
      </c>
      <c r="E8" s="867" t="s">
        <v>22</v>
      </c>
      <c r="F8" s="867" t="s">
        <v>22</v>
      </c>
      <c r="G8" s="867" t="s">
        <v>22</v>
      </c>
      <c r="H8" s="867" t="s">
        <v>22</v>
      </c>
      <c r="I8" s="867" t="s">
        <v>22</v>
      </c>
      <c r="J8" s="867" t="s">
        <v>22</v>
      </c>
      <c r="K8" s="867" t="s">
        <v>22</v>
      </c>
      <c r="L8" s="367" t="s">
        <v>22</v>
      </c>
      <c r="M8" s="867" t="s">
        <v>22</v>
      </c>
      <c r="N8" s="867" t="s">
        <v>22</v>
      </c>
      <c r="O8" s="867" t="s">
        <v>22</v>
      </c>
      <c r="P8" s="867" t="s">
        <v>22</v>
      </c>
      <c r="Q8" s="867" t="s">
        <v>22</v>
      </c>
      <c r="R8" s="368"/>
    </row>
    <row r="9" spans="1:18" s="442" customFormat="1" ht="36.75" customHeight="1">
      <c r="A9" s="165"/>
      <c r="B9" s="173" t="s">
        <v>177</v>
      </c>
      <c r="C9" s="200">
        <v>3934519292</v>
      </c>
      <c r="D9" s="538">
        <v>3937252167</v>
      </c>
      <c r="E9" s="538">
        <v>2732875</v>
      </c>
      <c r="F9" s="538">
        <v>0</v>
      </c>
      <c r="G9" s="538">
        <v>0</v>
      </c>
      <c r="H9" s="538">
        <v>0</v>
      </c>
      <c r="I9" s="538">
        <v>0</v>
      </c>
      <c r="J9" s="538">
        <v>0</v>
      </c>
      <c r="K9" s="538">
        <v>0</v>
      </c>
      <c r="L9" s="200">
        <v>0</v>
      </c>
      <c r="M9" s="538">
        <v>299815</v>
      </c>
      <c r="N9" s="538">
        <v>299815</v>
      </c>
      <c r="O9" s="538">
        <v>0</v>
      </c>
      <c r="P9" s="538">
        <v>0</v>
      </c>
      <c r="Q9" s="538">
        <v>0</v>
      </c>
      <c r="R9" s="205"/>
    </row>
    <row r="10" spans="1:18" s="442" customFormat="1" ht="36.75" customHeight="1">
      <c r="A10" s="165"/>
      <c r="B10" s="173" t="s">
        <v>178</v>
      </c>
      <c r="C10" s="867" t="s">
        <v>22</v>
      </c>
      <c r="D10" s="867" t="s">
        <v>22</v>
      </c>
      <c r="E10" s="867" t="s">
        <v>22</v>
      </c>
      <c r="F10" s="867" t="s">
        <v>22</v>
      </c>
      <c r="G10" s="867" t="s">
        <v>22</v>
      </c>
      <c r="H10" s="867" t="s">
        <v>22</v>
      </c>
      <c r="I10" s="867" t="s">
        <v>22</v>
      </c>
      <c r="J10" s="867" t="s">
        <v>22</v>
      </c>
      <c r="K10" s="867" t="s">
        <v>22</v>
      </c>
      <c r="L10" s="867" t="s">
        <v>22</v>
      </c>
      <c r="M10" s="867" t="s">
        <v>22</v>
      </c>
      <c r="N10" s="867" t="s">
        <v>22</v>
      </c>
      <c r="O10" s="867" t="s">
        <v>22</v>
      </c>
      <c r="P10" s="867" t="s">
        <v>22</v>
      </c>
      <c r="Q10" s="867" t="s">
        <v>22</v>
      </c>
      <c r="R10" s="205"/>
    </row>
    <row r="11" spans="1:18" s="442" customFormat="1" ht="36.75" customHeight="1">
      <c r="A11" s="165"/>
      <c r="B11" s="173" t="s">
        <v>179</v>
      </c>
      <c r="C11" s="774">
        <v>3762631970</v>
      </c>
      <c r="D11" s="774">
        <v>3765216077</v>
      </c>
      <c r="E11" s="774">
        <v>2584107</v>
      </c>
      <c r="F11" s="774">
        <v>0</v>
      </c>
      <c r="G11" s="774">
        <v>0</v>
      </c>
      <c r="H11" s="774">
        <v>0</v>
      </c>
      <c r="I11" s="774">
        <v>0</v>
      </c>
      <c r="J11" s="774">
        <v>0</v>
      </c>
      <c r="K11" s="774">
        <v>0</v>
      </c>
      <c r="L11" s="774">
        <v>0</v>
      </c>
      <c r="M11" s="774">
        <v>299815</v>
      </c>
      <c r="N11" s="774">
        <v>299815</v>
      </c>
      <c r="O11" s="774">
        <v>0</v>
      </c>
      <c r="P11" s="774">
        <v>0</v>
      </c>
      <c r="Q11" s="774">
        <v>0</v>
      </c>
      <c r="R11" s="205"/>
    </row>
    <row r="12" spans="1:18" s="442" customFormat="1" ht="36.75" customHeight="1">
      <c r="A12" s="445"/>
      <c r="B12" s="651" t="s">
        <v>180</v>
      </c>
      <c r="C12" s="374">
        <v>171887322</v>
      </c>
      <c r="D12" s="374">
        <v>172036090</v>
      </c>
      <c r="E12" s="374">
        <v>148768</v>
      </c>
      <c r="F12" s="374">
        <v>0</v>
      </c>
      <c r="G12" s="374">
        <v>0</v>
      </c>
      <c r="H12" s="374">
        <v>0</v>
      </c>
      <c r="I12" s="374">
        <v>0</v>
      </c>
      <c r="J12" s="374">
        <v>0</v>
      </c>
      <c r="K12" s="374">
        <v>0</v>
      </c>
      <c r="L12" s="374">
        <v>0</v>
      </c>
      <c r="M12" s="374">
        <v>0</v>
      </c>
      <c r="N12" s="374">
        <v>0</v>
      </c>
      <c r="O12" s="374">
        <v>0</v>
      </c>
      <c r="P12" s="374">
        <v>0</v>
      </c>
      <c r="Q12" s="374">
        <v>0</v>
      </c>
      <c r="R12" s="574"/>
    </row>
    <row r="13" spans="1:18" ht="21.95" customHeight="1">
      <c r="A13" s="211">
        <v>1</v>
      </c>
      <c r="B13" s="330" t="s">
        <v>181</v>
      </c>
      <c r="C13" s="769">
        <v>518134063</v>
      </c>
      <c r="D13" s="769">
        <v>519143021</v>
      </c>
      <c r="E13" s="769">
        <v>1008958</v>
      </c>
      <c r="F13" s="769">
        <v>0</v>
      </c>
      <c r="G13" s="769">
        <v>0</v>
      </c>
      <c r="H13" s="769">
        <v>0</v>
      </c>
      <c r="I13" s="769">
        <v>0</v>
      </c>
      <c r="J13" s="769">
        <v>0</v>
      </c>
      <c r="K13" s="769">
        <v>0</v>
      </c>
      <c r="L13" s="769">
        <v>0</v>
      </c>
      <c r="M13" s="769">
        <v>130000</v>
      </c>
      <c r="N13" s="769">
        <v>130000</v>
      </c>
      <c r="O13" s="768">
        <v>0</v>
      </c>
      <c r="P13" s="768">
        <v>0</v>
      </c>
      <c r="Q13" s="1072">
        <v>0</v>
      </c>
      <c r="R13" s="216">
        <v>1</v>
      </c>
    </row>
    <row r="14" spans="1:18" ht="21.95" customHeight="1">
      <c r="A14" s="217">
        <v>2</v>
      </c>
      <c r="B14" s="332" t="s">
        <v>183</v>
      </c>
      <c r="C14" s="777">
        <v>52871828</v>
      </c>
      <c r="D14" s="777">
        <v>52871828</v>
      </c>
      <c r="E14" s="777">
        <v>0</v>
      </c>
      <c r="F14" s="777">
        <v>0</v>
      </c>
      <c r="G14" s="777">
        <v>0</v>
      </c>
      <c r="H14" s="777">
        <v>0</v>
      </c>
      <c r="I14" s="777">
        <v>0</v>
      </c>
      <c r="J14" s="777">
        <v>0</v>
      </c>
      <c r="K14" s="777">
        <v>0</v>
      </c>
      <c r="L14" s="777">
        <v>0</v>
      </c>
      <c r="M14" s="777">
        <v>0</v>
      </c>
      <c r="N14" s="777">
        <v>0</v>
      </c>
      <c r="O14" s="776">
        <v>0</v>
      </c>
      <c r="P14" s="776">
        <v>0</v>
      </c>
      <c r="Q14" s="1073">
        <v>0</v>
      </c>
      <c r="R14" s="205">
        <v>2</v>
      </c>
    </row>
    <row r="15" spans="1:18" ht="21.95" customHeight="1">
      <c r="A15" s="217">
        <v>3</v>
      </c>
      <c r="B15" s="332" t="s">
        <v>185</v>
      </c>
      <c r="C15" s="777">
        <v>222210947</v>
      </c>
      <c r="D15" s="777">
        <v>222358095</v>
      </c>
      <c r="E15" s="777">
        <v>147148</v>
      </c>
      <c r="F15" s="777">
        <v>0</v>
      </c>
      <c r="G15" s="777">
        <v>0</v>
      </c>
      <c r="H15" s="777">
        <v>0</v>
      </c>
      <c r="I15" s="777">
        <v>0</v>
      </c>
      <c r="J15" s="777">
        <v>0</v>
      </c>
      <c r="K15" s="777">
        <v>0</v>
      </c>
      <c r="L15" s="777">
        <v>0</v>
      </c>
      <c r="M15" s="777">
        <v>0</v>
      </c>
      <c r="N15" s="777">
        <v>0</v>
      </c>
      <c r="O15" s="776">
        <v>0</v>
      </c>
      <c r="P15" s="776">
        <v>0</v>
      </c>
      <c r="Q15" s="1073">
        <v>0</v>
      </c>
      <c r="R15" s="205">
        <v>3</v>
      </c>
    </row>
    <row r="16" spans="1:18" ht="21.95" customHeight="1">
      <c r="A16" s="217">
        <v>4</v>
      </c>
      <c r="B16" s="332" t="s">
        <v>187</v>
      </c>
      <c r="C16" s="777">
        <v>417557316</v>
      </c>
      <c r="D16" s="777">
        <v>417953366</v>
      </c>
      <c r="E16" s="777">
        <v>396050</v>
      </c>
      <c r="F16" s="777">
        <v>0</v>
      </c>
      <c r="G16" s="777">
        <v>0</v>
      </c>
      <c r="H16" s="777">
        <v>0</v>
      </c>
      <c r="I16" s="777">
        <v>0</v>
      </c>
      <c r="J16" s="777">
        <v>0</v>
      </c>
      <c r="K16" s="777">
        <v>0</v>
      </c>
      <c r="L16" s="777">
        <v>0</v>
      </c>
      <c r="M16" s="777">
        <v>0</v>
      </c>
      <c r="N16" s="777">
        <v>0</v>
      </c>
      <c r="O16" s="776">
        <v>0</v>
      </c>
      <c r="P16" s="776">
        <v>0</v>
      </c>
      <c r="Q16" s="1073">
        <v>0</v>
      </c>
      <c r="R16" s="205">
        <v>4</v>
      </c>
    </row>
    <row r="17" spans="1:18" ht="21.95" customHeight="1">
      <c r="A17" s="217">
        <v>5</v>
      </c>
      <c r="B17" s="332" t="s">
        <v>189</v>
      </c>
      <c r="C17" s="781">
        <v>39916187</v>
      </c>
      <c r="D17" s="781">
        <v>40017317</v>
      </c>
      <c r="E17" s="781">
        <v>101130</v>
      </c>
      <c r="F17" s="781">
        <v>0</v>
      </c>
      <c r="G17" s="781">
        <v>0</v>
      </c>
      <c r="H17" s="781">
        <v>0</v>
      </c>
      <c r="I17" s="781">
        <v>0</v>
      </c>
      <c r="J17" s="781">
        <v>0</v>
      </c>
      <c r="K17" s="781">
        <v>0</v>
      </c>
      <c r="L17" s="781">
        <v>0</v>
      </c>
      <c r="M17" s="781">
        <v>0</v>
      </c>
      <c r="N17" s="781">
        <v>0</v>
      </c>
      <c r="O17" s="780">
        <v>0</v>
      </c>
      <c r="P17" s="780">
        <v>0</v>
      </c>
      <c r="Q17" s="1074">
        <v>0</v>
      </c>
      <c r="R17" s="205">
        <v>5</v>
      </c>
    </row>
    <row r="18" spans="1:18" ht="21.95" customHeight="1">
      <c r="A18" s="211">
        <v>6</v>
      </c>
      <c r="B18" s="330" t="s">
        <v>191</v>
      </c>
      <c r="C18" s="769">
        <v>88999180</v>
      </c>
      <c r="D18" s="769">
        <v>88999180</v>
      </c>
      <c r="E18" s="769">
        <v>0</v>
      </c>
      <c r="F18" s="769">
        <v>0</v>
      </c>
      <c r="G18" s="769">
        <v>0</v>
      </c>
      <c r="H18" s="769">
        <v>0</v>
      </c>
      <c r="I18" s="769">
        <v>0</v>
      </c>
      <c r="J18" s="769">
        <v>0</v>
      </c>
      <c r="K18" s="769">
        <v>0</v>
      </c>
      <c r="L18" s="769">
        <v>0</v>
      </c>
      <c r="M18" s="769">
        <v>0</v>
      </c>
      <c r="N18" s="769">
        <v>0</v>
      </c>
      <c r="O18" s="768">
        <v>0</v>
      </c>
      <c r="P18" s="768">
        <v>0</v>
      </c>
      <c r="Q18" s="1072">
        <v>0</v>
      </c>
      <c r="R18" s="216">
        <v>6</v>
      </c>
    </row>
    <row r="19" spans="1:18" ht="21.95" customHeight="1">
      <c r="A19" s="217">
        <v>7</v>
      </c>
      <c r="B19" s="332" t="s">
        <v>193</v>
      </c>
      <c r="C19" s="777">
        <v>271062343</v>
      </c>
      <c r="D19" s="777">
        <v>271096905</v>
      </c>
      <c r="E19" s="777">
        <v>34562</v>
      </c>
      <c r="F19" s="777">
        <v>0</v>
      </c>
      <c r="G19" s="777">
        <v>0</v>
      </c>
      <c r="H19" s="777">
        <v>0</v>
      </c>
      <c r="I19" s="777">
        <v>0</v>
      </c>
      <c r="J19" s="777">
        <v>0</v>
      </c>
      <c r="K19" s="777">
        <v>0</v>
      </c>
      <c r="L19" s="777">
        <v>0</v>
      </c>
      <c r="M19" s="777">
        <v>0</v>
      </c>
      <c r="N19" s="777">
        <v>0</v>
      </c>
      <c r="O19" s="776">
        <v>0</v>
      </c>
      <c r="P19" s="776">
        <v>0</v>
      </c>
      <c r="Q19" s="1073">
        <v>0</v>
      </c>
      <c r="R19" s="205">
        <v>7</v>
      </c>
    </row>
    <row r="20" spans="1:18" ht="21.95" customHeight="1">
      <c r="A20" s="217">
        <v>8</v>
      </c>
      <c r="B20" s="332" t="s">
        <v>195</v>
      </c>
      <c r="C20" s="777">
        <v>140341612</v>
      </c>
      <c r="D20" s="777">
        <v>140341612</v>
      </c>
      <c r="E20" s="777">
        <v>0</v>
      </c>
      <c r="F20" s="777">
        <v>0</v>
      </c>
      <c r="G20" s="777">
        <v>0</v>
      </c>
      <c r="H20" s="777">
        <v>0</v>
      </c>
      <c r="I20" s="777">
        <v>0</v>
      </c>
      <c r="J20" s="777">
        <v>0</v>
      </c>
      <c r="K20" s="777">
        <v>0</v>
      </c>
      <c r="L20" s="777">
        <v>0</v>
      </c>
      <c r="M20" s="777">
        <v>0</v>
      </c>
      <c r="N20" s="777">
        <v>0</v>
      </c>
      <c r="O20" s="776">
        <v>0</v>
      </c>
      <c r="P20" s="776">
        <v>0</v>
      </c>
      <c r="Q20" s="1073">
        <v>0</v>
      </c>
      <c r="R20" s="205">
        <v>8</v>
      </c>
    </row>
    <row r="21" spans="1:18" s="266" customFormat="1" ht="21.95" customHeight="1">
      <c r="A21" s="220">
        <v>9</v>
      </c>
      <c r="B21" s="218" t="s">
        <v>197</v>
      </c>
      <c r="C21" s="794">
        <v>51369108</v>
      </c>
      <c r="D21" s="794">
        <v>51395380</v>
      </c>
      <c r="E21" s="794">
        <v>26272</v>
      </c>
      <c r="F21" s="794">
        <v>0</v>
      </c>
      <c r="G21" s="794">
        <v>0</v>
      </c>
      <c r="H21" s="794">
        <v>0</v>
      </c>
      <c r="I21" s="794">
        <v>0</v>
      </c>
      <c r="J21" s="794">
        <v>0</v>
      </c>
      <c r="K21" s="794">
        <v>0</v>
      </c>
      <c r="L21" s="794">
        <v>0</v>
      </c>
      <c r="M21" s="794">
        <v>0</v>
      </c>
      <c r="N21" s="794">
        <v>0</v>
      </c>
      <c r="O21" s="793">
        <v>0</v>
      </c>
      <c r="P21" s="793">
        <v>0</v>
      </c>
      <c r="Q21" s="1075">
        <v>0</v>
      </c>
      <c r="R21" s="224">
        <v>9</v>
      </c>
    </row>
    <row r="22" spans="1:18" s="266" customFormat="1" ht="21.95" customHeight="1">
      <c r="A22" s="220">
        <v>10</v>
      </c>
      <c r="B22" s="218" t="s">
        <v>199</v>
      </c>
      <c r="C22" s="799">
        <v>54189837</v>
      </c>
      <c r="D22" s="799">
        <v>54189837</v>
      </c>
      <c r="E22" s="799">
        <v>0</v>
      </c>
      <c r="F22" s="799">
        <v>0</v>
      </c>
      <c r="G22" s="799">
        <v>0</v>
      </c>
      <c r="H22" s="799">
        <v>0</v>
      </c>
      <c r="I22" s="799">
        <v>0</v>
      </c>
      <c r="J22" s="799">
        <v>0</v>
      </c>
      <c r="K22" s="799">
        <v>0</v>
      </c>
      <c r="L22" s="799">
        <v>0</v>
      </c>
      <c r="M22" s="799">
        <v>0</v>
      </c>
      <c r="N22" s="799">
        <v>0</v>
      </c>
      <c r="O22" s="798">
        <v>0</v>
      </c>
      <c r="P22" s="798">
        <v>0</v>
      </c>
      <c r="Q22" s="1076">
        <v>0</v>
      </c>
      <c r="R22" s="224">
        <v>10</v>
      </c>
    </row>
    <row r="23" spans="1:18" s="266" customFormat="1" ht="21.95" customHeight="1">
      <c r="A23" s="228">
        <v>11</v>
      </c>
      <c r="B23" s="212" t="s">
        <v>201</v>
      </c>
      <c r="C23" s="803">
        <v>63908076</v>
      </c>
      <c r="D23" s="803">
        <v>63908076</v>
      </c>
      <c r="E23" s="803">
        <v>0</v>
      </c>
      <c r="F23" s="803">
        <v>0</v>
      </c>
      <c r="G23" s="803">
        <v>0</v>
      </c>
      <c r="H23" s="803">
        <v>0</v>
      </c>
      <c r="I23" s="803">
        <v>0</v>
      </c>
      <c r="J23" s="803">
        <v>0</v>
      </c>
      <c r="K23" s="803">
        <v>0</v>
      </c>
      <c r="L23" s="803">
        <v>0</v>
      </c>
      <c r="M23" s="803">
        <v>0</v>
      </c>
      <c r="N23" s="803">
        <v>0</v>
      </c>
      <c r="O23" s="802">
        <v>0</v>
      </c>
      <c r="P23" s="802">
        <v>0</v>
      </c>
      <c r="Q23" s="1077">
        <v>0</v>
      </c>
      <c r="R23" s="234">
        <v>11</v>
      </c>
    </row>
    <row r="24" spans="1:18" s="266" customFormat="1" ht="21.95" customHeight="1">
      <c r="A24" s="220">
        <v>12</v>
      </c>
      <c r="B24" s="218" t="s">
        <v>203</v>
      </c>
      <c r="C24" s="794">
        <v>150441964</v>
      </c>
      <c r="D24" s="794">
        <v>151000862</v>
      </c>
      <c r="E24" s="794">
        <v>558898</v>
      </c>
      <c r="F24" s="794">
        <v>0</v>
      </c>
      <c r="G24" s="794">
        <v>0</v>
      </c>
      <c r="H24" s="794">
        <v>0</v>
      </c>
      <c r="I24" s="794">
        <v>0</v>
      </c>
      <c r="J24" s="794">
        <v>0</v>
      </c>
      <c r="K24" s="794">
        <v>0</v>
      </c>
      <c r="L24" s="794">
        <v>0</v>
      </c>
      <c r="M24" s="794">
        <v>0</v>
      </c>
      <c r="N24" s="794">
        <v>0</v>
      </c>
      <c r="O24" s="793">
        <v>0</v>
      </c>
      <c r="P24" s="793">
        <v>0</v>
      </c>
      <c r="Q24" s="1075">
        <v>0</v>
      </c>
      <c r="R24" s="224">
        <v>12</v>
      </c>
    </row>
    <row r="25" spans="1:18" s="266" customFormat="1" ht="21.95" customHeight="1">
      <c r="A25" s="220">
        <v>13</v>
      </c>
      <c r="B25" s="218" t="s">
        <v>204</v>
      </c>
      <c r="C25" s="794">
        <v>33248740</v>
      </c>
      <c r="D25" s="794">
        <v>33248740</v>
      </c>
      <c r="E25" s="794">
        <v>0</v>
      </c>
      <c r="F25" s="794">
        <v>0</v>
      </c>
      <c r="G25" s="794">
        <v>0</v>
      </c>
      <c r="H25" s="794">
        <v>0</v>
      </c>
      <c r="I25" s="794">
        <v>0</v>
      </c>
      <c r="J25" s="794">
        <v>0</v>
      </c>
      <c r="K25" s="794">
        <v>0</v>
      </c>
      <c r="L25" s="794">
        <v>0</v>
      </c>
      <c r="M25" s="794">
        <v>0</v>
      </c>
      <c r="N25" s="794">
        <v>0</v>
      </c>
      <c r="O25" s="793">
        <v>0</v>
      </c>
      <c r="P25" s="793">
        <v>0</v>
      </c>
      <c r="Q25" s="1075">
        <v>0</v>
      </c>
      <c r="R25" s="224">
        <v>13</v>
      </c>
    </row>
    <row r="26" spans="1:18" s="266" customFormat="1" ht="21.95" customHeight="1">
      <c r="A26" s="220">
        <v>14</v>
      </c>
      <c r="B26" s="218" t="s">
        <v>206</v>
      </c>
      <c r="C26" s="794">
        <v>15698181</v>
      </c>
      <c r="D26" s="794">
        <v>15698181</v>
      </c>
      <c r="E26" s="794">
        <v>0</v>
      </c>
      <c r="F26" s="794">
        <v>0</v>
      </c>
      <c r="G26" s="794">
        <v>0</v>
      </c>
      <c r="H26" s="794">
        <v>0</v>
      </c>
      <c r="I26" s="794">
        <v>0</v>
      </c>
      <c r="J26" s="794">
        <v>0</v>
      </c>
      <c r="K26" s="794">
        <v>0</v>
      </c>
      <c r="L26" s="794">
        <v>0</v>
      </c>
      <c r="M26" s="794">
        <v>0</v>
      </c>
      <c r="N26" s="794">
        <v>0</v>
      </c>
      <c r="O26" s="793">
        <v>0</v>
      </c>
      <c r="P26" s="793">
        <v>0</v>
      </c>
      <c r="Q26" s="1075">
        <v>0</v>
      </c>
      <c r="R26" s="224">
        <v>14</v>
      </c>
    </row>
    <row r="27" spans="1:18" s="266" customFormat="1" ht="21.95" customHeight="1">
      <c r="A27" s="220">
        <v>15</v>
      </c>
      <c r="B27" s="218" t="s">
        <v>208</v>
      </c>
      <c r="C27" s="799">
        <v>43812375</v>
      </c>
      <c r="D27" s="799">
        <v>43812375</v>
      </c>
      <c r="E27" s="799">
        <v>0</v>
      </c>
      <c r="F27" s="799">
        <v>0</v>
      </c>
      <c r="G27" s="799">
        <v>0</v>
      </c>
      <c r="H27" s="799">
        <v>0</v>
      </c>
      <c r="I27" s="799">
        <v>0</v>
      </c>
      <c r="J27" s="799">
        <v>0</v>
      </c>
      <c r="K27" s="799">
        <v>0</v>
      </c>
      <c r="L27" s="799">
        <v>0</v>
      </c>
      <c r="M27" s="799">
        <v>0</v>
      </c>
      <c r="N27" s="799">
        <v>0</v>
      </c>
      <c r="O27" s="798">
        <v>0</v>
      </c>
      <c r="P27" s="798">
        <v>0</v>
      </c>
      <c r="Q27" s="1076">
        <v>0</v>
      </c>
      <c r="R27" s="224">
        <v>15</v>
      </c>
    </row>
    <row r="28" spans="1:18" s="266" customFormat="1" ht="21.95" customHeight="1">
      <c r="A28" s="235">
        <v>16</v>
      </c>
      <c r="B28" s="212" t="s">
        <v>210</v>
      </c>
      <c r="C28" s="803">
        <v>90195440</v>
      </c>
      <c r="D28" s="803">
        <v>90239802</v>
      </c>
      <c r="E28" s="803">
        <v>44362</v>
      </c>
      <c r="F28" s="803">
        <v>0</v>
      </c>
      <c r="G28" s="803">
        <v>0</v>
      </c>
      <c r="H28" s="803">
        <v>0</v>
      </c>
      <c r="I28" s="803">
        <v>0</v>
      </c>
      <c r="J28" s="803">
        <v>0</v>
      </c>
      <c r="K28" s="803">
        <v>0</v>
      </c>
      <c r="L28" s="803">
        <v>0</v>
      </c>
      <c r="M28" s="803">
        <v>0</v>
      </c>
      <c r="N28" s="803">
        <v>0</v>
      </c>
      <c r="O28" s="802">
        <v>0</v>
      </c>
      <c r="P28" s="802">
        <v>0</v>
      </c>
      <c r="Q28" s="1077">
        <v>0</v>
      </c>
      <c r="R28" s="236">
        <v>16</v>
      </c>
    </row>
    <row r="29" spans="1:18" s="266" customFormat="1" ht="21.95" customHeight="1">
      <c r="A29" s="220">
        <v>17</v>
      </c>
      <c r="B29" s="218" t="s">
        <v>212</v>
      </c>
      <c r="C29" s="794">
        <v>215183162</v>
      </c>
      <c r="D29" s="794">
        <v>215183162</v>
      </c>
      <c r="E29" s="794">
        <v>0</v>
      </c>
      <c r="F29" s="794">
        <v>0</v>
      </c>
      <c r="G29" s="794">
        <v>0</v>
      </c>
      <c r="H29" s="794">
        <v>0</v>
      </c>
      <c r="I29" s="794">
        <v>0</v>
      </c>
      <c r="J29" s="794">
        <v>0</v>
      </c>
      <c r="K29" s="794">
        <v>0</v>
      </c>
      <c r="L29" s="794">
        <v>0</v>
      </c>
      <c r="M29" s="794">
        <v>44190</v>
      </c>
      <c r="N29" s="794">
        <v>44190</v>
      </c>
      <c r="O29" s="793">
        <v>0</v>
      </c>
      <c r="P29" s="793">
        <v>0</v>
      </c>
      <c r="Q29" s="1075">
        <v>0</v>
      </c>
      <c r="R29" s="224">
        <v>17</v>
      </c>
    </row>
    <row r="30" spans="1:18" s="266" customFormat="1" ht="21.95" customHeight="1">
      <c r="A30" s="220">
        <v>18</v>
      </c>
      <c r="B30" s="218" t="s">
        <v>214</v>
      </c>
      <c r="C30" s="794">
        <v>17647624</v>
      </c>
      <c r="D30" s="794">
        <v>17647624</v>
      </c>
      <c r="E30" s="794">
        <v>0</v>
      </c>
      <c r="F30" s="794">
        <v>0</v>
      </c>
      <c r="G30" s="794">
        <v>0</v>
      </c>
      <c r="H30" s="794">
        <v>0</v>
      </c>
      <c r="I30" s="794">
        <v>0</v>
      </c>
      <c r="J30" s="794">
        <v>0</v>
      </c>
      <c r="K30" s="794">
        <v>0</v>
      </c>
      <c r="L30" s="794">
        <v>0</v>
      </c>
      <c r="M30" s="794">
        <v>68605</v>
      </c>
      <c r="N30" s="794">
        <v>68605</v>
      </c>
      <c r="O30" s="793">
        <v>0</v>
      </c>
      <c r="P30" s="793">
        <v>0</v>
      </c>
      <c r="Q30" s="1075">
        <v>0</v>
      </c>
      <c r="R30" s="224">
        <v>18</v>
      </c>
    </row>
    <row r="31" spans="1:18" s="266" customFormat="1" ht="21.95" customHeight="1">
      <c r="A31" s="220">
        <v>19</v>
      </c>
      <c r="B31" s="218" t="s">
        <v>216</v>
      </c>
      <c r="C31" s="794">
        <v>235950889</v>
      </c>
      <c r="D31" s="794">
        <v>235950889</v>
      </c>
      <c r="E31" s="794">
        <v>0</v>
      </c>
      <c r="F31" s="794">
        <v>0</v>
      </c>
      <c r="G31" s="794">
        <v>0</v>
      </c>
      <c r="H31" s="794">
        <v>0</v>
      </c>
      <c r="I31" s="794">
        <v>0</v>
      </c>
      <c r="J31" s="794">
        <v>0</v>
      </c>
      <c r="K31" s="794">
        <v>0</v>
      </c>
      <c r="L31" s="794">
        <v>0</v>
      </c>
      <c r="M31" s="794">
        <v>0</v>
      </c>
      <c r="N31" s="794">
        <v>0</v>
      </c>
      <c r="O31" s="793">
        <v>0</v>
      </c>
      <c r="P31" s="793">
        <v>0</v>
      </c>
      <c r="Q31" s="1075">
        <v>0</v>
      </c>
      <c r="R31" s="224">
        <v>19</v>
      </c>
    </row>
    <row r="32" spans="1:18" s="266" customFormat="1" ht="21.95" customHeight="1">
      <c r="A32" s="220">
        <v>20</v>
      </c>
      <c r="B32" s="218" t="s">
        <v>218</v>
      </c>
      <c r="C32" s="799">
        <v>128319876</v>
      </c>
      <c r="D32" s="799">
        <v>128319876</v>
      </c>
      <c r="E32" s="799">
        <v>0</v>
      </c>
      <c r="F32" s="799">
        <v>0</v>
      </c>
      <c r="G32" s="799">
        <v>0</v>
      </c>
      <c r="H32" s="799">
        <v>0</v>
      </c>
      <c r="I32" s="799">
        <v>0</v>
      </c>
      <c r="J32" s="799">
        <v>0</v>
      </c>
      <c r="K32" s="799">
        <v>0</v>
      </c>
      <c r="L32" s="799">
        <v>0</v>
      </c>
      <c r="M32" s="799">
        <v>0</v>
      </c>
      <c r="N32" s="799">
        <v>0</v>
      </c>
      <c r="O32" s="798">
        <v>0</v>
      </c>
      <c r="P32" s="798">
        <v>0</v>
      </c>
      <c r="Q32" s="1076">
        <v>0</v>
      </c>
      <c r="R32" s="224">
        <v>20</v>
      </c>
    </row>
    <row r="33" spans="1:18" s="266" customFormat="1" ht="21.95" customHeight="1">
      <c r="A33" s="228">
        <v>21</v>
      </c>
      <c r="B33" s="212" t="s">
        <v>220</v>
      </c>
      <c r="C33" s="803">
        <v>136324534</v>
      </c>
      <c r="D33" s="803">
        <v>136324534</v>
      </c>
      <c r="E33" s="803">
        <v>0</v>
      </c>
      <c r="F33" s="803">
        <v>0</v>
      </c>
      <c r="G33" s="803">
        <v>0</v>
      </c>
      <c r="H33" s="803">
        <v>0</v>
      </c>
      <c r="I33" s="803">
        <v>0</v>
      </c>
      <c r="J33" s="803">
        <v>0</v>
      </c>
      <c r="K33" s="803">
        <v>0</v>
      </c>
      <c r="L33" s="803">
        <v>0</v>
      </c>
      <c r="M33" s="803">
        <v>0</v>
      </c>
      <c r="N33" s="803">
        <v>0</v>
      </c>
      <c r="O33" s="802">
        <v>0</v>
      </c>
      <c r="P33" s="802">
        <v>0</v>
      </c>
      <c r="Q33" s="1077">
        <v>0</v>
      </c>
      <c r="R33" s="234">
        <v>21</v>
      </c>
    </row>
    <row r="34" spans="1:18" s="266" customFormat="1" ht="21.95" customHeight="1">
      <c r="A34" s="220">
        <v>22</v>
      </c>
      <c r="B34" s="218" t="s">
        <v>222</v>
      </c>
      <c r="C34" s="794">
        <v>93589135</v>
      </c>
      <c r="D34" s="794">
        <v>93615568</v>
      </c>
      <c r="E34" s="794">
        <v>26433</v>
      </c>
      <c r="F34" s="794">
        <v>0</v>
      </c>
      <c r="G34" s="794">
        <v>0</v>
      </c>
      <c r="H34" s="794">
        <v>0</v>
      </c>
      <c r="I34" s="794">
        <v>0</v>
      </c>
      <c r="J34" s="794">
        <v>0</v>
      </c>
      <c r="K34" s="794">
        <v>0</v>
      </c>
      <c r="L34" s="794">
        <v>0</v>
      </c>
      <c r="M34" s="794">
        <v>0</v>
      </c>
      <c r="N34" s="794">
        <v>0</v>
      </c>
      <c r="O34" s="793">
        <v>0</v>
      </c>
      <c r="P34" s="793">
        <v>0</v>
      </c>
      <c r="Q34" s="1075">
        <v>0</v>
      </c>
      <c r="R34" s="224">
        <v>22</v>
      </c>
    </row>
    <row r="35" spans="1:18" s="266" customFormat="1" ht="21.95" customHeight="1">
      <c r="A35" s="220">
        <v>23</v>
      </c>
      <c r="B35" s="218" t="s">
        <v>223</v>
      </c>
      <c r="C35" s="794">
        <v>43827645</v>
      </c>
      <c r="D35" s="794">
        <v>43827645</v>
      </c>
      <c r="E35" s="794">
        <v>0</v>
      </c>
      <c r="F35" s="794">
        <v>0</v>
      </c>
      <c r="G35" s="794">
        <v>0</v>
      </c>
      <c r="H35" s="794">
        <v>0</v>
      </c>
      <c r="I35" s="794">
        <v>0</v>
      </c>
      <c r="J35" s="794">
        <v>0</v>
      </c>
      <c r="K35" s="794">
        <v>0</v>
      </c>
      <c r="L35" s="794">
        <v>0</v>
      </c>
      <c r="M35" s="794">
        <v>0</v>
      </c>
      <c r="N35" s="794">
        <v>0</v>
      </c>
      <c r="O35" s="793">
        <v>0</v>
      </c>
      <c r="P35" s="793">
        <v>0</v>
      </c>
      <c r="Q35" s="1075">
        <v>0</v>
      </c>
      <c r="R35" s="224">
        <v>23</v>
      </c>
    </row>
    <row r="36" spans="1:18" s="266" customFormat="1" ht="21.95" customHeight="1">
      <c r="A36" s="220">
        <v>24</v>
      </c>
      <c r="B36" s="218" t="s">
        <v>225</v>
      </c>
      <c r="C36" s="794">
        <v>82863149</v>
      </c>
      <c r="D36" s="794">
        <v>82895988</v>
      </c>
      <c r="E36" s="794">
        <v>32839</v>
      </c>
      <c r="F36" s="794">
        <v>0</v>
      </c>
      <c r="G36" s="794">
        <v>0</v>
      </c>
      <c r="H36" s="794">
        <v>0</v>
      </c>
      <c r="I36" s="794">
        <v>0</v>
      </c>
      <c r="J36" s="794">
        <v>0</v>
      </c>
      <c r="K36" s="794">
        <v>0</v>
      </c>
      <c r="L36" s="794">
        <v>0</v>
      </c>
      <c r="M36" s="794">
        <v>57020</v>
      </c>
      <c r="N36" s="794">
        <v>57020</v>
      </c>
      <c r="O36" s="793">
        <v>0</v>
      </c>
      <c r="P36" s="793">
        <v>0</v>
      </c>
      <c r="Q36" s="1075">
        <v>0</v>
      </c>
      <c r="R36" s="224">
        <v>24</v>
      </c>
    </row>
    <row r="37" spans="1:18" s="266" customFormat="1" ht="21.95" customHeight="1">
      <c r="A37" s="220">
        <v>25</v>
      </c>
      <c r="B37" s="218" t="s">
        <v>227</v>
      </c>
      <c r="C37" s="799">
        <v>87795629</v>
      </c>
      <c r="D37" s="799">
        <v>87795629</v>
      </c>
      <c r="E37" s="799">
        <v>0</v>
      </c>
      <c r="F37" s="799">
        <v>0</v>
      </c>
      <c r="G37" s="799">
        <v>0</v>
      </c>
      <c r="H37" s="799">
        <v>0</v>
      </c>
      <c r="I37" s="799">
        <v>0</v>
      </c>
      <c r="J37" s="799">
        <v>0</v>
      </c>
      <c r="K37" s="799">
        <v>0</v>
      </c>
      <c r="L37" s="799">
        <v>0</v>
      </c>
      <c r="M37" s="799">
        <v>0</v>
      </c>
      <c r="N37" s="799">
        <v>0</v>
      </c>
      <c r="O37" s="798">
        <v>0</v>
      </c>
      <c r="P37" s="798">
        <v>0</v>
      </c>
      <c r="Q37" s="1076">
        <v>0</v>
      </c>
      <c r="R37" s="224">
        <v>25</v>
      </c>
    </row>
    <row r="38" spans="1:18" ht="21.95" customHeight="1">
      <c r="A38" s="211">
        <v>26</v>
      </c>
      <c r="B38" s="330" t="s">
        <v>229</v>
      </c>
      <c r="C38" s="769">
        <v>33354424</v>
      </c>
      <c r="D38" s="769">
        <v>33354951</v>
      </c>
      <c r="E38" s="769">
        <v>527</v>
      </c>
      <c r="F38" s="769">
        <v>0</v>
      </c>
      <c r="G38" s="769">
        <v>0</v>
      </c>
      <c r="H38" s="769">
        <v>0</v>
      </c>
      <c r="I38" s="769">
        <v>0</v>
      </c>
      <c r="J38" s="769">
        <v>0</v>
      </c>
      <c r="K38" s="769">
        <v>0</v>
      </c>
      <c r="L38" s="769">
        <v>0</v>
      </c>
      <c r="M38" s="769">
        <v>0</v>
      </c>
      <c r="N38" s="769">
        <v>0</v>
      </c>
      <c r="O38" s="768">
        <v>0</v>
      </c>
      <c r="P38" s="768">
        <v>0</v>
      </c>
      <c r="Q38" s="1072">
        <v>0</v>
      </c>
      <c r="R38" s="216">
        <v>26</v>
      </c>
    </row>
    <row r="39" spans="1:18" ht="21.95" customHeight="1">
      <c r="A39" s="217">
        <v>27</v>
      </c>
      <c r="B39" s="332" t="s">
        <v>231</v>
      </c>
      <c r="C39" s="777">
        <v>63669255</v>
      </c>
      <c r="D39" s="777">
        <v>63669255</v>
      </c>
      <c r="E39" s="777">
        <v>0</v>
      </c>
      <c r="F39" s="777">
        <v>0</v>
      </c>
      <c r="G39" s="777">
        <v>0</v>
      </c>
      <c r="H39" s="777">
        <v>0</v>
      </c>
      <c r="I39" s="777">
        <v>0</v>
      </c>
      <c r="J39" s="777">
        <v>0</v>
      </c>
      <c r="K39" s="777">
        <v>0</v>
      </c>
      <c r="L39" s="777">
        <v>0</v>
      </c>
      <c r="M39" s="777">
        <v>0</v>
      </c>
      <c r="N39" s="777">
        <v>0</v>
      </c>
      <c r="O39" s="776">
        <v>0</v>
      </c>
      <c r="P39" s="776">
        <v>0</v>
      </c>
      <c r="Q39" s="1073">
        <v>0</v>
      </c>
      <c r="R39" s="205">
        <v>27</v>
      </c>
    </row>
    <row r="40" spans="1:18" ht="21.95" customHeight="1">
      <c r="A40" s="217">
        <v>30</v>
      </c>
      <c r="B40" s="332" t="s">
        <v>233</v>
      </c>
      <c r="C40" s="777">
        <v>73571246</v>
      </c>
      <c r="D40" s="777">
        <v>73571246</v>
      </c>
      <c r="E40" s="777">
        <v>0</v>
      </c>
      <c r="F40" s="777">
        <v>0</v>
      </c>
      <c r="G40" s="777">
        <v>0</v>
      </c>
      <c r="H40" s="777">
        <v>0</v>
      </c>
      <c r="I40" s="777">
        <v>0</v>
      </c>
      <c r="J40" s="777">
        <v>0</v>
      </c>
      <c r="K40" s="777">
        <v>0</v>
      </c>
      <c r="L40" s="777">
        <v>0</v>
      </c>
      <c r="M40" s="777">
        <v>0</v>
      </c>
      <c r="N40" s="777">
        <v>0</v>
      </c>
      <c r="O40" s="776">
        <v>0</v>
      </c>
      <c r="P40" s="776">
        <v>0</v>
      </c>
      <c r="Q40" s="1073">
        <v>0</v>
      </c>
      <c r="R40" s="205">
        <v>30</v>
      </c>
    </row>
    <row r="41" spans="1:18" s="266" customFormat="1" ht="21.95" customHeight="1">
      <c r="A41" s="220">
        <v>31</v>
      </c>
      <c r="B41" s="218" t="s">
        <v>235</v>
      </c>
      <c r="C41" s="794">
        <v>8747312</v>
      </c>
      <c r="D41" s="794">
        <v>8868100</v>
      </c>
      <c r="E41" s="794">
        <v>120788</v>
      </c>
      <c r="F41" s="794">
        <v>0</v>
      </c>
      <c r="G41" s="794">
        <v>0</v>
      </c>
      <c r="H41" s="794">
        <v>0</v>
      </c>
      <c r="I41" s="794">
        <v>0</v>
      </c>
      <c r="J41" s="794">
        <v>0</v>
      </c>
      <c r="K41" s="794">
        <v>0</v>
      </c>
      <c r="L41" s="794">
        <v>0</v>
      </c>
      <c r="M41" s="794">
        <v>0</v>
      </c>
      <c r="N41" s="794">
        <v>0</v>
      </c>
      <c r="O41" s="793">
        <v>0</v>
      </c>
      <c r="P41" s="793">
        <v>0</v>
      </c>
      <c r="Q41" s="1075">
        <v>0</v>
      </c>
      <c r="R41" s="224">
        <v>31</v>
      </c>
    </row>
    <row r="42" spans="1:18" s="266" customFormat="1" ht="21.95" customHeight="1">
      <c r="A42" s="220">
        <v>32</v>
      </c>
      <c r="B42" s="218" t="s">
        <v>237</v>
      </c>
      <c r="C42" s="799">
        <v>34844128</v>
      </c>
      <c r="D42" s="799">
        <v>35051056</v>
      </c>
      <c r="E42" s="799">
        <v>206928</v>
      </c>
      <c r="F42" s="799">
        <v>0</v>
      </c>
      <c r="G42" s="799">
        <v>0</v>
      </c>
      <c r="H42" s="799">
        <v>0</v>
      </c>
      <c r="I42" s="799">
        <v>0</v>
      </c>
      <c r="J42" s="799">
        <v>0</v>
      </c>
      <c r="K42" s="799">
        <v>0</v>
      </c>
      <c r="L42" s="799">
        <v>0</v>
      </c>
      <c r="M42" s="799">
        <v>0</v>
      </c>
      <c r="N42" s="799">
        <v>0</v>
      </c>
      <c r="O42" s="798">
        <v>0</v>
      </c>
      <c r="P42" s="798">
        <v>0</v>
      </c>
      <c r="Q42" s="1076">
        <v>0</v>
      </c>
      <c r="R42" s="224">
        <v>32</v>
      </c>
    </row>
    <row r="43" spans="1:18" s="266" customFormat="1" ht="21.95" customHeight="1">
      <c r="A43" s="228">
        <v>33</v>
      </c>
      <c r="B43" s="212" t="s">
        <v>239</v>
      </c>
      <c r="C43" s="803">
        <v>36940802</v>
      </c>
      <c r="D43" s="803">
        <v>36940802</v>
      </c>
      <c r="E43" s="803">
        <v>0</v>
      </c>
      <c r="F43" s="803">
        <v>0</v>
      </c>
      <c r="G43" s="803">
        <v>0</v>
      </c>
      <c r="H43" s="803">
        <v>0</v>
      </c>
      <c r="I43" s="803">
        <v>0</v>
      </c>
      <c r="J43" s="803">
        <v>0</v>
      </c>
      <c r="K43" s="803">
        <v>0</v>
      </c>
      <c r="L43" s="803">
        <v>0</v>
      </c>
      <c r="M43" s="803">
        <v>0</v>
      </c>
      <c r="N43" s="803">
        <v>0</v>
      </c>
      <c r="O43" s="802">
        <v>0</v>
      </c>
      <c r="P43" s="802">
        <v>0</v>
      </c>
      <c r="Q43" s="1077">
        <v>0</v>
      </c>
      <c r="R43" s="234">
        <v>33</v>
      </c>
    </row>
    <row r="44" spans="1:18" s="266" customFormat="1" ht="21.95" customHeight="1">
      <c r="A44" s="220">
        <v>34</v>
      </c>
      <c r="B44" s="2128" t="s">
        <v>241</v>
      </c>
      <c r="C44" s="794">
        <v>6402199</v>
      </c>
      <c r="D44" s="794">
        <v>6402199</v>
      </c>
      <c r="E44" s="794">
        <v>0</v>
      </c>
      <c r="F44" s="794">
        <v>0</v>
      </c>
      <c r="G44" s="794">
        <v>0</v>
      </c>
      <c r="H44" s="794">
        <v>0</v>
      </c>
      <c r="I44" s="794">
        <v>0</v>
      </c>
      <c r="J44" s="794">
        <v>0</v>
      </c>
      <c r="K44" s="794">
        <v>0</v>
      </c>
      <c r="L44" s="794">
        <v>0</v>
      </c>
      <c r="M44" s="794">
        <v>0</v>
      </c>
      <c r="N44" s="794">
        <v>0</v>
      </c>
      <c r="O44" s="793">
        <v>0</v>
      </c>
      <c r="P44" s="793">
        <v>0</v>
      </c>
      <c r="Q44" s="1075">
        <v>0</v>
      </c>
      <c r="R44" s="224">
        <v>34</v>
      </c>
    </row>
    <row r="45" spans="1:18" s="266" customFormat="1" ht="21.95" customHeight="1">
      <c r="A45" s="220">
        <v>35</v>
      </c>
      <c r="B45" s="2128" t="s">
        <v>243</v>
      </c>
      <c r="C45" s="794">
        <v>37069665</v>
      </c>
      <c r="D45" s="794">
        <v>37069665</v>
      </c>
      <c r="E45" s="794">
        <v>0</v>
      </c>
      <c r="F45" s="794">
        <v>0</v>
      </c>
      <c r="G45" s="794">
        <v>0</v>
      </c>
      <c r="H45" s="794">
        <v>0</v>
      </c>
      <c r="I45" s="794">
        <v>0</v>
      </c>
      <c r="J45" s="794">
        <v>0</v>
      </c>
      <c r="K45" s="794">
        <v>0</v>
      </c>
      <c r="L45" s="794">
        <v>0</v>
      </c>
      <c r="M45" s="794">
        <v>0</v>
      </c>
      <c r="N45" s="794">
        <v>0</v>
      </c>
      <c r="O45" s="793">
        <v>0</v>
      </c>
      <c r="P45" s="793">
        <v>0</v>
      </c>
      <c r="Q45" s="1075">
        <v>0</v>
      </c>
      <c r="R45" s="224">
        <v>35</v>
      </c>
    </row>
    <row r="46" spans="1:18" s="266" customFormat="1" ht="21.95" customHeight="1">
      <c r="A46" s="220">
        <v>36</v>
      </c>
      <c r="B46" s="2128" t="s">
        <v>245</v>
      </c>
      <c r="C46" s="794">
        <v>23077197</v>
      </c>
      <c r="D46" s="794">
        <v>23077197</v>
      </c>
      <c r="E46" s="794">
        <v>0</v>
      </c>
      <c r="F46" s="794">
        <v>0</v>
      </c>
      <c r="G46" s="794">
        <v>0</v>
      </c>
      <c r="H46" s="794">
        <v>0</v>
      </c>
      <c r="I46" s="794">
        <v>0</v>
      </c>
      <c r="J46" s="794">
        <v>0</v>
      </c>
      <c r="K46" s="794">
        <v>0</v>
      </c>
      <c r="L46" s="794">
        <v>0</v>
      </c>
      <c r="M46" s="794">
        <v>0</v>
      </c>
      <c r="N46" s="794">
        <v>0</v>
      </c>
      <c r="O46" s="793">
        <v>0</v>
      </c>
      <c r="P46" s="793">
        <v>0</v>
      </c>
      <c r="Q46" s="1075">
        <v>0</v>
      </c>
      <c r="R46" s="224">
        <v>36</v>
      </c>
    </row>
    <row r="47" spans="1:18" s="266" customFormat="1" ht="21.95" customHeight="1">
      <c r="A47" s="220">
        <v>37</v>
      </c>
      <c r="B47" s="2128" t="s">
        <v>247</v>
      </c>
      <c r="C47" s="799">
        <v>4197181</v>
      </c>
      <c r="D47" s="799">
        <v>4197181</v>
      </c>
      <c r="E47" s="799">
        <v>0</v>
      </c>
      <c r="F47" s="799">
        <v>0</v>
      </c>
      <c r="G47" s="799">
        <v>0</v>
      </c>
      <c r="H47" s="799">
        <v>0</v>
      </c>
      <c r="I47" s="799">
        <v>0</v>
      </c>
      <c r="J47" s="799">
        <v>0</v>
      </c>
      <c r="K47" s="799">
        <v>0</v>
      </c>
      <c r="L47" s="799">
        <v>0</v>
      </c>
      <c r="M47" s="799">
        <v>0</v>
      </c>
      <c r="N47" s="799">
        <v>0</v>
      </c>
      <c r="O47" s="798">
        <v>0</v>
      </c>
      <c r="P47" s="798">
        <v>0</v>
      </c>
      <c r="Q47" s="1076">
        <v>0</v>
      </c>
      <c r="R47" s="224">
        <v>37</v>
      </c>
    </row>
    <row r="48" spans="1:18" s="266" customFormat="1" ht="21.95" customHeight="1">
      <c r="A48" s="235">
        <v>38</v>
      </c>
      <c r="B48" s="212" t="s">
        <v>249</v>
      </c>
      <c r="C48" s="803">
        <v>16743289</v>
      </c>
      <c r="D48" s="803">
        <v>16743289</v>
      </c>
      <c r="E48" s="803">
        <v>0</v>
      </c>
      <c r="F48" s="803">
        <v>0</v>
      </c>
      <c r="G48" s="803">
        <v>0</v>
      </c>
      <c r="H48" s="803">
        <v>0</v>
      </c>
      <c r="I48" s="803">
        <v>0</v>
      </c>
      <c r="J48" s="803">
        <v>0</v>
      </c>
      <c r="K48" s="803">
        <v>0</v>
      </c>
      <c r="L48" s="803">
        <v>0</v>
      </c>
      <c r="M48" s="803">
        <v>0</v>
      </c>
      <c r="N48" s="803">
        <v>0</v>
      </c>
      <c r="O48" s="802">
        <v>0</v>
      </c>
      <c r="P48" s="802">
        <v>0</v>
      </c>
      <c r="Q48" s="1077">
        <v>0</v>
      </c>
      <c r="R48" s="236">
        <v>38</v>
      </c>
    </row>
    <row r="49" spans="1:18" s="266" customFormat="1" ht="21.95" customHeight="1">
      <c r="A49" s="220">
        <v>39</v>
      </c>
      <c r="B49" s="218" t="s">
        <v>251</v>
      </c>
      <c r="C49" s="794">
        <v>5271358</v>
      </c>
      <c r="D49" s="794">
        <v>5271358</v>
      </c>
      <c r="E49" s="794">
        <v>0</v>
      </c>
      <c r="F49" s="794">
        <v>0</v>
      </c>
      <c r="G49" s="794">
        <v>0</v>
      </c>
      <c r="H49" s="794">
        <v>0</v>
      </c>
      <c r="I49" s="794">
        <v>0</v>
      </c>
      <c r="J49" s="794">
        <v>0</v>
      </c>
      <c r="K49" s="794">
        <v>0</v>
      </c>
      <c r="L49" s="794">
        <v>0</v>
      </c>
      <c r="M49" s="794">
        <v>0</v>
      </c>
      <c r="N49" s="794">
        <v>0</v>
      </c>
      <c r="O49" s="793">
        <v>0</v>
      </c>
      <c r="P49" s="793">
        <v>0</v>
      </c>
      <c r="Q49" s="1075">
        <v>0</v>
      </c>
      <c r="R49" s="224">
        <v>39</v>
      </c>
    </row>
    <row r="50" spans="1:18" s="266" customFormat="1" ht="21.95" customHeight="1">
      <c r="A50" s="220">
        <v>40</v>
      </c>
      <c r="B50" s="218" t="s">
        <v>252</v>
      </c>
      <c r="C50" s="794">
        <v>7269243</v>
      </c>
      <c r="D50" s="794">
        <v>7269243</v>
      </c>
      <c r="E50" s="794">
        <v>0</v>
      </c>
      <c r="F50" s="794">
        <v>0</v>
      </c>
      <c r="G50" s="794">
        <v>0</v>
      </c>
      <c r="H50" s="794">
        <v>0</v>
      </c>
      <c r="I50" s="794">
        <v>0</v>
      </c>
      <c r="J50" s="794">
        <v>0</v>
      </c>
      <c r="K50" s="794">
        <v>0</v>
      </c>
      <c r="L50" s="794">
        <v>0</v>
      </c>
      <c r="M50" s="794">
        <v>0</v>
      </c>
      <c r="N50" s="794">
        <v>0</v>
      </c>
      <c r="O50" s="793">
        <v>0</v>
      </c>
      <c r="P50" s="793">
        <v>0</v>
      </c>
      <c r="Q50" s="1075">
        <v>0</v>
      </c>
      <c r="R50" s="224">
        <v>40</v>
      </c>
    </row>
    <row r="51" spans="1:18" s="266" customFormat="1" ht="21.95" customHeight="1">
      <c r="A51" s="220">
        <v>41</v>
      </c>
      <c r="B51" s="218" t="s">
        <v>254</v>
      </c>
      <c r="C51" s="794">
        <v>10528615</v>
      </c>
      <c r="D51" s="794">
        <v>10528615</v>
      </c>
      <c r="E51" s="794">
        <v>0</v>
      </c>
      <c r="F51" s="794">
        <v>0</v>
      </c>
      <c r="G51" s="794">
        <v>0</v>
      </c>
      <c r="H51" s="794">
        <v>0</v>
      </c>
      <c r="I51" s="794">
        <v>0</v>
      </c>
      <c r="J51" s="794">
        <v>0</v>
      </c>
      <c r="K51" s="794">
        <v>0</v>
      </c>
      <c r="L51" s="794">
        <v>0</v>
      </c>
      <c r="M51" s="794">
        <v>0</v>
      </c>
      <c r="N51" s="794">
        <v>0</v>
      </c>
      <c r="O51" s="793">
        <v>0</v>
      </c>
      <c r="P51" s="793">
        <v>0</v>
      </c>
      <c r="Q51" s="1075">
        <v>0</v>
      </c>
      <c r="R51" s="224">
        <v>41</v>
      </c>
    </row>
    <row r="52" spans="1:18" s="266" customFormat="1" ht="21.95" customHeight="1">
      <c r="A52" s="220">
        <v>42</v>
      </c>
      <c r="B52" s="218" t="s">
        <v>256</v>
      </c>
      <c r="C52" s="799">
        <v>7676749</v>
      </c>
      <c r="D52" s="799">
        <v>7676749</v>
      </c>
      <c r="E52" s="799">
        <v>0</v>
      </c>
      <c r="F52" s="799">
        <v>0</v>
      </c>
      <c r="G52" s="799">
        <v>0</v>
      </c>
      <c r="H52" s="799">
        <v>0</v>
      </c>
      <c r="I52" s="799">
        <v>0</v>
      </c>
      <c r="J52" s="799">
        <v>0</v>
      </c>
      <c r="K52" s="799">
        <v>0</v>
      </c>
      <c r="L52" s="799">
        <v>0</v>
      </c>
      <c r="M52" s="799">
        <v>0</v>
      </c>
      <c r="N52" s="799">
        <v>0</v>
      </c>
      <c r="O52" s="798">
        <v>0</v>
      </c>
      <c r="P52" s="798">
        <v>0</v>
      </c>
      <c r="Q52" s="1076">
        <v>0</v>
      </c>
      <c r="R52" s="224">
        <v>42</v>
      </c>
    </row>
    <row r="53" spans="1:18" s="266" customFormat="1" ht="21.95" customHeight="1">
      <c r="A53" s="228">
        <v>43</v>
      </c>
      <c r="B53" s="212" t="s">
        <v>258</v>
      </c>
      <c r="C53" s="803">
        <v>7204992</v>
      </c>
      <c r="D53" s="803">
        <v>7204992</v>
      </c>
      <c r="E53" s="803">
        <v>0</v>
      </c>
      <c r="F53" s="803">
        <v>0</v>
      </c>
      <c r="G53" s="803">
        <v>0</v>
      </c>
      <c r="H53" s="803">
        <v>0</v>
      </c>
      <c r="I53" s="803">
        <v>0</v>
      </c>
      <c r="J53" s="803">
        <v>0</v>
      </c>
      <c r="K53" s="803">
        <v>0</v>
      </c>
      <c r="L53" s="803">
        <v>0</v>
      </c>
      <c r="M53" s="803">
        <v>0</v>
      </c>
      <c r="N53" s="803">
        <v>0</v>
      </c>
      <c r="O53" s="802">
        <v>0</v>
      </c>
      <c r="P53" s="802">
        <v>0</v>
      </c>
      <c r="Q53" s="1077">
        <v>0</v>
      </c>
      <c r="R53" s="234">
        <v>43</v>
      </c>
    </row>
    <row r="54" spans="1:18" s="266" customFormat="1" ht="21.95" customHeight="1">
      <c r="A54" s="220">
        <v>44</v>
      </c>
      <c r="B54" s="218" t="s">
        <v>260</v>
      </c>
      <c r="C54" s="794">
        <v>3656289</v>
      </c>
      <c r="D54" s="794">
        <v>3656289</v>
      </c>
      <c r="E54" s="794">
        <v>0</v>
      </c>
      <c r="F54" s="794">
        <v>0</v>
      </c>
      <c r="G54" s="794">
        <v>0</v>
      </c>
      <c r="H54" s="794">
        <v>0</v>
      </c>
      <c r="I54" s="794">
        <v>0</v>
      </c>
      <c r="J54" s="794">
        <v>0</v>
      </c>
      <c r="K54" s="794">
        <v>0</v>
      </c>
      <c r="L54" s="794">
        <v>0</v>
      </c>
      <c r="M54" s="794">
        <v>0</v>
      </c>
      <c r="N54" s="794">
        <v>0</v>
      </c>
      <c r="O54" s="793">
        <v>0</v>
      </c>
      <c r="P54" s="793">
        <v>0</v>
      </c>
      <c r="Q54" s="1075">
        <v>0</v>
      </c>
      <c r="R54" s="224">
        <v>44</v>
      </c>
    </row>
    <row r="55" spans="1:18" s="266" customFormat="1" ht="21.95" customHeight="1">
      <c r="A55" s="220">
        <v>45</v>
      </c>
      <c r="B55" s="218" t="s">
        <v>261</v>
      </c>
      <c r="C55" s="794">
        <v>22878364</v>
      </c>
      <c r="D55" s="794">
        <v>22878364</v>
      </c>
      <c r="E55" s="794">
        <v>0</v>
      </c>
      <c r="F55" s="794">
        <v>0</v>
      </c>
      <c r="G55" s="794">
        <v>0</v>
      </c>
      <c r="H55" s="794">
        <v>0</v>
      </c>
      <c r="I55" s="794">
        <v>0</v>
      </c>
      <c r="J55" s="794">
        <v>0</v>
      </c>
      <c r="K55" s="794">
        <v>0</v>
      </c>
      <c r="L55" s="794">
        <v>0</v>
      </c>
      <c r="M55" s="794">
        <v>0</v>
      </c>
      <c r="N55" s="794">
        <v>0</v>
      </c>
      <c r="O55" s="793">
        <v>0</v>
      </c>
      <c r="P55" s="793">
        <v>0</v>
      </c>
      <c r="Q55" s="1075">
        <v>0</v>
      </c>
      <c r="R55" s="224">
        <v>45</v>
      </c>
    </row>
    <row r="56" spans="1:18" s="266" customFormat="1" ht="21.95" customHeight="1">
      <c r="A56" s="220">
        <v>46</v>
      </c>
      <c r="B56" s="218" t="s">
        <v>262</v>
      </c>
      <c r="C56" s="794">
        <v>13999693</v>
      </c>
      <c r="D56" s="794">
        <v>13999693</v>
      </c>
      <c r="E56" s="794">
        <v>0</v>
      </c>
      <c r="F56" s="794">
        <v>0</v>
      </c>
      <c r="G56" s="794">
        <v>0</v>
      </c>
      <c r="H56" s="794">
        <v>0</v>
      </c>
      <c r="I56" s="794">
        <v>0</v>
      </c>
      <c r="J56" s="794">
        <v>0</v>
      </c>
      <c r="K56" s="794">
        <v>0</v>
      </c>
      <c r="L56" s="794">
        <v>0</v>
      </c>
      <c r="M56" s="794">
        <v>0</v>
      </c>
      <c r="N56" s="794">
        <v>0</v>
      </c>
      <c r="O56" s="793">
        <v>0</v>
      </c>
      <c r="P56" s="793">
        <v>0</v>
      </c>
      <c r="Q56" s="1075">
        <v>0</v>
      </c>
      <c r="R56" s="224">
        <v>46</v>
      </c>
    </row>
    <row r="57" spans="1:18" s="266" customFormat="1" ht="21.95" customHeight="1" thickBot="1">
      <c r="A57" s="2383">
        <v>52</v>
      </c>
      <c r="B57" s="254" t="s">
        <v>263</v>
      </c>
      <c r="C57" s="809">
        <v>1542618</v>
      </c>
      <c r="D57" s="809">
        <v>1542618</v>
      </c>
      <c r="E57" s="809">
        <v>0</v>
      </c>
      <c r="F57" s="809">
        <v>0</v>
      </c>
      <c r="G57" s="809">
        <v>0</v>
      </c>
      <c r="H57" s="809">
        <v>0</v>
      </c>
      <c r="I57" s="809">
        <v>0</v>
      </c>
      <c r="J57" s="809">
        <v>0</v>
      </c>
      <c r="K57" s="809">
        <v>0</v>
      </c>
      <c r="L57" s="809">
        <v>0</v>
      </c>
      <c r="M57" s="809">
        <v>0</v>
      </c>
      <c r="N57" s="809">
        <v>0</v>
      </c>
      <c r="O57" s="808">
        <v>0</v>
      </c>
      <c r="P57" s="808">
        <v>0</v>
      </c>
      <c r="Q57" s="1078">
        <v>0</v>
      </c>
      <c r="R57" s="262">
        <v>52</v>
      </c>
    </row>
    <row r="58" spans="1:18" s="266" customFormat="1" ht="21.95" customHeight="1">
      <c r="A58" s="220">
        <v>54</v>
      </c>
      <c r="B58" s="218" t="s">
        <v>264</v>
      </c>
      <c r="C58" s="794">
        <v>3520431</v>
      </c>
      <c r="D58" s="794">
        <v>3548411</v>
      </c>
      <c r="E58" s="794">
        <v>27980</v>
      </c>
      <c r="F58" s="794">
        <v>0</v>
      </c>
      <c r="G58" s="794">
        <v>0</v>
      </c>
      <c r="H58" s="794">
        <v>0</v>
      </c>
      <c r="I58" s="794">
        <v>0</v>
      </c>
      <c r="J58" s="794">
        <v>0</v>
      </c>
      <c r="K58" s="794">
        <v>0</v>
      </c>
      <c r="L58" s="794">
        <v>0</v>
      </c>
      <c r="M58" s="794">
        <v>0</v>
      </c>
      <c r="N58" s="794">
        <v>0</v>
      </c>
      <c r="O58" s="793">
        <v>0</v>
      </c>
      <c r="P58" s="793">
        <v>0</v>
      </c>
      <c r="Q58" s="1075">
        <v>0</v>
      </c>
      <c r="R58" s="224">
        <v>54</v>
      </c>
    </row>
    <row r="59" spans="1:18" s="266" customFormat="1" ht="21.95" customHeight="1">
      <c r="A59" s="220">
        <v>59</v>
      </c>
      <c r="B59" s="218" t="s">
        <v>266</v>
      </c>
      <c r="C59" s="794">
        <v>4480344</v>
      </c>
      <c r="D59" s="794">
        <v>4480344</v>
      </c>
      <c r="E59" s="794">
        <v>0</v>
      </c>
      <c r="F59" s="794">
        <v>0</v>
      </c>
      <c r="G59" s="794">
        <v>0</v>
      </c>
      <c r="H59" s="794">
        <v>0</v>
      </c>
      <c r="I59" s="794">
        <v>0</v>
      </c>
      <c r="J59" s="794">
        <v>0</v>
      </c>
      <c r="K59" s="794">
        <v>0</v>
      </c>
      <c r="L59" s="794">
        <v>0</v>
      </c>
      <c r="M59" s="794">
        <v>0</v>
      </c>
      <c r="N59" s="794">
        <v>0</v>
      </c>
      <c r="O59" s="793">
        <v>0</v>
      </c>
      <c r="P59" s="793">
        <v>0</v>
      </c>
      <c r="Q59" s="1075">
        <v>0</v>
      </c>
      <c r="R59" s="224">
        <v>59</v>
      </c>
    </row>
    <row r="60" spans="1:18" s="266" customFormat="1" ht="21.95" customHeight="1">
      <c r="A60" s="220">
        <v>61</v>
      </c>
      <c r="B60" s="218" t="s">
        <v>268</v>
      </c>
      <c r="C60" s="794">
        <v>8945899</v>
      </c>
      <c r="D60" s="794">
        <v>8945899</v>
      </c>
      <c r="E60" s="794">
        <v>0</v>
      </c>
      <c r="F60" s="794">
        <v>0</v>
      </c>
      <c r="G60" s="794">
        <v>0</v>
      </c>
      <c r="H60" s="794">
        <v>0</v>
      </c>
      <c r="I60" s="794">
        <v>0</v>
      </c>
      <c r="J60" s="794">
        <v>0</v>
      </c>
      <c r="K60" s="794">
        <v>0</v>
      </c>
      <c r="L60" s="794">
        <v>0</v>
      </c>
      <c r="M60" s="794">
        <v>0</v>
      </c>
      <c r="N60" s="794">
        <v>0</v>
      </c>
      <c r="O60" s="793">
        <v>0</v>
      </c>
      <c r="P60" s="793">
        <v>0</v>
      </c>
      <c r="Q60" s="1075">
        <v>0</v>
      </c>
      <c r="R60" s="224">
        <v>61</v>
      </c>
    </row>
    <row r="61" spans="1:18" s="266" customFormat="1" ht="21.95" customHeight="1">
      <c r="A61" s="220">
        <v>66</v>
      </c>
      <c r="B61" s="218" t="s">
        <v>270</v>
      </c>
      <c r="C61" s="794">
        <v>49636146</v>
      </c>
      <c r="D61" s="794">
        <v>49636146</v>
      </c>
      <c r="E61" s="794">
        <v>0</v>
      </c>
      <c r="F61" s="794">
        <v>0</v>
      </c>
      <c r="G61" s="794">
        <v>0</v>
      </c>
      <c r="H61" s="794">
        <v>0</v>
      </c>
      <c r="I61" s="794">
        <v>0</v>
      </c>
      <c r="J61" s="794">
        <v>0</v>
      </c>
      <c r="K61" s="794">
        <v>0</v>
      </c>
      <c r="L61" s="794">
        <v>0</v>
      </c>
      <c r="M61" s="794">
        <v>0</v>
      </c>
      <c r="N61" s="794">
        <v>0</v>
      </c>
      <c r="O61" s="793">
        <v>0</v>
      </c>
      <c r="P61" s="793">
        <v>0</v>
      </c>
      <c r="Q61" s="1075">
        <v>0</v>
      </c>
      <c r="R61" s="224">
        <v>66</v>
      </c>
    </row>
    <row r="62" spans="1:18" s="266" customFormat="1" ht="21.95" customHeight="1">
      <c r="A62" s="220">
        <v>67</v>
      </c>
      <c r="B62" s="244" t="s">
        <v>272</v>
      </c>
      <c r="C62" s="799">
        <v>8614437</v>
      </c>
      <c r="D62" s="799">
        <v>8614437</v>
      </c>
      <c r="E62" s="799">
        <v>0</v>
      </c>
      <c r="F62" s="799">
        <v>0</v>
      </c>
      <c r="G62" s="799">
        <v>0</v>
      </c>
      <c r="H62" s="799">
        <v>0</v>
      </c>
      <c r="I62" s="799">
        <v>0</v>
      </c>
      <c r="J62" s="799">
        <v>0</v>
      </c>
      <c r="K62" s="799">
        <v>0</v>
      </c>
      <c r="L62" s="799">
        <v>0</v>
      </c>
      <c r="M62" s="799">
        <v>0</v>
      </c>
      <c r="N62" s="799">
        <v>0</v>
      </c>
      <c r="O62" s="798">
        <v>0</v>
      </c>
      <c r="P62" s="798">
        <v>0</v>
      </c>
      <c r="Q62" s="1076">
        <v>0</v>
      </c>
      <c r="R62" s="224">
        <v>67</v>
      </c>
    </row>
    <row r="63" spans="1:18" s="266" customFormat="1" ht="21.95" customHeight="1">
      <c r="A63" s="228">
        <v>70</v>
      </c>
      <c r="B63" s="218" t="s">
        <v>274</v>
      </c>
      <c r="C63" s="803">
        <v>8717398</v>
      </c>
      <c r="D63" s="803">
        <v>8717398</v>
      </c>
      <c r="E63" s="803">
        <v>0</v>
      </c>
      <c r="F63" s="803">
        <v>0</v>
      </c>
      <c r="G63" s="803">
        <v>0</v>
      </c>
      <c r="H63" s="803">
        <v>0</v>
      </c>
      <c r="I63" s="803">
        <v>0</v>
      </c>
      <c r="J63" s="803">
        <v>0</v>
      </c>
      <c r="K63" s="803">
        <v>0</v>
      </c>
      <c r="L63" s="803">
        <v>0</v>
      </c>
      <c r="M63" s="803">
        <v>0</v>
      </c>
      <c r="N63" s="803">
        <v>0</v>
      </c>
      <c r="O63" s="802">
        <v>0</v>
      </c>
      <c r="P63" s="802">
        <v>0</v>
      </c>
      <c r="Q63" s="1077">
        <v>0</v>
      </c>
      <c r="R63" s="234">
        <v>70</v>
      </c>
    </row>
    <row r="64" spans="1:18" s="266" customFormat="1" ht="21.95" customHeight="1">
      <c r="A64" s="220">
        <v>72</v>
      </c>
      <c r="B64" s="218" t="s">
        <v>276</v>
      </c>
      <c r="C64" s="794">
        <v>49081995</v>
      </c>
      <c r="D64" s="794">
        <v>49081995</v>
      </c>
      <c r="E64" s="794">
        <v>0</v>
      </c>
      <c r="F64" s="794">
        <v>0</v>
      </c>
      <c r="G64" s="794">
        <v>0</v>
      </c>
      <c r="H64" s="794">
        <v>0</v>
      </c>
      <c r="I64" s="794">
        <v>0</v>
      </c>
      <c r="J64" s="794">
        <v>0</v>
      </c>
      <c r="K64" s="794">
        <v>0</v>
      </c>
      <c r="L64" s="794">
        <v>0</v>
      </c>
      <c r="M64" s="794">
        <v>0</v>
      </c>
      <c r="N64" s="794">
        <v>0</v>
      </c>
      <c r="O64" s="793">
        <v>0</v>
      </c>
      <c r="P64" s="793">
        <v>0</v>
      </c>
      <c r="Q64" s="1075">
        <v>0</v>
      </c>
      <c r="R64" s="224">
        <v>72</v>
      </c>
    </row>
    <row r="65" spans="1:18" s="266" customFormat="1" ht="21.95" customHeight="1">
      <c r="A65" s="220">
        <v>74</v>
      </c>
      <c r="B65" s="218" t="s">
        <v>278</v>
      </c>
      <c r="C65" s="794">
        <v>4931912</v>
      </c>
      <c r="D65" s="794">
        <v>4931912</v>
      </c>
      <c r="E65" s="794">
        <v>0</v>
      </c>
      <c r="F65" s="794">
        <v>0</v>
      </c>
      <c r="G65" s="794">
        <v>0</v>
      </c>
      <c r="H65" s="794">
        <v>0</v>
      </c>
      <c r="I65" s="794">
        <v>0</v>
      </c>
      <c r="J65" s="794">
        <v>0</v>
      </c>
      <c r="K65" s="794">
        <v>0</v>
      </c>
      <c r="L65" s="794">
        <v>0</v>
      </c>
      <c r="M65" s="794">
        <v>0</v>
      </c>
      <c r="N65" s="794">
        <v>0</v>
      </c>
      <c r="O65" s="793">
        <v>0</v>
      </c>
      <c r="P65" s="793">
        <v>0</v>
      </c>
      <c r="Q65" s="1075">
        <v>0</v>
      </c>
      <c r="R65" s="224">
        <v>74</v>
      </c>
    </row>
    <row r="66" spans="1:18" s="266" customFormat="1" ht="21.95" customHeight="1">
      <c r="A66" s="220">
        <v>81</v>
      </c>
      <c r="B66" s="218" t="s">
        <v>280</v>
      </c>
      <c r="C66" s="794">
        <v>27940109</v>
      </c>
      <c r="D66" s="794">
        <v>27940109</v>
      </c>
      <c r="E66" s="794">
        <v>0</v>
      </c>
      <c r="F66" s="794">
        <v>0</v>
      </c>
      <c r="G66" s="794">
        <v>0</v>
      </c>
      <c r="H66" s="794">
        <v>0</v>
      </c>
      <c r="I66" s="794">
        <v>0</v>
      </c>
      <c r="J66" s="794">
        <v>0</v>
      </c>
      <c r="K66" s="794">
        <v>0</v>
      </c>
      <c r="L66" s="794">
        <v>0</v>
      </c>
      <c r="M66" s="794">
        <v>0</v>
      </c>
      <c r="N66" s="794">
        <v>0</v>
      </c>
      <c r="O66" s="793">
        <v>0</v>
      </c>
      <c r="P66" s="793">
        <v>0</v>
      </c>
      <c r="Q66" s="1075">
        <v>0</v>
      </c>
      <c r="R66" s="224">
        <v>81</v>
      </c>
    </row>
    <row r="67" spans="1:18" s="266" customFormat="1" ht="21.95" customHeight="1">
      <c r="A67" s="243">
        <v>82</v>
      </c>
      <c r="B67" s="244" t="s">
        <v>282</v>
      </c>
      <c r="C67" s="799">
        <v>37988163</v>
      </c>
      <c r="D67" s="799">
        <v>37988163</v>
      </c>
      <c r="E67" s="799">
        <v>0</v>
      </c>
      <c r="F67" s="799">
        <v>0</v>
      </c>
      <c r="G67" s="799">
        <v>0</v>
      </c>
      <c r="H67" s="799">
        <v>0</v>
      </c>
      <c r="I67" s="799">
        <v>0</v>
      </c>
      <c r="J67" s="799">
        <v>0</v>
      </c>
      <c r="K67" s="799">
        <v>0</v>
      </c>
      <c r="L67" s="799">
        <v>0</v>
      </c>
      <c r="M67" s="799">
        <v>0</v>
      </c>
      <c r="N67" s="799">
        <v>0</v>
      </c>
      <c r="O67" s="798">
        <v>0</v>
      </c>
      <c r="P67" s="798">
        <v>0</v>
      </c>
      <c r="Q67" s="1076">
        <v>0</v>
      </c>
      <c r="R67" s="249">
        <v>82</v>
      </c>
    </row>
    <row r="68" spans="1:18" s="452" customFormat="1" ht="21.95" customHeight="1">
      <c r="A68" s="235">
        <v>83</v>
      </c>
      <c r="B68" s="212" t="s">
        <v>283</v>
      </c>
      <c r="C68" s="803">
        <v>16558999</v>
      </c>
      <c r="D68" s="803">
        <v>16558999</v>
      </c>
      <c r="E68" s="803">
        <v>0</v>
      </c>
      <c r="F68" s="803">
        <v>0</v>
      </c>
      <c r="G68" s="803">
        <v>0</v>
      </c>
      <c r="H68" s="803">
        <v>0</v>
      </c>
      <c r="I68" s="803">
        <v>0</v>
      </c>
      <c r="J68" s="803">
        <v>0</v>
      </c>
      <c r="K68" s="803">
        <v>0</v>
      </c>
      <c r="L68" s="803">
        <v>0</v>
      </c>
      <c r="M68" s="803">
        <v>0</v>
      </c>
      <c r="N68" s="803">
        <v>0</v>
      </c>
      <c r="O68" s="802">
        <v>0</v>
      </c>
      <c r="P68" s="802">
        <v>0</v>
      </c>
      <c r="Q68" s="1077">
        <v>0</v>
      </c>
      <c r="R68" s="236">
        <v>83</v>
      </c>
    </row>
    <row r="69" spans="1:18" s="452" customFormat="1" ht="21.95" customHeight="1">
      <c r="A69" s="220">
        <v>301</v>
      </c>
      <c r="B69" s="2128" t="s">
        <v>284</v>
      </c>
      <c r="C69" s="794" t="s">
        <v>22</v>
      </c>
      <c r="D69" s="794" t="s">
        <v>22</v>
      </c>
      <c r="E69" s="794" t="s">
        <v>22</v>
      </c>
      <c r="F69" s="794" t="s">
        <v>22</v>
      </c>
      <c r="G69" s="794" t="s">
        <v>22</v>
      </c>
      <c r="H69" s="794" t="s">
        <v>22</v>
      </c>
      <c r="I69" s="794" t="s">
        <v>22</v>
      </c>
      <c r="J69" s="794" t="s">
        <v>22</v>
      </c>
      <c r="K69" s="794" t="s">
        <v>22</v>
      </c>
      <c r="L69" s="794" t="s">
        <v>22</v>
      </c>
      <c r="M69" s="794" t="s">
        <v>22</v>
      </c>
      <c r="N69" s="794" t="s">
        <v>22</v>
      </c>
      <c r="O69" s="793" t="s">
        <v>22</v>
      </c>
      <c r="P69" s="793" t="s">
        <v>22</v>
      </c>
      <c r="Q69" s="1075" t="s">
        <v>22</v>
      </c>
      <c r="R69" s="224">
        <v>301</v>
      </c>
    </row>
    <row r="70" spans="1:18" s="452" customFormat="1" ht="21.95" customHeight="1">
      <c r="A70" s="220">
        <v>302</v>
      </c>
      <c r="B70" s="2128" t="s">
        <v>286</v>
      </c>
      <c r="C70" s="794" t="s">
        <v>22</v>
      </c>
      <c r="D70" s="794" t="s">
        <v>22</v>
      </c>
      <c r="E70" s="794" t="s">
        <v>22</v>
      </c>
      <c r="F70" s="794" t="s">
        <v>22</v>
      </c>
      <c r="G70" s="794" t="s">
        <v>22</v>
      </c>
      <c r="H70" s="794" t="s">
        <v>22</v>
      </c>
      <c r="I70" s="794" t="s">
        <v>22</v>
      </c>
      <c r="J70" s="794" t="s">
        <v>22</v>
      </c>
      <c r="K70" s="794" t="s">
        <v>22</v>
      </c>
      <c r="L70" s="794" t="s">
        <v>22</v>
      </c>
      <c r="M70" s="794" t="s">
        <v>22</v>
      </c>
      <c r="N70" s="794" t="s">
        <v>22</v>
      </c>
      <c r="O70" s="793" t="s">
        <v>22</v>
      </c>
      <c r="P70" s="793" t="s">
        <v>22</v>
      </c>
      <c r="Q70" s="1075" t="s">
        <v>22</v>
      </c>
      <c r="R70" s="224">
        <v>302</v>
      </c>
    </row>
    <row r="71" spans="1:18" s="452" customFormat="1" ht="21.95" customHeight="1">
      <c r="A71" s="220">
        <v>303</v>
      </c>
      <c r="B71" s="2128" t="s">
        <v>288</v>
      </c>
      <c r="C71" s="794" t="s">
        <v>22</v>
      </c>
      <c r="D71" s="794" t="s">
        <v>22</v>
      </c>
      <c r="E71" s="794" t="s">
        <v>22</v>
      </c>
      <c r="F71" s="794" t="s">
        <v>22</v>
      </c>
      <c r="G71" s="794" t="s">
        <v>22</v>
      </c>
      <c r="H71" s="794" t="s">
        <v>22</v>
      </c>
      <c r="I71" s="794" t="s">
        <v>22</v>
      </c>
      <c r="J71" s="794" t="s">
        <v>22</v>
      </c>
      <c r="K71" s="794" t="s">
        <v>22</v>
      </c>
      <c r="L71" s="794" t="s">
        <v>22</v>
      </c>
      <c r="M71" s="794" t="s">
        <v>22</v>
      </c>
      <c r="N71" s="794" t="s">
        <v>22</v>
      </c>
      <c r="O71" s="793" t="s">
        <v>22</v>
      </c>
      <c r="P71" s="793" t="s">
        <v>22</v>
      </c>
      <c r="Q71" s="1075" t="s">
        <v>22</v>
      </c>
      <c r="R71" s="224">
        <v>303</v>
      </c>
    </row>
    <row r="72" spans="1:18" s="452" customFormat="1" ht="21.95" customHeight="1" thickBot="1">
      <c r="A72" s="2140"/>
      <c r="B72" s="254"/>
      <c r="C72" s="809"/>
      <c r="D72" s="809"/>
      <c r="E72" s="809"/>
      <c r="F72" s="809"/>
      <c r="G72" s="809"/>
      <c r="H72" s="809"/>
      <c r="I72" s="809"/>
      <c r="J72" s="809"/>
      <c r="K72" s="809"/>
      <c r="L72" s="809"/>
      <c r="M72" s="809"/>
      <c r="N72" s="809"/>
      <c r="O72" s="808"/>
      <c r="P72" s="808"/>
      <c r="Q72" s="1078"/>
      <c r="R72" s="262"/>
    </row>
  </sheetData>
  <mergeCells count="6">
    <mergeCell ref="A3:A7"/>
    <mergeCell ref="F3:L3"/>
    <mergeCell ref="R3:R7"/>
    <mergeCell ref="F5:F7"/>
    <mergeCell ref="K5:K7"/>
    <mergeCell ref="P5:P7"/>
  </mergeCells>
  <phoneticPr fontId="16"/>
  <pageMargins left="0.82677165354330717" right="0.59055118110236227" top="0.59055118110236227" bottom="0.59055118110236227" header="0.51181102362204722" footer="0.51181102362204722"/>
  <pageSetup paperSize="8" scale="60" pageOrder="overThenDown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>
    <tabColor rgb="FF00FFFF"/>
  </sheetPr>
  <dimension ref="A1:O97"/>
  <sheetViews>
    <sheetView showGridLines="0" view="pageBreakPreview" zoomScale="50" zoomScaleNormal="75" workbookViewId="0">
      <pane xSplit="2" ySplit="12" topLeftCell="C44" activePane="bottomRight" state="frozen"/>
      <selection activeCell="CA17" sqref="CA17"/>
      <selection pane="topRight" activeCell="CA17" sqref="CA17"/>
      <selection pane="bottomLeft" activeCell="CA17" sqref="CA17"/>
      <selection pane="bottomRight" activeCell="A47" sqref="A47:O47"/>
    </sheetView>
  </sheetViews>
  <sheetFormatPr defaultRowHeight="27.6" customHeight="1"/>
  <cols>
    <col min="1" max="1" width="5.875" style="151" customWidth="1"/>
    <col min="2" max="2" width="15.375" style="149" customWidth="1"/>
    <col min="3" max="4" width="16.375" style="149" customWidth="1"/>
    <col min="5" max="5" width="23.625" style="149" customWidth="1"/>
    <col min="6" max="7" width="15.75" style="149" customWidth="1"/>
    <col min="8" max="8" width="23.625" style="149" customWidth="1"/>
    <col min="9" max="10" width="18.625" style="149" customWidth="1"/>
    <col min="11" max="11" width="23.625" style="149" customWidth="1"/>
    <col min="12" max="13" width="20.625" style="149" customWidth="1"/>
    <col min="14" max="14" width="25.625" style="149" customWidth="1"/>
    <col min="15" max="15" width="5.875" style="151" customWidth="1"/>
    <col min="16" max="16384" width="9" style="149"/>
  </cols>
  <sheetData>
    <row r="1" spans="1:15" ht="30.95" customHeight="1">
      <c r="A1" s="530" t="s">
        <v>1376</v>
      </c>
    </row>
    <row r="2" spans="1:15" s="311" customFormat="1" ht="30.95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61" t="s">
        <v>347</v>
      </c>
      <c r="O2" s="562"/>
    </row>
    <row r="3" spans="1:15" s="442" customFormat="1" ht="23.1" customHeight="1">
      <c r="A3" s="156" t="s">
        <v>138</v>
      </c>
      <c r="B3" s="157"/>
      <c r="C3" s="852" t="s">
        <v>816</v>
      </c>
      <c r="D3" s="853"/>
      <c r="E3" s="853"/>
      <c r="F3" s="853"/>
      <c r="G3" s="853"/>
      <c r="H3" s="853"/>
      <c r="I3" s="853"/>
      <c r="J3" s="853"/>
      <c r="K3" s="853"/>
      <c r="L3" s="853"/>
      <c r="M3" s="853"/>
      <c r="N3" s="854"/>
      <c r="O3" s="319" t="s">
        <v>138</v>
      </c>
    </row>
    <row r="4" spans="1:15" s="442" customFormat="1" ht="23.1" customHeight="1">
      <c r="A4" s="165" t="s">
        <v>144</v>
      </c>
      <c r="B4" s="166"/>
      <c r="C4" s="755" t="s">
        <v>817</v>
      </c>
      <c r="D4" s="1022"/>
      <c r="E4" s="1023"/>
      <c r="F4" s="755" t="s">
        <v>818</v>
      </c>
      <c r="G4" s="1022"/>
      <c r="H4" s="1023"/>
      <c r="I4" s="755" t="s">
        <v>819</v>
      </c>
      <c r="J4" s="1022"/>
      <c r="K4" s="1023"/>
      <c r="L4" s="755" t="s">
        <v>820</v>
      </c>
      <c r="M4" s="1022"/>
      <c r="N4" s="1023"/>
      <c r="O4" s="321" t="s">
        <v>144</v>
      </c>
    </row>
    <row r="5" spans="1:15" s="442" customFormat="1" ht="23.1" customHeight="1">
      <c r="A5" s="165" t="s">
        <v>151</v>
      </c>
      <c r="B5" s="166" t="s">
        <v>152</v>
      </c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321" t="s">
        <v>151</v>
      </c>
    </row>
    <row r="6" spans="1:15" s="442" customFormat="1" ht="23.1" customHeight="1">
      <c r="A6" s="165" t="s">
        <v>164</v>
      </c>
      <c r="B6" s="166"/>
      <c r="C6" s="754" t="s">
        <v>821</v>
      </c>
      <c r="D6" s="754" t="s">
        <v>822</v>
      </c>
      <c r="E6" s="754" t="s">
        <v>71</v>
      </c>
      <c r="F6" s="754" t="s">
        <v>821</v>
      </c>
      <c r="G6" s="754" t="s">
        <v>822</v>
      </c>
      <c r="H6" s="754" t="s">
        <v>71</v>
      </c>
      <c r="I6" s="754" t="s">
        <v>821</v>
      </c>
      <c r="J6" s="754" t="s">
        <v>822</v>
      </c>
      <c r="K6" s="754" t="s">
        <v>71</v>
      </c>
      <c r="L6" s="754" t="s">
        <v>821</v>
      </c>
      <c r="M6" s="754" t="s">
        <v>822</v>
      </c>
      <c r="N6" s="754" t="s">
        <v>71</v>
      </c>
      <c r="O6" s="321" t="s">
        <v>164</v>
      </c>
    </row>
    <row r="7" spans="1:15" s="452" customFormat="1" ht="23.1" customHeight="1" thickBot="1">
      <c r="A7" s="286" t="s">
        <v>171</v>
      </c>
      <c r="B7" s="287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  <c r="O7" s="190" t="s">
        <v>171</v>
      </c>
    </row>
    <row r="8" spans="1:15" s="442" customFormat="1" ht="30.75" customHeight="1">
      <c r="A8" s="165"/>
      <c r="B8" s="173" t="s">
        <v>176</v>
      </c>
      <c r="C8" s="200">
        <v>304292</v>
      </c>
      <c r="D8" s="200">
        <v>4738840</v>
      </c>
      <c r="E8" s="200">
        <v>136742640513</v>
      </c>
      <c r="F8" s="200">
        <v>12296730</v>
      </c>
      <c r="G8" s="200">
        <v>20616628</v>
      </c>
      <c r="H8" s="200">
        <v>153820352943</v>
      </c>
      <c r="I8" s="200">
        <v>2738023</v>
      </c>
      <c r="J8" s="200">
        <v>5990511</v>
      </c>
      <c r="K8" s="200">
        <v>36587572652</v>
      </c>
      <c r="L8" s="200">
        <v>15339045</v>
      </c>
      <c r="M8" s="200">
        <v>31345979</v>
      </c>
      <c r="N8" s="200">
        <v>327150566108</v>
      </c>
      <c r="O8" s="321"/>
    </row>
    <row r="9" spans="1:15" s="442" customFormat="1" ht="30.75" customHeight="1">
      <c r="A9" s="165"/>
      <c r="B9" s="173" t="s">
        <v>177</v>
      </c>
      <c r="C9" s="200">
        <v>302582</v>
      </c>
      <c r="D9" s="200">
        <v>4722253</v>
      </c>
      <c r="E9" s="200">
        <v>136090636808</v>
      </c>
      <c r="F9" s="200">
        <v>12179439</v>
      </c>
      <c r="G9" s="200">
        <v>20444989</v>
      </c>
      <c r="H9" s="200">
        <v>152567842393</v>
      </c>
      <c r="I9" s="200">
        <v>2713778</v>
      </c>
      <c r="J9" s="200">
        <v>5944020</v>
      </c>
      <c r="K9" s="200">
        <v>36314131582</v>
      </c>
      <c r="L9" s="200">
        <v>15195799</v>
      </c>
      <c r="M9" s="200">
        <v>31111262</v>
      </c>
      <c r="N9" s="200">
        <v>324972610783</v>
      </c>
      <c r="O9" s="321"/>
    </row>
    <row r="10" spans="1:15" s="442" customFormat="1" ht="30.75" customHeight="1">
      <c r="A10" s="165"/>
      <c r="B10" s="173" t="s">
        <v>178</v>
      </c>
      <c r="C10" s="200">
        <v>1710</v>
      </c>
      <c r="D10" s="200">
        <v>16587</v>
      </c>
      <c r="E10" s="200">
        <v>652003705</v>
      </c>
      <c r="F10" s="200">
        <v>117291</v>
      </c>
      <c r="G10" s="200">
        <v>171639</v>
      </c>
      <c r="H10" s="200">
        <v>1252510550</v>
      </c>
      <c r="I10" s="200">
        <v>24245</v>
      </c>
      <c r="J10" s="200">
        <v>46491</v>
      </c>
      <c r="K10" s="200">
        <v>273441070</v>
      </c>
      <c r="L10" s="200">
        <v>143246</v>
      </c>
      <c r="M10" s="200">
        <v>234717</v>
      </c>
      <c r="N10" s="200">
        <v>2177955325</v>
      </c>
      <c r="O10" s="321"/>
    </row>
    <row r="11" spans="1:15" s="442" customFormat="1" ht="30.75" customHeight="1">
      <c r="A11" s="165"/>
      <c r="B11" s="173" t="s">
        <v>179</v>
      </c>
      <c r="C11" s="200">
        <v>284226</v>
      </c>
      <c r="D11" s="200">
        <v>4414696</v>
      </c>
      <c r="E11" s="200">
        <v>128187901399</v>
      </c>
      <c r="F11" s="200">
        <v>11493060</v>
      </c>
      <c r="G11" s="200">
        <v>19313150</v>
      </c>
      <c r="H11" s="200">
        <v>143483116420</v>
      </c>
      <c r="I11" s="200">
        <v>2568232</v>
      </c>
      <c r="J11" s="200">
        <v>5632994</v>
      </c>
      <c r="K11" s="200">
        <v>34379306353</v>
      </c>
      <c r="L11" s="200">
        <v>14345518</v>
      </c>
      <c r="M11" s="200">
        <v>29360840</v>
      </c>
      <c r="N11" s="200">
        <v>306050324172</v>
      </c>
      <c r="O11" s="321"/>
    </row>
    <row r="12" spans="1:15" s="442" customFormat="1" ht="30.75" customHeight="1">
      <c r="A12" s="445"/>
      <c r="B12" s="651" t="s">
        <v>180</v>
      </c>
      <c r="C12" s="210">
        <v>18356</v>
      </c>
      <c r="D12" s="210">
        <v>307557</v>
      </c>
      <c r="E12" s="210">
        <v>7902735409</v>
      </c>
      <c r="F12" s="210">
        <v>686379</v>
      </c>
      <c r="G12" s="210">
        <v>1131839</v>
      </c>
      <c r="H12" s="210">
        <v>9084725973</v>
      </c>
      <c r="I12" s="210">
        <v>145546</v>
      </c>
      <c r="J12" s="210">
        <v>311026</v>
      </c>
      <c r="K12" s="210">
        <v>1934825229</v>
      </c>
      <c r="L12" s="210">
        <v>850281</v>
      </c>
      <c r="M12" s="210">
        <v>1750422</v>
      </c>
      <c r="N12" s="210">
        <v>18922286611</v>
      </c>
      <c r="O12" s="448"/>
    </row>
    <row r="13" spans="1:15" ht="24" customHeight="1">
      <c r="A13" s="211">
        <v>1</v>
      </c>
      <c r="B13" s="330" t="s">
        <v>181</v>
      </c>
      <c r="C13" s="214">
        <v>42140</v>
      </c>
      <c r="D13" s="214">
        <v>624420</v>
      </c>
      <c r="E13" s="214">
        <v>18995461764</v>
      </c>
      <c r="F13" s="214">
        <v>1853075</v>
      </c>
      <c r="G13" s="214">
        <v>3128107</v>
      </c>
      <c r="H13" s="214">
        <v>22170631152</v>
      </c>
      <c r="I13" s="214">
        <v>409640</v>
      </c>
      <c r="J13" s="214">
        <v>887858</v>
      </c>
      <c r="K13" s="214">
        <v>5361992904</v>
      </c>
      <c r="L13" s="214">
        <v>2304855</v>
      </c>
      <c r="M13" s="214">
        <v>4640385</v>
      </c>
      <c r="N13" s="214">
        <v>46528085820</v>
      </c>
      <c r="O13" s="216">
        <v>1</v>
      </c>
    </row>
    <row r="14" spans="1:15" ht="24" customHeight="1">
      <c r="A14" s="217">
        <v>2</v>
      </c>
      <c r="B14" s="332" t="s">
        <v>183</v>
      </c>
      <c r="C14" s="200">
        <v>4626</v>
      </c>
      <c r="D14" s="200">
        <v>77739</v>
      </c>
      <c r="E14" s="200">
        <v>1965456361</v>
      </c>
      <c r="F14" s="200">
        <v>187858</v>
      </c>
      <c r="G14" s="200">
        <v>309284</v>
      </c>
      <c r="H14" s="200">
        <v>2484922389</v>
      </c>
      <c r="I14" s="200">
        <v>39097</v>
      </c>
      <c r="J14" s="200">
        <v>90675</v>
      </c>
      <c r="K14" s="200">
        <v>528374850</v>
      </c>
      <c r="L14" s="200">
        <v>231581</v>
      </c>
      <c r="M14" s="200">
        <v>477698</v>
      </c>
      <c r="N14" s="200">
        <v>4978753600</v>
      </c>
      <c r="O14" s="205">
        <v>2</v>
      </c>
    </row>
    <row r="15" spans="1:15" ht="24" customHeight="1">
      <c r="A15" s="217">
        <v>3</v>
      </c>
      <c r="B15" s="332" t="s">
        <v>185</v>
      </c>
      <c r="C15" s="200">
        <v>18535</v>
      </c>
      <c r="D15" s="200">
        <v>280241</v>
      </c>
      <c r="E15" s="200">
        <v>8420291940</v>
      </c>
      <c r="F15" s="200">
        <v>843062</v>
      </c>
      <c r="G15" s="200">
        <v>1449618</v>
      </c>
      <c r="H15" s="200">
        <v>9836077552</v>
      </c>
      <c r="I15" s="200">
        <v>180053</v>
      </c>
      <c r="J15" s="200">
        <v>403376</v>
      </c>
      <c r="K15" s="200">
        <v>2498217230</v>
      </c>
      <c r="L15" s="200">
        <v>1041650</v>
      </c>
      <c r="M15" s="200">
        <v>2133235</v>
      </c>
      <c r="N15" s="200">
        <v>20754586722</v>
      </c>
      <c r="O15" s="205">
        <v>3</v>
      </c>
    </row>
    <row r="16" spans="1:15" ht="24" customHeight="1">
      <c r="A16" s="217">
        <v>4</v>
      </c>
      <c r="B16" s="332" t="s">
        <v>187</v>
      </c>
      <c r="C16" s="200">
        <v>27772</v>
      </c>
      <c r="D16" s="200">
        <v>420341</v>
      </c>
      <c r="E16" s="200">
        <v>12706664548</v>
      </c>
      <c r="F16" s="200">
        <v>1100217</v>
      </c>
      <c r="G16" s="200">
        <v>1820664</v>
      </c>
      <c r="H16" s="200">
        <v>13732108049</v>
      </c>
      <c r="I16" s="200">
        <v>259846</v>
      </c>
      <c r="J16" s="200">
        <v>579629</v>
      </c>
      <c r="K16" s="200">
        <v>3498747630</v>
      </c>
      <c r="L16" s="200">
        <v>1387835</v>
      </c>
      <c r="M16" s="200">
        <v>2820634</v>
      </c>
      <c r="N16" s="200">
        <v>29937520227</v>
      </c>
      <c r="O16" s="205">
        <v>4</v>
      </c>
    </row>
    <row r="17" spans="1:15" ht="24" customHeight="1">
      <c r="A17" s="217">
        <v>5</v>
      </c>
      <c r="B17" s="332" t="s">
        <v>189</v>
      </c>
      <c r="C17" s="210">
        <v>3545</v>
      </c>
      <c r="D17" s="210">
        <v>60448</v>
      </c>
      <c r="E17" s="210">
        <v>1543240265</v>
      </c>
      <c r="F17" s="210">
        <v>132795</v>
      </c>
      <c r="G17" s="210">
        <v>244557</v>
      </c>
      <c r="H17" s="210">
        <v>1910895284</v>
      </c>
      <c r="I17" s="210">
        <v>26930</v>
      </c>
      <c r="J17" s="210">
        <v>58360</v>
      </c>
      <c r="K17" s="210">
        <v>363057010</v>
      </c>
      <c r="L17" s="210">
        <v>163270</v>
      </c>
      <c r="M17" s="210">
        <v>363365</v>
      </c>
      <c r="N17" s="210">
        <v>3817192559</v>
      </c>
      <c r="O17" s="205">
        <v>5</v>
      </c>
    </row>
    <row r="18" spans="1:15" ht="24" customHeight="1">
      <c r="A18" s="211">
        <v>6</v>
      </c>
      <c r="B18" s="330" t="s">
        <v>191</v>
      </c>
      <c r="C18" s="214">
        <v>7401</v>
      </c>
      <c r="D18" s="214">
        <v>118727</v>
      </c>
      <c r="E18" s="214">
        <v>3298079377</v>
      </c>
      <c r="F18" s="214">
        <v>289226</v>
      </c>
      <c r="G18" s="214">
        <v>516178</v>
      </c>
      <c r="H18" s="214">
        <v>3659110028</v>
      </c>
      <c r="I18" s="214">
        <v>55401</v>
      </c>
      <c r="J18" s="214">
        <v>124612</v>
      </c>
      <c r="K18" s="214">
        <v>810315300</v>
      </c>
      <c r="L18" s="214">
        <v>352028</v>
      </c>
      <c r="M18" s="214">
        <v>759517</v>
      </c>
      <c r="N18" s="214">
        <v>7767504705</v>
      </c>
      <c r="O18" s="216">
        <v>6</v>
      </c>
    </row>
    <row r="19" spans="1:15" ht="24" customHeight="1">
      <c r="A19" s="217">
        <v>7</v>
      </c>
      <c r="B19" s="332" t="s">
        <v>193</v>
      </c>
      <c r="C19" s="200">
        <v>23164</v>
      </c>
      <c r="D19" s="200">
        <v>346380</v>
      </c>
      <c r="E19" s="200">
        <v>10538362535</v>
      </c>
      <c r="F19" s="200">
        <v>933423</v>
      </c>
      <c r="G19" s="200">
        <v>1599171</v>
      </c>
      <c r="H19" s="200">
        <v>12034012214</v>
      </c>
      <c r="I19" s="200">
        <v>223025</v>
      </c>
      <c r="J19" s="200">
        <v>495040</v>
      </c>
      <c r="K19" s="200">
        <v>3014042640</v>
      </c>
      <c r="L19" s="200">
        <v>1179612</v>
      </c>
      <c r="M19" s="200">
        <v>2440591</v>
      </c>
      <c r="N19" s="200">
        <v>25586417389</v>
      </c>
      <c r="O19" s="205">
        <v>7</v>
      </c>
    </row>
    <row r="20" spans="1:15" ht="24" customHeight="1">
      <c r="A20" s="217">
        <v>8</v>
      </c>
      <c r="B20" s="332" t="s">
        <v>195</v>
      </c>
      <c r="C20" s="200">
        <v>8457</v>
      </c>
      <c r="D20" s="200">
        <v>140376</v>
      </c>
      <c r="E20" s="200">
        <v>3786723494</v>
      </c>
      <c r="F20" s="200">
        <v>316994</v>
      </c>
      <c r="G20" s="200">
        <v>514530</v>
      </c>
      <c r="H20" s="200">
        <v>3885819579</v>
      </c>
      <c r="I20" s="200">
        <v>72851</v>
      </c>
      <c r="J20" s="200">
        <v>166924</v>
      </c>
      <c r="K20" s="200">
        <v>976133794</v>
      </c>
      <c r="L20" s="200">
        <v>398302</v>
      </c>
      <c r="M20" s="200">
        <v>821830</v>
      </c>
      <c r="N20" s="200">
        <v>8648676867</v>
      </c>
      <c r="O20" s="205">
        <v>8</v>
      </c>
    </row>
    <row r="21" spans="1:15" s="266" customFormat="1" ht="24" customHeight="1">
      <c r="A21" s="220">
        <v>9</v>
      </c>
      <c r="B21" s="218" t="s">
        <v>197</v>
      </c>
      <c r="C21" s="192">
        <v>6090</v>
      </c>
      <c r="D21" s="192">
        <v>107458</v>
      </c>
      <c r="E21" s="192">
        <v>2591281065</v>
      </c>
      <c r="F21" s="192">
        <v>210157</v>
      </c>
      <c r="G21" s="192">
        <v>334532</v>
      </c>
      <c r="H21" s="192">
        <v>2820255806</v>
      </c>
      <c r="I21" s="192">
        <v>40378</v>
      </c>
      <c r="J21" s="192">
        <v>86078</v>
      </c>
      <c r="K21" s="192">
        <v>520985906</v>
      </c>
      <c r="L21" s="192">
        <v>256625</v>
      </c>
      <c r="M21" s="192">
        <v>528068</v>
      </c>
      <c r="N21" s="192">
        <v>5932522777</v>
      </c>
      <c r="O21" s="224">
        <v>9</v>
      </c>
    </row>
    <row r="22" spans="1:15" s="266" customFormat="1" ht="24" customHeight="1">
      <c r="A22" s="220">
        <v>10</v>
      </c>
      <c r="B22" s="218" t="s">
        <v>199</v>
      </c>
      <c r="C22" s="227">
        <v>4902</v>
      </c>
      <c r="D22" s="227">
        <v>79836</v>
      </c>
      <c r="E22" s="227">
        <v>2027386856</v>
      </c>
      <c r="F22" s="227">
        <v>193543</v>
      </c>
      <c r="G22" s="227">
        <v>318905</v>
      </c>
      <c r="H22" s="227">
        <v>2361940764</v>
      </c>
      <c r="I22" s="227">
        <v>41544</v>
      </c>
      <c r="J22" s="227">
        <v>88782</v>
      </c>
      <c r="K22" s="227">
        <v>524372410</v>
      </c>
      <c r="L22" s="227">
        <v>239989</v>
      </c>
      <c r="M22" s="227">
        <v>487523</v>
      </c>
      <c r="N22" s="227">
        <v>4913700030</v>
      </c>
      <c r="O22" s="224">
        <v>10</v>
      </c>
    </row>
    <row r="23" spans="1:15" s="266" customFormat="1" ht="24" customHeight="1">
      <c r="A23" s="228">
        <v>11</v>
      </c>
      <c r="B23" s="212" t="s">
        <v>201</v>
      </c>
      <c r="C23" s="229">
        <v>5712</v>
      </c>
      <c r="D23" s="229">
        <v>97120</v>
      </c>
      <c r="E23" s="229">
        <v>2587380810</v>
      </c>
      <c r="F23" s="229">
        <v>221794</v>
      </c>
      <c r="G23" s="229">
        <v>364014</v>
      </c>
      <c r="H23" s="229">
        <v>2812204540</v>
      </c>
      <c r="I23" s="229">
        <v>45650</v>
      </c>
      <c r="J23" s="229">
        <v>100919</v>
      </c>
      <c r="K23" s="229">
        <v>639850170</v>
      </c>
      <c r="L23" s="229">
        <v>273156</v>
      </c>
      <c r="M23" s="229">
        <v>562053</v>
      </c>
      <c r="N23" s="229">
        <v>6039435520</v>
      </c>
      <c r="O23" s="234">
        <v>11</v>
      </c>
    </row>
    <row r="24" spans="1:15" s="266" customFormat="1" ht="24" customHeight="1">
      <c r="A24" s="220">
        <v>12</v>
      </c>
      <c r="B24" s="218" t="s">
        <v>203</v>
      </c>
      <c r="C24" s="192">
        <v>8027</v>
      </c>
      <c r="D24" s="192">
        <v>129295</v>
      </c>
      <c r="E24" s="192">
        <v>3749582307</v>
      </c>
      <c r="F24" s="192">
        <v>335555</v>
      </c>
      <c r="G24" s="192">
        <v>544259</v>
      </c>
      <c r="H24" s="192">
        <v>3920836679</v>
      </c>
      <c r="I24" s="192">
        <v>76611</v>
      </c>
      <c r="J24" s="192">
        <v>166555</v>
      </c>
      <c r="K24" s="192">
        <v>1034909019</v>
      </c>
      <c r="L24" s="192">
        <v>420193</v>
      </c>
      <c r="M24" s="192">
        <v>840109</v>
      </c>
      <c r="N24" s="192">
        <v>8705328005</v>
      </c>
      <c r="O24" s="224">
        <v>12</v>
      </c>
    </row>
    <row r="25" spans="1:15" s="266" customFormat="1" ht="24" customHeight="1">
      <c r="A25" s="220">
        <v>13</v>
      </c>
      <c r="B25" s="218" t="s">
        <v>204</v>
      </c>
      <c r="C25" s="192">
        <v>3067</v>
      </c>
      <c r="D25" s="192">
        <v>49127</v>
      </c>
      <c r="E25" s="192">
        <v>1349594723</v>
      </c>
      <c r="F25" s="192">
        <v>128388</v>
      </c>
      <c r="G25" s="192">
        <v>218026</v>
      </c>
      <c r="H25" s="192">
        <v>1740621991</v>
      </c>
      <c r="I25" s="192">
        <v>29309</v>
      </c>
      <c r="J25" s="192">
        <v>62906</v>
      </c>
      <c r="K25" s="192">
        <v>389028503</v>
      </c>
      <c r="L25" s="192">
        <v>160764</v>
      </c>
      <c r="M25" s="192">
        <v>330059</v>
      </c>
      <c r="N25" s="192">
        <v>3479245217</v>
      </c>
      <c r="O25" s="224">
        <v>13</v>
      </c>
    </row>
    <row r="26" spans="1:15" s="266" customFormat="1" ht="24" customHeight="1">
      <c r="A26" s="220">
        <v>14</v>
      </c>
      <c r="B26" s="218" t="s">
        <v>206</v>
      </c>
      <c r="C26" s="192">
        <v>2654</v>
      </c>
      <c r="D26" s="192">
        <v>45107</v>
      </c>
      <c r="E26" s="192">
        <v>1159443876</v>
      </c>
      <c r="F26" s="192">
        <v>112411</v>
      </c>
      <c r="G26" s="192">
        <v>205054</v>
      </c>
      <c r="H26" s="192">
        <v>1684185482</v>
      </c>
      <c r="I26" s="192">
        <v>25380</v>
      </c>
      <c r="J26" s="192">
        <v>55525</v>
      </c>
      <c r="K26" s="192">
        <v>323241780</v>
      </c>
      <c r="L26" s="192">
        <v>140445</v>
      </c>
      <c r="M26" s="192">
        <v>305686</v>
      </c>
      <c r="N26" s="192">
        <v>3166871138</v>
      </c>
      <c r="O26" s="224">
        <v>14</v>
      </c>
    </row>
    <row r="27" spans="1:15" s="266" customFormat="1" ht="24" customHeight="1">
      <c r="A27" s="220">
        <v>15</v>
      </c>
      <c r="B27" s="218" t="s">
        <v>208</v>
      </c>
      <c r="C27" s="227">
        <v>4362</v>
      </c>
      <c r="D27" s="227">
        <v>76920</v>
      </c>
      <c r="E27" s="227">
        <v>1795216510</v>
      </c>
      <c r="F27" s="227">
        <v>177268</v>
      </c>
      <c r="G27" s="227">
        <v>291566</v>
      </c>
      <c r="H27" s="227">
        <v>2646105571</v>
      </c>
      <c r="I27" s="227">
        <v>38894</v>
      </c>
      <c r="J27" s="227">
        <v>84567</v>
      </c>
      <c r="K27" s="227">
        <v>505829005</v>
      </c>
      <c r="L27" s="227">
        <v>220524</v>
      </c>
      <c r="M27" s="227">
        <v>453053</v>
      </c>
      <c r="N27" s="227">
        <v>4947151086</v>
      </c>
      <c r="O27" s="224">
        <v>15</v>
      </c>
    </row>
    <row r="28" spans="1:15" s="266" customFormat="1" ht="24" customHeight="1">
      <c r="A28" s="235">
        <v>16</v>
      </c>
      <c r="B28" s="212" t="s">
        <v>210</v>
      </c>
      <c r="C28" s="229">
        <v>6792</v>
      </c>
      <c r="D28" s="229">
        <v>101727</v>
      </c>
      <c r="E28" s="229">
        <v>3119976764</v>
      </c>
      <c r="F28" s="229">
        <v>269007</v>
      </c>
      <c r="G28" s="229">
        <v>434494</v>
      </c>
      <c r="H28" s="229">
        <v>3158470005</v>
      </c>
      <c r="I28" s="229">
        <v>61607</v>
      </c>
      <c r="J28" s="229">
        <v>136250</v>
      </c>
      <c r="K28" s="229">
        <v>812756440</v>
      </c>
      <c r="L28" s="229">
        <v>337406</v>
      </c>
      <c r="M28" s="229">
        <v>672471</v>
      </c>
      <c r="N28" s="229">
        <v>7091203209</v>
      </c>
      <c r="O28" s="236">
        <v>16</v>
      </c>
    </row>
    <row r="29" spans="1:15" s="266" customFormat="1" ht="24" customHeight="1">
      <c r="A29" s="220">
        <v>17</v>
      </c>
      <c r="B29" s="218" t="s">
        <v>212</v>
      </c>
      <c r="C29" s="192">
        <v>18188</v>
      </c>
      <c r="D29" s="192">
        <v>276511</v>
      </c>
      <c r="E29" s="192">
        <v>8362059609</v>
      </c>
      <c r="F29" s="192">
        <v>714216</v>
      </c>
      <c r="G29" s="192">
        <v>1190226</v>
      </c>
      <c r="H29" s="192">
        <v>9154629188</v>
      </c>
      <c r="I29" s="192">
        <v>179927</v>
      </c>
      <c r="J29" s="192">
        <v>386693</v>
      </c>
      <c r="K29" s="192">
        <v>2293602885</v>
      </c>
      <c r="L29" s="192">
        <v>912331</v>
      </c>
      <c r="M29" s="192">
        <v>1853430</v>
      </c>
      <c r="N29" s="192">
        <v>19810291682</v>
      </c>
      <c r="O29" s="224">
        <v>17</v>
      </c>
    </row>
    <row r="30" spans="1:15" s="266" customFormat="1" ht="24" customHeight="1">
      <c r="A30" s="220">
        <v>18</v>
      </c>
      <c r="B30" s="218" t="s">
        <v>214</v>
      </c>
      <c r="C30" s="192">
        <v>1738</v>
      </c>
      <c r="D30" s="192">
        <v>31316</v>
      </c>
      <c r="E30" s="192">
        <v>750435720</v>
      </c>
      <c r="F30" s="192">
        <v>46318</v>
      </c>
      <c r="G30" s="192">
        <v>77260</v>
      </c>
      <c r="H30" s="192">
        <v>856251609</v>
      </c>
      <c r="I30" s="192">
        <v>11256</v>
      </c>
      <c r="J30" s="192">
        <v>23948</v>
      </c>
      <c r="K30" s="192">
        <v>147654890</v>
      </c>
      <c r="L30" s="192">
        <v>59312</v>
      </c>
      <c r="M30" s="192">
        <v>132524</v>
      </c>
      <c r="N30" s="192">
        <v>1754342219</v>
      </c>
      <c r="O30" s="224">
        <v>18</v>
      </c>
    </row>
    <row r="31" spans="1:15" s="266" customFormat="1" ht="24" customHeight="1">
      <c r="A31" s="220">
        <v>19</v>
      </c>
      <c r="B31" s="218" t="s">
        <v>216</v>
      </c>
      <c r="C31" s="192">
        <v>14480</v>
      </c>
      <c r="D31" s="192">
        <v>218323</v>
      </c>
      <c r="E31" s="192">
        <v>6519201168</v>
      </c>
      <c r="F31" s="192">
        <v>591728</v>
      </c>
      <c r="G31" s="192">
        <v>990834</v>
      </c>
      <c r="H31" s="192">
        <v>7132137097</v>
      </c>
      <c r="I31" s="192">
        <v>121629</v>
      </c>
      <c r="J31" s="192">
        <v>261762</v>
      </c>
      <c r="K31" s="192">
        <v>1677625757</v>
      </c>
      <c r="L31" s="192">
        <v>727837</v>
      </c>
      <c r="M31" s="192">
        <v>1470919</v>
      </c>
      <c r="N31" s="192">
        <v>15328964022</v>
      </c>
      <c r="O31" s="224">
        <v>19</v>
      </c>
    </row>
    <row r="32" spans="1:15" s="266" customFormat="1" ht="24" customHeight="1">
      <c r="A32" s="220">
        <v>20</v>
      </c>
      <c r="B32" s="218" t="s">
        <v>218</v>
      </c>
      <c r="C32" s="227">
        <v>7238</v>
      </c>
      <c r="D32" s="227">
        <v>105936</v>
      </c>
      <c r="E32" s="227">
        <v>3300511303</v>
      </c>
      <c r="F32" s="227">
        <v>280915</v>
      </c>
      <c r="G32" s="227">
        <v>463657</v>
      </c>
      <c r="H32" s="227">
        <v>3377279181</v>
      </c>
      <c r="I32" s="227">
        <v>70322</v>
      </c>
      <c r="J32" s="227">
        <v>148892</v>
      </c>
      <c r="K32" s="227">
        <v>897792790</v>
      </c>
      <c r="L32" s="227">
        <v>358475</v>
      </c>
      <c r="M32" s="227">
        <v>718485</v>
      </c>
      <c r="N32" s="227">
        <v>7575583274</v>
      </c>
      <c r="O32" s="224">
        <v>20</v>
      </c>
    </row>
    <row r="33" spans="1:15" s="266" customFormat="1" ht="24" customHeight="1">
      <c r="A33" s="228">
        <v>21</v>
      </c>
      <c r="B33" s="212" t="s">
        <v>220</v>
      </c>
      <c r="C33" s="229">
        <v>8558</v>
      </c>
      <c r="D33" s="229">
        <v>137320</v>
      </c>
      <c r="E33" s="229">
        <v>3930054417</v>
      </c>
      <c r="F33" s="229">
        <v>349491</v>
      </c>
      <c r="G33" s="229">
        <v>605067</v>
      </c>
      <c r="H33" s="229">
        <v>4133758366</v>
      </c>
      <c r="I33" s="229">
        <v>82785</v>
      </c>
      <c r="J33" s="229">
        <v>184835</v>
      </c>
      <c r="K33" s="229">
        <v>1130335300</v>
      </c>
      <c r="L33" s="229">
        <v>440834</v>
      </c>
      <c r="M33" s="229">
        <v>927222</v>
      </c>
      <c r="N33" s="229">
        <v>9194148083</v>
      </c>
      <c r="O33" s="234">
        <v>21</v>
      </c>
    </row>
    <row r="34" spans="1:15" s="266" customFormat="1" ht="24" customHeight="1">
      <c r="A34" s="220">
        <v>22</v>
      </c>
      <c r="B34" s="218" t="s">
        <v>222</v>
      </c>
      <c r="C34" s="192">
        <v>5892</v>
      </c>
      <c r="D34" s="192">
        <v>89374</v>
      </c>
      <c r="E34" s="192">
        <v>2719394079</v>
      </c>
      <c r="F34" s="192">
        <v>264318</v>
      </c>
      <c r="G34" s="192">
        <v>440050</v>
      </c>
      <c r="H34" s="192">
        <v>3204081561</v>
      </c>
      <c r="I34" s="192">
        <v>57397</v>
      </c>
      <c r="J34" s="192">
        <v>126818</v>
      </c>
      <c r="K34" s="192">
        <v>768650630</v>
      </c>
      <c r="L34" s="192">
        <v>327607</v>
      </c>
      <c r="M34" s="192">
        <v>656242</v>
      </c>
      <c r="N34" s="192">
        <v>6692126270</v>
      </c>
      <c r="O34" s="224">
        <v>22</v>
      </c>
    </row>
    <row r="35" spans="1:15" s="266" customFormat="1" ht="24" customHeight="1">
      <c r="A35" s="220">
        <v>23</v>
      </c>
      <c r="B35" s="218" t="s">
        <v>223</v>
      </c>
      <c r="C35" s="192">
        <v>2699</v>
      </c>
      <c r="D35" s="192">
        <v>45526</v>
      </c>
      <c r="E35" s="192">
        <v>1200827878</v>
      </c>
      <c r="F35" s="192">
        <v>70952</v>
      </c>
      <c r="G35" s="192">
        <v>116795</v>
      </c>
      <c r="H35" s="192">
        <v>1210552373</v>
      </c>
      <c r="I35" s="192">
        <v>18642</v>
      </c>
      <c r="J35" s="192">
        <v>38468</v>
      </c>
      <c r="K35" s="192">
        <v>234417060</v>
      </c>
      <c r="L35" s="192">
        <v>92293</v>
      </c>
      <c r="M35" s="192">
        <v>200789</v>
      </c>
      <c r="N35" s="192">
        <v>2645797311</v>
      </c>
      <c r="O35" s="224">
        <v>23</v>
      </c>
    </row>
    <row r="36" spans="1:15" s="266" customFormat="1" ht="24" customHeight="1">
      <c r="A36" s="220">
        <v>24</v>
      </c>
      <c r="B36" s="218" t="s">
        <v>225</v>
      </c>
      <c r="C36" s="192">
        <v>5184</v>
      </c>
      <c r="D36" s="192">
        <v>74741</v>
      </c>
      <c r="E36" s="192">
        <v>2477881064</v>
      </c>
      <c r="F36" s="192">
        <v>206763</v>
      </c>
      <c r="G36" s="192">
        <v>345127</v>
      </c>
      <c r="H36" s="192">
        <v>2674667261</v>
      </c>
      <c r="I36" s="192">
        <v>50475</v>
      </c>
      <c r="J36" s="192">
        <v>114665</v>
      </c>
      <c r="K36" s="192">
        <v>680025250</v>
      </c>
      <c r="L36" s="192">
        <v>262422</v>
      </c>
      <c r="M36" s="192">
        <v>534533</v>
      </c>
      <c r="N36" s="192">
        <v>5832573575</v>
      </c>
      <c r="O36" s="224">
        <v>24</v>
      </c>
    </row>
    <row r="37" spans="1:15" s="266" customFormat="1" ht="24" customHeight="1">
      <c r="A37" s="220">
        <v>25</v>
      </c>
      <c r="B37" s="218" t="s">
        <v>227</v>
      </c>
      <c r="C37" s="227">
        <v>5026</v>
      </c>
      <c r="D37" s="227">
        <v>79982</v>
      </c>
      <c r="E37" s="227">
        <v>2155042975</v>
      </c>
      <c r="F37" s="227">
        <v>180528</v>
      </c>
      <c r="G37" s="227">
        <v>309368</v>
      </c>
      <c r="H37" s="227">
        <v>2312634248</v>
      </c>
      <c r="I37" s="227">
        <v>33688</v>
      </c>
      <c r="J37" s="227">
        <v>72593</v>
      </c>
      <c r="K37" s="227">
        <v>468434500</v>
      </c>
      <c r="L37" s="227">
        <v>219242</v>
      </c>
      <c r="M37" s="227">
        <v>461943</v>
      </c>
      <c r="N37" s="227">
        <v>4936111723</v>
      </c>
      <c r="O37" s="224">
        <v>25</v>
      </c>
    </row>
    <row r="38" spans="1:15" s="266" customFormat="1" ht="24" customHeight="1">
      <c r="A38" s="228">
        <v>26</v>
      </c>
      <c r="B38" s="212" t="s">
        <v>229</v>
      </c>
      <c r="C38" s="229">
        <v>3791</v>
      </c>
      <c r="D38" s="229">
        <v>64523</v>
      </c>
      <c r="E38" s="229">
        <v>1642078679</v>
      </c>
      <c r="F38" s="229">
        <v>126530</v>
      </c>
      <c r="G38" s="229">
        <v>223848</v>
      </c>
      <c r="H38" s="229">
        <v>1655067807</v>
      </c>
      <c r="I38" s="229">
        <v>23557</v>
      </c>
      <c r="J38" s="229">
        <v>51028</v>
      </c>
      <c r="K38" s="229">
        <v>319502990</v>
      </c>
      <c r="L38" s="229">
        <v>153878</v>
      </c>
      <c r="M38" s="229">
        <v>339399</v>
      </c>
      <c r="N38" s="229">
        <v>3616649476</v>
      </c>
      <c r="O38" s="234">
        <v>26</v>
      </c>
    </row>
    <row r="39" spans="1:15" s="266" customFormat="1" ht="24" customHeight="1">
      <c r="A39" s="220">
        <v>27</v>
      </c>
      <c r="B39" s="218" t="s">
        <v>231</v>
      </c>
      <c r="C39" s="192">
        <v>4561</v>
      </c>
      <c r="D39" s="192">
        <v>61877</v>
      </c>
      <c r="E39" s="192">
        <v>2067515762</v>
      </c>
      <c r="F39" s="192">
        <v>237032</v>
      </c>
      <c r="G39" s="192">
        <v>409422</v>
      </c>
      <c r="H39" s="192">
        <v>2730529190</v>
      </c>
      <c r="I39" s="192">
        <v>52137</v>
      </c>
      <c r="J39" s="192">
        <v>108305</v>
      </c>
      <c r="K39" s="192">
        <v>680535040</v>
      </c>
      <c r="L39" s="192">
        <v>293730</v>
      </c>
      <c r="M39" s="192">
        <v>579604</v>
      </c>
      <c r="N39" s="192">
        <v>5478579992</v>
      </c>
      <c r="O39" s="224">
        <v>27</v>
      </c>
    </row>
    <row r="40" spans="1:15" s="266" customFormat="1" ht="24" customHeight="1">
      <c r="A40" s="220">
        <v>30</v>
      </c>
      <c r="B40" s="218" t="s">
        <v>233</v>
      </c>
      <c r="C40" s="192">
        <v>4675</v>
      </c>
      <c r="D40" s="192">
        <v>70697</v>
      </c>
      <c r="E40" s="192">
        <v>2147637406</v>
      </c>
      <c r="F40" s="192">
        <v>176411</v>
      </c>
      <c r="G40" s="192">
        <v>283336</v>
      </c>
      <c r="H40" s="192">
        <v>2063783273</v>
      </c>
      <c r="I40" s="192">
        <v>40500</v>
      </c>
      <c r="J40" s="192">
        <v>89939</v>
      </c>
      <c r="K40" s="192">
        <v>537259800</v>
      </c>
      <c r="L40" s="192">
        <v>221586</v>
      </c>
      <c r="M40" s="192">
        <v>443972</v>
      </c>
      <c r="N40" s="192">
        <v>4748680479</v>
      </c>
      <c r="O40" s="224">
        <v>30</v>
      </c>
    </row>
    <row r="41" spans="1:15" s="266" customFormat="1" ht="24" customHeight="1">
      <c r="A41" s="220">
        <v>31</v>
      </c>
      <c r="B41" s="218" t="s">
        <v>235</v>
      </c>
      <c r="C41" s="192">
        <v>996</v>
      </c>
      <c r="D41" s="192">
        <v>14873</v>
      </c>
      <c r="E41" s="192">
        <v>461694050</v>
      </c>
      <c r="F41" s="192">
        <v>41475</v>
      </c>
      <c r="G41" s="192">
        <v>66512</v>
      </c>
      <c r="H41" s="192">
        <v>491069870</v>
      </c>
      <c r="I41" s="192">
        <v>9288</v>
      </c>
      <c r="J41" s="192">
        <v>20797</v>
      </c>
      <c r="K41" s="192">
        <v>123663260</v>
      </c>
      <c r="L41" s="192">
        <v>51759</v>
      </c>
      <c r="M41" s="192">
        <v>102182</v>
      </c>
      <c r="N41" s="192">
        <v>1076427180</v>
      </c>
      <c r="O41" s="224">
        <v>31</v>
      </c>
    </row>
    <row r="42" spans="1:15" s="266" customFormat="1" ht="24" customHeight="1">
      <c r="A42" s="220">
        <v>32</v>
      </c>
      <c r="B42" s="244" t="s">
        <v>237</v>
      </c>
      <c r="C42" s="227">
        <v>4152</v>
      </c>
      <c r="D42" s="227">
        <v>65074</v>
      </c>
      <c r="E42" s="227">
        <v>1888630796</v>
      </c>
      <c r="F42" s="227">
        <v>163643</v>
      </c>
      <c r="G42" s="227">
        <v>265441</v>
      </c>
      <c r="H42" s="227">
        <v>1897315056</v>
      </c>
      <c r="I42" s="227">
        <v>32830</v>
      </c>
      <c r="J42" s="227">
        <v>69653</v>
      </c>
      <c r="K42" s="227">
        <v>460337851</v>
      </c>
      <c r="L42" s="227">
        <v>200625</v>
      </c>
      <c r="M42" s="227">
        <v>400168</v>
      </c>
      <c r="N42" s="227">
        <v>4246283703</v>
      </c>
      <c r="O42" s="224">
        <v>32</v>
      </c>
    </row>
    <row r="43" spans="1:15" s="266" customFormat="1" ht="24" customHeight="1">
      <c r="A43" s="228">
        <v>33</v>
      </c>
      <c r="B43" s="218" t="s">
        <v>239</v>
      </c>
      <c r="C43" s="229">
        <v>2637</v>
      </c>
      <c r="D43" s="229">
        <v>40137</v>
      </c>
      <c r="E43" s="229">
        <v>1137232639</v>
      </c>
      <c r="F43" s="229">
        <v>99213</v>
      </c>
      <c r="G43" s="229">
        <v>157262</v>
      </c>
      <c r="H43" s="229">
        <v>1225214590</v>
      </c>
      <c r="I43" s="229">
        <v>23057</v>
      </c>
      <c r="J43" s="229">
        <v>50518</v>
      </c>
      <c r="K43" s="229">
        <v>335784760</v>
      </c>
      <c r="L43" s="229">
        <v>124907</v>
      </c>
      <c r="M43" s="229">
        <v>247917</v>
      </c>
      <c r="N43" s="229">
        <v>2698231989</v>
      </c>
      <c r="O43" s="234">
        <v>33</v>
      </c>
    </row>
    <row r="44" spans="1:15" s="266" customFormat="1" ht="24" customHeight="1">
      <c r="A44" s="220">
        <v>34</v>
      </c>
      <c r="B44" s="2128" t="s">
        <v>241</v>
      </c>
      <c r="C44" s="192">
        <v>641</v>
      </c>
      <c r="D44" s="192">
        <v>12427</v>
      </c>
      <c r="E44" s="192">
        <v>292097430</v>
      </c>
      <c r="F44" s="192">
        <v>22340</v>
      </c>
      <c r="G44" s="192">
        <v>35018</v>
      </c>
      <c r="H44" s="192">
        <v>276018640</v>
      </c>
      <c r="I44" s="192">
        <v>4302</v>
      </c>
      <c r="J44" s="192">
        <v>9534</v>
      </c>
      <c r="K44" s="192">
        <v>58896450</v>
      </c>
      <c r="L44" s="192">
        <v>27283</v>
      </c>
      <c r="M44" s="192">
        <v>56979</v>
      </c>
      <c r="N44" s="192">
        <v>627012520</v>
      </c>
      <c r="O44" s="224">
        <v>34</v>
      </c>
    </row>
    <row r="45" spans="1:15" s="266" customFormat="1" ht="24" customHeight="1">
      <c r="A45" s="220">
        <v>35</v>
      </c>
      <c r="B45" s="2128" t="s">
        <v>243</v>
      </c>
      <c r="C45" s="192">
        <v>2591</v>
      </c>
      <c r="D45" s="192">
        <v>37195</v>
      </c>
      <c r="E45" s="192">
        <v>1243570080</v>
      </c>
      <c r="F45" s="192">
        <v>101985</v>
      </c>
      <c r="G45" s="192">
        <v>165744</v>
      </c>
      <c r="H45" s="192">
        <v>1316368301</v>
      </c>
      <c r="I45" s="192">
        <v>24879</v>
      </c>
      <c r="J45" s="192">
        <v>52909</v>
      </c>
      <c r="K45" s="192">
        <v>312806890</v>
      </c>
      <c r="L45" s="192">
        <v>129455</v>
      </c>
      <c r="M45" s="192">
        <v>255848</v>
      </c>
      <c r="N45" s="192">
        <v>2872745271</v>
      </c>
      <c r="O45" s="224">
        <v>35</v>
      </c>
    </row>
    <row r="46" spans="1:15" s="266" customFormat="1" ht="24" customHeight="1">
      <c r="A46" s="220">
        <v>36</v>
      </c>
      <c r="B46" s="2128" t="s">
        <v>245</v>
      </c>
      <c r="C46" s="192">
        <v>2144</v>
      </c>
      <c r="D46" s="192">
        <v>34341</v>
      </c>
      <c r="E46" s="192">
        <v>1078633034</v>
      </c>
      <c r="F46" s="192">
        <v>91957</v>
      </c>
      <c r="G46" s="192">
        <v>151964</v>
      </c>
      <c r="H46" s="192">
        <v>1109072882</v>
      </c>
      <c r="I46" s="192">
        <v>20255</v>
      </c>
      <c r="J46" s="192">
        <v>42361</v>
      </c>
      <c r="K46" s="192">
        <v>265010660</v>
      </c>
      <c r="L46" s="192">
        <v>114356</v>
      </c>
      <c r="M46" s="192">
        <v>228666</v>
      </c>
      <c r="N46" s="192">
        <v>2452716576</v>
      </c>
      <c r="O46" s="224">
        <v>36</v>
      </c>
    </row>
    <row r="47" spans="1:15" s="266" customFormat="1" ht="24" customHeight="1" thickBot="1">
      <c r="A47" s="2383">
        <v>37</v>
      </c>
      <c r="B47" s="2154" t="s">
        <v>247</v>
      </c>
      <c r="C47" s="256">
        <v>368</v>
      </c>
      <c r="D47" s="256">
        <v>6243</v>
      </c>
      <c r="E47" s="256">
        <v>213214520</v>
      </c>
      <c r="F47" s="256">
        <v>14940</v>
      </c>
      <c r="G47" s="256">
        <v>24236</v>
      </c>
      <c r="H47" s="256">
        <v>177271208</v>
      </c>
      <c r="I47" s="256">
        <v>2984</v>
      </c>
      <c r="J47" s="256">
        <v>6408</v>
      </c>
      <c r="K47" s="256">
        <v>42050271</v>
      </c>
      <c r="L47" s="256">
        <v>18292</v>
      </c>
      <c r="M47" s="256">
        <v>36887</v>
      </c>
      <c r="N47" s="256">
        <v>432535999</v>
      </c>
      <c r="O47" s="262">
        <v>37</v>
      </c>
    </row>
    <row r="48" spans="1:15" s="452" customFormat="1" ht="24" customHeight="1">
      <c r="A48" s="250">
        <v>38</v>
      </c>
      <c r="B48" s="218" t="s">
        <v>249</v>
      </c>
      <c r="C48" s="192">
        <v>1200</v>
      </c>
      <c r="D48" s="192">
        <v>20237</v>
      </c>
      <c r="E48" s="192">
        <v>570031919</v>
      </c>
      <c r="F48" s="192">
        <v>44038</v>
      </c>
      <c r="G48" s="192">
        <v>68242</v>
      </c>
      <c r="H48" s="192">
        <v>507874669</v>
      </c>
      <c r="I48" s="192">
        <v>10781</v>
      </c>
      <c r="J48" s="192">
        <v>21470</v>
      </c>
      <c r="K48" s="192">
        <v>129966440</v>
      </c>
      <c r="L48" s="192">
        <v>56019</v>
      </c>
      <c r="M48" s="192">
        <v>109949</v>
      </c>
      <c r="N48" s="192">
        <v>1207873028</v>
      </c>
      <c r="O48" s="251">
        <v>38</v>
      </c>
    </row>
    <row r="49" spans="1:15" s="452" customFormat="1" ht="24" customHeight="1">
      <c r="A49" s="220">
        <v>39</v>
      </c>
      <c r="B49" s="218" t="s">
        <v>251</v>
      </c>
      <c r="C49" s="192">
        <v>715</v>
      </c>
      <c r="D49" s="192">
        <v>12305</v>
      </c>
      <c r="E49" s="192">
        <v>266201320</v>
      </c>
      <c r="F49" s="192">
        <v>29870</v>
      </c>
      <c r="G49" s="192">
        <v>47866</v>
      </c>
      <c r="H49" s="192">
        <v>349246016</v>
      </c>
      <c r="I49" s="192">
        <v>6827</v>
      </c>
      <c r="J49" s="192">
        <v>13100</v>
      </c>
      <c r="K49" s="192">
        <v>80723720</v>
      </c>
      <c r="L49" s="192">
        <v>37412</v>
      </c>
      <c r="M49" s="192">
        <v>73271</v>
      </c>
      <c r="N49" s="192">
        <v>696171056</v>
      </c>
      <c r="O49" s="224">
        <v>39</v>
      </c>
    </row>
    <row r="50" spans="1:15" s="452" customFormat="1" ht="24" customHeight="1">
      <c r="A50" s="220">
        <v>40</v>
      </c>
      <c r="B50" s="218" t="s">
        <v>252</v>
      </c>
      <c r="C50" s="192">
        <v>573</v>
      </c>
      <c r="D50" s="192">
        <v>12407</v>
      </c>
      <c r="E50" s="192">
        <v>244883800</v>
      </c>
      <c r="F50" s="192">
        <v>16818</v>
      </c>
      <c r="G50" s="192">
        <v>25764</v>
      </c>
      <c r="H50" s="192">
        <v>220622720</v>
      </c>
      <c r="I50" s="192">
        <v>3640</v>
      </c>
      <c r="J50" s="192">
        <v>7126</v>
      </c>
      <c r="K50" s="192">
        <v>43781450</v>
      </c>
      <c r="L50" s="192">
        <v>21031</v>
      </c>
      <c r="M50" s="192">
        <v>45297</v>
      </c>
      <c r="N50" s="192">
        <v>509287970</v>
      </c>
      <c r="O50" s="224">
        <v>40</v>
      </c>
    </row>
    <row r="51" spans="1:15" s="452" customFormat="1" ht="24" customHeight="1">
      <c r="A51" s="220">
        <v>41</v>
      </c>
      <c r="B51" s="218" t="s">
        <v>254</v>
      </c>
      <c r="C51" s="192">
        <v>767</v>
      </c>
      <c r="D51" s="192">
        <v>11555</v>
      </c>
      <c r="E51" s="192">
        <v>305784636</v>
      </c>
      <c r="F51" s="192">
        <v>35059</v>
      </c>
      <c r="G51" s="192">
        <v>55918</v>
      </c>
      <c r="H51" s="192">
        <v>414770766</v>
      </c>
      <c r="I51" s="192">
        <v>6742</v>
      </c>
      <c r="J51" s="192">
        <v>14145</v>
      </c>
      <c r="K51" s="192">
        <v>84660950</v>
      </c>
      <c r="L51" s="192">
        <v>42568</v>
      </c>
      <c r="M51" s="192">
        <v>81618</v>
      </c>
      <c r="N51" s="192">
        <v>805216352</v>
      </c>
      <c r="O51" s="224">
        <v>41</v>
      </c>
    </row>
    <row r="52" spans="1:15" s="452" customFormat="1" ht="24" customHeight="1" thickBot="1">
      <c r="A52" s="253">
        <v>42</v>
      </c>
      <c r="B52" s="254" t="s">
        <v>256</v>
      </c>
      <c r="C52" s="340">
        <v>886</v>
      </c>
      <c r="D52" s="256">
        <v>14234</v>
      </c>
      <c r="E52" s="256">
        <v>364938712</v>
      </c>
      <c r="F52" s="256">
        <v>36548</v>
      </c>
      <c r="G52" s="256">
        <v>62825</v>
      </c>
      <c r="H52" s="256">
        <v>522182185</v>
      </c>
      <c r="I52" s="256">
        <v>7253</v>
      </c>
      <c r="J52" s="256">
        <v>16120</v>
      </c>
      <c r="K52" s="256">
        <v>94364510</v>
      </c>
      <c r="L52" s="256">
        <v>44687</v>
      </c>
      <c r="M52" s="256">
        <v>93179</v>
      </c>
      <c r="N52" s="256">
        <v>981485407</v>
      </c>
      <c r="O52" s="262">
        <v>42</v>
      </c>
    </row>
    <row r="53" spans="1:15" ht="24" customHeight="1">
      <c r="A53" s="211">
        <v>43</v>
      </c>
      <c r="B53" s="330" t="s">
        <v>258</v>
      </c>
      <c r="C53" s="214">
        <v>548</v>
      </c>
      <c r="D53" s="214">
        <v>9837</v>
      </c>
      <c r="E53" s="214">
        <v>204946941</v>
      </c>
      <c r="F53" s="214">
        <v>18230</v>
      </c>
      <c r="G53" s="214">
        <v>29452</v>
      </c>
      <c r="H53" s="214">
        <v>209236772</v>
      </c>
      <c r="I53" s="214">
        <v>3892</v>
      </c>
      <c r="J53" s="214">
        <v>8473</v>
      </c>
      <c r="K53" s="214">
        <v>58028660</v>
      </c>
      <c r="L53" s="214">
        <v>22670</v>
      </c>
      <c r="M53" s="214">
        <v>47762</v>
      </c>
      <c r="N53" s="214">
        <v>472212373</v>
      </c>
      <c r="O53" s="216">
        <v>43</v>
      </c>
    </row>
    <row r="54" spans="1:15" ht="24" customHeight="1">
      <c r="A54" s="217">
        <v>44</v>
      </c>
      <c r="B54" s="332" t="s">
        <v>260</v>
      </c>
      <c r="C54" s="200">
        <v>684</v>
      </c>
      <c r="D54" s="200">
        <v>12797</v>
      </c>
      <c r="E54" s="200">
        <v>279056461</v>
      </c>
      <c r="F54" s="200">
        <v>22184</v>
      </c>
      <c r="G54" s="200">
        <v>39192</v>
      </c>
      <c r="H54" s="200">
        <v>292433680</v>
      </c>
      <c r="I54" s="200">
        <v>4688</v>
      </c>
      <c r="J54" s="200">
        <v>9315</v>
      </c>
      <c r="K54" s="200">
        <v>64031980</v>
      </c>
      <c r="L54" s="200">
        <v>27556</v>
      </c>
      <c r="M54" s="200">
        <v>61304</v>
      </c>
      <c r="N54" s="200">
        <v>635522121</v>
      </c>
      <c r="O54" s="205">
        <v>44</v>
      </c>
    </row>
    <row r="55" spans="1:15" ht="24" customHeight="1">
      <c r="A55" s="217">
        <v>45</v>
      </c>
      <c r="B55" s="332" t="s">
        <v>261</v>
      </c>
      <c r="C55" s="200">
        <v>2662</v>
      </c>
      <c r="D55" s="200">
        <v>40243</v>
      </c>
      <c r="E55" s="200">
        <v>1215618176</v>
      </c>
      <c r="F55" s="200">
        <v>109709</v>
      </c>
      <c r="G55" s="200">
        <v>186767</v>
      </c>
      <c r="H55" s="200">
        <v>1428891846</v>
      </c>
      <c r="I55" s="200">
        <v>23571</v>
      </c>
      <c r="J55" s="200">
        <v>49776</v>
      </c>
      <c r="K55" s="200">
        <v>317783270</v>
      </c>
      <c r="L55" s="200">
        <v>135942</v>
      </c>
      <c r="M55" s="200">
        <v>276786</v>
      </c>
      <c r="N55" s="200">
        <v>2962293292</v>
      </c>
      <c r="O55" s="205">
        <v>45</v>
      </c>
    </row>
    <row r="56" spans="1:15" ht="24" customHeight="1">
      <c r="A56" s="217">
        <v>46</v>
      </c>
      <c r="B56" s="332" t="s">
        <v>262</v>
      </c>
      <c r="C56" s="200">
        <v>1380</v>
      </c>
      <c r="D56" s="200">
        <v>23461</v>
      </c>
      <c r="E56" s="200">
        <v>610137475</v>
      </c>
      <c r="F56" s="200">
        <v>49945</v>
      </c>
      <c r="G56" s="200">
        <v>86081</v>
      </c>
      <c r="H56" s="200">
        <v>665311525</v>
      </c>
      <c r="I56" s="200">
        <v>9773</v>
      </c>
      <c r="J56" s="200">
        <v>21628</v>
      </c>
      <c r="K56" s="200">
        <v>128032758</v>
      </c>
      <c r="L56" s="200">
        <v>61098</v>
      </c>
      <c r="M56" s="200">
        <v>131170</v>
      </c>
      <c r="N56" s="200">
        <v>1403481758</v>
      </c>
      <c r="O56" s="205">
        <v>46</v>
      </c>
    </row>
    <row r="57" spans="1:15" ht="24" customHeight="1">
      <c r="A57" s="217">
        <v>52</v>
      </c>
      <c r="B57" s="332" t="s">
        <v>263</v>
      </c>
      <c r="C57" s="210">
        <v>504</v>
      </c>
      <c r="D57" s="210">
        <v>8604</v>
      </c>
      <c r="E57" s="210">
        <v>214781934</v>
      </c>
      <c r="F57" s="210">
        <v>19319</v>
      </c>
      <c r="G57" s="210">
        <v>29159</v>
      </c>
      <c r="H57" s="210">
        <v>219901034</v>
      </c>
      <c r="I57" s="210">
        <v>4303</v>
      </c>
      <c r="J57" s="210">
        <v>9673</v>
      </c>
      <c r="K57" s="210">
        <v>62725330</v>
      </c>
      <c r="L57" s="210">
        <v>24126</v>
      </c>
      <c r="M57" s="210">
        <v>47436</v>
      </c>
      <c r="N57" s="210">
        <v>497408298</v>
      </c>
      <c r="O57" s="205">
        <v>52</v>
      </c>
    </row>
    <row r="58" spans="1:15" ht="24" customHeight="1">
      <c r="A58" s="211">
        <v>54</v>
      </c>
      <c r="B58" s="330" t="s">
        <v>264</v>
      </c>
      <c r="C58" s="214">
        <v>390</v>
      </c>
      <c r="D58" s="214">
        <v>6489</v>
      </c>
      <c r="E58" s="214">
        <v>166666050</v>
      </c>
      <c r="F58" s="214">
        <v>13618</v>
      </c>
      <c r="G58" s="214">
        <v>21020</v>
      </c>
      <c r="H58" s="214">
        <v>170356498</v>
      </c>
      <c r="I58" s="214">
        <v>2622</v>
      </c>
      <c r="J58" s="214">
        <v>6203</v>
      </c>
      <c r="K58" s="214">
        <v>38946820</v>
      </c>
      <c r="L58" s="214">
        <v>16630</v>
      </c>
      <c r="M58" s="214">
        <v>33712</v>
      </c>
      <c r="N58" s="214">
        <v>375969368</v>
      </c>
      <c r="O58" s="216">
        <v>54</v>
      </c>
    </row>
    <row r="59" spans="1:15" ht="24" customHeight="1">
      <c r="A59" s="217">
        <v>59</v>
      </c>
      <c r="B59" s="332" t="s">
        <v>266</v>
      </c>
      <c r="C59" s="200">
        <v>1143</v>
      </c>
      <c r="D59" s="200">
        <v>20421</v>
      </c>
      <c r="E59" s="200">
        <v>457563760</v>
      </c>
      <c r="F59" s="200">
        <v>40660</v>
      </c>
      <c r="G59" s="200">
        <v>66363</v>
      </c>
      <c r="H59" s="200">
        <v>607423150</v>
      </c>
      <c r="I59" s="200">
        <v>9163</v>
      </c>
      <c r="J59" s="200">
        <v>17885</v>
      </c>
      <c r="K59" s="200">
        <v>114929220</v>
      </c>
      <c r="L59" s="200">
        <v>50966</v>
      </c>
      <c r="M59" s="200">
        <v>104669</v>
      </c>
      <c r="N59" s="200">
        <v>1179916130</v>
      </c>
      <c r="O59" s="205">
        <v>59</v>
      </c>
    </row>
    <row r="60" spans="1:15" ht="24" customHeight="1">
      <c r="A60" s="217">
        <v>61</v>
      </c>
      <c r="B60" s="332" t="s">
        <v>268</v>
      </c>
      <c r="C60" s="200">
        <v>987</v>
      </c>
      <c r="D60" s="200">
        <v>16133</v>
      </c>
      <c r="E60" s="200">
        <v>393345010</v>
      </c>
      <c r="F60" s="200">
        <v>36401</v>
      </c>
      <c r="G60" s="200">
        <v>54960</v>
      </c>
      <c r="H60" s="200">
        <v>547392330</v>
      </c>
      <c r="I60" s="200">
        <v>7294</v>
      </c>
      <c r="J60" s="200">
        <v>15100</v>
      </c>
      <c r="K60" s="200">
        <v>104798730</v>
      </c>
      <c r="L60" s="200">
        <v>44682</v>
      </c>
      <c r="M60" s="200">
        <v>86193</v>
      </c>
      <c r="N60" s="200">
        <v>1045536070</v>
      </c>
      <c r="O60" s="205">
        <v>61</v>
      </c>
    </row>
    <row r="61" spans="1:15" s="266" customFormat="1" ht="24" customHeight="1">
      <c r="A61" s="220">
        <v>66</v>
      </c>
      <c r="B61" s="218" t="s">
        <v>270</v>
      </c>
      <c r="C61" s="192">
        <v>3095</v>
      </c>
      <c r="D61" s="192">
        <v>45738</v>
      </c>
      <c r="E61" s="192">
        <v>1378098956</v>
      </c>
      <c r="F61" s="192">
        <v>127593</v>
      </c>
      <c r="G61" s="192">
        <v>216625</v>
      </c>
      <c r="H61" s="192">
        <v>1513704602</v>
      </c>
      <c r="I61" s="192">
        <v>24423</v>
      </c>
      <c r="J61" s="192">
        <v>54288</v>
      </c>
      <c r="K61" s="192">
        <v>337640260</v>
      </c>
      <c r="L61" s="192">
        <v>155111</v>
      </c>
      <c r="M61" s="192">
        <v>316651</v>
      </c>
      <c r="N61" s="192">
        <v>3229443818</v>
      </c>
      <c r="O61" s="224">
        <v>66</v>
      </c>
    </row>
    <row r="62" spans="1:15" s="266" customFormat="1" ht="24" customHeight="1">
      <c r="A62" s="220">
        <v>67</v>
      </c>
      <c r="B62" s="218" t="s">
        <v>272</v>
      </c>
      <c r="C62" s="227">
        <v>888</v>
      </c>
      <c r="D62" s="227">
        <v>16851</v>
      </c>
      <c r="E62" s="227">
        <v>351439204</v>
      </c>
      <c r="F62" s="227">
        <v>20975</v>
      </c>
      <c r="G62" s="227">
        <v>35948</v>
      </c>
      <c r="H62" s="227">
        <v>332699510</v>
      </c>
      <c r="I62" s="227">
        <v>4656</v>
      </c>
      <c r="J62" s="227">
        <v>10140</v>
      </c>
      <c r="K62" s="227">
        <v>60419390</v>
      </c>
      <c r="L62" s="227">
        <v>26519</v>
      </c>
      <c r="M62" s="227">
        <v>62939</v>
      </c>
      <c r="N62" s="227">
        <v>744558104</v>
      </c>
      <c r="O62" s="224">
        <v>67</v>
      </c>
    </row>
    <row r="63" spans="1:15" s="266" customFormat="1" ht="24" customHeight="1">
      <c r="A63" s="228">
        <v>70</v>
      </c>
      <c r="B63" s="212" t="s">
        <v>274</v>
      </c>
      <c r="C63" s="229">
        <v>513</v>
      </c>
      <c r="D63" s="229">
        <v>7610</v>
      </c>
      <c r="E63" s="229">
        <v>217604220</v>
      </c>
      <c r="F63" s="229">
        <v>20266</v>
      </c>
      <c r="G63" s="229">
        <v>32973</v>
      </c>
      <c r="H63" s="229">
        <v>334389930</v>
      </c>
      <c r="I63" s="229">
        <v>4323</v>
      </c>
      <c r="J63" s="229">
        <v>9423</v>
      </c>
      <c r="K63" s="229">
        <v>55236850</v>
      </c>
      <c r="L63" s="229">
        <v>25102</v>
      </c>
      <c r="M63" s="229">
        <v>50006</v>
      </c>
      <c r="N63" s="229">
        <v>607231000</v>
      </c>
      <c r="O63" s="234">
        <v>70</v>
      </c>
    </row>
    <row r="64" spans="1:15" s="266" customFormat="1" ht="24" customHeight="1">
      <c r="A64" s="220">
        <v>72</v>
      </c>
      <c r="B64" s="218" t="s">
        <v>276</v>
      </c>
      <c r="C64" s="192">
        <v>3374</v>
      </c>
      <c r="D64" s="192">
        <v>58561</v>
      </c>
      <c r="E64" s="192">
        <v>1470174358</v>
      </c>
      <c r="F64" s="192">
        <v>123980</v>
      </c>
      <c r="G64" s="192">
        <v>213238</v>
      </c>
      <c r="H64" s="192">
        <v>1777486867</v>
      </c>
      <c r="I64" s="192">
        <v>24215</v>
      </c>
      <c r="J64" s="192">
        <v>53863</v>
      </c>
      <c r="K64" s="192">
        <v>343888279</v>
      </c>
      <c r="L64" s="192">
        <v>151569</v>
      </c>
      <c r="M64" s="192">
        <v>325662</v>
      </c>
      <c r="N64" s="192">
        <v>3591549504</v>
      </c>
      <c r="O64" s="224">
        <v>72</v>
      </c>
    </row>
    <row r="65" spans="1:15" s="266" customFormat="1" ht="24" customHeight="1">
      <c r="A65" s="220">
        <v>74</v>
      </c>
      <c r="B65" s="218" t="s">
        <v>278</v>
      </c>
      <c r="C65" s="192">
        <v>702</v>
      </c>
      <c r="D65" s="192">
        <v>10720</v>
      </c>
      <c r="E65" s="192">
        <v>311965409</v>
      </c>
      <c r="F65" s="192">
        <v>26120</v>
      </c>
      <c r="G65" s="192">
        <v>42941</v>
      </c>
      <c r="H65" s="192">
        <v>359102146</v>
      </c>
      <c r="I65" s="192">
        <v>4858</v>
      </c>
      <c r="J65" s="192">
        <v>11582</v>
      </c>
      <c r="K65" s="192">
        <v>69462560</v>
      </c>
      <c r="L65" s="192">
        <v>31680</v>
      </c>
      <c r="M65" s="192">
        <v>65243</v>
      </c>
      <c r="N65" s="192">
        <v>740530115</v>
      </c>
      <c r="O65" s="224">
        <v>74</v>
      </c>
    </row>
    <row r="66" spans="1:15" s="266" customFormat="1" ht="24" customHeight="1">
      <c r="A66" s="220">
        <v>81</v>
      </c>
      <c r="B66" s="218" t="s">
        <v>280</v>
      </c>
      <c r="C66" s="192">
        <v>3471</v>
      </c>
      <c r="D66" s="192">
        <v>62164</v>
      </c>
      <c r="E66" s="192">
        <v>1418025877</v>
      </c>
      <c r="F66" s="192">
        <v>96982</v>
      </c>
      <c r="G66" s="192">
        <v>161421</v>
      </c>
      <c r="H66" s="192">
        <v>1456453616</v>
      </c>
      <c r="I66" s="192">
        <v>21051</v>
      </c>
      <c r="J66" s="192">
        <v>44998</v>
      </c>
      <c r="K66" s="192">
        <v>275864140</v>
      </c>
      <c r="L66" s="192">
        <v>121504</v>
      </c>
      <c r="M66" s="192">
        <v>268583</v>
      </c>
      <c r="N66" s="192">
        <v>3150343633</v>
      </c>
      <c r="O66" s="224">
        <v>81</v>
      </c>
    </row>
    <row r="67" spans="1:15" s="266" customFormat="1" ht="24" customHeight="1">
      <c r="A67" s="220">
        <v>82</v>
      </c>
      <c r="B67" s="218" t="s">
        <v>282</v>
      </c>
      <c r="C67" s="227">
        <v>3486</v>
      </c>
      <c r="D67" s="227">
        <v>60098</v>
      </c>
      <c r="E67" s="227">
        <v>1666752404</v>
      </c>
      <c r="F67" s="227">
        <v>137732</v>
      </c>
      <c r="G67" s="227">
        <v>233506</v>
      </c>
      <c r="H67" s="227">
        <v>1823932267</v>
      </c>
      <c r="I67" s="227">
        <v>28991</v>
      </c>
      <c r="J67" s="227">
        <v>68402</v>
      </c>
      <c r="K67" s="227">
        <v>410282030</v>
      </c>
      <c r="L67" s="227">
        <v>170209</v>
      </c>
      <c r="M67" s="227">
        <v>362006</v>
      </c>
      <c r="N67" s="227">
        <v>3900966701</v>
      </c>
      <c r="O67" s="224">
        <v>82</v>
      </c>
    </row>
    <row r="68" spans="1:15" s="266" customFormat="1" ht="24" customHeight="1">
      <c r="A68" s="235">
        <v>83</v>
      </c>
      <c r="B68" s="212" t="s">
        <v>283</v>
      </c>
      <c r="C68" s="229">
        <v>1809</v>
      </c>
      <c r="D68" s="229">
        <v>30110</v>
      </c>
      <c r="E68" s="229">
        <v>760764382</v>
      </c>
      <c r="F68" s="229">
        <v>67864</v>
      </c>
      <c r="G68" s="229">
        <v>120602</v>
      </c>
      <c r="H68" s="229">
        <v>958531478</v>
      </c>
      <c r="I68" s="229">
        <v>14586</v>
      </c>
      <c r="J68" s="229">
        <v>33128</v>
      </c>
      <c r="K68" s="229">
        <v>202322610</v>
      </c>
      <c r="L68" s="229">
        <v>84259</v>
      </c>
      <c r="M68" s="229">
        <v>183840</v>
      </c>
      <c r="N68" s="229">
        <v>1921618470</v>
      </c>
      <c r="O68" s="236">
        <v>83</v>
      </c>
    </row>
    <row r="69" spans="1:15" s="266" customFormat="1" ht="24" customHeight="1">
      <c r="A69" s="220">
        <v>301</v>
      </c>
      <c r="B69" s="2128" t="s">
        <v>284</v>
      </c>
      <c r="C69" s="192">
        <v>847</v>
      </c>
      <c r="D69" s="192">
        <v>8153</v>
      </c>
      <c r="E69" s="192">
        <v>309485452</v>
      </c>
      <c r="F69" s="192">
        <v>48720</v>
      </c>
      <c r="G69" s="192">
        <v>72220</v>
      </c>
      <c r="H69" s="192">
        <v>557984830</v>
      </c>
      <c r="I69" s="192">
        <v>16724</v>
      </c>
      <c r="J69" s="192">
        <v>32202</v>
      </c>
      <c r="K69" s="192">
        <v>186053110</v>
      </c>
      <c r="L69" s="192">
        <v>66291</v>
      </c>
      <c r="M69" s="192">
        <v>112575</v>
      </c>
      <c r="N69" s="192">
        <v>1053523392</v>
      </c>
      <c r="O69" s="224">
        <v>301</v>
      </c>
    </row>
    <row r="70" spans="1:15" s="266" customFormat="1" ht="24" customHeight="1">
      <c r="A70" s="220">
        <v>302</v>
      </c>
      <c r="B70" s="2128" t="s">
        <v>286</v>
      </c>
      <c r="C70" s="192">
        <v>704</v>
      </c>
      <c r="D70" s="192">
        <v>6626</v>
      </c>
      <c r="E70" s="192">
        <v>269939283</v>
      </c>
      <c r="F70" s="192">
        <v>58174</v>
      </c>
      <c r="G70" s="192">
        <v>83476</v>
      </c>
      <c r="H70" s="192">
        <v>578935330</v>
      </c>
      <c r="I70" s="192">
        <v>4504</v>
      </c>
      <c r="J70" s="192">
        <v>8071</v>
      </c>
      <c r="K70" s="192">
        <v>52620920</v>
      </c>
      <c r="L70" s="192">
        <v>63382</v>
      </c>
      <c r="M70" s="192">
        <v>98173</v>
      </c>
      <c r="N70" s="192">
        <v>901495533</v>
      </c>
      <c r="O70" s="224">
        <v>302</v>
      </c>
    </row>
    <row r="71" spans="1:15" s="266" customFormat="1" ht="24" customHeight="1">
      <c r="A71" s="220">
        <v>303</v>
      </c>
      <c r="B71" s="2128" t="s">
        <v>288</v>
      </c>
      <c r="C71" s="192">
        <v>159</v>
      </c>
      <c r="D71" s="192">
        <v>1808</v>
      </c>
      <c r="E71" s="192">
        <v>72578970</v>
      </c>
      <c r="F71" s="192">
        <v>10397</v>
      </c>
      <c r="G71" s="192">
        <v>15943</v>
      </c>
      <c r="H71" s="192">
        <v>115590390</v>
      </c>
      <c r="I71" s="192">
        <v>3017</v>
      </c>
      <c r="J71" s="192">
        <v>6218</v>
      </c>
      <c r="K71" s="192">
        <v>34767040</v>
      </c>
      <c r="L71" s="192">
        <v>13573</v>
      </c>
      <c r="M71" s="192">
        <v>23969</v>
      </c>
      <c r="N71" s="192">
        <v>222936400</v>
      </c>
      <c r="O71" s="224">
        <v>303</v>
      </c>
    </row>
    <row r="72" spans="1:15" s="266" customFormat="1" ht="24" customHeight="1" thickBot="1">
      <c r="A72" s="2383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62"/>
    </row>
    <row r="73" spans="1:15" s="266" customFormat="1" ht="24" customHeight="1">
      <c r="A73" s="220"/>
      <c r="B73" s="218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224"/>
    </row>
    <row r="74" spans="1:15" s="266" customFormat="1" ht="24" customHeight="1">
      <c r="A74" s="220"/>
      <c r="B74" s="218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224"/>
    </row>
    <row r="75" spans="1:15" s="266" customFormat="1" ht="24" customHeight="1">
      <c r="A75" s="220"/>
      <c r="B75" s="218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224"/>
    </row>
    <row r="76" spans="1:15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224"/>
    </row>
    <row r="77" spans="1:15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4"/>
    </row>
    <row r="78" spans="1:15" s="266" customFormat="1" ht="24" customHeight="1">
      <c r="A78" s="228"/>
      <c r="B78" s="21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4"/>
    </row>
    <row r="79" spans="1:15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224"/>
    </row>
    <row r="80" spans="1:15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224"/>
    </row>
    <row r="81" spans="1:15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224"/>
    </row>
    <row r="82" spans="1:15" s="266" customFormat="1" ht="24" customHeight="1">
      <c r="A82" s="220"/>
      <c r="B82" s="244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4"/>
    </row>
    <row r="83" spans="1:15" s="266" customFormat="1" ht="24" customHeight="1">
      <c r="A83" s="228"/>
      <c r="B83" s="218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34"/>
    </row>
    <row r="84" spans="1:15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224"/>
    </row>
    <row r="85" spans="1:15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224"/>
    </row>
    <row r="86" spans="1:15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224"/>
    </row>
    <row r="87" spans="1:15" s="266" customFormat="1" ht="24" customHeight="1">
      <c r="A87" s="243"/>
      <c r="B87" s="244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49"/>
    </row>
    <row r="88" spans="1:15" s="266" customFormat="1" ht="24" customHeight="1">
      <c r="A88" s="228"/>
      <c r="B88" s="218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34"/>
    </row>
    <row r="89" spans="1:15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224"/>
    </row>
    <row r="90" spans="1:15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224"/>
    </row>
    <row r="91" spans="1:15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224"/>
    </row>
    <row r="92" spans="1:15" s="266" customFormat="1" ht="24" customHeight="1">
      <c r="A92" s="243"/>
      <c r="B92" s="244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49"/>
    </row>
    <row r="93" spans="1:15" s="452" customFormat="1" ht="24" customHeight="1">
      <c r="A93" s="250"/>
      <c r="B93" s="218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51"/>
    </row>
    <row r="94" spans="1:15" s="452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224"/>
    </row>
    <row r="95" spans="1:15" s="452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224"/>
    </row>
    <row r="96" spans="1:15" s="452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224"/>
    </row>
    <row r="97" spans="1:15" s="452" customFormat="1" ht="24" customHeight="1" thickBot="1">
      <c r="A97" s="253"/>
      <c r="B97" s="254"/>
      <c r="C97" s="340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262"/>
    </row>
  </sheetData>
  <phoneticPr fontId="16"/>
  <pageMargins left="0.86614173228346458" right="0.59055118110236227" top="0.59055118110236227" bottom="0.59055118110236227" header="0.51181102362204722" footer="0.51181102362204722"/>
  <pageSetup paperSize="9" scale="45" pageOrder="overThenDown" orientation="landscape" r:id="rId1"/>
  <headerFooter alignWithMargins="0"/>
  <rowBreaks count="1" manualBreakCount="1">
    <brk id="47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FF0000"/>
  </sheetPr>
  <dimension ref="A1:R254"/>
  <sheetViews>
    <sheetView view="pageBreakPreview" zoomScale="75" zoomScaleNormal="100" workbookViewId="0">
      <selection activeCell="K11" sqref="K11"/>
    </sheetView>
  </sheetViews>
  <sheetFormatPr defaultRowHeight="16.5" customHeight="1"/>
  <cols>
    <col min="1" max="1" width="9.625" style="147" customWidth="1"/>
    <col min="2" max="2" width="9.25" style="147" bestFit="1" customWidth="1"/>
    <col min="3" max="3" width="10.875" style="147" bestFit="1" customWidth="1"/>
    <col min="4" max="4" width="9.875" style="147" bestFit="1" customWidth="1"/>
    <col min="5" max="5" width="10.875" style="147" bestFit="1" customWidth="1"/>
    <col min="6" max="7" width="9.25" style="147" bestFit="1" customWidth="1"/>
    <col min="8" max="9" width="9.125" style="147" bestFit="1" customWidth="1"/>
    <col min="10" max="10" width="9.625" style="147" customWidth="1"/>
    <col min="11" max="18" width="10.75" style="147" customWidth="1"/>
    <col min="19" max="16384" width="9" style="72"/>
  </cols>
  <sheetData>
    <row r="1" spans="1:18" ht="20.25" customHeight="1">
      <c r="A1" s="1802" t="s">
        <v>1338</v>
      </c>
      <c r="B1" s="69"/>
      <c r="C1" s="70"/>
      <c r="D1" s="70"/>
      <c r="E1" s="69"/>
      <c r="F1" s="70"/>
      <c r="G1" s="70"/>
      <c r="H1" s="70"/>
      <c r="I1" s="70"/>
      <c r="J1" s="1802"/>
      <c r="K1" s="70"/>
      <c r="L1" s="70"/>
      <c r="M1" s="70"/>
      <c r="N1" s="70"/>
      <c r="O1" s="70"/>
      <c r="P1" s="70"/>
      <c r="Q1" s="70"/>
      <c r="R1" s="71"/>
    </row>
    <row r="2" spans="1:18" ht="16.5" customHeight="1">
      <c r="A2" s="73"/>
      <c r="B2" s="69"/>
      <c r="C2" s="70"/>
      <c r="D2" s="70"/>
      <c r="E2" s="69"/>
      <c r="F2" s="70"/>
      <c r="G2" s="70"/>
      <c r="H2" s="70"/>
      <c r="I2" s="70"/>
      <c r="J2" s="73"/>
      <c r="K2" s="70"/>
      <c r="L2" s="70"/>
      <c r="M2" s="70"/>
      <c r="N2" s="70"/>
      <c r="O2" s="70"/>
      <c r="P2" s="70"/>
      <c r="Q2" s="70"/>
      <c r="R2" s="71"/>
    </row>
    <row r="3" spans="1:18" s="78" customFormat="1" ht="18" customHeight="1" thickBot="1">
      <c r="A3" s="74" t="s">
        <v>115</v>
      </c>
      <c r="B3" s="75"/>
      <c r="C3" s="76"/>
      <c r="D3" s="76"/>
      <c r="E3" s="75"/>
      <c r="F3" s="76"/>
      <c r="G3" s="76"/>
      <c r="H3" s="76"/>
      <c r="I3" s="76"/>
      <c r="J3" s="74" t="s">
        <v>115</v>
      </c>
      <c r="K3" s="76"/>
      <c r="L3" s="76"/>
      <c r="M3" s="76"/>
      <c r="N3" s="76"/>
      <c r="O3" s="76"/>
      <c r="P3" s="76"/>
      <c r="Q3" s="76"/>
      <c r="R3" s="77"/>
    </row>
    <row r="4" spans="1:18" s="78" customFormat="1" ht="16.5" customHeight="1">
      <c r="A4" s="79"/>
      <c r="B4" s="2703" t="s">
        <v>116</v>
      </c>
      <c r="C4" s="2704"/>
      <c r="D4" s="2704"/>
      <c r="E4" s="2704"/>
      <c r="F4" s="2704"/>
      <c r="G4" s="2704"/>
      <c r="H4" s="2704"/>
      <c r="I4" s="2705"/>
      <c r="J4" s="79"/>
      <c r="K4" s="2703" t="s">
        <v>117</v>
      </c>
      <c r="L4" s="2706"/>
      <c r="M4" s="2706"/>
      <c r="N4" s="2706"/>
      <c r="O4" s="2706"/>
      <c r="P4" s="2706"/>
      <c r="Q4" s="2706"/>
      <c r="R4" s="2707"/>
    </row>
    <row r="5" spans="1:18" s="78" customFormat="1" ht="16.5" customHeight="1">
      <c r="A5" s="80" t="s">
        <v>118</v>
      </c>
      <c r="B5" s="81" t="s">
        <v>119</v>
      </c>
      <c r="C5" s="82"/>
      <c r="D5" s="82"/>
      <c r="E5" s="82"/>
      <c r="F5" s="83" t="s">
        <v>120</v>
      </c>
      <c r="G5" s="82"/>
      <c r="H5" s="82"/>
      <c r="I5" s="84"/>
      <c r="J5" s="80" t="s">
        <v>118</v>
      </c>
      <c r="K5" s="81" t="s">
        <v>121</v>
      </c>
      <c r="L5" s="82"/>
      <c r="M5" s="82"/>
      <c r="N5" s="82"/>
      <c r="O5" s="2700" t="s">
        <v>122</v>
      </c>
      <c r="P5" s="2701"/>
      <c r="Q5" s="2701"/>
      <c r="R5" s="2702"/>
    </row>
    <row r="6" spans="1:18" s="78" customFormat="1" ht="16.5" customHeight="1" thickBot="1">
      <c r="A6" s="85"/>
      <c r="B6" s="86" t="s">
        <v>123</v>
      </c>
      <c r="C6" s="87" t="s">
        <v>124</v>
      </c>
      <c r="D6" s="87" t="s">
        <v>125</v>
      </c>
      <c r="E6" s="87" t="s">
        <v>126</v>
      </c>
      <c r="F6" s="87" t="s">
        <v>123</v>
      </c>
      <c r="G6" s="87" t="s">
        <v>124</v>
      </c>
      <c r="H6" s="87" t="s">
        <v>125</v>
      </c>
      <c r="I6" s="88" t="s">
        <v>126</v>
      </c>
      <c r="J6" s="85"/>
      <c r="K6" s="86" t="s">
        <v>123</v>
      </c>
      <c r="L6" s="87" t="s">
        <v>124</v>
      </c>
      <c r="M6" s="87" t="s">
        <v>125</v>
      </c>
      <c r="N6" s="87" t="s">
        <v>126</v>
      </c>
      <c r="O6" s="87" t="s">
        <v>123</v>
      </c>
      <c r="P6" s="87" t="s">
        <v>124</v>
      </c>
      <c r="Q6" s="87" t="s">
        <v>125</v>
      </c>
      <c r="R6" s="89" t="s">
        <v>126</v>
      </c>
    </row>
    <row r="7" spans="1:18" s="78" customFormat="1" ht="16.5" customHeight="1">
      <c r="A7" s="79"/>
      <c r="B7" s="90"/>
      <c r="C7" s="91"/>
      <c r="D7" s="91"/>
      <c r="E7" s="91"/>
      <c r="F7" s="91"/>
      <c r="G7" s="91"/>
      <c r="H7" s="91"/>
      <c r="I7" s="92"/>
      <c r="J7" s="79"/>
      <c r="K7" s="90"/>
      <c r="L7" s="91"/>
      <c r="M7" s="91"/>
      <c r="N7" s="91"/>
      <c r="O7" s="91"/>
      <c r="P7" s="91"/>
      <c r="Q7" s="91"/>
      <c r="R7" s="93"/>
    </row>
    <row r="8" spans="1:18" s="78" customFormat="1" ht="16.5" customHeight="1">
      <c r="A8" s="15" t="s">
        <v>11</v>
      </c>
      <c r="B8" s="94">
        <v>14.773</v>
      </c>
      <c r="C8" s="95">
        <v>533.11300000000006</v>
      </c>
      <c r="D8" s="95">
        <v>129.524</v>
      </c>
      <c r="E8" s="96">
        <v>677.40899999999999</v>
      </c>
      <c r="F8" s="97">
        <v>16.57</v>
      </c>
      <c r="G8" s="97">
        <v>1.76</v>
      </c>
      <c r="H8" s="97">
        <v>2.34</v>
      </c>
      <c r="I8" s="98">
        <v>2.19</v>
      </c>
      <c r="J8" s="15" t="s">
        <v>11</v>
      </c>
      <c r="K8" s="99">
        <v>22634</v>
      </c>
      <c r="L8" s="100">
        <v>6929</v>
      </c>
      <c r="M8" s="100">
        <v>6091</v>
      </c>
      <c r="N8" s="100">
        <v>9345</v>
      </c>
      <c r="O8" s="100">
        <v>55420</v>
      </c>
      <c r="P8" s="100">
        <v>65016</v>
      </c>
      <c r="Q8" s="100">
        <v>18461</v>
      </c>
      <c r="R8" s="101">
        <v>138897</v>
      </c>
    </row>
    <row r="9" spans="1:18" s="78" customFormat="1" ht="16.5" customHeight="1">
      <c r="A9" s="15" t="s">
        <v>12</v>
      </c>
      <c r="B9" s="94">
        <v>14.832000000000001</v>
      </c>
      <c r="C9" s="95">
        <v>555.97</v>
      </c>
      <c r="D9" s="95">
        <v>132.351</v>
      </c>
      <c r="E9" s="96">
        <v>703.15300000000002</v>
      </c>
      <c r="F9" s="97">
        <v>16.62</v>
      </c>
      <c r="G9" s="97">
        <v>1.73</v>
      </c>
      <c r="H9" s="97">
        <v>2.2999999999999998</v>
      </c>
      <c r="I9" s="98">
        <v>2.15</v>
      </c>
      <c r="J9" s="15" t="s">
        <v>12</v>
      </c>
      <c r="K9" s="99">
        <v>23443</v>
      </c>
      <c r="L9" s="100">
        <v>7107</v>
      </c>
      <c r="M9" s="100">
        <v>6094</v>
      </c>
      <c r="N9" s="100">
        <v>9563</v>
      </c>
      <c r="O9" s="100">
        <v>57789</v>
      </c>
      <c r="P9" s="100">
        <v>68482</v>
      </c>
      <c r="Q9" s="100">
        <v>18510</v>
      </c>
      <c r="R9" s="101">
        <v>144781</v>
      </c>
    </row>
    <row r="10" spans="1:18" s="78" customFormat="1" ht="16.5" customHeight="1">
      <c r="A10" s="15" t="s">
        <v>13</v>
      </c>
      <c r="B10" s="94">
        <v>15.085000000000001</v>
      </c>
      <c r="C10" s="95">
        <v>566.98099999999999</v>
      </c>
      <c r="D10" s="95">
        <v>134.84</v>
      </c>
      <c r="E10" s="96">
        <v>716.90599999999995</v>
      </c>
      <c r="F10" s="97">
        <v>16.48</v>
      </c>
      <c r="G10" s="97">
        <v>1.71</v>
      </c>
      <c r="H10" s="97">
        <v>2.25</v>
      </c>
      <c r="I10" s="98">
        <v>2.13</v>
      </c>
      <c r="J10" s="15" t="s">
        <v>13</v>
      </c>
      <c r="K10" s="99">
        <v>24339</v>
      </c>
      <c r="L10" s="100">
        <v>7144</v>
      </c>
      <c r="M10" s="100">
        <v>5942</v>
      </c>
      <c r="N10" s="100">
        <v>9710</v>
      </c>
      <c r="O10" s="100">
        <v>60517</v>
      </c>
      <c r="P10" s="100">
        <v>69393</v>
      </c>
      <c r="Q10" s="100">
        <v>18041</v>
      </c>
      <c r="R10" s="101">
        <v>147951</v>
      </c>
    </row>
    <row r="11" spans="1:18" s="78" customFormat="1" ht="16.5" customHeight="1">
      <c r="A11" s="15" t="s">
        <v>14</v>
      </c>
      <c r="B11" s="94">
        <v>15.308999999999999</v>
      </c>
      <c r="C11" s="95">
        <v>591.07100000000003</v>
      </c>
      <c r="D11" s="95">
        <v>135.37</v>
      </c>
      <c r="E11" s="96">
        <v>741.75</v>
      </c>
      <c r="F11" s="97">
        <v>16.420000000000002</v>
      </c>
      <c r="G11" s="97">
        <v>1.7</v>
      </c>
      <c r="H11" s="97">
        <v>2.2200000000000002</v>
      </c>
      <c r="I11" s="98">
        <v>2.1</v>
      </c>
      <c r="J11" s="15" t="s">
        <v>14</v>
      </c>
      <c r="K11" s="99">
        <v>25324</v>
      </c>
      <c r="L11" s="100">
        <v>7285</v>
      </c>
      <c r="M11" s="100">
        <v>6021</v>
      </c>
      <c r="N11" s="100">
        <v>9957</v>
      </c>
      <c r="O11" s="100">
        <v>63658</v>
      </c>
      <c r="P11" s="100">
        <v>73018</v>
      </c>
      <c r="Q11" s="100">
        <v>18113</v>
      </c>
      <c r="R11" s="101">
        <v>154789</v>
      </c>
    </row>
    <row r="12" spans="1:18" s="78" customFormat="1" ht="16.5" customHeight="1" thickBot="1">
      <c r="A12" s="16" t="s">
        <v>15</v>
      </c>
      <c r="B12" s="102">
        <v>17.478000000000002</v>
      </c>
      <c r="C12" s="103">
        <v>706.31299999999999</v>
      </c>
      <c r="D12" s="103">
        <v>157.27000000000001</v>
      </c>
      <c r="E12" s="104">
        <v>881.06100000000004</v>
      </c>
      <c r="F12" s="105">
        <v>15.57</v>
      </c>
      <c r="G12" s="105">
        <v>1.68</v>
      </c>
      <c r="H12" s="105">
        <v>2.19</v>
      </c>
      <c r="I12" s="106">
        <v>2.04</v>
      </c>
      <c r="J12" s="16" t="s">
        <v>15</v>
      </c>
      <c r="K12" s="107">
        <v>28856</v>
      </c>
      <c r="L12" s="108">
        <v>7461</v>
      </c>
      <c r="M12" s="108">
        <v>6108</v>
      </c>
      <c r="N12" s="108">
        <v>10437</v>
      </c>
      <c r="O12" s="108">
        <v>78544</v>
      </c>
      <c r="P12" s="108">
        <v>88353</v>
      </c>
      <c r="Q12" s="108">
        <v>21016</v>
      </c>
      <c r="R12" s="109">
        <v>187912</v>
      </c>
    </row>
    <row r="13" spans="1:18" s="78" customFormat="1" ht="16.5" customHeight="1">
      <c r="A13" s="110"/>
      <c r="B13" s="111"/>
      <c r="C13" s="111"/>
      <c r="D13" s="111"/>
      <c r="E13" s="111"/>
      <c r="F13" s="111"/>
      <c r="G13" s="111"/>
      <c r="H13" s="111"/>
      <c r="I13" s="111"/>
      <c r="J13" s="110"/>
      <c r="K13" s="111"/>
      <c r="L13" s="110"/>
      <c r="M13" s="111"/>
      <c r="N13" s="112"/>
      <c r="O13" s="112"/>
      <c r="P13" s="113" t="s">
        <v>127</v>
      </c>
      <c r="Q13" s="112"/>
      <c r="R13" s="111"/>
    </row>
    <row r="14" spans="1:18" s="78" customFormat="1" ht="3" customHeight="1">
      <c r="A14" s="114"/>
      <c r="B14" s="115"/>
      <c r="C14" s="115"/>
      <c r="D14" s="115"/>
      <c r="E14" s="115"/>
      <c r="F14" s="115"/>
      <c r="G14" s="115"/>
      <c r="H14" s="115"/>
      <c r="I14" s="115"/>
      <c r="J14" s="114"/>
      <c r="K14" s="115"/>
      <c r="L14" s="114"/>
      <c r="M14" s="115"/>
      <c r="N14" s="116"/>
      <c r="O14" s="116"/>
      <c r="P14" s="117"/>
      <c r="Q14" s="116"/>
      <c r="R14" s="115"/>
    </row>
    <row r="15" spans="1:18" s="78" customFormat="1" ht="16.5" customHeight="1">
      <c r="A15" s="114"/>
      <c r="B15" s="115"/>
      <c r="C15" s="115"/>
      <c r="D15" s="115"/>
      <c r="E15" s="115"/>
      <c r="F15" s="115"/>
      <c r="G15" s="115"/>
      <c r="H15" s="115"/>
      <c r="I15" s="115"/>
      <c r="J15" s="114"/>
      <c r="K15" s="115"/>
      <c r="L15" s="115"/>
      <c r="M15" s="115"/>
      <c r="N15" s="116"/>
      <c r="O15" s="116"/>
      <c r="P15" s="117" t="s">
        <v>128</v>
      </c>
      <c r="Q15" s="116"/>
      <c r="R15" s="116"/>
    </row>
    <row r="16" spans="1:18" s="78" customFormat="1" ht="18" customHeight="1" thickBot="1">
      <c r="A16" s="74" t="s">
        <v>129</v>
      </c>
      <c r="B16" s="75"/>
      <c r="C16" s="75"/>
      <c r="D16" s="76"/>
      <c r="E16" s="76"/>
      <c r="F16" s="76"/>
      <c r="G16" s="76"/>
      <c r="H16" s="76"/>
      <c r="I16" s="76"/>
      <c r="J16" s="74" t="s">
        <v>129</v>
      </c>
      <c r="K16" s="76"/>
      <c r="L16" s="76"/>
      <c r="M16" s="76"/>
      <c r="N16" s="76"/>
      <c r="O16" s="76"/>
      <c r="P16" s="76"/>
      <c r="Q16" s="76"/>
      <c r="R16" s="76"/>
    </row>
    <row r="17" spans="1:18" s="78" customFormat="1" ht="16.5" customHeight="1">
      <c r="A17" s="79"/>
      <c r="B17" s="2708" t="s">
        <v>116</v>
      </c>
      <c r="C17" s="2704"/>
      <c r="D17" s="2704"/>
      <c r="E17" s="2704"/>
      <c r="F17" s="2704"/>
      <c r="G17" s="2704"/>
      <c r="H17" s="2704"/>
      <c r="I17" s="2709"/>
      <c r="J17" s="79"/>
      <c r="K17" s="2708" t="s">
        <v>117</v>
      </c>
      <c r="L17" s="2706"/>
      <c r="M17" s="2706"/>
      <c r="N17" s="2706"/>
      <c r="O17" s="2706"/>
      <c r="P17" s="2706"/>
      <c r="Q17" s="2706"/>
      <c r="R17" s="2707"/>
    </row>
    <row r="18" spans="1:18" s="78" customFormat="1" ht="16.5" customHeight="1">
      <c r="A18" s="80" t="s">
        <v>118</v>
      </c>
      <c r="B18" s="118" t="s">
        <v>119</v>
      </c>
      <c r="C18" s="82"/>
      <c r="D18" s="82"/>
      <c r="E18" s="82"/>
      <c r="F18" s="83" t="s">
        <v>120</v>
      </c>
      <c r="G18" s="82"/>
      <c r="H18" s="82"/>
      <c r="I18" s="119"/>
      <c r="J18" s="80" t="s">
        <v>118</v>
      </c>
      <c r="K18" s="118" t="s">
        <v>121</v>
      </c>
      <c r="L18" s="82"/>
      <c r="M18" s="82"/>
      <c r="N18" s="82"/>
      <c r="O18" s="2700" t="s">
        <v>122</v>
      </c>
      <c r="P18" s="2701"/>
      <c r="Q18" s="2701"/>
      <c r="R18" s="2702"/>
    </row>
    <row r="19" spans="1:18" s="78" customFormat="1" ht="16.5" customHeight="1" thickBot="1">
      <c r="A19" s="120"/>
      <c r="B19" s="121" t="s">
        <v>123</v>
      </c>
      <c r="C19" s="87" t="s">
        <v>124</v>
      </c>
      <c r="D19" s="87" t="s">
        <v>125</v>
      </c>
      <c r="E19" s="87" t="s">
        <v>126</v>
      </c>
      <c r="F19" s="87" t="s">
        <v>123</v>
      </c>
      <c r="G19" s="87" t="s">
        <v>124</v>
      </c>
      <c r="H19" s="87" t="s">
        <v>125</v>
      </c>
      <c r="I19" s="89" t="s">
        <v>126</v>
      </c>
      <c r="J19" s="120"/>
      <c r="K19" s="121" t="s">
        <v>123</v>
      </c>
      <c r="L19" s="87" t="s">
        <v>124</v>
      </c>
      <c r="M19" s="87" t="s">
        <v>125</v>
      </c>
      <c r="N19" s="87" t="s">
        <v>126</v>
      </c>
      <c r="O19" s="87" t="s">
        <v>123</v>
      </c>
      <c r="P19" s="87" t="s">
        <v>124</v>
      </c>
      <c r="Q19" s="87" t="s">
        <v>125</v>
      </c>
      <c r="R19" s="89" t="s">
        <v>126</v>
      </c>
    </row>
    <row r="20" spans="1:18" s="78" customFormat="1" ht="16.5" customHeight="1">
      <c r="A20" s="79"/>
      <c r="B20" s="122"/>
      <c r="C20" s="123"/>
      <c r="D20" s="123"/>
      <c r="E20" s="123"/>
      <c r="F20" s="124"/>
      <c r="G20" s="124"/>
      <c r="H20" s="124"/>
      <c r="I20" s="125"/>
      <c r="J20" s="79"/>
      <c r="K20" s="126"/>
      <c r="L20" s="127"/>
      <c r="M20" s="127"/>
      <c r="N20" s="127"/>
      <c r="O20" s="127"/>
      <c r="P20" s="127"/>
      <c r="Q20" s="127"/>
      <c r="R20" s="128"/>
    </row>
    <row r="21" spans="1:18" s="78" customFormat="1" ht="16.5" customHeight="1">
      <c r="A21" s="15" t="s">
        <v>11</v>
      </c>
      <c r="B21" s="129">
        <v>22.452999999999999</v>
      </c>
      <c r="C21" s="95">
        <v>1017.051</v>
      </c>
      <c r="D21" s="95">
        <v>213.666</v>
      </c>
      <c r="E21" s="95">
        <v>1253.17</v>
      </c>
      <c r="F21" s="97">
        <v>14.4</v>
      </c>
      <c r="G21" s="97">
        <v>1.85</v>
      </c>
      <c r="H21" s="97">
        <v>2.42</v>
      </c>
      <c r="I21" s="130">
        <v>2.17</v>
      </c>
      <c r="J21" s="15" t="s">
        <v>11</v>
      </c>
      <c r="K21" s="131">
        <v>31417</v>
      </c>
      <c r="L21" s="100">
        <v>6762</v>
      </c>
      <c r="M21" s="100">
        <v>6002</v>
      </c>
      <c r="N21" s="100">
        <v>9550</v>
      </c>
      <c r="O21" s="100">
        <v>101574</v>
      </c>
      <c r="P21" s="100">
        <v>126907</v>
      </c>
      <c r="Q21" s="100">
        <v>31088</v>
      </c>
      <c r="R21" s="101">
        <v>259569</v>
      </c>
    </row>
    <row r="22" spans="1:18" s="78" customFormat="1" ht="16.5" customHeight="1">
      <c r="A22" s="15" t="s">
        <v>12</v>
      </c>
      <c r="B22" s="129">
        <v>23.428999999999998</v>
      </c>
      <c r="C22" s="95">
        <v>1053.5260000000001</v>
      </c>
      <c r="D22" s="95">
        <v>227.49600000000001</v>
      </c>
      <c r="E22" s="95">
        <v>1304.451</v>
      </c>
      <c r="F22" s="97">
        <v>14.14</v>
      </c>
      <c r="G22" s="97">
        <v>1.8</v>
      </c>
      <c r="H22" s="97">
        <v>2.36</v>
      </c>
      <c r="I22" s="130">
        <v>2.12</v>
      </c>
      <c r="J22" s="15" t="s">
        <v>12</v>
      </c>
      <c r="K22" s="131">
        <v>32673</v>
      </c>
      <c r="L22" s="100">
        <v>6989</v>
      </c>
      <c r="M22" s="100">
        <v>5978</v>
      </c>
      <c r="N22" s="100">
        <v>9870</v>
      </c>
      <c r="O22" s="100">
        <v>108245</v>
      </c>
      <c r="P22" s="100">
        <v>132691</v>
      </c>
      <c r="Q22" s="100">
        <v>32025</v>
      </c>
      <c r="R22" s="101">
        <v>272960</v>
      </c>
    </row>
    <row r="23" spans="1:18" s="78" customFormat="1" ht="16.5" customHeight="1">
      <c r="A23" s="15" t="s">
        <v>13</v>
      </c>
      <c r="B23" s="129">
        <v>23.806999999999999</v>
      </c>
      <c r="C23" s="95">
        <v>1082.9760000000001</v>
      </c>
      <c r="D23" s="95">
        <v>230.732</v>
      </c>
      <c r="E23" s="95">
        <v>1337.5150000000001</v>
      </c>
      <c r="F23" s="97">
        <v>13.62</v>
      </c>
      <c r="G23" s="97">
        <v>1.76</v>
      </c>
      <c r="H23" s="97">
        <v>2.33</v>
      </c>
      <c r="I23" s="130">
        <v>2.0699999999999998</v>
      </c>
      <c r="J23" s="15" t="s">
        <v>13</v>
      </c>
      <c r="K23" s="131">
        <v>33892</v>
      </c>
      <c r="L23" s="100">
        <v>7091</v>
      </c>
      <c r="M23" s="100">
        <v>5855</v>
      </c>
      <c r="N23" s="100">
        <v>9988</v>
      </c>
      <c r="O23" s="100">
        <v>109861</v>
      </c>
      <c r="P23" s="100">
        <v>135339</v>
      </c>
      <c r="Q23" s="100">
        <v>31430</v>
      </c>
      <c r="R23" s="101">
        <v>276630</v>
      </c>
    </row>
    <row r="24" spans="1:18" s="78" customFormat="1" ht="16.5" customHeight="1">
      <c r="A24" s="15" t="s">
        <v>14</v>
      </c>
      <c r="B24" s="129">
        <v>24.338999999999999</v>
      </c>
      <c r="C24" s="95">
        <v>1102.402</v>
      </c>
      <c r="D24" s="95">
        <v>229.673</v>
      </c>
      <c r="E24" s="95">
        <v>1356.414</v>
      </c>
      <c r="F24" s="97">
        <v>14.05</v>
      </c>
      <c r="G24" s="97">
        <v>1.75</v>
      </c>
      <c r="H24" s="97">
        <v>2.2799999999999998</v>
      </c>
      <c r="I24" s="130">
        <v>2.06</v>
      </c>
      <c r="J24" s="15" t="s">
        <v>14</v>
      </c>
      <c r="K24" s="131">
        <v>34298</v>
      </c>
      <c r="L24" s="100">
        <v>7248</v>
      </c>
      <c r="M24" s="100">
        <v>5912</v>
      </c>
      <c r="N24" s="100">
        <v>10306</v>
      </c>
      <c r="O24" s="100">
        <v>117256</v>
      </c>
      <c r="P24" s="100">
        <v>139869</v>
      </c>
      <c r="Q24" s="100">
        <v>30987</v>
      </c>
      <c r="R24" s="101">
        <v>288111</v>
      </c>
    </row>
    <row r="25" spans="1:18" s="78" customFormat="1" ht="16.5" customHeight="1" thickBot="1">
      <c r="A25" s="16" t="s">
        <v>15</v>
      </c>
      <c r="B25" s="132">
        <v>22.58</v>
      </c>
      <c r="C25" s="103">
        <v>1021.444</v>
      </c>
      <c r="D25" s="103">
        <v>236.74600000000001</v>
      </c>
      <c r="E25" s="103">
        <v>1280.769</v>
      </c>
      <c r="F25" s="105">
        <v>13.89</v>
      </c>
      <c r="G25" s="105">
        <v>1.69</v>
      </c>
      <c r="H25" s="105">
        <v>2.23</v>
      </c>
      <c r="I25" s="133">
        <v>2</v>
      </c>
      <c r="J25" s="16" t="s">
        <v>15</v>
      </c>
      <c r="K25" s="134">
        <v>36269</v>
      </c>
      <c r="L25" s="108">
        <v>8098</v>
      </c>
      <c r="M25" s="108">
        <v>5965</v>
      </c>
      <c r="N25" s="108">
        <v>11099</v>
      </c>
      <c r="O25" s="108">
        <v>113712</v>
      </c>
      <c r="P25" s="108">
        <v>139755</v>
      </c>
      <c r="Q25" s="108">
        <v>31518</v>
      </c>
      <c r="R25" s="109">
        <v>284984</v>
      </c>
    </row>
    <row r="26" spans="1:18" s="78" customFormat="1" ht="16.5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2"/>
      <c r="Q26" s="135" t="s">
        <v>130</v>
      </c>
      <c r="R26" s="111"/>
    </row>
    <row r="27" spans="1:18" s="78" customFormat="1" ht="3.75" customHeight="1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36"/>
      <c r="P27" s="116"/>
      <c r="Q27" s="137"/>
      <c r="R27" s="115"/>
    </row>
    <row r="28" spans="1:18" s="78" customFormat="1" ht="16.5" customHeight="1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6"/>
      <c r="P28" s="117"/>
      <c r="Q28" s="116"/>
      <c r="R28" s="115"/>
    </row>
    <row r="29" spans="1:18" s="78" customFormat="1" ht="18" customHeight="1" thickBot="1">
      <c r="A29" s="74" t="s">
        <v>131</v>
      </c>
      <c r="B29" s="75"/>
      <c r="C29" s="75"/>
      <c r="D29" s="75"/>
      <c r="E29" s="75"/>
      <c r="F29" s="75"/>
      <c r="G29" s="75"/>
      <c r="H29" s="75"/>
      <c r="I29" s="75"/>
      <c r="J29" s="74" t="s">
        <v>131</v>
      </c>
      <c r="K29" s="75"/>
      <c r="L29" s="75"/>
      <c r="M29" s="75"/>
      <c r="N29" s="75"/>
      <c r="O29" s="75"/>
      <c r="P29" s="75"/>
      <c r="Q29" s="75"/>
      <c r="R29" s="75"/>
    </row>
    <row r="30" spans="1:18" s="78" customFormat="1" ht="16.5" customHeight="1">
      <c r="A30" s="79"/>
      <c r="B30" s="2708" t="s">
        <v>132</v>
      </c>
      <c r="C30" s="2704"/>
      <c r="D30" s="2704"/>
      <c r="E30" s="2704"/>
      <c r="F30" s="2704"/>
      <c r="G30" s="2704"/>
      <c r="H30" s="2704"/>
      <c r="I30" s="2709"/>
      <c r="J30" s="79"/>
      <c r="K30" s="2708" t="s">
        <v>133</v>
      </c>
      <c r="L30" s="2706"/>
      <c r="M30" s="2706"/>
      <c r="N30" s="2706"/>
      <c r="O30" s="2706"/>
      <c r="P30" s="2706"/>
      <c r="Q30" s="2706"/>
      <c r="R30" s="2707"/>
    </row>
    <row r="31" spans="1:18" s="78" customFormat="1" ht="16.5" customHeight="1">
      <c r="A31" s="80" t="s">
        <v>118</v>
      </c>
      <c r="B31" s="118" t="s">
        <v>119</v>
      </c>
      <c r="C31" s="82"/>
      <c r="D31" s="82"/>
      <c r="E31" s="82"/>
      <c r="F31" s="83" t="s">
        <v>120</v>
      </c>
      <c r="G31" s="82"/>
      <c r="H31" s="82"/>
      <c r="I31" s="119"/>
      <c r="J31" s="80" t="s">
        <v>118</v>
      </c>
      <c r="K31" s="118" t="s">
        <v>121</v>
      </c>
      <c r="L31" s="82"/>
      <c r="M31" s="82"/>
      <c r="N31" s="82"/>
      <c r="O31" s="2700" t="s">
        <v>122</v>
      </c>
      <c r="P31" s="2701"/>
      <c r="Q31" s="2701"/>
      <c r="R31" s="2702"/>
    </row>
    <row r="32" spans="1:18" s="78" customFormat="1" ht="16.5" customHeight="1" thickBot="1">
      <c r="A32" s="85"/>
      <c r="B32" s="121" t="s">
        <v>123</v>
      </c>
      <c r="C32" s="87" t="s">
        <v>124</v>
      </c>
      <c r="D32" s="87" t="s">
        <v>125</v>
      </c>
      <c r="E32" s="87" t="s">
        <v>126</v>
      </c>
      <c r="F32" s="87" t="s">
        <v>123</v>
      </c>
      <c r="G32" s="87" t="s">
        <v>124</v>
      </c>
      <c r="H32" s="87" t="s">
        <v>125</v>
      </c>
      <c r="I32" s="89" t="s">
        <v>126</v>
      </c>
      <c r="J32" s="85"/>
      <c r="K32" s="121" t="s">
        <v>123</v>
      </c>
      <c r="L32" s="87" t="s">
        <v>124</v>
      </c>
      <c r="M32" s="87" t="s">
        <v>125</v>
      </c>
      <c r="N32" s="87" t="s">
        <v>126</v>
      </c>
      <c r="O32" s="87" t="s">
        <v>123</v>
      </c>
      <c r="P32" s="87" t="s">
        <v>124</v>
      </c>
      <c r="Q32" s="87" t="s">
        <v>125</v>
      </c>
      <c r="R32" s="89" t="s">
        <v>126</v>
      </c>
    </row>
    <row r="33" spans="1:18" s="78" customFormat="1" ht="16.5" customHeight="1">
      <c r="A33" s="138"/>
      <c r="B33" s="122"/>
      <c r="C33" s="123"/>
      <c r="D33" s="123"/>
      <c r="E33" s="123"/>
      <c r="F33" s="124"/>
      <c r="G33" s="124"/>
      <c r="H33" s="124"/>
      <c r="I33" s="125"/>
      <c r="J33" s="138"/>
      <c r="K33" s="126"/>
      <c r="L33" s="127"/>
      <c r="M33" s="127"/>
      <c r="N33" s="127"/>
      <c r="O33" s="127"/>
      <c r="P33" s="127"/>
      <c r="Q33" s="127"/>
      <c r="R33" s="128"/>
    </row>
    <row r="34" spans="1:18" s="78" customFormat="1" ht="16.5" customHeight="1">
      <c r="A34" s="15" t="s">
        <v>11</v>
      </c>
      <c r="B34" s="129">
        <v>70.266999999999996</v>
      </c>
      <c r="C34" s="95">
        <v>1518.4749999999999</v>
      </c>
      <c r="D34" s="95">
        <v>166.072</v>
      </c>
      <c r="E34" s="95">
        <v>1754.8150000000001</v>
      </c>
      <c r="F34" s="97">
        <v>17.38</v>
      </c>
      <c r="G34" s="97">
        <v>2.15</v>
      </c>
      <c r="H34" s="97">
        <v>2.4500000000000002</v>
      </c>
      <c r="I34" s="130">
        <v>2.79</v>
      </c>
      <c r="J34" s="15" t="s">
        <v>11</v>
      </c>
      <c r="K34" s="131">
        <v>23370</v>
      </c>
      <c r="L34" s="100">
        <v>7092</v>
      </c>
      <c r="M34" s="100">
        <v>6709</v>
      </c>
      <c r="N34" s="100">
        <v>11119</v>
      </c>
      <c r="O34" s="100">
        <v>285364</v>
      </c>
      <c r="P34" s="100">
        <v>231786</v>
      </c>
      <c r="Q34" s="100">
        <v>27334</v>
      </c>
      <c r="R34" s="101">
        <v>544485</v>
      </c>
    </row>
    <row r="35" spans="1:18" s="78" customFormat="1" ht="16.5" customHeight="1">
      <c r="A35" s="15" t="s">
        <v>12</v>
      </c>
      <c r="B35" s="129">
        <v>73.971999999999994</v>
      </c>
      <c r="C35" s="95">
        <v>1535.934</v>
      </c>
      <c r="D35" s="95">
        <v>172.083</v>
      </c>
      <c r="E35" s="95">
        <v>1781.9880000000001</v>
      </c>
      <c r="F35" s="97">
        <v>17.399999999999999</v>
      </c>
      <c r="G35" s="97">
        <v>2.11</v>
      </c>
      <c r="H35" s="97">
        <v>2.4</v>
      </c>
      <c r="I35" s="130">
        <v>2.77</v>
      </c>
      <c r="J35" s="15" t="s">
        <v>12</v>
      </c>
      <c r="K35" s="131">
        <v>23819</v>
      </c>
      <c r="L35" s="100">
        <v>7371</v>
      </c>
      <c r="M35" s="100">
        <v>6646</v>
      </c>
      <c r="N35" s="100">
        <v>11594</v>
      </c>
      <c r="O35" s="100">
        <v>306624</v>
      </c>
      <c r="P35" s="100">
        <v>239087</v>
      </c>
      <c r="Q35" s="100">
        <v>27444</v>
      </c>
      <c r="R35" s="101">
        <v>573156</v>
      </c>
    </row>
    <row r="36" spans="1:18" s="78" customFormat="1" ht="16.5" customHeight="1">
      <c r="A36" s="15" t="s">
        <v>13</v>
      </c>
      <c r="B36" s="129">
        <v>74.790999999999997</v>
      </c>
      <c r="C36" s="95">
        <v>1539.38</v>
      </c>
      <c r="D36" s="95">
        <v>172.52099999999999</v>
      </c>
      <c r="E36" s="95">
        <v>1786.692</v>
      </c>
      <c r="F36" s="97">
        <v>17.28</v>
      </c>
      <c r="G36" s="97">
        <v>2.06</v>
      </c>
      <c r="H36" s="97">
        <v>2.36</v>
      </c>
      <c r="I36" s="130">
        <v>2.72</v>
      </c>
      <c r="J36" s="15" t="s">
        <v>13</v>
      </c>
      <c r="K36" s="131">
        <v>24375</v>
      </c>
      <c r="L36" s="100">
        <v>7561</v>
      </c>
      <c r="M36" s="100">
        <v>6429</v>
      </c>
      <c r="N36" s="100">
        <v>11930</v>
      </c>
      <c r="O36" s="100">
        <v>314963</v>
      </c>
      <c r="P36" s="100">
        <v>239531</v>
      </c>
      <c r="Q36" s="100">
        <v>26168</v>
      </c>
      <c r="R36" s="101">
        <v>580662</v>
      </c>
    </row>
    <row r="37" spans="1:18" s="78" customFormat="1" ht="16.5" customHeight="1">
      <c r="A37" s="15" t="s">
        <v>14</v>
      </c>
      <c r="B37" s="129">
        <v>76.451999999999998</v>
      </c>
      <c r="C37" s="95">
        <v>1548.278</v>
      </c>
      <c r="D37" s="95">
        <v>174.36500000000001</v>
      </c>
      <c r="E37" s="95">
        <v>1799.095</v>
      </c>
      <c r="F37" s="97">
        <v>17.28</v>
      </c>
      <c r="G37" s="97">
        <v>2.04</v>
      </c>
      <c r="H37" s="97">
        <v>2.37</v>
      </c>
      <c r="I37" s="130">
        <v>2.72</v>
      </c>
      <c r="J37" s="15" t="s">
        <v>14</v>
      </c>
      <c r="K37" s="131">
        <v>25086</v>
      </c>
      <c r="L37" s="100">
        <v>7828</v>
      </c>
      <c r="M37" s="100">
        <v>6357</v>
      </c>
      <c r="N37" s="100">
        <v>12368</v>
      </c>
      <c r="O37" s="100">
        <v>331502</v>
      </c>
      <c r="P37" s="100">
        <v>246950</v>
      </c>
      <c r="Q37" s="100">
        <v>26246</v>
      </c>
      <c r="R37" s="101">
        <v>604698</v>
      </c>
    </row>
    <row r="38" spans="1:18" s="78" customFormat="1" ht="16.5" customHeight="1" thickBot="1">
      <c r="A38" s="16" t="s">
        <v>15</v>
      </c>
      <c r="B38" s="139" t="s">
        <v>134</v>
      </c>
      <c r="C38" s="140" t="s">
        <v>134</v>
      </c>
      <c r="D38" s="140" t="s">
        <v>134</v>
      </c>
      <c r="E38" s="140" t="s">
        <v>134</v>
      </c>
      <c r="F38" s="140" t="s">
        <v>134</v>
      </c>
      <c r="G38" s="140" t="s">
        <v>134</v>
      </c>
      <c r="H38" s="140" t="s">
        <v>134</v>
      </c>
      <c r="I38" s="141" t="s">
        <v>134</v>
      </c>
      <c r="J38" s="16" t="s">
        <v>15</v>
      </c>
      <c r="K38" s="139" t="s">
        <v>134</v>
      </c>
      <c r="L38" s="140" t="s">
        <v>134</v>
      </c>
      <c r="M38" s="140" t="s">
        <v>134</v>
      </c>
      <c r="N38" s="140" t="s">
        <v>134</v>
      </c>
      <c r="O38" s="140" t="s">
        <v>134</v>
      </c>
      <c r="P38" s="140" t="s">
        <v>134</v>
      </c>
      <c r="Q38" s="140" t="s">
        <v>134</v>
      </c>
      <c r="R38" s="141" t="s">
        <v>134</v>
      </c>
    </row>
    <row r="39" spans="1:18" s="78" customFormat="1" ht="16.5" customHeight="1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2"/>
      <c r="P39" s="112"/>
      <c r="Q39" s="135" t="s">
        <v>130</v>
      </c>
      <c r="R39" s="110"/>
    </row>
    <row r="40" spans="1:18" s="78" customFormat="1" ht="3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6"/>
      <c r="P40" s="142"/>
      <c r="Q40" s="137"/>
      <c r="R40" s="114"/>
    </row>
    <row r="41" spans="1:18" s="78" customFormat="1" ht="16.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</row>
    <row r="42" spans="1:18" s="78" customFormat="1" ht="18" customHeight="1" thickBot="1">
      <c r="A42" s="74" t="s">
        <v>135</v>
      </c>
      <c r="B42" s="75"/>
      <c r="C42" s="75"/>
      <c r="D42" s="75"/>
      <c r="E42" s="75"/>
      <c r="F42" s="75"/>
      <c r="G42" s="75"/>
      <c r="H42" s="75"/>
      <c r="I42" s="75"/>
      <c r="J42" s="74" t="s">
        <v>135</v>
      </c>
      <c r="K42" s="75"/>
      <c r="L42" s="75"/>
      <c r="M42" s="75"/>
      <c r="N42" s="75"/>
      <c r="O42" s="75"/>
      <c r="P42" s="75"/>
      <c r="Q42" s="75"/>
      <c r="R42" s="75"/>
    </row>
    <row r="43" spans="1:18" s="78" customFormat="1" ht="16.5" customHeight="1">
      <c r="A43" s="79"/>
      <c r="B43" s="2708" t="s">
        <v>136</v>
      </c>
      <c r="C43" s="2704"/>
      <c r="D43" s="2704"/>
      <c r="E43" s="2704"/>
      <c r="F43" s="2704"/>
      <c r="G43" s="2704"/>
      <c r="H43" s="2704"/>
      <c r="I43" s="2709"/>
      <c r="J43" s="79"/>
      <c r="K43" s="2708" t="s">
        <v>136</v>
      </c>
      <c r="L43" s="2704"/>
      <c r="M43" s="2704"/>
      <c r="N43" s="2704"/>
      <c r="O43" s="2704"/>
      <c r="P43" s="2704"/>
      <c r="Q43" s="2704"/>
      <c r="R43" s="2709"/>
    </row>
    <row r="44" spans="1:18" s="78" customFormat="1" ht="16.5" customHeight="1">
      <c r="A44" s="80" t="s">
        <v>118</v>
      </c>
      <c r="B44" s="118" t="s">
        <v>119</v>
      </c>
      <c r="C44" s="82"/>
      <c r="D44" s="82"/>
      <c r="E44" s="82"/>
      <c r="F44" s="83" t="s">
        <v>120</v>
      </c>
      <c r="G44" s="82"/>
      <c r="H44" s="82"/>
      <c r="I44" s="119"/>
      <c r="J44" s="80" t="s">
        <v>118</v>
      </c>
      <c r="K44" s="118" t="s">
        <v>121</v>
      </c>
      <c r="L44" s="82"/>
      <c r="M44" s="82"/>
      <c r="N44" s="82"/>
      <c r="O44" s="2700" t="s">
        <v>122</v>
      </c>
      <c r="P44" s="2701"/>
      <c r="Q44" s="2701"/>
      <c r="R44" s="2702"/>
    </row>
    <row r="45" spans="1:18" s="78" customFormat="1" ht="16.5" customHeight="1" thickBot="1">
      <c r="A45" s="120"/>
      <c r="B45" s="121" t="s">
        <v>123</v>
      </c>
      <c r="C45" s="87" t="s">
        <v>124</v>
      </c>
      <c r="D45" s="87" t="s">
        <v>125</v>
      </c>
      <c r="E45" s="87" t="s">
        <v>126</v>
      </c>
      <c r="F45" s="87" t="s">
        <v>123</v>
      </c>
      <c r="G45" s="87" t="s">
        <v>124</v>
      </c>
      <c r="H45" s="87" t="s">
        <v>125</v>
      </c>
      <c r="I45" s="89" t="s">
        <v>126</v>
      </c>
      <c r="J45" s="120"/>
      <c r="K45" s="121" t="s">
        <v>123</v>
      </c>
      <c r="L45" s="87" t="s">
        <v>124</v>
      </c>
      <c r="M45" s="87" t="s">
        <v>125</v>
      </c>
      <c r="N45" s="87" t="s">
        <v>126</v>
      </c>
      <c r="O45" s="87" t="s">
        <v>123</v>
      </c>
      <c r="P45" s="87" t="s">
        <v>124</v>
      </c>
      <c r="Q45" s="87" t="s">
        <v>125</v>
      </c>
      <c r="R45" s="89" t="s">
        <v>126</v>
      </c>
    </row>
    <row r="46" spans="1:18" s="78" customFormat="1" ht="16.5" customHeight="1">
      <c r="A46" s="79"/>
      <c r="B46" s="143"/>
      <c r="C46" s="123"/>
      <c r="D46" s="123"/>
      <c r="E46" s="123"/>
      <c r="F46" s="124"/>
      <c r="G46" s="124"/>
      <c r="H46" s="124"/>
      <c r="I46" s="125"/>
      <c r="J46" s="79"/>
      <c r="K46" s="126"/>
      <c r="L46" s="127"/>
      <c r="M46" s="127"/>
      <c r="N46" s="127"/>
      <c r="O46" s="127"/>
      <c r="P46" s="127"/>
      <c r="Q46" s="127"/>
      <c r="R46" s="128"/>
    </row>
    <row r="47" spans="1:18" s="78" customFormat="1" ht="16.5" customHeight="1">
      <c r="A47" s="15" t="s">
        <v>11</v>
      </c>
      <c r="B47" s="95">
        <v>26.89</v>
      </c>
      <c r="C47" s="95">
        <v>801.44200000000001</v>
      </c>
      <c r="D47" s="95">
        <v>149.60400000000001</v>
      </c>
      <c r="E47" s="95">
        <v>977.93600000000004</v>
      </c>
      <c r="F47" s="97">
        <v>16.71</v>
      </c>
      <c r="G47" s="97">
        <v>1.92</v>
      </c>
      <c r="H47" s="97">
        <v>2.38</v>
      </c>
      <c r="I47" s="130">
        <v>2.4</v>
      </c>
      <c r="J47" s="15" t="s">
        <v>11</v>
      </c>
      <c r="K47" s="131">
        <v>23995</v>
      </c>
      <c r="L47" s="100">
        <v>6966</v>
      </c>
      <c r="M47" s="100">
        <v>6210</v>
      </c>
      <c r="N47" s="100">
        <v>10111</v>
      </c>
      <c r="O47" s="100">
        <v>107820</v>
      </c>
      <c r="P47" s="100">
        <v>107368</v>
      </c>
      <c r="Q47" s="100">
        <v>22143</v>
      </c>
      <c r="R47" s="101">
        <v>237330</v>
      </c>
    </row>
    <row r="48" spans="1:18" s="78" customFormat="1" ht="16.5" customHeight="1">
      <c r="A48" s="15" t="s">
        <v>12</v>
      </c>
      <c r="B48" s="95">
        <v>27.437999999999999</v>
      </c>
      <c r="C48" s="95">
        <v>824.899</v>
      </c>
      <c r="D48" s="95">
        <v>155.93199999999999</v>
      </c>
      <c r="E48" s="95">
        <v>1008.269</v>
      </c>
      <c r="F48" s="97">
        <v>16.66</v>
      </c>
      <c r="G48" s="97">
        <v>1.88</v>
      </c>
      <c r="H48" s="97">
        <v>2.33</v>
      </c>
      <c r="I48" s="130">
        <v>2.35</v>
      </c>
      <c r="J48" s="15" t="s">
        <v>12</v>
      </c>
      <c r="K48" s="131">
        <v>24774</v>
      </c>
      <c r="L48" s="100">
        <v>7187</v>
      </c>
      <c r="M48" s="100">
        <v>6183</v>
      </c>
      <c r="N48" s="100">
        <v>10422</v>
      </c>
      <c r="O48" s="100">
        <v>113244</v>
      </c>
      <c r="P48" s="100">
        <v>111511</v>
      </c>
      <c r="Q48" s="100">
        <v>22480</v>
      </c>
      <c r="R48" s="101">
        <v>247235</v>
      </c>
    </row>
    <row r="49" spans="1:18" s="78" customFormat="1" ht="16.5" customHeight="1">
      <c r="A49" s="15" t="s">
        <v>13</v>
      </c>
      <c r="B49" s="95">
        <v>27.545999999999999</v>
      </c>
      <c r="C49" s="95">
        <v>839.18499999999995</v>
      </c>
      <c r="D49" s="95">
        <v>159.44399999999999</v>
      </c>
      <c r="E49" s="95">
        <v>1026.1759999999999</v>
      </c>
      <c r="F49" s="97">
        <v>16.420000000000002</v>
      </c>
      <c r="G49" s="97">
        <v>1.84</v>
      </c>
      <c r="H49" s="97">
        <v>2.29</v>
      </c>
      <c r="I49" s="130">
        <v>2.2999999999999998</v>
      </c>
      <c r="J49" s="15" t="s">
        <v>13</v>
      </c>
      <c r="K49" s="131">
        <v>25626</v>
      </c>
      <c r="L49" s="100">
        <v>7287</v>
      </c>
      <c r="M49" s="100">
        <v>6017</v>
      </c>
      <c r="N49" s="100">
        <v>10601</v>
      </c>
      <c r="O49" s="100">
        <v>115877</v>
      </c>
      <c r="P49" s="100">
        <v>112513</v>
      </c>
      <c r="Q49" s="100">
        <v>21997</v>
      </c>
      <c r="R49" s="101">
        <v>250387</v>
      </c>
    </row>
    <row r="50" spans="1:18" s="78" customFormat="1" ht="16.5" customHeight="1">
      <c r="A50" s="15" t="s">
        <v>14</v>
      </c>
      <c r="B50" s="95">
        <v>27.873999999999999</v>
      </c>
      <c r="C50" s="95">
        <v>861.06299999999999</v>
      </c>
      <c r="D50" s="95">
        <v>160.922</v>
      </c>
      <c r="E50" s="95">
        <v>1049.8599999999999</v>
      </c>
      <c r="F50" s="97">
        <v>16.43</v>
      </c>
      <c r="G50" s="97">
        <v>1.82</v>
      </c>
      <c r="H50" s="97">
        <v>2.27</v>
      </c>
      <c r="I50" s="130">
        <v>2.27</v>
      </c>
      <c r="J50" s="15" t="s">
        <v>14</v>
      </c>
      <c r="K50" s="131">
        <v>26530</v>
      </c>
      <c r="L50" s="100">
        <v>7469</v>
      </c>
      <c r="M50" s="100">
        <v>6057</v>
      </c>
      <c r="N50" s="100">
        <v>10908</v>
      </c>
      <c r="O50" s="100">
        <v>121482</v>
      </c>
      <c r="P50" s="100">
        <v>116915</v>
      </c>
      <c r="Q50" s="100">
        <v>22097</v>
      </c>
      <c r="R50" s="101">
        <v>260494</v>
      </c>
    </row>
    <row r="51" spans="1:18" s="78" customFormat="1" ht="16.5" customHeight="1" thickBot="1">
      <c r="A51" s="16" t="s">
        <v>15</v>
      </c>
      <c r="B51" s="103">
        <v>17.794</v>
      </c>
      <c r="C51" s="103">
        <v>725.79200000000003</v>
      </c>
      <c r="D51" s="103">
        <v>162.18199999999999</v>
      </c>
      <c r="E51" s="103">
        <v>905.76800000000003</v>
      </c>
      <c r="F51" s="105">
        <v>15.44</v>
      </c>
      <c r="G51" s="105">
        <v>1.68</v>
      </c>
      <c r="H51" s="105">
        <v>2.19</v>
      </c>
      <c r="I51" s="133">
        <v>2.04</v>
      </c>
      <c r="J51" s="16" t="s">
        <v>15</v>
      </c>
      <c r="K51" s="134">
        <v>29379</v>
      </c>
      <c r="L51" s="108">
        <v>7517</v>
      </c>
      <c r="M51" s="108">
        <v>6094</v>
      </c>
      <c r="N51" s="108">
        <v>10494</v>
      </c>
      <c r="O51" s="108">
        <v>80718</v>
      </c>
      <c r="P51" s="108">
        <v>91530</v>
      </c>
      <c r="Q51" s="108">
        <v>21665</v>
      </c>
      <c r="R51" s="109">
        <v>193913</v>
      </c>
    </row>
    <row r="52" spans="1:18" s="145" customFormat="1" ht="16.5" customHeight="1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</row>
    <row r="53" spans="1:18" s="78" customFormat="1" ht="16.5" customHeight="1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</row>
    <row r="54" spans="1:18" s="78" customFormat="1" ht="16.5" customHeight="1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</row>
    <row r="55" spans="1:18" s="78" customFormat="1" ht="16.5" customHeight="1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</row>
    <row r="56" spans="1:18" s="78" customFormat="1" ht="16.5" customHeight="1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</row>
    <row r="57" spans="1:18" s="78" customFormat="1" ht="16.5" customHeight="1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</row>
    <row r="58" spans="1:18" s="78" customFormat="1" ht="16.5" customHeigh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</row>
    <row r="59" spans="1:18" s="78" customFormat="1" ht="16.5" customHeight="1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</row>
    <row r="60" spans="1:18" s="78" customFormat="1" ht="16.5" customHeight="1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</row>
    <row r="61" spans="1:18" s="78" customFormat="1" ht="16.5" customHeight="1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</row>
    <row r="62" spans="1:18" s="78" customFormat="1" ht="16.5" customHeight="1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</row>
    <row r="63" spans="1:18" s="78" customFormat="1" ht="16.5" customHeight="1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</row>
    <row r="64" spans="1:18" s="78" customFormat="1" ht="16.5" customHeight="1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</row>
    <row r="65" spans="1:18" s="78" customFormat="1" ht="16.5" customHeight="1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</row>
    <row r="66" spans="1:18" s="78" customFormat="1" ht="16.5" customHeight="1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</row>
    <row r="67" spans="1:18" s="78" customFormat="1" ht="16.5" customHeight="1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</row>
    <row r="68" spans="1:18" s="78" customFormat="1" ht="16.5" customHeight="1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</row>
    <row r="69" spans="1:18" s="78" customFormat="1" ht="16.5" customHeight="1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</row>
    <row r="70" spans="1:18" s="78" customFormat="1" ht="16.5" customHeight="1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</row>
    <row r="71" spans="1:18" s="78" customFormat="1" ht="16.5" customHeight="1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</row>
    <row r="72" spans="1:18" s="78" customFormat="1" ht="16.5" customHeight="1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</row>
    <row r="73" spans="1:18" s="78" customFormat="1" ht="16.5" customHeight="1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</row>
    <row r="74" spans="1:18" s="78" customFormat="1" ht="16.5" customHeight="1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</row>
    <row r="75" spans="1:18" s="78" customFormat="1" ht="16.5" customHeight="1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</row>
    <row r="76" spans="1:18" s="78" customFormat="1" ht="16.5" customHeight="1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</row>
    <row r="77" spans="1:18" s="78" customFormat="1" ht="16.5" customHeight="1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</row>
    <row r="78" spans="1:18" s="78" customFormat="1" ht="16.5" customHeight="1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</row>
    <row r="79" spans="1:18" s="78" customFormat="1" ht="16.5" customHeight="1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</row>
    <row r="80" spans="1:18" s="78" customFormat="1" ht="16.5" customHeigh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</row>
    <row r="81" spans="1:18" s="78" customFormat="1" ht="16.5" customHeight="1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</row>
    <row r="82" spans="1:18" s="78" customFormat="1" ht="16.5" customHeight="1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</row>
    <row r="83" spans="1:18" s="78" customFormat="1" ht="16.5" customHeight="1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</row>
    <row r="84" spans="1:18" s="78" customFormat="1" ht="16.5" customHeight="1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</row>
    <row r="85" spans="1:18" s="78" customFormat="1" ht="16.5" customHeight="1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</row>
    <row r="86" spans="1:18" s="78" customFormat="1" ht="16.5" customHeight="1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</row>
    <row r="87" spans="1:18" s="78" customFormat="1" ht="16.5" customHeight="1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</row>
    <row r="88" spans="1:18" s="78" customFormat="1" ht="16.5" customHeight="1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</row>
    <row r="89" spans="1:18" s="78" customFormat="1" ht="16.5" customHeight="1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</row>
    <row r="90" spans="1:18" s="78" customFormat="1" ht="16.5" customHeight="1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</row>
    <row r="91" spans="1:18" s="78" customFormat="1" ht="16.5" customHeight="1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</row>
    <row r="92" spans="1:18" s="78" customFormat="1" ht="16.5" customHeight="1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</row>
    <row r="93" spans="1:18" s="78" customFormat="1" ht="16.5" customHeight="1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</row>
    <row r="94" spans="1:18" s="78" customFormat="1" ht="16.5" customHeight="1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</row>
    <row r="95" spans="1:18" s="78" customFormat="1" ht="16.5" customHeight="1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</row>
    <row r="96" spans="1:18" s="78" customFormat="1" ht="16.5" customHeight="1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</row>
    <row r="97" spans="1:18" s="78" customFormat="1" ht="16.5" customHeight="1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</row>
    <row r="98" spans="1:18" s="78" customFormat="1" ht="16.5" customHeight="1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1:18" s="78" customFormat="1" ht="16.5" customHeight="1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1:18" s="78" customFormat="1" ht="16.5" customHeight="1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1:18" s="78" customFormat="1" ht="16.5" customHeight="1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1:18" s="78" customFormat="1" ht="16.5" customHeight="1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1:18" s="78" customFormat="1" ht="16.5" customHeight="1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1:18" s="78" customFormat="1" ht="16.5" customHeight="1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1:18" s="78" customFormat="1" ht="16.5" customHeight="1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1:18" s="78" customFormat="1" ht="16.5" customHeight="1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1:18" s="78" customFormat="1" ht="16.5" customHeight="1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1:18" s="78" customFormat="1" ht="16.5" customHeight="1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1:18" s="78" customFormat="1" ht="16.5" customHeight="1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1:18" s="78" customFormat="1" ht="16.5" customHeight="1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1:18" s="78" customFormat="1" ht="16.5" customHeight="1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1:18" s="78" customFormat="1" ht="16.5" customHeight="1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1:18" s="78" customFormat="1" ht="16.5" customHeight="1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1:18" s="78" customFormat="1" ht="16.5" customHeight="1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1:18" s="78" customFormat="1" ht="16.5" customHeight="1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1:18" s="78" customFormat="1" ht="16.5" customHeigh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1:18" s="78" customFormat="1" ht="16.5" customHeigh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1:18" s="78" customFormat="1" ht="16.5" customHeigh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1:18" s="78" customFormat="1" ht="16.5" customHeigh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1:18" s="78" customFormat="1" ht="16.5" customHeight="1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1:18" s="78" customFormat="1" ht="16.5" customHeight="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1:18" s="78" customFormat="1" ht="16.5" customHeight="1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1:18" s="78" customFormat="1" ht="16.5" customHeight="1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1:18" s="78" customFormat="1" ht="16.5" customHeight="1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1:18" s="78" customFormat="1" ht="16.5" customHeight="1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1:18" s="78" customFormat="1" ht="16.5" customHeight="1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1:18" s="78" customFormat="1" ht="16.5" customHeight="1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1:18" s="78" customFormat="1" ht="16.5" customHeigh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1:18" s="78" customFormat="1" ht="16.5" customHeigh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1:18" s="78" customFormat="1" ht="16.5" customHeigh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1:18" s="78" customFormat="1" ht="16.5" customHeigh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1:18" s="78" customFormat="1" ht="16.5" customHeight="1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1:18" s="78" customFormat="1" ht="16.5" customHeight="1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1:18" s="78" customFormat="1" ht="16.5" customHeight="1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1:18" s="78" customFormat="1" ht="16.5" customHeight="1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1:18" s="78" customFormat="1" ht="16.5" customHeight="1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1:18" s="78" customFormat="1" ht="16.5" customHeight="1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1:18" s="78" customFormat="1" ht="16.5" customHeight="1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1:18" s="78" customFormat="1" ht="16.5" customHeight="1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1:18" s="78" customFormat="1" ht="16.5" customHeight="1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1:18" s="78" customFormat="1" ht="16.5" customHeight="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1:18" s="78" customFormat="1" ht="16.5" customHeight="1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1:18" s="78" customFormat="1" ht="16.5" customHeight="1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1:18" s="78" customFormat="1" ht="16.5" customHeight="1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1:18" s="78" customFormat="1" ht="16.5" customHeight="1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1:18" s="78" customFormat="1" ht="16.5" customHeight="1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1:18" s="78" customFormat="1" ht="16.5" customHeight="1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1:18" s="78" customFormat="1" ht="16.5" customHeight="1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1:18" s="78" customFormat="1" ht="16.5" customHeigh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1:18" s="78" customFormat="1" ht="16.5" customHeigh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1:18" s="78" customFormat="1" ht="16.5" customHeigh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1:18" s="78" customFormat="1" ht="16.5" customHeigh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1:18" s="78" customFormat="1" ht="16.5" customHeight="1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1:18" s="78" customFormat="1" ht="16.5" customHeight="1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1:18" s="78" customFormat="1" ht="16.5" customHeight="1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1:18" s="78" customFormat="1" ht="16.5" customHeight="1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1:18" s="78" customFormat="1" ht="16.5" customHeight="1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1:18" s="78" customFormat="1" ht="16.5" customHeight="1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1:18" s="78" customFormat="1" ht="16.5" customHeight="1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1:18" s="78" customFormat="1" ht="16.5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1:18" s="78" customFormat="1" ht="16.5" customHeigh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1:18" s="78" customFormat="1" ht="16.5" customHeigh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1:18" s="78" customFormat="1" ht="16.5" customHeigh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1:18" s="78" customFormat="1" ht="16.5" customHeigh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1:18" s="78" customFormat="1" ht="16.5" customHeight="1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1:18" s="78" customFormat="1" ht="16.5" customHeight="1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1:18" s="78" customFormat="1" ht="16.5" customHeight="1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1:18" s="78" customFormat="1" ht="16.5" customHeight="1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1:18" s="78" customFormat="1" ht="16.5" customHeight="1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1:18" s="78" customFormat="1" ht="16.5" customHeight="1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1:18" s="78" customFormat="1" ht="16.5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1:18" s="78" customFormat="1" ht="16.5" customHeight="1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1:18" s="78" customFormat="1" ht="16.5" customHeigh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1:18" s="78" customFormat="1" ht="16.5" customHeigh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1:18" s="78" customFormat="1" ht="16.5" customHeigh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1:18" s="78" customFormat="1" ht="16.5" customHeigh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1:18" s="78" customFormat="1" ht="16.5" customHeight="1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1:18" s="78" customFormat="1" ht="16.5" customHeight="1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1:18" s="78" customFormat="1" ht="16.5" customHeight="1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1:18" s="78" customFormat="1" ht="16.5" customHeight="1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1:18" s="78" customFormat="1" ht="16.5" customHeight="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1:18" s="78" customFormat="1" ht="16.5" customHeight="1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1:18" s="78" customFormat="1" ht="16.5" customHeight="1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1:18" s="78" customFormat="1" ht="16.5" customHeight="1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1:18" s="78" customFormat="1" ht="16.5" customHeight="1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1:18" s="78" customFormat="1" ht="16.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1:18" s="78" customFormat="1" ht="16.5" customHeight="1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1:18" s="78" customFormat="1" ht="16.5" customHeight="1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1:18" s="78" customFormat="1" ht="16.5" customHeight="1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1:18" s="78" customFormat="1" ht="16.5" customHeight="1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1:18" s="78" customFormat="1" ht="16.5" customHeight="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1:18" s="78" customFormat="1" ht="16.5" customHeight="1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1:18" s="78" customFormat="1" ht="16.5" customHeight="1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1:18" s="78" customFormat="1" ht="16.5" customHeigh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1:18" s="78" customFormat="1" ht="16.5" customHeigh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1:18" s="78" customFormat="1" ht="16.5" customHeigh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1:18" s="78" customFormat="1" ht="16.5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1:18" s="78" customFormat="1" ht="16.5" customHeight="1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1:18" s="78" customFormat="1" ht="16.5" customHeight="1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1:18" s="78" customFormat="1" ht="16.5" customHeight="1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1:18" s="78" customFormat="1" ht="16.5" customHeight="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1:18" s="78" customFormat="1" ht="16.5" customHeight="1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1:18" s="78" customFormat="1" ht="16.5" customHeight="1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1:18" s="78" customFormat="1" ht="16.5" customHeight="1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1:18" s="78" customFormat="1" ht="16.5" customHeight="1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1:18" s="78" customFormat="1" ht="16.5" customHeigh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1:18" s="78" customFormat="1" ht="16.5" customHeigh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1:18" s="78" customFormat="1" ht="16.5" customHeigh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1:18" s="78" customFormat="1" ht="16.5" customHeigh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1:18" s="78" customFormat="1" ht="16.5" customHeight="1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1:18" s="78" customFormat="1" ht="16.5" customHeight="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1:18" s="78" customFormat="1" ht="16.5" customHeight="1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1:18" s="78" customFormat="1" ht="16.5" customHeight="1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1:18" s="78" customFormat="1" ht="16.5" customHeight="1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  <row r="215" spans="1:18" s="78" customFormat="1" ht="16.5" customHeight="1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</row>
    <row r="216" spans="1:18" s="78" customFormat="1" ht="16.5" customHeight="1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</row>
    <row r="217" spans="1:18" s="78" customFormat="1" ht="16.5" customHeight="1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</row>
    <row r="218" spans="1:18" s="78" customFormat="1" ht="16.5" customHeigh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</row>
    <row r="219" spans="1:18" s="78" customFormat="1" ht="16.5" customHeigh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</row>
    <row r="220" spans="1:18" s="78" customFormat="1" ht="16.5" customHeigh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</row>
    <row r="221" spans="1:18" s="78" customFormat="1" ht="16.5" customHeigh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</row>
    <row r="222" spans="1:18" s="78" customFormat="1" ht="16.5" customHeight="1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</row>
    <row r="223" spans="1:18" s="78" customFormat="1" ht="16.5" customHeight="1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</row>
    <row r="224" spans="1:18" s="78" customFormat="1" ht="16.5" customHeight="1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</row>
    <row r="225" spans="1:18" s="78" customFormat="1" ht="16.5" customHeight="1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</row>
    <row r="226" spans="1:18" s="78" customFormat="1" ht="16.5" customHeight="1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</row>
    <row r="227" spans="1:18" s="78" customFormat="1" ht="16.5" customHeight="1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</row>
    <row r="228" spans="1:18" s="78" customFormat="1" ht="16.5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</row>
    <row r="229" spans="1:18" s="78" customFormat="1" ht="16.5" customHeight="1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</row>
    <row r="230" spans="1:18" s="78" customFormat="1" ht="16.5" customHeight="1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</row>
    <row r="231" spans="1:18" s="78" customFormat="1" ht="16.5" customHeight="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</row>
    <row r="232" spans="1:18" s="78" customFormat="1" ht="16.5" customHeight="1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</row>
    <row r="233" spans="1:18" s="78" customFormat="1" ht="16.5" customHeight="1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</row>
    <row r="234" spans="1:18" s="78" customFormat="1" ht="16.5" customHeight="1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</row>
    <row r="235" spans="1:18" s="78" customFormat="1" ht="16.5" customHeight="1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</row>
    <row r="236" spans="1:18" s="78" customFormat="1" ht="16.5" customHeight="1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</row>
    <row r="237" spans="1:18" s="78" customFormat="1" ht="16.5" customHeight="1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</row>
    <row r="238" spans="1:18" s="78" customFormat="1" ht="16.5" customHeight="1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</row>
    <row r="239" spans="1:18" s="78" customFormat="1" ht="16.5" customHeigh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</row>
    <row r="240" spans="1:18" s="78" customFormat="1" ht="16.5" customHeigh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</row>
    <row r="241" spans="1:18" s="78" customFormat="1" ht="16.5" customHeigh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</row>
    <row r="242" spans="1:18" s="78" customFormat="1" ht="16.5" customHeigh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</row>
    <row r="243" spans="1:18" s="78" customFormat="1" ht="16.5" customHeight="1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</row>
    <row r="244" spans="1:18" s="78" customFormat="1" ht="16.5" customHeight="1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</row>
    <row r="245" spans="1:18" s="78" customFormat="1" ht="16.5" customHeight="1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</row>
    <row r="246" spans="1:18" s="78" customFormat="1" ht="16.5" customHeight="1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</row>
    <row r="247" spans="1:18" s="78" customFormat="1" ht="16.5" customHeight="1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</row>
    <row r="248" spans="1:18" s="78" customFormat="1" ht="16.5" customHeight="1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</row>
    <row r="249" spans="1:18" s="78" customFormat="1" ht="16.5" customHeight="1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</row>
    <row r="250" spans="1:18" s="78" customFormat="1" ht="16.5" customHeight="1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</row>
    <row r="251" spans="1:18" s="78" customFormat="1" ht="16.5" customHeigh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</row>
    <row r="252" spans="1:18" s="78" customFormat="1" ht="16.5" customHeigh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</row>
    <row r="253" spans="1:18" s="78" customFormat="1" ht="16.5" customHeigh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</row>
    <row r="254" spans="1:18" s="78" customFormat="1" ht="16.5" customHeigh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</row>
  </sheetData>
  <mergeCells count="12">
    <mergeCell ref="O44:R44"/>
    <mergeCell ref="B4:I4"/>
    <mergeCell ref="K4:R4"/>
    <mergeCell ref="O5:R5"/>
    <mergeCell ref="B17:I17"/>
    <mergeCell ref="K17:R17"/>
    <mergeCell ref="O18:R18"/>
    <mergeCell ref="B30:I30"/>
    <mergeCell ref="K30:R30"/>
    <mergeCell ref="O31:R31"/>
    <mergeCell ref="B43:I43"/>
    <mergeCell ref="K43:R43"/>
  </mergeCells>
  <phoneticPr fontId="16"/>
  <pageMargins left="0.86614173228346458" right="0.78740157480314965" top="0.59055118110236227" bottom="0.59055118110236227" header="0.51181102362204722" footer="0.51181102362204722"/>
  <pageSetup paperSize="9" scale="89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>
    <tabColor rgb="FF00FFFF"/>
  </sheetPr>
  <dimension ref="A1:O97"/>
  <sheetViews>
    <sheetView showGridLines="0" view="pageBreakPreview" zoomScale="50" zoomScaleNormal="75" workbookViewId="0">
      <pane xSplit="2" ySplit="12" topLeftCell="C56" activePane="bottomRight" state="frozen"/>
      <selection activeCell="CA17" sqref="CA17"/>
      <selection pane="topRight" activeCell="CA17" sqref="CA17"/>
      <selection pane="bottomLeft" activeCell="CA17" sqref="CA17"/>
      <selection pane="bottomRight" activeCell="H69" sqref="H69"/>
    </sheetView>
  </sheetViews>
  <sheetFormatPr defaultRowHeight="27.6" customHeight="1"/>
  <cols>
    <col min="1" max="1" width="5.875" style="151" customWidth="1"/>
    <col min="2" max="2" width="15.375" style="149" customWidth="1"/>
    <col min="3" max="4" width="16.5" style="149" customWidth="1"/>
    <col min="5" max="5" width="23.625" style="149" customWidth="1"/>
    <col min="6" max="7" width="16.125" style="149" customWidth="1"/>
    <col min="8" max="8" width="23" style="149" customWidth="1"/>
    <col min="9" max="10" width="18.625" style="149" customWidth="1"/>
    <col min="11" max="11" width="23.625" style="149" customWidth="1"/>
    <col min="12" max="13" width="20.625" style="149" customWidth="1"/>
    <col min="14" max="14" width="25.625" style="149" customWidth="1"/>
    <col min="15" max="15" width="5.875" style="666" customWidth="1"/>
    <col min="16" max="16384" width="9" style="149"/>
  </cols>
  <sheetData>
    <row r="1" spans="1:15" ht="30.95" customHeight="1">
      <c r="A1" s="530" t="s">
        <v>1377</v>
      </c>
      <c r="N1" s="151"/>
      <c r="O1" s="149"/>
    </row>
    <row r="2" spans="1:15" s="311" customFormat="1" ht="30.95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61" t="s">
        <v>347</v>
      </c>
    </row>
    <row r="3" spans="1:15" s="442" customFormat="1" ht="23.1" customHeight="1">
      <c r="A3" s="156" t="s">
        <v>138</v>
      </c>
      <c r="B3" s="157"/>
      <c r="C3" s="1080" t="s">
        <v>823</v>
      </c>
      <c r="D3" s="1081"/>
      <c r="E3" s="1082"/>
      <c r="F3" s="1080" t="s">
        <v>824</v>
      </c>
      <c r="G3" s="1081"/>
      <c r="H3" s="1082"/>
      <c r="I3" s="1080" t="s">
        <v>825</v>
      </c>
      <c r="J3" s="1081"/>
      <c r="K3" s="1082"/>
      <c r="L3" s="1080" t="s">
        <v>826</v>
      </c>
      <c r="M3" s="1081"/>
      <c r="N3" s="1081"/>
      <c r="O3" s="319" t="s">
        <v>138</v>
      </c>
    </row>
    <row r="4" spans="1:15" s="442" customFormat="1" ht="23.1" customHeight="1">
      <c r="A4" s="165" t="s">
        <v>144</v>
      </c>
      <c r="B4" s="166"/>
      <c r="C4" s="1083"/>
      <c r="D4" s="1084"/>
      <c r="E4" s="1085"/>
      <c r="F4" s="1083"/>
      <c r="G4" s="1084"/>
      <c r="H4" s="1085"/>
      <c r="I4" s="1083"/>
      <c r="J4" s="1084"/>
      <c r="K4" s="1085"/>
      <c r="L4" s="1083"/>
      <c r="M4" s="1084"/>
      <c r="N4" s="1084"/>
      <c r="O4" s="321" t="s">
        <v>144</v>
      </c>
    </row>
    <row r="5" spans="1:15" s="442" customFormat="1" ht="23.1" customHeight="1">
      <c r="A5" s="165" t="s">
        <v>151</v>
      </c>
      <c r="B5" s="166" t="s">
        <v>152</v>
      </c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1024"/>
      <c r="O5" s="321" t="s">
        <v>151</v>
      </c>
    </row>
    <row r="6" spans="1:15" s="442" customFormat="1" ht="23.1" customHeight="1">
      <c r="A6" s="165" t="s">
        <v>164</v>
      </c>
      <c r="B6" s="166"/>
      <c r="C6" s="754" t="s">
        <v>821</v>
      </c>
      <c r="D6" s="754" t="s">
        <v>827</v>
      </c>
      <c r="E6" s="754" t="s">
        <v>71</v>
      </c>
      <c r="F6" s="754" t="s">
        <v>828</v>
      </c>
      <c r="G6" s="754" t="s">
        <v>829</v>
      </c>
      <c r="H6" s="754" t="s">
        <v>71</v>
      </c>
      <c r="I6" s="754" t="s">
        <v>821</v>
      </c>
      <c r="J6" s="754" t="s">
        <v>822</v>
      </c>
      <c r="K6" s="754" t="s">
        <v>71</v>
      </c>
      <c r="L6" s="754" t="s">
        <v>821</v>
      </c>
      <c r="M6" s="754" t="s">
        <v>822</v>
      </c>
      <c r="N6" s="758" t="s">
        <v>71</v>
      </c>
      <c r="O6" s="321" t="s">
        <v>164</v>
      </c>
    </row>
    <row r="7" spans="1:15" s="452" customFormat="1" ht="23.1" customHeight="1" thickBot="1">
      <c r="A7" s="286" t="s">
        <v>171</v>
      </c>
      <c r="B7" s="287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86"/>
      <c r="O7" s="190" t="s">
        <v>171</v>
      </c>
    </row>
    <row r="8" spans="1:15" s="442" customFormat="1" ht="30.75" customHeight="1">
      <c r="A8" s="165"/>
      <c r="B8" s="173" t="s">
        <v>176</v>
      </c>
      <c r="C8" s="200">
        <v>7029644</v>
      </c>
      <c r="D8" s="200">
        <v>9078790</v>
      </c>
      <c r="E8" s="200">
        <v>72956384332</v>
      </c>
      <c r="F8" s="200">
        <v>285922</v>
      </c>
      <c r="G8" s="200">
        <v>12132097</v>
      </c>
      <c r="H8" s="200">
        <v>8083432247</v>
      </c>
      <c r="I8" s="200">
        <v>8432</v>
      </c>
      <c r="J8" s="200">
        <v>53868</v>
      </c>
      <c r="K8" s="200">
        <v>552731220</v>
      </c>
      <c r="L8" s="200">
        <v>22377121</v>
      </c>
      <c r="M8" s="200">
        <v>31399847</v>
      </c>
      <c r="N8" s="200">
        <v>408743113907</v>
      </c>
      <c r="O8" s="198"/>
    </row>
    <row r="9" spans="1:15" s="442" customFormat="1" ht="30.75" customHeight="1">
      <c r="A9" s="165"/>
      <c r="B9" s="173" t="s">
        <v>177</v>
      </c>
      <c r="C9" s="200">
        <v>6968469</v>
      </c>
      <c r="D9" s="200">
        <v>9001897</v>
      </c>
      <c r="E9" s="200">
        <v>72375237302</v>
      </c>
      <c r="F9" s="200">
        <v>284346</v>
      </c>
      <c r="G9" s="200">
        <v>12093825</v>
      </c>
      <c r="H9" s="200">
        <v>8058246067</v>
      </c>
      <c r="I9" s="200">
        <v>8379</v>
      </c>
      <c r="J9" s="200">
        <v>53418</v>
      </c>
      <c r="K9" s="200">
        <v>547928670</v>
      </c>
      <c r="L9" s="200">
        <v>22172647</v>
      </c>
      <c r="M9" s="200">
        <v>31164680</v>
      </c>
      <c r="N9" s="200">
        <v>405954022822</v>
      </c>
      <c r="O9" s="205"/>
    </row>
    <row r="10" spans="1:15" s="442" customFormat="1" ht="30.75" customHeight="1">
      <c r="A10" s="165"/>
      <c r="B10" s="173" t="s">
        <v>178</v>
      </c>
      <c r="C10" s="200">
        <v>61175</v>
      </c>
      <c r="D10" s="200">
        <v>76893</v>
      </c>
      <c r="E10" s="200">
        <v>581147030</v>
      </c>
      <c r="F10" s="200">
        <v>1576</v>
      </c>
      <c r="G10" s="200">
        <v>38272</v>
      </c>
      <c r="H10" s="200">
        <v>25186180</v>
      </c>
      <c r="I10" s="200">
        <v>53</v>
      </c>
      <c r="J10" s="200">
        <v>450</v>
      </c>
      <c r="K10" s="200">
        <v>4802550</v>
      </c>
      <c r="L10" s="200">
        <v>204474</v>
      </c>
      <c r="M10" s="200">
        <v>235167</v>
      </c>
      <c r="N10" s="200">
        <v>2789091085</v>
      </c>
      <c r="O10" s="205"/>
    </row>
    <row r="11" spans="1:15" s="442" customFormat="1" ht="30.75" customHeight="1">
      <c r="A11" s="165"/>
      <c r="B11" s="173" t="s">
        <v>179</v>
      </c>
      <c r="C11" s="200">
        <v>6592120</v>
      </c>
      <c r="D11" s="200">
        <v>8516904</v>
      </c>
      <c r="E11" s="200">
        <v>68467897748</v>
      </c>
      <c r="F11" s="200">
        <v>267055</v>
      </c>
      <c r="G11" s="200">
        <v>11286920</v>
      </c>
      <c r="H11" s="200">
        <v>7521455020</v>
      </c>
      <c r="I11" s="200">
        <v>7955</v>
      </c>
      <c r="J11" s="200">
        <v>50689</v>
      </c>
      <c r="K11" s="200">
        <v>519534620</v>
      </c>
      <c r="L11" s="200">
        <v>20945593</v>
      </c>
      <c r="M11" s="200">
        <v>29411529</v>
      </c>
      <c r="N11" s="200">
        <v>382559211560</v>
      </c>
      <c r="O11" s="205"/>
    </row>
    <row r="12" spans="1:15" s="442" customFormat="1" ht="30.75" customHeight="1">
      <c r="A12" s="445"/>
      <c r="B12" s="651" t="s">
        <v>180</v>
      </c>
      <c r="C12" s="210">
        <v>376349</v>
      </c>
      <c r="D12" s="210">
        <v>484993</v>
      </c>
      <c r="E12" s="210">
        <v>3907339554</v>
      </c>
      <c r="F12" s="210">
        <v>17291</v>
      </c>
      <c r="G12" s="210">
        <v>806905</v>
      </c>
      <c r="H12" s="210">
        <v>536791047</v>
      </c>
      <c r="I12" s="210">
        <v>424</v>
      </c>
      <c r="J12" s="210">
        <v>2729</v>
      </c>
      <c r="K12" s="210">
        <v>28394050</v>
      </c>
      <c r="L12" s="210">
        <v>1227054</v>
      </c>
      <c r="M12" s="210">
        <v>1753151</v>
      </c>
      <c r="N12" s="210">
        <v>23394811262</v>
      </c>
      <c r="O12" s="574"/>
    </row>
    <row r="13" spans="1:15" ht="24" customHeight="1">
      <c r="A13" s="211">
        <v>1</v>
      </c>
      <c r="B13" s="330" t="s">
        <v>181</v>
      </c>
      <c r="C13" s="214">
        <v>1090173</v>
      </c>
      <c r="D13" s="214">
        <v>1407273</v>
      </c>
      <c r="E13" s="214">
        <v>11141694315</v>
      </c>
      <c r="F13" s="214">
        <v>39558</v>
      </c>
      <c r="G13" s="214">
        <v>1570662</v>
      </c>
      <c r="H13" s="214">
        <v>1046281112</v>
      </c>
      <c r="I13" s="214">
        <v>1142</v>
      </c>
      <c r="J13" s="214">
        <v>7494</v>
      </c>
      <c r="K13" s="214">
        <v>75911400</v>
      </c>
      <c r="L13" s="214">
        <v>3396170</v>
      </c>
      <c r="M13" s="214">
        <v>4647879</v>
      </c>
      <c r="N13" s="1087">
        <v>58791972647</v>
      </c>
      <c r="O13" s="216">
        <v>1</v>
      </c>
    </row>
    <row r="14" spans="1:15" ht="24" customHeight="1">
      <c r="A14" s="217">
        <v>2</v>
      </c>
      <c r="B14" s="332" t="s">
        <v>183</v>
      </c>
      <c r="C14" s="200">
        <v>83668</v>
      </c>
      <c r="D14" s="200">
        <v>109221</v>
      </c>
      <c r="E14" s="200">
        <v>935066426</v>
      </c>
      <c r="F14" s="200">
        <v>4339</v>
      </c>
      <c r="G14" s="200">
        <v>200597</v>
      </c>
      <c r="H14" s="200">
        <v>133137811</v>
      </c>
      <c r="I14" s="200">
        <v>156</v>
      </c>
      <c r="J14" s="200">
        <v>598</v>
      </c>
      <c r="K14" s="200">
        <v>5758100</v>
      </c>
      <c r="L14" s="200">
        <v>315405</v>
      </c>
      <c r="M14" s="200">
        <v>478296</v>
      </c>
      <c r="N14" s="538">
        <v>6052715937</v>
      </c>
      <c r="O14" s="205">
        <v>2</v>
      </c>
    </row>
    <row r="15" spans="1:15" ht="24" customHeight="1">
      <c r="A15" s="217">
        <v>3</v>
      </c>
      <c r="B15" s="332" t="s">
        <v>185</v>
      </c>
      <c r="C15" s="200">
        <v>487335</v>
      </c>
      <c r="D15" s="200">
        <v>638628</v>
      </c>
      <c r="E15" s="200">
        <v>4973629112</v>
      </c>
      <c r="F15" s="200">
        <v>17532</v>
      </c>
      <c r="G15" s="200">
        <v>716334</v>
      </c>
      <c r="H15" s="200">
        <v>471559448</v>
      </c>
      <c r="I15" s="200">
        <v>465</v>
      </c>
      <c r="J15" s="200">
        <v>3785</v>
      </c>
      <c r="K15" s="200">
        <v>37597000</v>
      </c>
      <c r="L15" s="200">
        <v>1529450</v>
      </c>
      <c r="M15" s="200">
        <v>2137020</v>
      </c>
      <c r="N15" s="538">
        <v>26237372282</v>
      </c>
      <c r="O15" s="205">
        <v>3</v>
      </c>
    </row>
    <row r="16" spans="1:15" ht="24" customHeight="1">
      <c r="A16" s="217">
        <v>4</v>
      </c>
      <c r="B16" s="332" t="s">
        <v>187</v>
      </c>
      <c r="C16" s="200">
        <v>671345</v>
      </c>
      <c r="D16" s="200">
        <v>850922</v>
      </c>
      <c r="E16" s="200">
        <v>6741545727</v>
      </c>
      <c r="F16" s="200">
        <v>26150</v>
      </c>
      <c r="G16" s="200">
        <v>1073608</v>
      </c>
      <c r="H16" s="200">
        <v>715958371</v>
      </c>
      <c r="I16" s="200">
        <v>1015</v>
      </c>
      <c r="J16" s="200">
        <v>6455</v>
      </c>
      <c r="K16" s="200">
        <v>71770000</v>
      </c>
      <c r="L16" s="200">
        <v>2060195</v>
      </c>
      <c r="M16" s="200">
        <v>2827089</v>
      </c>
      <c r="N16" s="538">
        <v>37466794325</v>
      </c>
      <c r="O16" s="205">
        <v>4</v>
      </c>
    </row>
    <row r="17" spans="1:15" ht="24" customHeight="1">
      <c r="A17" s="217">
        <v>5</v>
      </c>
      <c r="B17" s="332" t="s">
        <v>189</v>
      </c>
      <c r="C17" s="210">
        <v>74481</v>
      </c>
      <c r="D17" s="210">
        <v>98543</v>
      </c>
      <c r="E17" s="210">
        <v>699581696</v>
      </c>
      <c r="F17" s="210">
        <v>3361</v>
      </c>
      <c r="G17" s="210">
        <v>161305</v>
      </c>
      <c r="H17" s="210">
        <v>107468823</v>
      </c>
      <c r="I17" s="210">
        <v>136</v>
      </c>
      <c r="J17" s="210">
        <v>840</v>
      </c>
      <c r="K17" s="210">
        <v>8194950</v>
      </c>
      <c r="L17" s="210">
        <v>237887</v>
      </c>
      <c r="M17" s="210">
        <v>364205</v>
      </c>
      <c r="N17" s="1088">
        <v>4632438028</v>
      </c>
      <c r="O17" s="205">
        <v>5</v>
      </c>
    </row>
    <row r="18" spans="1:15" ht="24" customHeight="1">
      <c r="A18" s="211">
        <v>6</v>
      </c>
      <c r="B18" s="330" t="s">
        <v>191</v>
      </c>
      <c r="C18" s="214">
        <v>175159</v>
      </c>
      <c r="D18" s="214">
        <v>242265</v>
      </c>
      <c r="E18" s="214">
        <v>1814192640</v>
      </c>
      <c r="F18" s="214">
        <v>6962</v>
      </c>
      <c r="G18" s="214">
        <v>307792</v>
      </c>
      <c r="H18" s="214">
        <v>202432408</v>
      </c>
      <c r="I18" s="214">
        <v>176</v>
      </c>
      <c r="J18" s="214">
        <v>839</v>
      </c>
      <c r="K18" s="214">
        <v>8776850</v>
      </c>
      <c r="L18" s="214">
        <v>527363</v>
      </c>
      <c r="M18" s="214">
        <v>760356</v>
      </c>
      <c r="N18" s="1087">
        <v>9792906603</v>
      </c>
      <c r="O18" s="216">
        <v>6</v>
      </c>
    </row>
    <row r="19" spans="1:15" ht="24" customHeight="1">
      <c r="A19" s="217">
        <v>7</v>
      </c>
      <c r="B19" s="332" t="s">
        <v>193</v>
      </c>
      <c r="C19" s="200">
        <v>522415</v>
      </c>
      <c r="D19" s="200">
        <v>669428</v>
      </c>
      <c r="E19" s="200">
        <v>5473442054</v>
      </c>
      <c r="F19" s="200">
        <v>21818</v>
      </c>
      <c r="G19" s="200">
        <v>883147</v>
      </c>
      <c r="H19" s="200">
        <v>588594436</v>
      </c>
      <c r="I19" s="200">
        <v>880</v>
      </c>
      <c r="J19" s="200">
        <v>6321</v>
      </c>
      <c r="K19" s="200">
        <v>62419100</v>
      </c>
      <c r="L19" s="200">
        <v>1702907</v>
      </c>
      <c r="M19" s="200">
        <v>2446912</v>
      </c>
      <c r="N19" s="538">
        <v>31710872979</v>
      </c>
      <c r="O19" s="205">
        <v>7</v>
      </c>
    </row>
    <row r="20" spans="1:15" ht="24" customHeight="1">
      <c r="A20" s="217">
        <v>8</v>
      </c>
      <c r="B20" s="332" t="s">
        <v>195</v>
      </c>
      <c r="C20" s="200">
        <v>186691</v>
      </c>
      <c r="D20" s="200">
        <v>238828</v>
      </c>
      <c r="E20" s="200">
        <v>2218332456</v>
      </c>
      <c r="F20" s="200">
        <v>7874</v>
      </c>
      <c r="G20" s="200">
        <v>366928</v>
      </c>
      <c r="H20" s="200">
        <v>245182376</v>
      </c>
      <c r="I20" s="200">
        <v>234</v>
      </c>
      <c r="J20" s="200">
        <v>1463</v>
      </c>
      <c r="K20" s="200">
        <v>14290700</v>
      </c>
      <c r="L20" s="200">
        <v>585227</v>
      </c>
      <c r="M20" s="200">
        <v>823293</v>
      </c>
      <c r="N20" s="538">
        <v>11126482399</v>
      </c>
      <c r="O20" s="205">
        <v>8</v>
      </c>
    </row>
    <row r="21" spans="1:15" s="266" customFormat="1" ht="24" customHeight="1">
      <c r="A21" s="220">
        <v>9</v>
      </c>
      <c r="B21" s="218" t="s">
        <v>197</v>
      </c>
      <c r="C21" s="192">
        <v>77650</v>
      </c>
      <c r="D21" s="192">
        <v>100510</v>
      </c>
      <c r="E21" s="192">
        <v>859067530</v>
      </c>
      <c r="F21" s="192">
        <v>5721</v>
      </c>
      <c r="G21" s="192">
        <v>282146</v>
      </c>
      <c r="H21" s="192">
        <v>188379276</v>
      </c>
      <c r="I21" s="192">
        <v>83</v>
      </c>
      <c r="J21" s="192">
        <v>514</v>
      </c>
      <c r="K21" s="192">
        <v>4006600</v>
      </c>
      <c r="L21" s="192">
        <v>334358</v>
      </c>
      <c r="M21" s="192">
        <v>528582</v>
      </c>
      <c r="N21" s="240">
        <v>6983976183</v>
      </c>
      <c r="O21" s="224">
        <v>9</v>
      </c>
    </row>
    <row r="22" spans="1:15" s="266" customFormat="1" ht="24" customHeight="1">
      <c r="A22" s="220">
        <v>10</v>
      </c>
      <c r="B22" s="218" t="s">
        <v>199</v>
      </c>
      <c r="C22" s="227">
        <v>136364</v>
      </c>
      <c r="D22" s="227">
        <v>175283</v>
      </c>
      <c r="E22" s="227">
        <v>1422633522</v>
      </c>
      <c r="F22" s="227">
        <v>4581</v>
      </c>
      <c r="G22" s="227">
        <v>205561</v>
      </c>
      <c r="H22" s="227">
        <v>136850988</v>
      </c>
      <c r="I22" s="227">
        <v>132</v>
      </c>
      <c r="J22" s="227">
        <v>898</v>
      </c>
      <c r="K22" s="227">
        <v>9296500</v>
      </c>
      <c r="L22" s="227">
        <v>376485</v>
      </c>
      <c r="M22" s="227">
        <v>488421</v>
      </c>
      <c r="N22" s="247">
        <v>6482481040</v>
      </c>
      <c r="O22" s="224">
        <v>10</v>
      </c>
    </row>
    <row r="23" spans="1:15" s="266" customFormat="1" ht="24" customHeight="1">
      <c r="A23" s="228">
        <v>11</v>
      </c>
      <c r="B23" s="212" t="s">
        <v>201</v>
      </c>
      <c r="C23" s="229">
        <v>133766</v>
      </c>
      <c r="D23" s="229">
        <v>176440</v>
      </c>
      <c r="E23" s="229">
        <v>1305177750</v>
      </c>
      <c r="F23" s="229">
        <v>5399</v>
      </c>
      <c r="G23" s="229">
        <v>254904</v>
      </c>
      <c r="H23" s="229">
        <v>171122597</v>
      </c>
      <c r="I23" s="229">
        <v>56</v>
      </c>
      <c r="J23" s="229">
        <v>286</v>
      </c>
      <c r="K23" s="229">
        <v>2931050</v>
      </c>
      <c r="L23" s="229">
        <v>406978</v>
      </c>
      <c r="M23" s="229">
        <v>562339</v>
      </c>
      <c r="N23" s="241">
        <v>7518666917</v>
      </c>
      <c r="O23" s="234">
        <v>11</v>
      </c>
    </row>
    <row r="24" spans="1:15" s="266" customFormat="1" ht="24" customHeight="1">
      <c r="A24" s="220">
        <v>12</v>
      </c>
      <c r="B24" s="218" t="s">
        <v>203</v>
      </c>
      <c r="C24" s="192">
        <v>204584</v>
      </c>
      <c r="D24" s="192">
        <v>258723</v>
      </c>
      <c r="E24" s="192">
        <v>2152929071</v>
      </c>
      <c r="F24" s="192">
        <v>7632</v>
      </c>
      <c r="G24" s="192">
        <v>333695</v>
      </c>
      <c r="H24" s="192">
        <v>223715648</v>
      </c>
      <c r="I24" s="192">
        <v>106</v>
      </c>
      <c r="J24" s="192">
        <v>626</v>
      </c>
      <c r="K24" s="192">
        <v>6476150</v>
      </c>
      <c r="L24" s="192">
        <v>624883</v>
      </c>
      <c r="M24" s="192">
        <v>840735</v>
      </c>
      <c r="N24" s="240">
        <v>11088448874</v>
      </c>
      <c r="O24" s="224">
        <v>12</v>
      </c>
    </row>
    <row r="25" spans="1:15" s="266" customFormat="1" ht="24" customHeight="1">
      <c r="A25" s="220">
        <v>13</v>
      </c>
      <c r="B25" s="218" t="s">
        <v>204</v>
      </c>
      <c r="C25" s="192">
        <v>60408</v>
      </c>
      <c r="D25" s="192">
        <v>75484</v>
      </c>
      <c r="E25" s="192">
        <v>716698310</v>
      </c>
      <c r="F25" s="192">
        <v>2874</v>
      </c>
      <c r="G25" s="192">
        <v>125570</v>
      </c>
      <c r="H25" s="192">
        <v>82427365</v>
      </c>
      <c r="I25" s="192">
        <v>86</v>
      </c>
      <c r="J25" s="192">
        <v>984</v>
      </c>
      <c r="K25" s="192">
        <v>9418850</v>
      </c>
      <c r="L25" s="192">
        <v>221258</v>
      </c>
      <c r="M25" s="192">
        <v>331043</v>
      </c>
      <c r="N25" s="240">
        <v>4287789742</v>
      </c>
      <c r="O25" s="224">
        <v>13</v>
      </c>
    </row>
    <row r="26" spans="1:15" s="266" customFormat="1" ht="24" customHeight="1">
      <c r="A26" s="220">
        <v>14</v>
      </c>
      <c r="B26" s="218" t="s">
        <v>206</v>
      </c>
      <c r="C26" s="192">
        <v>24821</v>
      </c>
      <c r="D26" s="192">
        <v>31902</v>
      </c>
      <c r="E26" s="192">
        <v>261573450</v>
      </c>
      <c r="F26" s="192">
        <v>2500</v>
      </c>
      <c r="G26" s="192">
        <v>116237</v>
      </c>
      <c r="H26" s="192">
        <v>76568848</v>
      </c>
      <c r="I26" s="192">
        <v>76</v>
      </c>
      <c r="J26" s="192">
        <v>870</v>
      </c>
      <c r="K26" s="192">
        <v>8928950</v>
      </c>
      <c r="L26" s="192">
        <v>165342</v>
      </c>
      <c r="M26" s="192">
        <v>306556</v>
      </c>
      <c r="N26" s="240">
        <v>3513942386</v>
      </c>
      <c r="O26" s="224">
        <v>14</v>
      </c>
    </row>
    <row r="27" spans="1:15" s="266" customFormat="1" ht="24" customHeight="1">
      <c r="A27" s="220">
        <v>15</v>
      </c>
      <c r="B27" s="218" t="s">
        <v>208</v>
      </c>
      <c r="C27" s="227">
        <v>42136</v>
      </c>
      <c r="D27" s="227">
        <v>56670</v>
      </c>
      <c r="E27" s="227">
        <v>326553610</v>
      </c>
      <c r="F27" s="227">
        <v>4078</v>
      </c>
      <c r="G27" s="227">
        <v>202617</v>
      </c>
      <c r="H27" s="227">
        <v>133823402</v>
      </c>
      <c r="I27" s="227">
        <v>27</v>
      </c>
      <c r="J27" s="227">
        <v>52</v>
      </c>
      <c r="K27" s="227">
        <v>567600</v>
      </c>
      <c r="L27" s="227">
        <v>262687</v>
      </c>
      <c r="M27" s="227">
        <v>453105</v>
      </c>
      <c r="N27" s="247">
        <v>5408095698</v>
      </c>
      <c r="O27" s="249">
        <v>15</v>
      </c>
    </row>
    <row r="28" spans="1:15" s="266" customFormat="1" ht="24" customHeight="1">
      <c r="A28" s="235">
        <v>16</v>
      </c>
      <c r="B28" s="212" t="s">
        <v>210</v>
      </c>
      <c r="C28" s="229">
        <v>175512</v>
      </c>
      <c r="D28" s="229">
        <v>220464</v>
      </c>
      <c r="E28" s="229">
        <v>1783250635</v>
      </c>
      <c r="F28" s="229">
        <v>6464</v>
      </c>
      <c r="G28" s="229">
        <v>261331</v>
      </c>
      <c r="H28" s="229">
        <v>174838612</v>
      </c>
      <c r="I28" s="229">
        <v>206</v>
      </c>
      <c r="J28" s="229">
        <v>1090</v>
      </c>
      <c r="K28" s="229">
        <v>11151700</v>
      </c>
      <c r="L28" s="229">
        <v>513124</v>
      </c>
      <c r="M28" s="229">
        <v>673561</v>
      </c>
      <c r="N28" s="241">
        <v>9060444156</v>
      </c>
      <c r="O28" s="236">
        <v>16</v>
      </c>
    </row>
    <row r="29" spans="1:15" s="266" customFormat="1" ht="24" customHeight="1">
      <c r="A29" s="220">
        <v>17</v>
      </c>
      <c r="B29" s="218" t="s">
        <v>212</v>
      </c>
      <c r="C29" s="192">
        <v>407653</v>
      </c>
      <c r="D29" s="192">
        <v>518203</v>
      </c>
      <c r="E29" s="192">
        <v>4165263508</v>
      </c>
      <c r="F29" s="192">
        <v>16866</v>
      </c>
      <c r="G29" s="192">
        <v>697721</v>
      </c>
      <c r="H29" s="192">
        <v>465163794</v>
      </c>
      <c r="I29" s="192">
        <v>690</v>
      </c>
      <c r="J29" s="192">
        <v>4274</v>
      </c>
      <c r="K29" s="192">
        <v>43116000</v>
      </c>
      <c r="L29" s="192">
        <v>1320674</v>
      </c>
      <c r="M29" s="192">
        <v>1857704</v>
      </c>
      <c r="N29" s="240">
        <v>24483834984</v>
      </c>
      <c r="O29" s="224">
        <v>17</v>
      </c>
    </row>
    <row r="30" spans="1:15" s="266" customFormat="1" ht="24" customHeight="1">
      <c r="A30" s="220">
        <v>18</v>
      </c>
      <c r="B30" s="218" t="s">
        <v>214</v>
      </c>
      <c r="C30" s="192">
        <v>12310</v>
      </c>
      <c r="D30" s="192">
        <v>15556</v>
      </c>
      <c r="E30" s="192">
        <v>135447354</v>
      </c>
      <c r="F30" s="192">
        <v>1667</v>
      </c>
      <c r="G30" s="192">
        <v>83985</v>
      </c>
      <c r="H30" s="192">
        <v>55932114</v>
      </c>
      <c r="I30" s="192">
        <v>44</v>
      </c>
      <c r="J30" s="192">
        <v>99</v>
      </c>
      <c r="K30" s="192">
        <v>1210200</v>
      </c>
      <c r="L30" s="192">
        <v>71666</v>
      </c>
      <c r="M30" s="192">
        <v>132623</v>
      </c>
      <c r="N30" s="240">
        <v>1946931887</v>
      </c>
      <c r="O30" s="224">
        <v>18</v>
      </c>
    </row>
    <row r="31" spans="1:15" s="266" customFormat="1" ht="24" customHeight="1">
      <c r="A31" s="220">
        <v>19</v>
      </c>
      <c r="B31" s="218" t="s">
        <v>216</v>
      </c>
      <c r="C31" s="192">
        <v>344852</v>
      </c>
      <c r="D31" s="192">
        <v>450690</v>
      </c>
      <c r="E31" s="192">
        <v>3748532162</v>
      </c>
      <c r="F31" s="192">
        <v>13805</v>
      </c>
      <c r="G31" s="192">
        <v>561920</v>
      </c>
      <c r="H31" s="192">
        <v>373618733</v>
      </c>
      <c r="I31" s="192">
        <v>261</v>
      </c>
      <c r="J31" s="192">
        <v>2240</v>
      </c>
      <c r="K31" s="192">
        <v>21324850</v>
      </c>
      <c r="L31" s="192">
        <v>1072950</v>
      </c>
      <c r="M31" s="192">
        <v>1473159</v>
      </c>
      <c r="N31" s="240">
        <v>19472439767</v>
      </c>
      <c r="O31" s="224">
        <v>19</v>
      </c>
    </row>
    <row r="32" spans="1:15" s="266" customFormat="1" ht="24" customHeight="1">
      <c r="A32" s="220">
        <v>20</v>
      </c>
      <c r="B32" s="218" t="s">
        <v>218</v>
      </c>
      <c r="C32" s="227">
        <v>176271</v>
      </c>
      <c r="D32" s="227">
        <v>228670</v>
      </c>
      <c r="E32" s="227">
        <v>1802518321</v>
      </c>
      <c r="F32" s="227">
        <v>6739</v>
      </c>
      <c r="G32" s="227">
        <v>249459</v>
      </c>
      <c r="H32" s="227">
        <v>177193126</v>
      </c>
      <c r="I32" s="227">
        <v>176</v>
      </c>
      <c r="J32" s="227">
        <v>930</v>
      </c>
      <c r="K32" s="227">
        <v>9512900</v>
      </c>
      <c r="L32" s="227">
        <v>534922</v>
      </c>
      <c r="M32" s="227">
        <v>719415</v>
      </c>
      <c r="N32" s="247">
        <v>9564807621</v>
      </c>
      <c r="O32" s="224">
        <v>20</v>
      </c>
    </row>
    <row r="33" spans="1:15" s="266" customFormat="1" ht="24" customHeight="1">
      <c r="A33" s="228">
        <v>21</v>
      </c>
      <c r="B33" s="212" t="s">
        <v>220</v>
      </c>
      <c r="C33" s="229">
        <v>227962</v>
      </c>
      <c r="D33" s="229">
        <v>300322</v>
      </c>
      <c r="E33" s="229">
        <v>2419661010</v>
      </c>
      <c r="F33" s="229">
        <v>7947</v>
      </c>
      <c r="G33" s="229">
        <v>356215</v>
      </c>
      <c r="H33" s="229">
        <v>236897988</v>
      </c>
      <c r="I33" s="229">
        <v>156</v>
      </c>
      <c r="J33" s="229">
        <v>865</v>
      </c>
      <c r="K33" s="229">
        <v>9292900</v>
      </c>
      <c r="L33" s="229">
        <v>668952</v>
      </c>
      <c r="M33" s="229">
        <v>928087</v>
      </c>
      <c r="N33" s="241">
        <v>11859999981</v>
      </c>
      <c r="O33" s="234">
        <v>21</v>
      </c>
    </row>
    <row r="34" spans="1:15" s="266" customFormat="1" ht="24" customHeight="1">
      <c r="A34" s="220">
        <v>22</v>
      </c>
      <c r="B34" s="218" t="s">
        <v>222</v>
      </c>
      <c r="C34" s="192">
        <v>136177</v>
      </c>
      <c r="D34" s="192">
        <v>168904</v>
      </c>
      <c r="E34" s="192">
        <v>1478121668</v>
      </c>
      <c r="F34" s="192">
        <v>5473</v>
      </c>
      <c r="G34" s="192">
        <v>225587</v>
      </c>
      <c r="H34" s="192">
        <v>150320902</v>
      </c>
      <c r="I34" s="192">
        <v>142</v>
      </c>
      <c r="J34" s="192">
        <v>977</v>
      </c>
      <c r="K34" s="192">
        <v>10620300</v>
      </c>
      <c r="L34" s="192">
        <v>463926</v>
      </c>
      <c r="M34" s="192">
        <v>657219</v>
      </c>
      <c r="N34" s="240">
        <v>8331189140</v>
      </c>
      <c r="O34" s="224">
        <v>22</v>
      </c>
    </row>
    <row r="35" spans="1:15" s="266" customFormat="1" ht="24" customHeight="1">
      <c r="A35" s="220">
        <v>23</v>
      </c>
      <c r="B35" s="218" t="s">
        <v>223</v>
      </c>
      <c r="C35" s="192">
        <v>40497</v>
      </c>
      <c r="D35" s="192">
        <v>53778</v>
      </c>
      <c r="E35" s="192">
        <v>343516948</v>
      </c>
      <c r="F35" s="192">
        <v>2575</v>
      </c>
      <c r="G35" s="192">
        <v>121418</v>
      </c>
      <c r="H35" s="192">
        <v>81175356</v>
      </c>
      <c r="I35" s="192">
        <v>220</v>
      </c>
      <c r="J35" s="192">
        <v>743</v>
      </c>
      <c r="K35" s="192">
        <v>8509100</v>
      </c>
      <c r="L35" s="192">
        <v>133010</v>
      </c>
      <c r="M35" s="192">
        <v>201532</v>
      </c>
      <c r="N35" s="240">
        <v>3078998715</v>
      </c>
      <c r="O35" s="224">
        <v>23</v>
      </c>
    </row>
    <row r="36" spans="1:15" s="266" customFormat="1" ht="24" customHeight="1">
      <c r="A36" s="220">
        <v>24</v>
      </c>
      <c r="B36" s="218" t="s">
        <v>225</v>
      </c>
      <c r="C36" s="192">
        <v>113645</v>
      </c>
      <c r="D36" s="192">
        <v>146275</v>
      </c>
      <c r="E36" s="192">
        <v>1138762560</v>
      </c>
      <c r="F36" s="192">
        <v>4840</v>
      </c>
      <c r="G36" s="192">
        <v>185192</v>
      </c>
      <c r="H36" s="192">
        <v>123088529</v>
      </c>
      <c r="I36" s="192">
        <v>129</v>
      </c>
      <c r="J36" s="192">
        <v>804</v>
      </c>
      <c r="K36" s="192">
        <v>8232850</v>
      </c>
      <c r="L36" s="192">
        <v>376196</v>
      </c>
      <c r="M36" s="192">
        <v>535337</v>
      </c>
      <c r="N36" s="240">
        <v>7102657514</v>
      </c>
      <c r="O36" s="224">
        <v>24</v>
      </c>
    </row>
    <row r="37" spans="1:15" s="266" customFormat="1" ht="24" customHeight="1">
      <c r="A37" s="220">
        <v>25</v>
      </c>
      <c r="B37" s="218" t="s">
        <v>227</v>
      </c>
      <c r="C37" s="227">
        <v>104253</v>
      </c>
      <c r="D37" s="227">
        <v>134365</v>
      </c>
      <c r="E37" s="227">
        <v>1162910080</v>
      </c>
      <c r="F37" s="227">
        <v>4763</v>
      </c>
      <c r="G37" s="227">
        <v>207603</v>
      </c>
      <c r="H37" s="227">
        <v>137806363</v>
      </c>
      <c r="I37" s="227">
        <v>179</v>
      </c>
      <c r="J37" s="227">
        <v>878</v>
      </c>
      <c r="K37" s="227">
        <v>9032900</v>
      </c>
      <c r="L37" s="227">
        <v>323674</v>
      </c>
      <c r="M37" s="227">
        <v>462821</v>
      </c>
      <c r="N37" s="247">
        <v>6245861066</v>
      </c>
      <c r="O37" s="224">
        <v>25</v>
      </c>
    </row>
    <row r="38" spans="1:15" s="266" customFormat="1" ht="24" customHeight="1">
      <c r="A38" s="228">
        <v>26</v>
      </c>
      <c r="B38" s="212" t="s">
        <v>229</v>
      </c>
      <c r="C38" s="229">
        <v>75724</v>
      </c>
      <c r="D38" s="229">
        <v>98289</v>
      </c>
      <c r="E38" s="229">
        <v>841923792</v>
      </c>
      <c r="F38" s="229">
        <v>3596</v>
      </c>
      <c r="G38" s="229">
        <v>161362</v>
      </c>
      <c r="H38" s="229">
        <v>114391304</v>
      </c>
      <c r="I38" s="229">
        <v>65</v>
      </c>
      <c r="J38" s="229">
        <v>225</v>
      </c>
      <c r="K38" s="229">
        <v>2518550</v>
      </c>
      <c r="L38" s="229">
        <v>229667</v>
      </c>
      <c r="M38" s="229">
        <v>339624</v>
      </c>
      <c r="N38" s="241">
        <v>4575483122</v>
      </c>
      <c r="O38" s="234">
        <v>26</v>
      </c>
    </row>
    <row r="39" spans="1:15" s="266" customFormat="1" ht="24" customHeight="1">
      <c r="A39" s="220">
        <v>27</v>
      </c>
      <c r="B39" s="218" t="s">
        <v>231</v>
      </c>
      <c r="C39" s="192">
        <v>133590</v>
      </c>
      <c r="D39" s="192">
        <v>172368</v>
      </c>
      <c r="E39" s="192">
        <v>1379140446</v>
      </c>
      <c r="F39" s="192">
        <v>4187</v>
      </c>
      <c r="G39" s="192">
        <v>160352</v>
      </c>
      <c r="H39" s="192">
        <v>97901566</v>
      </c>
      <c r="I39" s="192">
        <v>110</v>
      </c>
      <c r="J39" s="192">
        <v>513</v>
      </c>
      <c r="K39" s="192">
        <v>5538550</v>
      </c>
      <c r="L39" s="192">
        <v>427430</v>
      </c>
      <c r="M39" s="192">
        <v>580117</v>
      </c>
      <c r="N39" s="240">
        <v>6961160554</v>
      </c>
      <c r="O39" s="224">
        <v>27</v>
      </c>
    </row>
    <row r="40" spans="1:15" s="266" customFormat="1" ht="24" customHeight="1">
      <c r="A40" s="220">
        <v>30</v>
      </c>
      <c r="B40" s="218" t="s">
        <v>233</v>
      </c>
      <c r="C40" s="192">
        <v>111779</v>
      </c>
      <c r="D40" s="192">
        <v>139623</v>
      </c>
      <c r="E40" s="192">
        <v>1201251774</v>
      </c>
      <c r="F40" s="192">
        <v>4375</v>
      </c>
      <c r="G40" s="192">
        <v>176474</v>
      </c>
      <c r="H40" s="192">
        <v>118099004</v>
      </c>
      <c r="I40" s="192">
        <v>35</v>
      </c>
      <c r="J40" s="192">
        <v>186</v>
      </c>
      <c r="K40" s="192">
        <v>2277000</v>
      </c>
      <c r="L40" s="192">
        <v>333400</v>
      </c>
      <c r="M40" s="192">
        <v>444158</v>
      </c>
      <c r="N40" s="240">
        <v>6070308257</v>
      </c>
      <c r="O40" s="224">
        <v>30</v>
      </c>
    </row>
    <row r="41" spans="1:15" s="266" customFormat="1" ht="24" customHeight="1">
      <c r="A41" s="220">
        <v>31</v>
      </c>
      <c r="B41" s="218" t="s">
        <v>235</v>
      </c>
      <c r="C41" s="192">
        <v>26020</v>
      </c>
      <c r="D41" s="192">
        <v>38510</v>
      </c>
      <c r="E41" s="192">
        <v>270826670</v>
      </c>
      <c r="F41" s="192">
        <v>928</v>
      </c>
      <c r="G41" s="192">
        <v>38054</v>
      </c>
      <c r="H41" s="192">
        <v>25620880</v>
      </c>
      <c r="I41" s="192">
        <v>0</v>
      </c>
      <c r="J41" s="192">
        <v>0</v>
      </c>
      <c r="K41" s="192">
        <v>0</v>
      </c>
      <c r="L41" s="192">
        <v>77779</v>
      </c>
      <c r="M41" s="192">
        <v>102182</v>
      </c>
      <c r="N41" s="240">
        <v>1372874730</v>
      </c>
      <c r="O41" s="224">
        <v>31</v>
      </c>
    </row>
    <row r="42" spans="1:15" s="266" customFormat="1" ht="24" customHeight="1">
      <c r="A42" s="220">
        <v>32</v>
      </c>
      <c r="B42" s="244" t="s">
        <v>237</v>
      </c>
      <c r="C42" s="227">
        <v>106014</v>
      </c>
      <c r="D42" s="227">
        <v>138381</v>
      </c>
      <c r="E42" s="227">
        <v>1089654857</v>
      </c>
      <c r="F42" s="227">
        <v>3854</v>
      </c>
      <c r="G42" s="227">
        <v>164101</v>
      </c>
      <c r="H42" s="227">
        <v>109835838</v>
      </c>
      <c r="I42" s="227">
        <v>38</v>
      </c>
      <c r="J42" s="227">
        <v>230</v>
      </c>
      <c r="K42" s="227">
        <v>2414420</v>
      </c>
      <c r="L42" s="227">
        <v>306677</v>
      </c>
      <c r="M42" s="227">
        <v>400398</v>
      </c>
      <c r="N42" s="247">
        <v>5448188818</v>
      </c>
      <c r="O42" s="224">
        <v>32</v>
      </c>
    </row>
    <row r="43" spans="1:15" s="266" customFormat="1" ht="24" customHeight="1">
      <c r="A43" s="228">
        <v>33</v>
      </c>
      <c r="B43" s="218" t="s">
        <v>239</v>
      </c>
      <c r="C43" s="229">
        <v>58605</v>
      </c>
      <c r="D43" s="229">
        <v>73419</v>
      </c>
      <c r="E43" s="229">
        <v>585167141</v>
      </c>
      <c r="F43" s="229">
        <v>2448</v>
      </c>
      <c r="G43" s="229">
        <v>97784</v>
      </c>
      <c r="H43" s="229">
        <v>67392974</v>
      </c>
      <c r="I43" s="229">
        <v>52</v>
      </c>
      <c r="J43" s="229">
        <v>449</v>
      </c>
      <c r="K43" s="229">
        <v>4133650</v>
      </c>
      <c r="L43" s="229">
        <v>183564</v>
      </c>
      <c r="M43" s="229">
        <v>248366</v>
      </c>
      <c r="N43" s="241">
        <v>3354925754</v>
      </c>
      <c r="O43" s="234">
        <v>33</v>
      </c>
    </row>
    <row r="44" spans="1:15" s="266" customFormat="1" ht="24" customHeight="1">
      <c r="A44" s="220">
        <v>34</v>
      </c>
      <c r="B44" s="2128" t="s">
        <v>241</v>
      </c>
      <c r="C44" s="192">
        <v>13954</v>
      </c>
      <c r="D44" s="192">
        <v>17569</v>
      </c>
      <c r="E44" s="192">
        <v>187838180</v>
      </c>
      <c r="F44" s="192">
        <v>616</v>
      </c>
      <c r="G44" s="192">
        <v>33545</v>
      </c>
      <c r="H44" s="192">
        <v>22326178</v>
      </c>
      <c r="I44" s="192">
        <v>0</v>
      </c>
      <c r="J44" s="192">
        <v>0</v>
      </c>
      <c r="K44" s="192">
        <v>0</v>
      </c>
      <c r="L44" s="192">
        <v>41237</v>
      </c>
      <c r="M44" s="192">
        <v>56979</v>
      </c>
      <c r="N44" s="240">
        <v>837176878</v>
      </c>
      <c r="O44" s="224">
        <v>34</v>
      </c>
    </row>
    <row r="45" spans="1:15" s="266" customFormat="1" ht="24" customHeight="1">
      <c r="A45" s="220">
        <v>35</v>
      </c>
      <c r="B45" s="2128" t="s">
        <v>243</v>
      </c>
      <c r="C45" s="192">
        <v>54352</v>
      </c>
      <c r="D45" s="192">
        <v>69890</v>
      </c>
      <c r="E45" s="192">
        <v>594983955</v>
      </c>
      <c r="F45" s="192">
        <v>2439</v>
      </c>
      <c r="G45" s="192">
        <v>93723</v>
      </c>
      <c r="H45" s="192">
        <v>62680688</v>
      </c>
      <c r="I45" s="192">
        <v>65</v>
      </c>
      <c r="J45" s="192">
        <v>996</v>
      </c>
      <c r="K45" s="192">
        <v>10634850</v>
      </c>
      <c r="L45" s="192">
        <v>183872</v>
      </c>
      <c r="M45" s="192">
        <v>256844</v>
      </c>
      <c r="N45" s="240">
        <v>3541044764</v>
      </c>
      <c r="O45" s="224">
        <v>35</v>
      </c>
    </row>
    <row r="46" spans="1:15" s="266" customFormat="1" ht="24" customHeight="1">
      <c r="A46" s="220">
        <v>36</v>
      </c>
      <c r="B46" s="2128" t="s">
        <v>245</v>
      </c>
      <c r="C46" s="192">
        <v>53988</v>
      </c>
      <c r="D46" s="192">
        <v>70709</v>
      </c>
      <c r="E46" s="192">
        <v>593486467</v>
      </c>
      <c r="F46" s="192">
        <v>2006</v>
      </c>
      <c r="G46" s="192">
        <v>88946</v>
      </c>
      <c r="H46" s="192">
        <v>59291984</v>
      </c>
      <c r="I46" s="192">
        <v>79</v>
      </c>
      <c r="J46" s="192">
        <v>634</v>
      </c>
      <c r="K46" s="192">
        <v>5838000</v>
      </c>
      <c r="L46" s="192">
        <v>168423</v>
      </c>
      <c r="M46" s="192">
        <v>229300</v>
      </c>
      <c r="N46" s="240">
        <v>3111333027</v>
      </c>
      <c r="O46" s="224">
        <v>36</v>
      </c>
    </row>
    <row r="47" spans="1:15" s="266" customFormat="1" ht="24" customHeight="1">
      <c r="A47" s="243">
        <v>37</v>
      </c>
      <c r="B47" s="2129" t="s">
        <v>247</v>
      </c>
      <c r="C47" s="227">
        <v>10557</v>
      </c>
      <c r="D47" s="227">
        <v>13599</v>
      </c>
      <c r="E47" s="227">
        <v>109330179</v>
      </c>
      <c r="F47" s="227">
        <v>348</v>
      </c>
      <c r="G47" s="227">
        <v>16178</v>
      </c>
      <c r="H47" s="227">
        <v>11029604</v>
      </c>
      <c r="I47" s="227">
        <v>20</v>
      </c>
      <c r="J47" s="227">
        <v>110</v>
      </c>
      <c r="K47" s="227">
        <v>1206750</v>
      </c>
      <c r="L47" s="227">
        <v>28869</v>
      </c>
      <c r="M47" s="227">
        <v>36997</v>
      </c>
      <c r="N47" s="247">
        <v>554102532</v>
      </c>
      <c r="O47" s="249">
        <v>37</v>
      </c>
    </row>
    <row r="48" spans="1:15" s="452" customFormat="1" ht="24" customHeight="1">
      <c r="A48" s="250">
        <v>38</v>
      </c>
      <c r="B48" s="218" t="s">
        <v>249</v>
      </c>
      <c r="C48" s="229">
        <v>30652</v>
      </c>
      <c r="D48" s="229">
        <v>37623</v>
      </c>
      <c r="E48" s="229">
        <v>293975268</v>
      </c>
      <c r="F48" s="229">
        <v>1146</v>
      </c>
      <c r="G48" s="229">
        <v>53174</v>
      </c>
      <c r="H48" s="229">
        <v>35308382</v>
      </c>
      <c r="I48" s="229">
        <v>11</v>
      </c>
      <c r="J48" s="229">
        <v>51</v>
      </c>
      <c r="K48" s="229">
        <v>588950</v>
      </c>
      <c r="L48" s="229">
        <v>86682</v>
      </c>
      <c r="M48" s="229">
        <v>110000</v>
      </c>
      <c r="N48" s="241">
        <v>1537745628</v>
      </c>
      <c r="O48" s="251">
        <v>38</v>
      </c>
    </row>
    <row r="49" spans="1:15" s="452" customFormat="1" ht="24" customHeight="1">
      <c r="A49" s="220">
        <v>39</v>
      </c>
      <c r="B49" s="218" t="s">
        <v>251</v>
      </c>
      <c r="C49" s="192">
        <v>18214</v>
      </c>
      <c r="D49" s="192">
        <v>24112</v>
      </c>
      <c r="E49" s="192">
        <v>171671720</v>
      </c>
      <c r="F49" s="192">
        <v>666</v>
      </c>
      <c r="G49" s="192">
        <v>32137</v>
      </c>
      <c r="H49" s="192">
        <v>21384708</v>
      </c>
      <c r="I49" s="192">
        <v>25</v>
      </c>
      <c r="J49" s="192">
        <v>344</v>
      </c>
      <c r="K49" s="192">
        <v>4271350</v>
      </c>
      <c r="L49" s="192">
        <v>55651</v>
      </c>
      <c r="M49" s="192">
        <v>73615</v>
      </c>
      <c r="N49" s="240">
        <v>893498834</v>
      </c>
      <c r="O49" s="224">
        <v>39</v>
      </c>
    </row>
    <row r="50" spans="1:15" s="452" customFormat="1" ht="24" customHeight="1">
      <c r="A50" s="220">
        <v>40</v>
      </c>
      <c r="B50" s="218" t="s">
        <v>252</v>
      </c>
      <c r="C50" s="192">
        <v>8167</v>
      </c>
      <c r="D50" s="192">
        <v>10239</v>
      </c>
      <c r="E50" s="192">
        <v>82306840</v>
      </c>
      <c r="F50" s="192">
        <v>544</v>
      </c>
      <c r="G50" s="192">
        <v>33458</v>
      </c>
      <c r="H50" s="192">
        <v>22490116</v>
      </c>
      <c r="I50" s="192">
        <v>0</v>
      </c>
      <c r="J50" s="192">
        <v>0</v>
      </c>
      <c r="K50" s="192">
        <v>0</v>
      </c>
      <c r="L50" s="192">
        <v>29198</v>
      </c>
      <c r="M50" s="192">
        <v>45297</v>
      </c>
      <c r="N50" s="240">
        <v>614084926</v>
      </c>
      <c r="O50" s="224">
        <v>40</v>
      </c>
    </row>
    <row r="51" spans="1:15" s="452" customFormat="1" ht="24" customHeight="1">
      <c r="A51" s="220">
        <v>41</v>
      </c>
      <c r="B51" s="218" t="s">
        <v>254</v>
      </c>
      <c r="C51" s="192">
        <v>23075</v>
      </c>
      <c r="D51" s="192">
        <v>29212</v>
      </c>
      <c r="E51" s="192">
        <v>240653842</v>
      </c>
      <c r="F51" s="192">
        <v>729</v>
      </c>
      <c r="G51" s="192">
        <v>30018</v>
      </c>
      <c r="H51" s="192">
        <v>19851266</v>
      </c>
      <c r="I51" s="192">
        <v>19</v>
      </c>
      <c r="J51" s="192">
        <v>141</v>
      </c>
      <c r="K51" s="192">
        <v>1497300</v>
      </c>
      <c r="L51" s="192">
        <v>65662</v>
      </c>
      <c r="M51" s="192">
        <v>81759</v>
      </c>
      <c r="N51" s="240">
        <v>1067218760</v>
      </c>
      <c r="O51" s="224">
        <v>41</v>
      </c>
    </row>
    <row r="52" spans="1:15" s="452" customFormat="1" ht="24" customHeight="1" thickBot="1">
      <c r="A52" s="253">
        <v>42</v>
      </c>
      <c r="B52" s="254" t="s">
        <v>256</v>
      </c>
      <c r="C52" s="256">
        <v>21520</v>
      </c>
      <c r="D52" s="256">
        <v>28085</v>
      </c>
      <c r="E52" s="256">
        <v>218868168</v>
      </c>
      <c r="F52" s="256">
        <v>830</v>
      </c>
      <c r="G52" s="256">
        <v>36296</v>
      </c>
      <c r="H52" s="256">
        <v>24208859</v>
      </c>
      <c r="I52" s="256">
        <v>28</v>
      </c>
      <c r="J52" s="256">
        <v>227</v>
      </c>
      <c r="K52" s="256">
        <v>2268950</v>
      </c>
      <c r="L52" s="256">
        <v>66235</v>
      </c>
      <c r="M52" s="256">
        <v>93406</v>
      </c>
      <c r="N52" s="258">
        <v>1226831384</v>
      </c>
      <c r="O52" s="262">
        <v>42</v>
      </c>
    </row>
    <row r="53" spans="1:15" ht="24" customHeight="1">
      <c r="A53" s="211">
        <v>43</v>
      </c>
      <c r="B53" s="330" t="s">
        <v>258</v>
      </c>
      <c r="C53" s="214">
        <v>11904</v>
      </c>
      <c r="D53" s="214">
        <v>14910</v>
      </c>
      <c r="E53" s="214">
        <v>131047790</v>
      </c>
      <c r="F53" s="214">
        <v>528</v>
      </c>
      <c r="G53" s="214">
        <v>26918</v>
      </c>
      <c r="H53" s="214">
        <v>17229491</v>
      </c>
      <c r="I53" s="214">
        <v>16</v>
      </c>
      <c r="J53" s="214">
        <v>134</v>
      </c>
      <c r="K53" s="214">
        <v>1283450</v>
      </c>
      <c r="L53" s="214">
        <v>34590</v>
      </c>
      <c r="M53" s="214">
        <v>47896</v>
      </c>
      <c r="N53" s="1087">
        <v>621773104</v>
      </c>
      <c r="O53" s="216">
        <v>43</v>
      </c>
    </row>
    <row r="54" spans="1:15" ht="24" customHeight="1">
      <c r="A54" s="217">
        <v>44</v>
      </c>
      <c r="B54" s="332" t="s">
        <v>260</v>
      </c>
      <c r="C54" s="200">
        <v>15360</v>
      </c>
      <c r="D54" s="200">
        <v>20492</v>
      </c>
      <c r="E54" s="200">
        <v>158810480</v>
      </c>
      <c r="F54" s="200">
        <v>647</v>
      </c>
      <c r="G54" s="200">
        <v>34843</v>
      </c>
      <c r="H54" s="200">
        <v>23281258</v>
      </c>
      <c r="I54" s="200">
        <v>50</v>
      </c>
      <c r="J54" s="200">
        <v>320</v>
      </c>
      <c r="K54" s="200">
        <v>2963950</v>
      </c>
      <c r="L54" s="200">
        <v>42966</v>
      </c>
      <c r="M54" s="200">
        <v>61624</v>
      </c>
      <c r="N54" s="538">
        <v>820577809</v>
      </c>
      <c r="O54" s="205">
        <v>44</v>
      </c>
    </row>
    <row r="55" spans="1:15" ht="24" customHeight="1">
      <c r="A55" s="217">
        <v>45</v>
      </c>
      <c r="B55" s="332" t="s">
        <v>261</v>
      </c>
      <c r="C55" s="200">
        <v>63911</v>
      </c>
      <c r="D55" s="200">
        <v>80216</v>
      </c>
      <c r="E55" s="200">
        <v>663038750</v>
      </c>
      <c r="F55" s="200">
        <v>2478</v>
      </c>
      <c r="G55" s="200">
        <v>105484</v>
      </c>
      <c r="H55" s="200">
        <v>70013702</v>
      </c>
      <c r="I55" s="200">
        <v>41</v>
      </c>
      <c r="J55" s="200">
        <v>275</v>
      </c>
      <c r="K55" s="200">
        <v>2744200</v>
      </c>
      <c r="L55" s="200">
        <v>199894</v>
      </c>
      <c r="M55" s="200">
        <v>277061</v>
      </c>
      <c r="N55" s="538">
        <v>3698089944</v>
      </c>
      <c r="O55" s="205">
        <v>45</v>
      </c>
    </row>
    <row r="56" spans="1:15" ht="24" customHeight="1">
      <c r="A56" s="217">
        <v>46</v>
      </c>
      <c r="B56" s="332" t="s">
        <v>262</v>
      </c>
      <c r="C56" s="200">
        <v>26546</v>
      </c>
      <c r="D56" s="200">
        <v>33984</v>
      </c>
      <c r="E56" s="200">
        <v>276133103</v>
      </c>
      <c r="F56" s="200">
        <v>1264</v>
      </c>
      <c r="G56" s="200">
        <v>59424</v>
      </c>
      <c r="H56" s="200">
        <v>39550655</v>
      </c>
      <c r="I56" s="200">
        <v>46</v>
      </c>
      <c r="J56" s="200">
        <v>379</v>
      </c>
      <c r="K56" s="200">
        <v>3856050</v>
      </c>
      <c r="L56" s="200">
        <v>87690</v>
      </c>
      <c r="M56" s="200">
        <v>131549</v>
      </c>
      <c r="N56" s="538">
        <v>1723021566</v>
      </c>
      <c r="O56" s="205">
        <v>46</v>
      </c>
    </row>
    <row r="57" spans="1:15" ht="24" customHeight="1">
      <c r="A57" s="217">
        <v>52</v>
      </c>
      <c r="B57" s="332" t="s">
        <v>263</v>
      </c>
      <c r="C57" s="210">
        <v>10767</v>
      </c>
      <c r="D57" s="210">
        <v>13465</v>
      </c>
      <c r="E57" s="210">
        <v>111656466</v>
      </c>
      <c r="F57" s="210">
        <v>487</v>
      </c>
      <c r="G57" s="210">
        <v>22665</v>
      </c>
      <c r="H57" s="210">
        <v>15358534</v>
      </c>
      <c r="I57" s="210">
        <v>0</v>
      </c>
      <c r="J57" s="210">
        <v>0</v>
      </c>
      <c r="K57" s="210">
        <v>0</v>
      </c>
      <c r="L57" s="210">
        <v>34893</v>
      </c>
      <c r="M57" s="210">
        <v>47436</v>
      </c>
      <c r="N57" s="1088">
        <v>624423298</v>
      </c>
      <c r="O57" s="205">
        <v>52</v>
      </c>
    </row>
    <row r="58" spans="1:15" ht="24" customHeight="1">
      <c r="A58" s="211">
        <v>54</v>
      </c>
      <c r="B58" s="330" t="s">
        <v>264</v>
      </c>
      <c r="C58" s="214">
        <v>7844</v>
      </c>
      <c r="D58" s="214">
        <v>9918</v>
      </c>
      <c r="E58" s="214">
        <v>87556610</v>
      </c>
      <c r="F58" s="214">
        <v>371</v>
      </c>
      <c r="G58" s="214">
        <v>17337</v>
      </c>
      <c r="H58" s="214">
        <v>11622240</v>
      </c>
      <c r="I58" s="214">
        <v>0</v>
      </c>
      <c r="J58" s="214">
        <v>0</v>
      </c>
      <c r="K58" s="214">
        <v>0</v>
      </c>
      <c r="L58" s="214">
        <v>24474</v>
      </c>
      <c r="M58" s="214">
        <v>33712</v>
      </c>
      <c r="N58" s="1087">
        <v>475148218</v>
      </c>
      <c r="O58" s="216">
        <v>54</v>
      </c>
    </row>
    <row r="59" spans="1:15" ht="24" customHeight="1">
      <c r="A59" s="217">
        <v>59</v>
      </c>
      <c r="B59" s="332" t="s">
        <v>266</v>
      </c>
      <c r="C59" s="200">
        <v>14042</v>
      </c>
      <c r="D59" s="200">
        <v>17107</v>
      </c>
      <c r="E59" s="200">
        <v>151635440</v>
      </c>
      <c r="F59" s="200">
        <v>1071</v>
      </c>
      <c r="G59" s="200">
        <v>53502</v>
      </c>
      <c r="H59" s="200">
        <v>35596138</v>
      </c>
      <c r="I59" s="200">
        <v>34</v>
      </c>
      <c r="J59" s="200">
        <v>117</v>
      </c>
      <c r="K59" s="200">
        <v>1290400</v>
      </c>
      <c r="L59" s="200">
        <v>65042</v>
      </c>
      <c r="M59" s="200">
        <v>104786</v>
      </c>
      <c r="N59" s="538">
        <v>1368438108</v>
      </c>
      <c r="O59" s="205">
        <v>59</v>
      </c>
    </row>
    <row r="60" spans="1:15" ht="24" customHeight="1">
      <c r="A60" s="217">
        <v>61</v>
      </c>
      <c r="B60" s="332" t="s">
        <v>268</v>
      </c>
      <c r="C60" s="200">
        <v>9802</v>
      </c>
      <c r="D60" s="200">
        <v>12946</v>
      </c>
      <c r="E60" s="200">
        <v>94625410</v>
      </c>
      <c r="F60" s="200">
        <v>938</v>
      </c>
      <c r="G60" s="200">
        <v>42266</v>
      </c>
      <c r="H60" s="200">
        <v>28044626</v>
      </c>
      <c r="I60" s="200">
        <v>22</v>
      </c>
      <c r="J60" s="200">
        <v>190</v>
      </c>
      <c r="K60" s="200">
        <v>1717800</v>
      </c>
      <c r="L60" s="200">
        <v>54506</v>
      </c>
      <c r="M60" s="200">
        <v>86383</v>
      </c>
      <c r="N60" s="538">
        <v>1169923906</v>
      </c>
      <c r="O60" s="205">
        <v>61</v>
      </c>
    </row>
    <row r="61" spans="1:15" s="266" customFormat="1" ht="24" customHeight="1">
      <c r="A61" s="220">
        <v>66</v>
      </c>
      <c r="B61" s="218" t="s">
        <v>270</v>
      </c>
      <c r="C61" s="192">
        <v>79175</v>
      </c>
      <c r="D61" s="192">
        <v>107672</v>
      </c>
      <c r="E61" s="192">
        <v>795257084</v>
      </c>
      <c r="F61" s="192">
        <v>2890</v>
      </c>
      <c r="G61" s="192">
        <v>113946</v>
      </c>
      <c r="H61" s="192">
        <v>75336360</v>
      </c>
      <c r="I61" s="192">
        <v>157</v>
      </c>
      <c r="J61" s="192">
        <v>768</v>
      </c>
      <c r="K61" s="192">
        <v>8119450</v>
      </c>
      <c r="L61" s="192">
        <v>234443</v>
      </c>
      <c r="M61" s="192">
        <v>317419</v>
      </c>
      <c r="N61" s="240">
        <v>4108156712</v>
      </c>
      <c r="O61" s="224">
        <v>66</v>
      </c>
    </row>
    <row r="62" spans="1:15" s="266" customFormat="1" ht="24" customHeight="1">
      <c r="A62" s="220">
        <v>67</v>
      </c>
      <c r="B62" s="218" t="s">
        <v>272</v>
      </c>
      <c r="C62" s="227">
        <v>9630</v>
      </c>
      <c r="D62" s="227">
        <v>12494</v>
      </c>
      <c r="E62" s="227">
        <v>107148510</v>
      </c>
      <c r="F62" s="227">
        <v>841</v>
      </c>
      <c r="G62" s="227">
        <v>45578</v>
      </c>
      <c r="H62" s="227">
        <v>30312324</v>
      </c>
      <c r="I62" s="227">
        <v>10</v>
      </c>
      <c r="J62" s="227">
        <v>14</v>
      </c>
      <c r="K62" s="227">
        <v>221900</v>
      </c>
      <c r="L62" s="227">
        <v>36159</v>
      </c>
      <c r="M62" s="227">
        <v>62953</v>
      </c>
      <c r="N62" s="247">
        <v>882240838</v>
      </c>
      <c r="O62" s="224">
        <v>67</v>
      </c>
    </row>
    <row r="63" spans="1:15" s="266" customFormat="1" ht="24" customHeight="1">
      <c r="A63" s="228">
        <v>70</v>
      </c>
      <c r="B63" s="212" t="s">
        <v>274</v>
      </c>
      <c r="C63" s="229">
        <v>5579</v>
      </c>
      <c r="D63" s="229">
        <v>7271</v>
      </c>
      <c r="E63" s="229">
        <v>57322460</v>
      </c>
      <c r="F63" s="229">
        <v>464</v>
      </c>
      <c r="G63" s="229">
        <v>18468</v>
      </c>
      <c r="H63" s="229">
        <v>12446818</v>
      </c>
      <c r="I63" s="229">
        <v>9</v>
      </c>
      <c r="J63" s="229">
        <v>38</v>
      </c>
      <c r="K63" s="229">
        <v>407050</v>
      </c>
      <c r="L63" s="229">
        <v>30690</v>
      </c>
      <c r="M63" s="229">
        <v>50044</v>
      </c>
      <c r="N63" s="241">
        <v>677407328</v>
      </c>
      <c r="O63" s="234">
        <v>70</v>
      </c>
    </row>
    <row r="64" spans="1:15" s="266" customFormat="1" ht="24" customHeight="1">
      <c r="A64" s="220">
        <v>72</v>
      </c>
      <c r="B64" s="218" t="s">
        <v>276</v>
      </c>
      <c r="C64" s="192">
        <v>73726</v>
      </c>
      <c r="D64" s="192">
        <v>101250</v>
      </c>
      <c r="E64" s="192">
        <v>717465152</v>
      </c>
      <c r="F64" s="192">
        <v>3200</v>
      </c>
      <c r="G64" s="192">
        <v>156036</v>
      </c>
      <c r="H64" s="192">
        <v>103167505</v>
      </c>
      <c r="I64" s="192">
        <v>153</v>
      </c>
      <c r="J64" s="192">
        <v>499</v>
      </c>
      <c r="K64" s="192">
        <v>5773900</v>
      </c>
      <c r="L64" s="192">
        <v>225448</v>
      </c>
      <c r="M64" s="192">
        <v>326161</v>
      </c>
      <c r="N64" s="240">
        <v>4417956061</v>
      </c>
      <c r="O64" s="224">
        <v>72</v>
      </c>
    </row>
    <row r="65" spans="1:15" s="266" customFormat="1" ht="24" customHeight="1">
      <c r="A65" s="220">
        <v>74</v>
      </c>
      <c r="B65" s="218" t="s">
        <v>278</v>
      </c>
      <c r="C65" s="192">
        <v>16638</v>
      </c>
      <c r="D65" s="192">
        <v>21661</v>
      </c>
      <c r="E65" s="192">
        <v>175608628</v>
      </c>
      <c r="F65" s="192">
        <v>669</v>
      </c>
      <c r="G65" s="192">
        <v>28379</v>
      </c>
      <c r="H65" s="192">
        <v>18839666</v>
      </c>
      <c r="I65" s="192">
        <v>50</v>
      </c>
      <c r="J65" s="192">
        <v>193</v>
      </c>
      <c r="K65" s="192">
        <v>2082000</v>
      </c>
      <c r="L65" s="192">
        <v>48368</v>
      </c>
      <c r="M65" s="192">
        <v>65436</v>
      </c>
      <c r="N65" s="240">
        <v>937060409</v>
      </c>
      <c r="O65" s="224">
        <v>74</v>
      </c>
    </row>
    <row r="66" spans="1:15" s="266" customFormat="1" ht="24" customHeight="1">
      <c r="A66" s="220">
        <v>81</v>
      </c>
      <c r="B66" s="218" t="s">
        <v>280</v>
      </c>
      <c r="C66" s="192">
        <v>57276</v>
      </c>
      <c r="D66" s="192">
        <v>75641</v>
      </c>
      <c r="E66" s="192">
        <v>646813000</v>
      </c>
      <c r="F66" s="192">
        <v>3267</v>
      </c>
      <c r="G66" s="192">
        <v>166944</v>
      </c>
      <c r="H66" s="192">
        <v>110392076</v>
      </c>
      <c r="I66" s="192">
        <v>109</v>
      </c>
      <c r="J66" s="192">
        <v>364</v>
      </c>
      <c r="K66" s="192">
        <v>4157500</v>
      </c>
      <c r="L66" s="192">
        <v>178889</v>
      </c>
      <c r="M66" s="192">
        <v>268947</v>
      </c>
      <c r="N66" s="240">
        <v>3911706209</v>
      </c>
      <c r="O66" s="224">
        <v>81</v>
      </c>
    </row>
    <row r="67" spans="1:15" s="266" customFormat="1" ht="24" customHeight="1">
      <c r="A67" s="220">
        <v>82</v>
      </c>
      <c r="B67" s="218" t="s">
        <v>282</v>
      </c>
      <c r="C67" s="227">
        <v>77763</v>
      </c>
      <c r="D67" s="227">
        <v>102315</v>
      </c>
      <c r="E67" s="227">
        <v>802652165</v>
      </c>
      <c r="F67" s="227">
        <v>3275</v>
      </c>
      <c r="G67" s="227">
        <v>155718</v>
      </c>
      <c r="H67" s="227">
        <v>103427295</v>
      </c>
      <c r="I67" s="227">
        <v>119</v>
      </c>
      <c r="J67" s="227">
        <v>900</v>
      </c>
      <c r="K67" s="227">
        <v>9781250</v>
      </c>
      <c r="L67" s="227">
        <v>248091</v>
      </c>
      <c r="M67" s="227">
        <v>362906</v>
      </c>
      <c r="N67" s="247">
        <v>4816827411</v>
      </c>
      <c r="O67" s="249">
        <v>82</v>
      </c>
    </row>
    <row r="68" spans="1:15" s="266" customFormat="1" ht="24" customHeight="1">
      <c r="A68" s="235">
        <v>83</v>
      </c>
      <c r="B68" s="212" t="s">
        <v>283</v>
      </c>
      <c r="C68" s="229">
        <v>32167</v>
      </c>
      <c r="D68" s="229">
        <v>41580</v>
      </c>
      <c r="E68" s="229">
        <v>317285040</v>
      </c>
      <c r="F68" s="229">
        <v>1726</v>
      </c>
      <c r="G68" s="229">
        <v>79181</v>
      </c>
      <c r="H68" s="229">
        <v>52275602</v>
      </c>
      <c r="I68" s="229">
        <v>43</v>
      </c>
      <c r="J68" s="229">
        <v>196</v>
      </c>
      <c r="K68" s="229">
        <v>1993950</v>
      </c>
      <c r="L68" s="229">
        <v>116469</v>
      </c>
      <c r="M68" s="229">
        <v>184036</v>
      </c>
      <c r="N68" s="241">
        <v>2293173062</v>
      </c>
      <c r="O68" s="236">
        <v>83</v>
      </c>
    </row>
    <row r="69" spans="1:15" s="266" customFormat="1" ht="24" customHeight="1">
      <c r="A69" s="220">
        <v>301</v>
      </c>
      <c r="B69" s="2128" t="s">
        <v>284</v>
      </c>
      <c r="C69" s="192">
        <v>24973</v>
      </c>
      <c r="D69" s="192">
        <v>31676</v>
      </c>
      <c r="E69" s="192">
        <v>254987770</v>
      </c>
      <c r="F69" s="192">
        <v>784</v>
      </c>
      <c r="G69" s="192">
        <v>19065</v>
      </c>
      <c r="H69" s="192">
        <v>12482918</v>
      </c>
      <c r="I69" s="192">
        <v>40</v>
      </c>
      <c r="J69" s="192">
        <v>328</v>
      </c>
      <c r="K69" s="192">
        <v>3125900</v>
      </c>
      <c r="L69" s="192">
        <v>91304</v>
      </c>
      <c r="M69" s="192">
        <v>112903</v>
      </c>
      <c r="N69" s="240">
        <v>1324119980</v>
      </c>
      <c r="O69" s="224">
        <v>301</v>
      </c>
    </row>
    <row r="70" spans="1:15" s="266" customFormat="1" ht="24" customHeight="1">
      <c r="A70" s="220">
        <v>302</v>
      </c>
      <c r="B70" s="2128" t="s">
        <v>286</v>
      </c>
      <c r="C70" s="192">
        <v>29482</v>
      </c>
      <c r="D70" s="192">
        <v>36457</v>
      </c>
      <c r="E70" s="192">
        <v>249495880</v>
      </c>
      <c r="F70" s="192">
        <v>645</v>
      </c>
      <c r="G70" s="192">
        <v>14857</v>
      </c>
      <c r="H70" s="192">
        <v>9785946</v>
      </c>
      <c r="I70" s="192">
        <v>12</v>
      </c>
      <c r="J70" s="192">
        <v>104</v>
      </c>
      <c r="K70" s="192">
        <v>1512400</v>
      </c>
      <c r="L70" s="192">
        <v>92876</v>
      </c>
      <c r="M70" s="192">
        <v>98277</v>
      </c>
      <c r="N70" s="240">
        <v>1162289759</v>
      </c>
      <c r="O70" s="224">
        <v>302</v>
      </c>
    </row>
    <row r="71" spans="1:15" s="266" customFormat="1" ht="24" customHeight="1">
      <c r="A71" s="220">
        <v>303</v>
      </c>
      <c r="B71" s="2128" t="s">
        <v>288</v>
      </c>
      <c r="C71" s="192">
        <v>6720</v>
      </c>
      <c r="D71" s="192">
        <v>8760</v>
      </c>
      <c r="E71" s="192">
        <v>76663380</v>
      </c>
      <c r="F71" s="192">
        <v>147</v>
      </c>
      <c r="G71" s="192">
        <v>4350</v>
      </c>
      <c r="H71" s="192">
        <v>2917316</v>
      </c>
      <c r="I71" s="192">
        <v>1</v>
      </c>
      <c r="J71" s="192">
        <v>18</v>
      </c>
      <c r="K71" s="192">
        <v>164250</v>
      </c>
      <c r="L71" s="192">
        <v>20294</v>
      </c>
      <c r="M71" s="192">
        <v>23987</v>
      </c>
      <c r="N71" s="240">
        <v>302681346</v>
      </c>
      <c r="O71" s="224">
        <v>303</v>
      </c>
    </row>
    <row r="72" spans="1:15" s="266" customFormat="1" ht="24" customHeight="1" thickBot="1">
      <c r="A72" s="2383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8"/>
      <c r="O72" s="262"/>
    </row>
    <row r="73" spans="1:15" s="266" customFormat="1" ht="24" customHeight="1">
      <c r="A73" s="220"/>
      <c r="B73" s="218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240"/>
      <c r="O73" s="224"/>
    </row>
    <row r="74" spans="1:15" s="266" customFormat="1" ht="24" customHeight="1">
      <c r="A74" s="220"/>
      <c r="B74" s="218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240"/>
      <c r="O74" s="224"/>
    </row>
    <row r="75" spans="1:15" s="266" customFormat="1" ht="24" customHeight="1">
      <c r="A75" s="220"/>
      <c r="B75" s="218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240"/>
      <c r="O75" s="224"/>
    </row>
    <row r="76" spans="1:15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240"/>
      <c r="O76" s="224"/>
    </row>
    <row r="77" spans="1:15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47"/>
      <c r="O77" s="224"/>
    </row>
    <row r="78" spans="1:15" s="266" customFormat="1" ht="24" customHeight="1">
      <c r="A78" s="228"/>
      <c r="B78" s="21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41"/>
      <c r="O78" s="234"/>
    </row>
    <row r="79" spans="1:15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240"/>
      <c r="O79" s="224"/>
    </row>
    <row r="80" spans="1:15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240"/>
      <c r="O80" s="224"/>
    </row>
    <row r="81" spans="1:15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240"/>
      <c r="O81" s="224"/>
    </row>
    <row r="82" spans="1:15" s="266" customFormat="1" ht="24" customHeight="1">
      <c r="A82" s="220"/>
      <c r="B82" s="244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47"/>
      <c r="O82" s="224"/>
    </row>
    <row r="83" spans="1:15" s="266" customFormat="1" ht="24" customHeight="1">
      <c r="A83" s="228"/>
      <c r="B83" s="212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41"/>
      <c r="O83" s="234"/>
    </row>
    <row r="84" spans="1:15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240"/>
      <c r="O84" s="224"/>
    </row>
    <row r="85" spans="1:15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240"/>
      <c r="O85" s="224"/>
    </row>
    <row r="86" spans="1:15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240"/>
      <c r="O86" s="224"/>
    </row>
    <row r="87" spans="1:15" s="266" customFormat="1" ht="24" customHeight="1">
      <c r="A87" s="220"/>
      <c r="B87" s="244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47"/>
      <c r="O87" s="224"/>
    </row>
    <row r="88" spans="1:15" s="266" customFormat="1" ht="24" customHeight="1">
      <c r="A88" s="228"/>
      <c r="B88" s="218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41"/>
      <c r="O88" s="234"/>
    </row>
    <row r="89" spans="1:15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240"/>
      <c r="O89" s="224"/>
    </row>
    <row r="90" spans="1:15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240"/>
      <c r="O90" s="224"/>
    </row>
    <row r="91" spans="1:15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240"/>
      <c r="O91" s="224"/>
    </row>
    <row r="92" spans="1:15" s="266" customFormat="1" ht="24" customHeight="1">
      <c r="A92" s="243"/>
      <c r="B92" s="244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47"/>
      <c r="O92" s="249"/>
    </row>
    <row r="93" spans="1:15" s="452" customFormat="1" ht="24" customHeight="1">
      <c r="A93" s="250"/>
      <c r="B93" s="218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41"/>
      <c r="O93" s="251"/>
    </row>
    <row r="94" spans="1:15" s="452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240"/>
      <c r="O94" s="224"/>
    </row>
    <row r="95" spans="1:15" s="452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240"/>
      <c r="O95" s="224"/>
    </row>
    <row r="96" spans="1:15" s="452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240"/>
      <c r="O96" s="224"/>
    </row>
    <row r="97" spans="1:15" s="452" customFormat="1" ht="24" customHeight="1" thickBot="1">
      <c r="A97" s="253"/>
      <c r="B97" s="254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8"/>
      <c r="O97" s="262"/>
    </row>
  </sheetData>
  <phoneticPr fontId="16"/>
  <pageMargins left="0.86614173228346458" right="0.59055118110236227" top="0.59055118110236227" bottom="0.59055118110236227" header="0.51181102362204722" footer="0.51181102362204722"/>
  <pageSetup paperSize="9" scale="45" pageOrder="overThenDown" orientation="landscape" r:id="rId1"/>
  <headerFooter alignWithMargins="0"/>
  <rowBreaks count="1" manualBreakCount="1">
    <brk id="47" max="1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>
    <tabColor rgb="FF00FFFF"/>
  </sheetPr>
  <dimension ref="A1:T132"/>
  <sheetViews>
    <sheetView showGridLines="0" view="pageBreakPreview" zoomScale="50" zoomScaleNormal="75" zoomScaleSheetLayoutView="50" workbookViewId="0">
      <pane xSplit="2" ySplit="12" topLeftCell="E59" activePane="bottomRight" state="frozen"/>
      <selection activeCell="CA17" sqref="CA17"/>
      <selection pane="topRight" activeCell="CA17" sqref="CA17"/>
      <selection pane="bottomLeft" activeCell="CA17" sqref="CA17"/>
      <selection pane="bottomRight" activeCell="A72" sqref="A72:S72"/>
    </sheetView>
  </sheetViews>
  <sheetFormatPr defaultRowHeight="23.1" customHeight="1"/>
  <cols>
    <col min="1" max="1" width="5.875" style="151" customWidth="1"/>
    <col min="2" max="2" width="16.875" style="149" customWidth="1"/>
    <col min="3" max="3" width="16.625" style="149" customWidth="1"/>
    <col min="4" max="4" width="20.625" style="149" customWidth="1"/>
    <col min="5" max="5" width="16.625" style="149" customWidth="1"/>
    <col min="6" max="6" width="20.625" style="149" customWidth="1"/>
    <col min="7" max="7" width="16.625" style="149" customWidth="1"/>
    <col min="8" max="8" width="20.625" style="149" customWidth="1"/>
    <col min="9" max="9" width="16.625" style="149" customWidth="1"/>
    <col min="10" max="10" width="20.625" style="149" customWidth="1"/>
    <col min="11" max="11" width="16.625" style="149" customWidth="1"/>
    <col min="12" max="12" width="20.625" style="149" customWidth="1"/>
    <col min="13" max="13" width="16.625" style="149" customWidth="1"/>
    <col min="14" max="14" width="20.625" style="149" customWidth="1"/>
    <col min="15" max="15" width="19.375" style="149" customWidth="1"/>
    <col min="16" max="16" width="24.375" style="149" customWidth="1"/>
    <col min="17" max="17" width="20.125" style="149" customWidth="1"/>
    <col min="18" max="18" width="24.375" style="149" customWidth="1"/>
    <col min="19" max="19" width="5.875" style="151" customWidth="1"/>
    <col min="20" max="16384" width="9" style="149"/>
  </cols>
  <sheetData>
    <row r="1" spans="1:20" ht="30.95" customHeight="1">
      <c r="A1" s="530" t="s">
        <v>1378</v>
      </c>
    </row>
    <row r="2" spans="1:20" s="311" customFormat="1" ht="23.1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20" s="442" customFormat="1" ht="23.1" customHeight="1">
      <c r="A3" s="156" t="s">
        <v>138</v>
      </c>
      <c r="B3" s="157"/>
      <c r="C3" s="2911" t="s">
        <v>830</v>
      </c>
      <c r="D3" s="2595"/>
      <c r="E3" s="2886" t="s">
        <v>831</v>
      </c>
      <c r="F3" s="2554"/>
      <c r="G3" s="2554"/>
      <c r="H3" s="2554"/>
      <c r="I3" s="2554"/>
      <c r="J3" s="2554"/>
      <c r="K3" s="2554"/>
      <c r="L3" s="2554"/>
      <c r="M3" s="2554"/>
      <c r="N3" s="2554"/>
      <c r="O3" s="2554"/>
      <c r="P3" s="2554"/>
      <c r="Q3" s="2554"/>
      <c r="R3" s="2912"/>
      <c r="S3" s="319" t="s">
        <v>138</v>
      </c>
    </row>
    <row r="4" spans="1:20" s="442" customFormat="1" ht="23.1" customHeight="1">
      <c r="A4" s="165" t="s">
        <v>144</v>
      </c>
      <c r="B4" s="166"/>
      <c r="C4" s="1089" t="s">
        <v>832</v>
      </c>
      <c r="D4" s="1090"/>
      <c r="E4" s="755" t="s">
        <v>833</v>
      </c>
      <c r="F4" s="1023"/>
      <c r="G4" s="1069" t="s">
        <v>834</v>
      </c>
      <c r="H4" s="1071"/>
      <c r="I4" s="1069" t="s">
        <v>835</v>
      </c>
      <c r="J4" s="1071"/>
      <c r="K4" s="1069" t="s">
        <v>836</v>
      </c>
      <c r="L4" s="1071"/>
      <c r="M4" s="1069" t="s">
        <v>837</v>
      </c>
      <c r="N4" s="1071"/>
      <c r="O4" s="755" t="s">
        <v>838</v>
      </c>
      <c r="P4" s="1023"/>
      <c r="Q4" s="755" t="s">
        <v>839</v>
      </c>
      <c r="R4" s="1023"/>
      <c r="S4" s="321" t="s">
        <v>144</v>
      </c>
    </row>
    <row r="5" spans="1:20" s="442" customFormat="1" ht="23.1" customHeight="1">
      <c r="A5" s="165" t="s">
        <v>151</v>
      </c>
      <c r="B5" s="166" t="s">
        <v>152</v>
      </c>
      <c r="C5" s="759"/>
      <c r="D5" s="759"/>
      <c r="E5" s="759"/>
      <c r="F5" s="759"/>
      <c r="G5" s="168"/>
      <c r="H5" s="168"/>
      <c r="I5" s="168"/>
      <c r="J5" s="168"/>
      <c r="K5" s="168"/>
      <c r="L5" s="168"/>
      <c r="M5" s="168"/>
      <c r="N5" s="168"/>
      <c r="O5" s="759"/>
      <c r="P5" s="759"/>
      <c r="Q5" s="759"/>
      <c r="R5" s="759"/>
      <c r="S5" s="321" t="s">
        <v>151</v>
      </c>
    </row>
    <row r="6" spans="1:20" s="442" customFormat="1" ht="23.1" customHeight="1">
      <c r="A6" s="165" t="s">
        <v>164</v>
      </c>
      <c r="B6" s="166"/>
      <c r="C6" s="754" t="s">
        <v>821</v>
      </c>
      <c r="D6" s="754" t="s">
        <v>840</v>
      </c>
      <c r="E6" s="754" t="s">
        <v>821</v>
      </c>
      <c r="F6" s="754" t="s">
        <v>71</v>
      </c>
      <c r="G6" s="167" t="s">
        <v>821</v>
      </c>
      <c r="H6" s="167" t="s">
        <v>71</v>
      </c>
      <c r="I6" s="167" t="s">
        <v>821</v>
      </c>
      <c r="J6" s="167" t="s">
        <v>71</v>
      </c>
      <c r="K6" s="167" t="s">
        <v>821</v>
      </c>
      <c r="L6" s="167" t="s">
        <v>71</v>
      </c>
      <c r="M6" s="167" t="s">
        <v>821</v>
      </c>
      <c r="N6" s="167" t="s">
        <v>71</v>
      </c>
      <c r="O6" s="754" t="s">
        <v>821</v>
      </c>
      <c r="P6" s="754" t="s">
        <v>71</v>
      </c>
      <c r="Q6" s="754" t="s">
        <v>821</v>
      </c>
      <c r="R6" s="754" t="s">
        <v>71</v>
      </c>
      <c r="S6" s="321" t="s">
        <v>164</v>
      </c>
    </row>
    <row r="7" spans="1:20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20" s="442" customFormat="1" ht="30.75" customHeight="1">
      <c r="A8" s="165"/>
      <c r="B8" s="173" t="s">
        <v>176</v>
      </c>
      <c r="C8" s="200">
        <v>445</v>
      </c>
      <c r="D8" s="200">
        <v>900630</v>
      </c>
      <c r="E8" s="200">
        <v>14166</v>
      </c>
      <c r="F8" s="200">
        <v>239260611</v>
      </c>
      <c r="G8" s="200">
        <v>8857</v>
      </c>
      <c r="H8" s="200">
        <v>282246031</v>
      </c>
      <c r="I8" s="200">
        <v>558584</v>
      </c>
      <c r="J8" s="200">
        <v>5471436181</v>
      </c>
      <c r="K8" s="200">
        <v>8852</v>
      </c>
      <c r="L8" s="200">
        <v>238820278</v>
      </c>
      <c r="M8" s="200">
        <v>15446</v>
      </c>
      <c r="N8" s="200">
        <v>217172413</v>
      </c>
      <c r="O8" s="200">
        <v>297</v>
      </c>
      <c r="P8" s="200">
        <v>2215766</v>
      </c>
      <c r="Q8" s="200">
        <v>606202</v>
      </c>
      <c r="R8" s="200">
        <v>6451151280</v>
      </c>
      <c r="S8" s="321"/>
    </row>
    <row r="9" spans="1:20" s="442" customFormat="1" ht="30.75" customHeight="1">
      <c r="A9" s="165"/>
      <c r="B9" s="173" t="s">
        <v>177</v>
      </c>
      <c r="C9" s="200">
        <v>425</v>
      </c>
      <c r="D9" s="200">
        <v>861860</v>
      </c>
      <c r="E9" s="200">
        <v>14094</v>
      </c>
      <c r="F9" s="200">
        <v>238501566</v>
      </c>
      <c r="G9" s="200">
        <v>8756</v>
      </c>
      <c r="H9" s="200">
        <v>278748742</v>
      </c>
      <c r="I9" s="200">
        <v>552891</v>
      </c>
      <c r="J9" s="200">
        <v>5429687706</v>
      </c>
      <c r="K9" s="200">
        <v>8831</v>
      </c>
      <c r="L9" s="200">
        <v>237885246</v>
      </c>
      <c r="M9" s="200">
        <v>15271</v>
      </c>
      <c r="N9" s="200">
        <v>215282805</v>
      </c>
      <c r="O9" s="200">
        <v>297</v>
      </c>
      <c r="P9" s="200">
        <v>2215766</v>
      </c>
      <c r="Q9" s="200">
        <v>600140</v>
      </c>
      <c r="R9" s="1053">
        <v>6402321831</v>
      </c>
      <c r="S9" s="298"/>
      <c r="T9" s="1091"/>
    </row>
    <row r="10" spans="1:20" s="442" customFormat="1" ht="30.75" customHeight="1">
      <c r="A10" s="165"/>
      <c r="B10" s="173" t="s">
        <v>178</v>
      </c>
      <c r="C10" s="200">
        <v>20</v>
      </c>
      <c r="D10" s="200">
        <v>38770</v>
      </c>
      <c r="E10" s="200">
        <v>72</v>
      </c>
      <c r="F10" s="200">
        <v>759045</v>
      </c>
      <c r="G10" s="200">
        <v>101</v>
      </c>
      <c r="H10" s="200">
        <v>3497289</v>
      </c>
      <c r="I10" s="200">
        <v>5693</v>
      </c>
      <c r="J10" s="200">
        <v>41748475</v>
      </c>
      <c r="K10" s="200">
        <v>21</v>
      </c>
      <c r="L10" s="200">
        <v>935032</v>
      </c>
      <c r="M10" s="200">
        <v>175</v>
      </c>
      <c r="N10" s="200">
        <v>1889608</v>
      </c>
      <c r="O10" s="200">
        <v>0</v>
      </c>
      <c r="P10" s="200">
        <v>0</v>
      </c>
      <c r="Q10" s="200">
        <v>6062</v>
      </c>
      <c r="R10" s="200">
        <v>48829449</v>
      </c>
      <c r="S10" s="321"/>
    </row>
    <row r="11" spans="1:20" s="442" customFormat="1" ht="30.75" customHeight="1">
      <c r="A11" s="165"/>
      <c r="B11" s="173" t="s">
        <v>179</v>
      </c>
      <c r="C11" s="200">
        <v>287</v>
      </c>
      <c r="D11" s="200">
        <v>538580</v>
      </c>
      <c r="E11" s="200">
        <v>13295</v>
      </c>
      <c r="F11" s="200">
        <v>228698332</v>
      </c>
      <c r="G11" s="200">
        <v>8292</v>
      </c>
      <c r="H11" s="200">
        <v>263965608</v>
      </c>
      <c r="I11" s="200">
        <v>528971</v>
      </c>
      <c r="J11" s="200">
        <v>5206825303</v>
      </c>
      <c r="K11" s="200">
        <v>8556</v>
      </c>
      <c r="L11" s="200">
        <v>231469313</v>
      </c>
      <c r="M11" s="200">
        <v>14475</v>
      </c>
      <c r="N11" s="200">
        <v>205034690</v>
      </c>
      <c r="O11" s="200">
        <v>256</v>
      </c>
      <c r="P11" s="200">
        <v>2212925</v>
      </c>
      <c r="Q11" s="200">
        <v>573845</v>
      </c>
      <c r="R11" s="200">
        <v>6138206171</v>
      </c>
      <c r="S11" s="321"/>
    </row>
    <row r="12" spans="1:20" s="442" customFormat="1" ht="30.75" customHeight="1">
      <c r="A12" s="445"/>
      <c r="B12" s="651" t="s">
        <v>180</v>
      </c>
      <c r="C12" s="210">
        <v>138</v>
      </c>
      <c r="D12" s="210">
        <v>323280</v>
      </c>
      <c r="E12" s="210">
        <v>799</v>
      </c>
      <c r="F12" s="210">
        <v>9803234</v>
      </c>
      <c r="G12" s="210">
        <v>464</v>
      </c>
      <c r="H12" s="210">
        <v>14783134</v>
      </c>
      <c r="I12" s="210">
        <v>23920</v>
      </c>
      <c r="J12" s="210">
        <v>222862403</v>
      </c>
      <c r="K12" s="210">
        <v>275</v>
      </c>
      <c r="L12" s="210">
        <v>6415933</v>
      </c>
      <c r="M12" s="210">
        <v>796</v>
      </c>
      <c r="N12" s="210">
        <v>10248115</v>
      </c>
      <c r="O12" s="210">
        <v>41</v>
      </c>
      <c r="P12" s="210">
        <v>2841</v>
      </c>
      <c r="Q12" s="210">
        <v>26295</v>
      </c>
      <c r="R12" s="210">
        <v>264115660</v>
      </c>
      <c r="S12" s="448"/>
    </row>
    <row r="13" spans="1:20" ht="24" customHeight="1">
      <c r="A13" s="211">
        <v>1</v>
      </c>
      <c r="B13" s="330" t="s">
        <v>181</v>
      </c>
      <c r="C13" s="214">
        <v>176</v>
      </c>
      <c r="D13" s="214">
        <v>183950</v>
      </c>
      <c r="E13" s="214">
        <v>2222</v>
      </c>
      <c r="F13" s="214">
        <v>36762734</v>
      </c>
      <c r="G13" s="214">
        <v>1255</v>
      </c>
      <c r="H13" s="214">
        <v>38108390</v>
      </c>
      <c r="I13" s="214">
        <v>87021</v>
      </c>
      <c r="J13" s="214">
        <v>811027182</v>
      </c>
      <c r="K13" s="214">
        <v>1541</v>
      </c>
      <c r="L13" s="214">
        <v>46126056</v>
      </c>
      <c r="M13" s="214">
        <v>3152</v>
      </c>
      <c r="N13" s="214">
        <v>39852090</v>
      </c>
      <c r="O13" s="214">
        <v>0</v>
      </c>
      <c r="P13" s="214">
        <v>0</v>
      </c>
      <c r="Q13" s="214">
        <v>95191</v>
      </c>
      <c r="R13" s="214">
        <v>971876452</v>
      </c>
      <c r="S13" s="216">
        <v>1</v>
      </c>
    </row>
    <row r="14" spans="1:20" ht="24" customHeight="1">
      <c r="A14" s="217">
        <v>2</v>
      </c>
      <c r="B14" s="332" t="s">
        <v>183</v>
      </c>
      <c r="C14" s="200">
        <v>0</v>
      </c>
      <c r="D14" s="200">
        <v>0</v>
      </c>
      <c r="E14" s="200">
        <v>61</v>
      </c>
      <c r="F14" s="200">
        <v>661900</v>
      </c>
      <c r="G14" s="200">
        <v>215</v>
      </c>
      <c r="H14" s="200">
        <v>5203114</v>
      </c>
      <c r="I14" s="200">
        <v>10129</v>
      </c>
      <c r="J14" s="200">
        <v>111861772</v>
      </c>
      <c r="K14" s="200">
        <v>9</v>
      </c>
      <c r="L14" s="200">
        <v>115725</v>
      </c>
      <c r="M14" s="200">
        <v>2</v>
      </c>
      <c r="N14" s="200">
        <v>7150</v>
      </c>
      <c r="O14" s="200">
        <v>0</v>
      </c>
      <c r="P14" s="200">
        <v>0</v>
      </c>
      <c r="Q14" s="200">
        <v>10416</v>
      </c>
      <c r="R14" s="200">
        <v>117849661</v>
      </c>
      <c r="S14" s="205">
        <v>2</v>
      </c>
    </row>
    <row r="15" spans="1:20" ht="24" customHeight="1">
      <c r="A15" s="217">
        <v>3</v>
      </c>
      <c r="B15" s="332" t="s">
        <v>185</v>
      </c>
      <c r="C15" s="200">
        <v>0</v>
      </c>
      <c r="D15" s="200">
        <v>0</v>
      </c>
      <c r="E15" s="200">
        <v>821</v>
      </c>
      <c r="F15" s="200">
        <v>12442028</v>
      </c>
      <c r="G15" s="200">
        <v>488</v>
      </c>
      <c r="H15" s="200">
        <v>15914866</v>
      </c>
      <c r="I15" s="200">
        <v>52030</v>
      </c>
      <c r="J15" s="200">
        <v>552013830</v>
      </c>
      <c r="K15" s="200">
        <v>756</v>
      </c>
      <c r="L15" s="200">
        <v>19265746</v>
      </c>
      <c r="M15" s="200">
        <v>1016</v>
      </c>
      <c r="N15" s="200">
        <v>13319685</v>
      </c>
      <c r="O15" s="200">
        <v>0</v>
      </c>
      <c r="P15" s="200">
        <v>0</v>
      </c>
      <c r="Q15" s="200">
        <v>55111</v>
      </c>
      <c r="R15" s="200">
        <v>612956155</v>
      </c>
      <c r="S15" s="205">
        <v>3</v>
      </c>
    </row>
    <row r="16" spans="1:20" ht="24" customHeight="1">
      <c r="A16" s="217">
        <v>4</v>
      </c>
      <c r="B16" s="332" t="s">
        <v>187</v>
      </c>
      <c r="C16" s="200">
        <v>4</v>
      </c>
      <c r="D16" s="200">
        <v>16850</v>
      </c>
      <c r="E16" s="200">
        <v>977</v>
      </c>
      <c r="F16" s="200">
        <v>15799039</v>
      </c>
      <c r="G16" s="200">
        <v>845</v>
      </c>
      <c r="H16" s="200">
        <v>28465301</v>
      </c>
      <c r="I16" s="200">
        <v>61235</v>
      </c>
      <c r="J16" s="200">
        <v>711066685</v>
      </c>
      <c r="K16" s="200">
        <v>1545</v>
      </c>
      <c r="L16" s="200">
        <v>33885145</v>
      </c>
      <c r="M16" s="200">
        <v>1164</v>
      </c>
      <c r="N16" s="200">
        <v>27780863</v>
      </c>
      <c r="O16" s="200">
        <v>78</v>
      </c>
      <c r="P16" s="200">
        <v>234321</v>
      </c>
      <c r="Q16" s="200">
        <v>65844</v>
      </c>
      <c r="R16" s="200">
        <v>817231354</v>
      </c>
      <c r="S16" s="205">
        <v>4</v>
      </c>
    </row>
    <row r="17" spans="1:19" ht="24" customHeight="1">
      <c r="A17" s="217">
        <v>5</v>
      </c>
      <c r="B17" s="332" t="s">
        <v>189</v>
      </c>
      <c r="C17" s="210">
        <v>0</v>
      </c>
      <c r="D17" s="210">
        <v>0</v>
      </c>
      <c r="E17" s="210">
        <v>106</v>
      </c>
      <c r="F17" s="210">
        <v>1279539</v>
      </c>
      <c r="G17" s="210">
        <v>80</v>
      </c>
      <c r="H17" s="210">
        <v>2118837</v>
      </c>
      <c r="I17" s="210">
        <v>3571</v>
      </c>
      <c r="J17" s="210">
        <v>33266862</v>
      </c>
      <c r="K17" s="210">
        <v>4</v>
      </c>
      <c r="L17" s="210">
        <v>284030</v>
      </c>
      <c r="M17" s="210">
        <v>39</v>
      </c>
      <c r="N17" s="210">
        <v>263915</v>
      </c>
      <c r="O17" s="210">
        <v>0</v>
      </c>
      <c r="P17" s="210">
        <v>0</v>
      </c>
      <c r="Q17" s="210">
        <v>3800</v>
      </c>
      <c r="R17" s="210">
        <v>37213183</v>
      </c>
      <c r="S17" s="205">
        <v>5</v>
      </c>
    </row>
    <row r="18" spans="1:19" ht="24" customHeight="1">
      <c r="A18" s="211">
        <v>6</v>
      </c>
      <c r="B18" s="330" t="s">
        <v>191</v>
      </c>
      <c r="C18" s="214">
        <v>0</v>
      </c>
      <c r="D18" s="214">
        <v>0</v>
      </c>
      <c r="E18" s="214">
        <v>682</v>
      </c>
      <c r="F18" s="214">
        <v>8191906</v>
      </c>
      <c r="G18" s="214">
        <v>205</v>
      </c>
      <c r="H18" s="214">
        <v>6917188</v>
      </c>
      <c r="I18" s="214">
        <v>8718</v>
      </c>
      <c r="J18" s="214">
        <v>66005594</v>
      </c>
      <c r="K18" s="214">
        <v>274</v>
      </c>
      <c r="L18" s="214">
        <v>7092290</v>
      </c>
      <c r="M18" s="214">
        <v>158</v>
      </c>
      <c r="N18" s="214">
        <v>1863655</v>
      </c>
      <c r="O18" s="214">
        <v>-12</v>
      </c>
      <c r="P18" s="214">
        <v>-124693</v>
      </c>
      <c r="Q18" s="214">
        <v>10025</v>
      </c>
      <c r="R18" s="214">
        <v>89945940</v>
      </c>
      <c r="S18" s="216">
        <v>6</v>
      </c>
    </row>
    <row r="19" spans="1:19" ht="24" customHeight="1">
      <c r="A19" s="217">
        <v>7</v>
      </c>
      <c r="B19" s="332" t="s">
        <v>193</v>
      </c>
      <c r="C19" s="200">
        <v>3</v>
      </c>
      <c r="D19" s="200">
        <v>6100</v>
      </c>
      <c r="E19" s="200">
        <v>1016</v>
      </c>
      <c r="F19" s="200">
        <v>20216961</v>
      </c>
      <c r="G19" s="200">
        <v>707</v>
      </c>
      <c r="H19" s="200">
        <v>25472758</v>
      </c>
      <c r="I19" s="200">
        <v>59030</v>
      </c>
      <c r="J19" s="200">
        <v>618929292</v>
      </c>
      <c r="K19" s="200">
        <v>1159</v>
      </c>
      <c r="L19" s="200">
        <v>31850880</v>
      </c>
      <c r="M19" s="200">
        <v>1609</v>
      </c>
      <c r="N19" s="200">
        <v>23173340</v>
      </c>
      <c r="O19" s="200">
        <v>0</v>
      </c>
      <c r="P19" s="200">
        <v>0</v>
      </c>
      <c r="Q19" s="200">
        <v>63521</v>
      </c>
      <c r="R19" s="200">
        <v>719643231</v>
      </c>
      <c r="S19" s="205">
        <v>7</v>
      </c>
    </row>
    <row r="20" spans="1:19" ht="24" customHeight="1">
      <c r="A20" s="217">
        <v>8</v>
      </c>
      <c r="B20" s="332" t="s">
        <v>195</v>
      </c>
      <c r="C20" s="200">
        <v>12</v>
      </c>
      <c r="D20" s="200">
        <v>47500</v>
      </c>
      <c r="E20" s="200">
        <v>617</v>
      </c>
      <c r="F20" s="200">
        <v>6711354</v>
      </c>
      <c r="G20" s="200">
        <v>215</v>
      </c>
      <c r="H20" s="200">
        <v>8316808</v>
      </c>
      <c r="I20" s="200">
        <v>14958</v>
      </c>
      <c r="J20" s="200">
        <v>141408240</v>
      </c>
      <c r="K20" s="200">
        <v>128</v>
      </c>
      <c r="L20" s="200">
        <v>4679485</v>
      </c>
      <c r="M20" s="200">
        <v>151</v>
      </c>
      <c r="N20" s="200">
        <v>1577495</v>
      </c>
      <c r="O20" s="200">
        <v>0</v>
      </c>
      <c r="P20" s="200">
        <v>0</v>
      </c>
      <c r="Q20" s="200">
        <v>16069</v>
      </c>
      <c r="R20" s="200">
        <v>162693382</v>
      </c>
      <c r="S20" s="205">
        <v>8</v>
      </c>
    </row>
    <row r="21" spans="1:19" s="266" customFormat="1" ht="24" customHeight="1">
      <c r="A21" s="220">
        <v>9</v>
      </c>
      <c r="B21" s="218" t="s">
        <v>197</v>
      </c>
      <c r="C21" s="192">
        <v>1</v>
      </c>
      <c r="D21" s="192">
        <v>4500</v>
      </c>
      <c r="E21" s="192">
        <v>255</v>
      </c>
      <c r="F21" s="192">
        <v>8505091</v>
      </c>
      <c r="G21" s="192">
        <v>145</v>
      </c>
      <c r="H21" s="192">
        <v>4030912</v>
      </c>
      <c r="I21" s="192">
        <v>5884</v>
      </c>
      <c r="J21" s="192">
        <v>45924083</v>
      </c>
      <c r="K21" s="192">
        <v>37</v>
      </c>
      <c r="L21" s="192">
        <v>1727355</v>
      </c>
      <c r="M21" s="192">
        <v>23</v>
      </c>
      <c r="N21" s="192">
        <v>126880</v>
      </c>
      <c r="O21" s="192">
        <v>0</v>
      </c>
      <c r="P21" s="192">
        <v>0</v>
      </c>
      <c r="Q21" s="192">
        <v>6344</v>
      </c>
      <c r="R21" s="192">
        <v>60314321</v>
      </c>
      <c r="S21" s="224">
        <v>9</v>
      </c>
    </row>
    <row r="22" spans="1:19" s="266" customFormat="1" ht="24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195</v>
      </c>
      <c r="F22" s="227">
        <v>1562376</v>
      </c>
      <c r="G22" s="227">
        <v>122</v>
      </c>
      <c r="H22" s="227">
        <v>4174273</v>
      </c>
      <c r="I22" s="227">
        <v>7943</v>
      </c>
      <c r="J22" s="227">
        <v>76765206</v>
      </c>
      <c r="K22" s="227">
        <v>55</v>
      </c>
      <c r="L22" s="227">
        <v>2214430</v>
      </c>
      <c r="M22" s="227">
        <v>495</v>
      </c>
      <c r="N22" s="227">
        <v>5836058</v>
      </c>
      <c r="O22" s="227">
        <v>0</v>
      </c>
      <c r="P22" s="227">
        <v>0</v>
      </c>
      <c r="Q22" s="227">
        <v>8810</v>
      </c>
      <c r="R22" s="227">
        <v>90552343</v>
      </c>
      <c r="S22" s="249">
        <v>10</v>
      </c>
    </row>
    <row r="23" spans="1:19" s="266" customFormat="1" ht="24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239</v>
      </c>
      <c r="F23" s="229">
        <v>16243656</v>
      </c>
      <c r="G23" s="229">
        <v>187</v>
      </c>
      <c r="H23" s="229">
        <v>5163574</v>
      </c>
      <c r="I23" s="229">
        <v>6574</v>
      </c>
      <c r="J23" s="229">
        <v>53408867</v>
      </c>
      <c r="K23" s="229">
        <v>77</v>
      </c>
      <c r="L23" s="229">
        <v>2050430</v>
      </c>
      <c r="M23" s="229">
        <v>53</v>
      </c>
      <c r="N23" s="229">
        <v>631810</v>
      </c>
      <c r="O23" s="229">
        <v>-6</v>
      </c>
      <c r="P23" s="229">
        <v>-2069024</v>
      </c>
      <c r="Q23" s="229">
        <v>7124</v>
      </c>
      <c r="R23" s="229">
        <v>75429313</v>
      </c>
      <c r="S23" s="234">
        <v>11</v>
      </c>
    </row>
    <row r="24" spans="1:19" s="266" customFormat="1" ht="24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470</v>
      </c>
      <c r="F24" s="192">
        <v>5856227</v>
      </c>
      <c r="G24" s="192">
        <v>313</v>
      </c>
      <c r="H24" s="192">
        <v>9404334</v>
      </c>
      <c r="I24" s="192">
        <v>12998</v>
      </c>
      <c r="J24" s="192">
        <v>107176274</v>
      </c>
      <c r="K24" s="192">
        <v>229</v>
      </c>
      <c r="L24" s="192">
        <v>5288550</v>
      </c>
      <c r="M24" s="192">
        <v>421</v>
      </c>
      <c r="N24" s="192">
        <v>5879520</v>
      </c>
      <c r="O24" s="192">
        <v>0</v>
      </c>
      <c r="P24" s="192">
        <v>0</v>
      </c>
      <c r="Q24" s="192">
        <v>14431</v>
      </c>
      <c r="R24" s="192">
        <v>133604905</v>
      </c>
      <c r="S24" s="224">
        <v>12</v>
      </c>
    </row>
    <row r="25" spans="1:19" s="266" customFormat="1" ht="24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290</v>
      </c>
      <c r="F25" s="192">
        <v>3558690</v>
      </c>
      <c r="G25" s="192">
        <v>56</v>
      </c>
      <c r="H25" s="192">
        <v>1955452</v>
      </c>
      <c r="I25" s="192">
        <v>3699</v>
      </c>
      <c r="J25" s="192">
        <v>38280380</v>
      </c>
      <c r="K25" s="192">
        <v>0</v>
      </c>
      <c r="L25" s="192">
        <v>0</v>
      </c>
      <c r="M25" s="192">
        <v>166</v>
      </c>
      <c r="N25" s="192">
        <v>2843940</v>
      </c>
      <c r="O25" s="192">
        <v>0</v>
      </c>
      <c r="P25" s="192">
        <v>0</v>
      </c>
      <c r="Q25" s="192">
        <v>4211</v>
      </c>
      <c r="R25" s="192">
        <v>46638462</v>
      </c>
      <c r="S25" s="224">
        <v>13</v>
      </c>
    </row>
    <row r="26" spans="1:19" s="266" customFormat="1" ht="24" customHeight="1">
      <c r="A26" s="220">
        <v>14</v>
      </c>
      <c r="B26" s="218" t="s">
        <v>206</v>
      </c>
      <c r="C26" s="192">
        <v>0</v>
      </c>
      <c r="D26" s="192">
        <v>0</v>
      </c>
      <c r="E26" s="192">
        <v>72</v>
      </c>
      <c r="F26" s="192">
        <v>2422525</v>
      </c>
      <c r="G26" s="192">
        <v>70</v>
      </c>
      <c r="H26" s="192">
        <v>1750827</v>
      </c>
      <c r="I26" s="192">
        <v>4125</v>
      </c>
      <c r="J26" s="192">
        <v>41786373</v>
      </c>
      <c r="K26" s="192">
        <v>12</v>
      </c>
      <c r="L26" s="192">
        <v>480975</v>
      </c>
      <c r="M26" s="192">
        <v>14</v>
      </c>
      <c r="N26" s="192">
        <v>111610</v>
      </c>
      <c r="O26" s="192">
        <v>0</v>
      </c>
      <c r="P26" s="192">
        <v>0</v>
      </c>
      <c r="Q26" s="192">
        <v>4293</v>
      </c>
      <c r="R26" s="192">
        <v>46552310</v>
      </c>
      <c r="S26" s="224">
        <v>14</v>
      </c>
    </row>
    <row r="27" spans="1:19" s="266" customFormat="1" ht="24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178</v>
      </c>
      <c r="F27" s="227">
        <v>3465275</v>
      </c>
      <c r="G27" s="227">
        <v>101</v>
      </c>
      <c r="H27" s="227">
        <v>2506507</v>
      </c>
      <c r="I27" s="227">
        <v>7229</v>
      </c>
      <c r="J27" s="227">
        <v>67629298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27">
        <v>7508</v>
      </c>
      <c r="R27" s="227">
        <v>73601080</v>
      </c>
      <c r="S27" s="224">
        <v>15</v>
      </c>
    </row>
    <row r="28" spans="1:19" s="266" customFormat="1" ht="24" customHeight="1">
      <c r="A28" s="235">
        <v>16</v>
      </c>
      <c r="B28" s="212" t="s">
        <v>210</v>
      </c>
      <c r="C28" s="229">
        <v>3</v>
      </c>
      <c r="D28" s="229">
        <v>13100</v>
      </c>
      <c r="E28" s="229">
        <v>363</v>
      </c>
      <c r="F28" s="229">
        <v>5610971</v>
      </c>
      <c r="G28" s="229">
        <v>308</v>
      </c>
      <c r="H28" s="229">
        <v>8267731</v>
      </c>
      <c r="I28" s="229">
        <v>14654</v>
      </c>
      <c r="J28" s="229">
        <v>149693084</v>
      </c>
      <c r="K28" s="229">
        <v>250</v>
      </c>
      <c r="L28" s="229">
        <v>6832665</v>
      </c>
      <c r="M28" s="229">
        <v>284</v>
      </c>
      <c r="N28" s="229">
        <v>4489990</v>
      </c>
      <c r="O28" s="229">
        <v>0</v>
      </c>
      <c r="P28" s="229">
        <v>0</v>
      </c>
      <c r="Q28" s="229">
        <v>15859</v>
      </c>
      <c r="R28" s="229">
        <v>174894441</v>
      </c>
      <c r="S28" s="236">
        <v>16</v>
      </c>
    </row>
    <row r="29" spans="1:19" s="266" customFormat="1" ht="24" customHeight="1">
      <c r="A29" s="220">
        <v>17</v>
      </c>
      <c r="B29" s="218" t="s">
        <v>212</v>
      </c>
      <c r="C29" s="192">
        <v>6</v>
      </c>
      <c r="D29" s="192">
        <v>128800</v>
      </c>
      <c r="E29" s="192">
        <v>591</v>
      </c>
      <c r="F29" s="192">
        <v>7262401</v>
      </c>
      <c r="G29" s="192">
        <v>525</v>
      </c>
      <c r="H29" s="192">
        <v>19486024</v>
      </c>
      <c r="I29" s="192">
        <v>37700</v>
      </c>
      <c r="J29" s="192">
        <v>357257408</v>
      </c>
      <c r="K29" s="192">
        <v>555</v>
      </c>
      <c r="L29" s="192">
        <v>15204165</v>
      </c>
      <c r="M29" s="192">
        <v>919</v>
      </c>
      <c r="N29" s="192">
        <v>12487755</v>
      </c>
      <c r="O29" s="192">
        <v>0</v>
      </c>
      <c r="P29" s="192">
        <v>0</v>
      </c>
      <c r="Q29" s="192">
        <v>40290</v>
      </c>
      <c r="R29" s="192">
        <v>411697753</v>
      </c>
      <c r="S29" s="224">
        <v>17</v>
      </c>
    </row>
    <row r="30" spans="1:19" s="266" customFormat="1" ht="24" customHeight="1">
      <c r="A30" s="220">
        <v>18</v>
      </c>
      <c r="B30" s="218" t="s">
        <v>214</v>
      </c>
      <c r="C30" s="192">
        <v>0</v>
      </c>
      <c r="D30" s="192">
        <v>0</v>
      </c>
      <c r="E30" s="192">
        <v>60</v>
      </c>
      <c r="F30" s="192">
        <v>1806317</v>
      </c>
      <c r="G30" s="192">
        <v>50</v>
      </c>
      <c r="H30" s="192">
        <v>1476080</v>
      </c>
      <c r="I30" s="192">
        <v>1335</v>
      </c>
      <c r="J30" s="192">
        <v>11999435</v>
      </c>
      <c r="K30" s="192">
        <v>6</v>
      </c>
      <c r="L30" s="192">
        <v>249689</v>
      </c>
      <c r="M30" s="192">
        <v>1</v>
      </c>
      <c r="N30" s="192">
        <v>2980</v>
      </c>
      <c r="O30" s="192">
        <v>2</v>
      </c>
      <c r="P30" s="192">
        <v>406990</v>
      </c>
      <c r="Q30" s="192">
        <v>1454</v>
      </c>
      <c r="R30" s="192">
        <v>15941491</v>
      </c>
      <c r="S30" s="224">
        <v>18</v>
      </c>
    </row>
    <row r="31" spans="1:19" s="266" customFormat="1" ht="24" customHeight="1">
      <c r="A31" s="220">
        <v>19</v>
      </c>
      <c r="B31" s="218" t="s">
        <v>216</v>
      </c>
      <c r="C31" s="192">
        <v>0</v>
      </c>
      <c r="D31" s="192">
        <v>0</v>
      </c>
      <c r="E31" s="192">
        <v>491</v>
      </c>
      <c r="F31" s="192">
        <v>6424493</v>
      </c>
      <c r="G31" s="192">
        <v>374</v>
      </c>
      <c r="H31" s="192">
        <v>11035544</v>
      </c>
      <c r="I31" s="192">
        <v>14253</v>
      </c>
      <c r="J31" s="192">
        <v>143169251</v>
      </c>
      <c r="K31" s="192">
        <v>176</v>
      </c>
      <c r="L31" s="192">
        <v>6305540</v>
      </c>
      <c r="M31" s="192">
        <v>1472</v>
      </c>
      <c r="N31" s="192">
        <v>17359760</v>
      </c>
      <c r="O31" s="192">
        <v>0</v>
      </c>
      <c r="P31" s="192">
        <v>0</v>
      </c>
      <c r="Q31" s="192">
        <v>16766</v>
      </c>
      <c r="R31" s="192">
        <v>184294588</v>
      </c>
      <c r="S31" s="224">
        <v>19</v>
      </c>
    </row>
    <row r="32" spans="1:19" s="266" customFormat="1" ht="24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102</v>
      </c>
      <c r="F32" s="227">
        <v>2461908</v>
      </c>
      <c r="G32" s="227">
        <v>210</v>
      </c>
      <c r="H32" s="227">
        <v>7472491</v>
      </c>
      <c r="I32" s="227">
        <v>13836</v>
      </c>
      <c r="J32" s="227">
        <v>137680198</v>
      </c>
      <c r="K32" s="227">
        <v>203</v>
      </c>
      <c r="L32" s="227">
        <v>4997120</v>
      </c>
      <c r="M32" s="227">
        <v>166</v>
      </c>
      <c r="N32" s="227">
        <v>2135335</v>
      </c>
      <c r="O32" s="227">
        <v>0</v>
      </c>
      <c r="P32" s="227">
        <v>0</v>
      </c>
      <c r="Q32" s="227">
        <v>14517</v>
      </c>
      <c r="R32" s="227">
        <v>154747052</v>
      </c>
      <c r="S32" s="224">
        <v>20</v>
      </c>
    </row>
    <row r="33" spans="1:19" s="266" customFormat="1" ht="24" customHeight="1">
      <c r="A33" s="228">
        <v>21</v>
      </c>
      <c r="B33" s="212" t="s">
        <v>220</v>
      </c>
      <c r="C33" s="229">
        <v>59</v>
      </c>
      <c r="D33" s="229">
        <v>0</v>
      </c>
      <c r="E33" s="229">
        <v>448</v>
      </c>
      <c r="F33" s="229">
        <v>9901689</v>
      </c>
      <c r="G33" s="229">
        <v>272</v>
      </c>
      <c r="H33" s="229">
        <v>8094976</v>
      </c>
      <c r="I33" s="229">
        <v>17555</v>
      </c>
      <c r="J33" s="229">
        <v>174154225</v>
      </c>
      <c r="K33" s="229">
        <v>124</v>
      </c>
      <c r="L33" s="229">
        <v>2668853</v>
      </c>
      <c r="M33" s="229">
        <v>723</v>
      </c>
      <c r="N33" s="229">
        <v>9871970</v>
      </c>
      <c r="O33" s="229">
        <v>0</v>
      </c>
      <c r="P33" s="229">
        <v>0</v>
      </c>
      <c r="Q33" s="229">
        <v>19122</v>
      </c>
      <c r="R33" s="229">
        <v>204691713</v>
      </c>
      <c r="S33" s="234">
        <v>21</v>
      </c>
    </row>
    <row r="34" spans="1:19" s="266" customFormat="1" ht="24" customHeight="1">
      <c r="A34" s="220">
        <v>22</v>
      </c>
      <c r="B34" s="218" t="s">
        <v>222</v>
      </c>
      <c r="C34" s="192">
        <v>0</v>
      </c>
      <c r="D34" s="192">
        <v>0</v>
      </c>
      <c r="E34" s="192">
        <v>432</v>
      </c>
      <c r="F34" s="192">
        <v>8342530</v>
      </c>
      <c r="G34" s="192">
        <v>177</v>
      </c>
      <c r="H34" s="192">
        <v>6008640</v>
      </c>
      <c r="I34" s="192">
        <v>9828</v>
      </c>
      <c r="J34" s="192">
        <v>94439536</v>
      </c>
      <c r="K34" s="192">
        <v>257</v>
      </c>
      <c r="L34" s="192">
        <v>6336005</v>
      </c>
      <c r="M34" s="192">
        <v>278</v>
      </c>
      <c r="N34" s="192">
        <v>5575419</v>
      </c>
      <c r="O34" s="192">
        <v>0</v>
      </c>
      <c r="P34" s="192">
        <v>0</v>
      </c>
      <c r="Q34" s="192">
        <v>10972</v>
      </c>
      <c r="R34" s="192">
        <v>120702130</v>
      </c>
      <c r="S34" s="224">
        <v>22</v>
      </c>
    </row>
    <row r="35" spans="1:19" s="266" customFormat="1" ht="24" customHeight="1">
      <c r="A35" s="220">
        <v>23</v>
      </c>
      <c r="B35" s="218" t="s">
        <v>223</v>
      </c>
      <c r="C35" s="192">
        <v>7</v>
      </c>
      <c r="D35" s="192">
        <v>58640</v>
      </c>
      <c r="E35" s="192">
        <v>373</v>
      </c>
      <c r="F35" s="192">
        <v>4734539</v>
      </c>
      <c r="G35" s="192">
        <v>42</v>
      </c>
      <c r="H35" s="192">
        <v>1643767</v>
      </c>
      <c r="I35" s="192">
        <v>1437</v>
      </c>
      <c r="J35" s="192">
        <v>12536231</v>
      </c>
      <c r="K35" s="192">
        <v>0</v>
      </c>
      <c r="L35" s="192">
        <v>0</v>
      </c>
      <c r="M35" s="192">
        <v>38</v>
      </c>
      <c r="N35" s="192">
        <v>337320</v>
      </c>
      <c r="O35" s="192">
        <v>0</v>
      </c>
      <c r="P35" s="192">
        <v>0</v>
      </c>
      <c r="Q35" s="192">
        <v>1890</v>
      </c>
      <c r="R35" s="192">
        <v>19251857</v>
      </c>
      <c r="S35" s="224">
        <v>23</v>
      </c>
    </row>
    <row r="36" spans="1:19" s="266" customFormat="1" ht="24" customHeight="1">
      <c r="A36" s="220">
        <v>24</v>
      </c>
      <c r="B36" s="218" t="s">
        <v>225</v>
      </c>
      <c r="C36" s="192">
        <v>0</v>
      </c>
      <c r="D36" s="192">
        <v>0</v>
      </c>
      <c r="E36" s="192">
        <v>128</v>
      </c>
      <c r="F36" s="192">
        <v>1854275</v>
      </c>
      <c r="G36" s="192">
        <v>171</v>
      </c>
      <c r="H36" s="192">
        <v>5234100</v>
      </c>
      <c r="I36" s="192">
        <v>11472</v>
      </c>
      <c r="J36" s="192">
        <v>104565817</v>
      </c>
      <c r="K36" s="192">
        <v>196</v>
      </c>
      <c r="L36" s="192">
        <v>4231070</v>
      </c>
      <c r="M36" s="192">
        <v>193</v>
      </c>
      <c r="N36" s="192">
        <v>3218485</v>
      </c>
      <c r="O36" s="192">
        <v>0</v>
      </c>
      <c r="P36" s="192">
        <v>0</v>
      </c>
      <c r="Q36" s="192">
        <v>12160</v>
      </c>
      <c r="R36" s="192">
        <v>119103747</v>
      </c>
      <c r="S36" s="224">
        <v>24</v>
      </c>
    </row>
    <row r="37" spans="1:19" s="266" customFormat="1" ht="24" customHeight="1">
      <c r="A37" s="220">
        <v>25</v>
      </c>
      <c r="B37" s="218" t="s">
        <v>227</v>
      </c>
      <c r="C37" s="227">
        <v>2</v>
      </c>
      <c r="D37" s="227">
        <v>6950</v>
      </c>
      <c r="E37" s="227">
        <v>385</v>
      </c>
      <c r="F37" s="227">
        <v>3806400</v>
      </c>
      <c r="G37" s="227">
        <v>129</v>
      </c>
      <c r="H37" s="227">
        <v>3791732</v>
      </c>
      <c r="I37" s="227">
        <v>3689</v>
      </c>
      <c r="J37" s="227">
        <v>29769988</v>
      </c>
      <c r="K37" s="227">
        <v>75</v>
      </c>
      <c r="L37" s="227">
        <v>2495355</v>
      </c>
      <c r="M37" s="227">
        <v>460</v>
      </c>
      <c r="N37" s="227">
        <v>4450920</v>
      </c>
      <c r="O37" s="227">
        <v>0</v>
      </c>
      <c r="P37" s="227">
        <v>0</v>
      </c>
      <c r="Q37" s="227">
        <v>4738</v>
      </c>
      <c r="R37" s="227">
        <v>44314395</v>
      </c>
      <c r="S37" s="224">
        <v>25</v>
      </c>
    </row>
    <row r="38" spans="1:19" s="266" customFormat="1" ht="24" customHeight="1">
      <c r="A38" s="228">
        <v>26</v>
      </c>
      <c r="B38" s="212" t="s">
        <v>229</v>
      </c>
      <c r="C38" s="229">
        <v>0</v>
      </c>
      <c r="D38" s="229">
        <v>0</v>
      </c>
      <c r="E38" s="229">
        <v>217</v>
      </c>
      <c r="F38" s="229">
        <v>2075041</v>
      </c>
      <c r="G38" s="229">
        <v>72</v>
      </c>
      <c r="H38" s="229">
        <v>2265090</v>
      </c>
      <c r="I38" s="229">
        <v>3641</v>
      </c>
      <c r="J38" s="229">
        <v>33682514</v>
      </c>
      <c r="K38" s="229">
        <v>3</v>
      </c>
      <c r="L38" s="229">
        <v>47700</v>
      </c>
      <c r="M38" s="229">
        <v>196</v>
      </c>
      <c r="N38" s="229">
        <v>3637005</v>
      </c>
      <c r="O38" s="229">
        <v>0</v>
      </c>
      <c r="P38" s="229">
        <v>0</v>
      </c>
      <c r="Q38" s="229">
        <v>4129</v>
      </c>
      <c r="R38" s="229">
        <v>41707350</v>
      </c>
      <c r="S38" s="234">
        <v>26</v>
      </c>
    </row>
    <row r="39" spans="1:19" s="266" customFormat="1" ht="24" customHeight="1">
      <c r="A39" s="220">
        <v>27</v>
      </c>
      <c r="B39" s="218" t="s">
        <v>231</v>
      </c>
      <c r="C39" s="192">
        <v>0</v>
      </c>
      <c r="D39" s="192">
        <v>0</v>
      </c>
      <c r="E39" s="192">
        <v>293</v>
      </c>
      <c r="F39" s="192">
        <v>9598855</v>
      </c>
      <c r="G39" s="192">
        <v>137</v>
      </c>
      <c r="H39" s="192">
        <v>4555328</v>
      </c>
      <c r="I39" s="192">
        <v>15091</v>
      </c>
      <c r="J39" s="192">
        <v>141379029</v>
      </c>
      <c r="K39" s="192">
        <v>560</v>
      </c>
      <c r="L39" s="192">
        <v>17000725</v>
      </c>
      <c r="M39" s="192">
        <v>400</v>
      </c>
      <c r="N39" s="192">
        <v>5512000</v>
      </c>
      <c r="O39" s="192">
        <v>0</v>
      </c>
      <c r="P39" s="192">
        <v>0</v>
      </c>
      <c r="Q39" s="192">
        <v>16481</v>
      </c>
      <c r="R39" s="192">
        <v>178045937</v>
      </c>
      <c r="S39" s="224">
        <v>27</v>
      </c>
    </row>
    <row r="40" spans="1:19" s="266" customFormat="1" ht="24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124</v>
      </c>
      <c r="F40" s="192">
        <v>1537895</v>
      </c>
      <c r="G40" s="192">
        <v>168</v>
      </c>
      <c r="H40" s="192">
        <v>4873498</v>
      </c>
      <c r="I40" s="192">
        <v>6332</v>
      </c>
      <c r="J40" s="192">
        <v>56216682</v>
      </c>
      <c r="K40" s="192">
        <v>82</v>
      </c>
      <c r="L40" s="192">
        <v>2129665</v>
      </c>
      <c r="M40" s="192">
        <v>192</v>
      </c>
      <c r="N40" s="192">
        <v>2550515</v>
      </c>
      <c r="O40" s="192">
        <v>19</v>
      </c>
      <c r="P40" s="192">
        <v>516863</v>
      </c>
      <c r="Q40" s="192">
        <v>6917</v>
      </c>
      <c r="R40" s="192">
        <v>67825118</v>
      </c>
      <c r="S40" s="224">
        <v>30</v>
      </c>
    </row>
    <row r="41" spans="1:19" s="266" customFormat="1" ht="24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13</v>
      </c>
      <c r="F41" s="192">
        <v>901391</v>
      </c>
      <c r="G41" s="192">
        <v>37</v>
      </c>
      <c r="H41" s="192">
        <v>1190490</v>
      </c>
      <c r="I41" s="192">
        <v>1508</v>
      </c>
      <c r="J41" s="192">
        <v>12029146</v>
      </c>
      <c r="K41" s="192">
        <v>5</v>
      </c>
      <c r="L41" s="192">
        <v>84510</v>
      </c>
      <c r="M41" s="192">
        <v>52</v>
      </c>
      <c r="N41" s="192">
        <v>1531655</v>
      </c>
      <c r="O41" s="192">
        <v>0</v>
      </c>
      <c r="P41" s="192">
        <v>0</v>
      </c>
      <c r="Q41" s="192">
        <v>1615</v>
      </c>
      <c r="R41" s="192">
        <v>15737192</v>
      </c>
      <c r="S41" s="224">
        <v>31</v>
      </c>
    </row>
    <row r="42" spans="1:19" s="266" customFormat="1" ht="24" customHeight="1">
      <c r="A42" s="220">
        <v>32</v>
      </c>
      <c r="B42" s="244" t="s">
        <v>237</v>
      </c>
      <c r="C42" s="227">
        <v>0</v>
      </c>
      <c r="D42" s="227">
        <v>0</v>
      </c>
      <c r="E42" s="227">
        <v>153</v>
      </c>
      <c r="F42" s="227">
        <v>4865668</v>
      </c>
      <c r="G42" s="227">
        <v>120</v>
      </c>
      <c r="H42" s="227">
        <v>3855086</v>
      </c>
      <c r="I42" s="227">
        <v>5333</v>
      </c>
      <c r="J42" s="227">
        <v>41552920</v>
      </c>
      <c r="K42" s="227">
        <v>9</v>
      </c>
      <c r="L42" s="227">
        <v>221265</v>
      </c>
      <c r="M42" s="227">
        <v>14</v>
      </c>
      <c r="N42" s="227">
        <v>245240</v>
      </c>
      <c r="O42" s="227">
        <v>0</v>
      </c>
      <c r="P42" s="227">
        <v>0</v>
      </c>
      <c r="Q42" s="227">
        <v>5629</v>
      </c>
      <c r="R42" s="227">
        <v>50740179</v>
      </c>
      <c r="S42" s="224">
        <v>32</v>
      </c>
    </row>
    <row r="43" spans="1:19" s="266" customFormat="1" ht="24" customHeight="1">
      <c r="A43" s="235">
        <v>33</v>
      </c>
      <c r="B43" s="212" t="s">
        <v>239</v>
      </c>
      <c r="C43" s="229">
        <v>6</v>
      </c>
      <c r="D43" s="229">
        <v>41940</v>
      </c>
      <c r="E43" s="229">
        <v>229</v>
      </c>
      <c r="F43" s="229">
        <v>3353176</v>
      </c>
      <c r="G43" s="229">
        <v>62</v>
      </c>
      <c r="H43" s="229">
        <v>1633399</v>
      </c>
      <c r="I43" s="229">
        <v>3580</v>
      </c>
      <c r="J43" s="229">
        <v>28810981</v>
      </c>
      <c r="K43" s="229">
        <v>26</v>
      </c>
      <c r="L43" s="229">
        <v>1442950</v>
      </c>
      <c r="M43" s="229">
        <v>17</v>
      </c>
      <c r="N43" s="229">
        <v>256315</v>
      </c>
      <c r="O43" s="229">
        <v>2</v>
      </c>
      <c r="P43" s="229">
        <v>22374</v>
      </c>
      <c r="Q43" s="229">
        <v>3916</v>
      </c>
      <c r="R43" s="229">
        <v>35519195</v>
      </c>
      <c r="S43" s="236">
        <v>33</v>
      </c>
    </row>
    <row r="44" spans="1:19" s="266" customFormat="1" ht="24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12</v>
      </c>
      <c r="F44" s="192">
        <v>127460</v>
      </c>
      <c r="G44" s="192">
        <v>26</v>
      </c>
      <c r="H44" s="192">
        <v>807172</v>
      </c>
      <c r="I44" s="192">
        <v>575</v>
      </c>
      <c r="J44" s="192">
        <v>5277641</v>
      </c>
      <c r="K44" s="192">
        <v>15</v>
      </c>
      <c r="L44" s="192">
        <v>230115</v>
      </c>
      <c r="M44" s="192">
        <v>6</v>
      </c>
      <c r="N44" s="192">
        <v>37445</v>
      </c>
      <c r="O44" s="192">
        <v>0</v>
      </c>
      <c r="P44" s="192">
        <v>0</v>
      </c>
      <c r="Q44" s="192">
        <v>634</v>
      </c>
      <c r="R44" s="192">
        <v>6479833</v>
      </c>
      <c r="S44" s="224">
        <v>34</v>
      </c>
    </row>
    <row r="45" spans="1:19" s="266" customFormat="1" ht="24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92</v>
      </c>
      <c r="F45" s="192">
        <v>889350</v>
      </c>
      <c r="G45" s="192">
        <v>75</v>
      </c>
      <c r="H45" s="192">
        <v>2234823</v>
      </c>
      <c r="I45" s="192">
        <v>4369</v>
      </c>
      <c r="J45" s="192">
        <v>39983421</v>
      </c>
      <c r="K45" s="192">
        <v>0</v>
      </c>
      <c r="L45" s="192">
        <v>0</v>
      </c>
      <c r="M45" s="192">
        <v>165</v>
      </c>
      <c r="N45" s="192">
        <v>1476285</v>
      </c>
      <c r="O45" s="192">
        <v>27</v>
      </c>
      <c r="P45" s="192">
        <v>1122540</v>
      </c>
      <c r="Q45" s="192">
        <v>4728</v>
      </c>
      <c r="R45" s="192">
        <v>45706419</v>
      </c>
      <c r="S45" s="224">
        <v>35</v>
      </c>
    </row>
    <row r="46" spans="1:19" s="266" customFormat="1" ht="24" customHeight="1">
      <c r="A46" s="220">
        <v>36</v>
      </c>
      <c r="B46" s="2128" t="s">
        <v>245</v>
      </c>
      <c r="C46" s="192">
        <v>8</v>
      </c>
      <c r="D46" s="192">
        <v>30250</v>
      </c>
      <c r="E46" s="192">
        <v>65</v>
      </c>
      <c r="F46" s="192">
        <v>1262980</v>
      </c>
      <c r="G46" s="192">
        <v>66</v>
      </c>
      <c r="H46" s="192">
        <v>2448682</v>
      </c>
      <c r="I46" s="192">
        <v>3438</v>
      </c>
      <c r="J46" s="192">
        <v>31510962</v>
      </c>
      <c r="K46" s="192">
        <v>7</v>
      </c>
      <c r="L46" s="192">
        <v>223090</v>
      </c>
      <c r="M46" s="192">
        <v>82</v>
      </c>
      <c r="N46" s="192">
        <v>1304975</v>
      </c>
      <c r="O46" s="192">
        <v>0</v>
      </c>
      <c r="P46" s="192">
        <v>0</v>
      </c>
      <c r="Q46" s="192">
        <v>3658</v>
      </c>
      <c r="R46" s="192">
        <v>36750689</v>
      </c>
      <c r="S46" s="224">
        <v>36</v>
      </c>
    </row>
    <row r="47" spans="1:19" s="266" customFormat="1" ht="24" customHeight="1" thickBot="1">
      <c r="A47" s="2383">
        <v>37</v>
      </c>
      <c r="B47" s="2154" t="s">
        <v>247</v>
      </c>
      <c r="C47" s="256">
        <v>0</v>
      </c>
      <c r="D47" s="256">
        <v>0</v>
      </c>
      <c r="E47" s="256">
        <v>20</v>
      </c>
      <c r="F47" s="256">
        <v>264543</v>
      </c>
      <c r="G47" s="256">
        <v>17</v>
      </c>
      <c r="H47" s="256">
        <v>598769</v>
      </c>
      <c r="I47" s="256">
        <v>617</v>
      </c>
      <c r="J47" s="256">
        <v>4913973</v>
      </c>
      <c r="K47" s="256">
        <v>8</v>
      </c>
      <c r="L47" s="256">
        <v>326585</v>
      </c>
      <c r="M47" s="256">
        <v>18</v>
      </c>
      <c r="N47" s="256">
        <v>95955</v>
      </c>
      <c r="O47" s="256">
        <v>0</v>
      </c>
      <c r="P47" s="256">
        <v>0</v>
      </c>
      <c r="Q47" s="256">
        <v>680</v>
      </c>
      <c r="R47" s="256">
        <v>6199825</v>
      </c>
      <c r="S47" s="262">
        <v>37</v>
      </c>
    </row>
    <row r="48" spans="1:19" s="266" customFormat="1" ht="24" customHeight="1">
      <c r="A48" s="220">
        <v>38</v>
      </c>
      <c r="B48" s="218" t="s">
        <v>249</v>
      </c>
      <c r="C48" s="192">
        <v>0</v>
      </c>
      <c r="D48" s="192">
        <v>0</v>
      </c>
      <c r="E48" s="192">
        <v>7</v>
      </c>
      <c r="F48" s="192">
        <v>100580</v>
      </c>
      <c r="G48" s="192">
        <v>32</v>
      </c>
      <c r="H48" s="192">
        <v>940505</v>
      </c>
      <c r="I48" s="192">
        <v>1100</v>
      </c>
      <c r="J48" s="192">
        <v>8327279</v>
      </c>
      <c r="K48" s="192">
        <v>7</v>
      </c>
      <c r="L48" s="192">
        <v>126660</v>
      </c>
      <c r="M48" s="192">
        <v>41</v>
      </c>
      <c r="N48" s="192">
        <v>514150</v>
      </c>
      <c r="O48" s="192">
        <v>0</v>
      </c>
      <c r="P48" s="192">
        <v>0</v>
      </c>
      <c r="Q48" s="192">
        <v>1187</v>
      </c>
      <c r="R48" s="192">
        <v>10009174</v>
      </c>
      <c r="S48" s="224">
        <v>38</v>
      </c>
    </row>
    <row r="49" spans="1:19" s="266" customFormat="1" ht="24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22</v>
      </c>
      <c r="F49" s="192">
        <v>108460</v>
      </c>
      <c r="G49" s="192">
        <v>13</v>
      </c>
      <c r="H49" s="192">
        <v>585125</v>
      </c>
      <c r="I49" s="192">
        <v>1368</v>
      </c>
      <c r="J49" s="192">
        <v>12039395</v>
      </c>
      <c r="K49" s="192">
        <v>2</v>
      </c>
      <c r="L49" s="192">
        <v>9470</v>
      </c>
      <c r="M49" s="192">
        <v>29</v>
      </c>
      <c r="N49" s="192">
        <v>311940</v>
      </c>
      <c r="O49" s="192">
        <v>0</v>
      </c>
      <c r="P49" s="192">
        <v>0</v>
      </c>
      <c r="Q49" s="192">
        <v>1434</v>
      </c>
      <c r="R49" s="192">
        <v>13054390</v>
      </c>
      <c r="S49" s="224">
        <v>39</v>
      </c>
    </row>
    <row r="50" spans="1:19" s="266" customFormat="1" ht="24" customHeight="1">
      <c r="A50" s="220">
        <v>40</v>
      </c>
      <c r="B50" s="218" t="s">
        <v>252</v>
      </c>
      <c r="C50" s="192">
        <v>2</v>
      </c>
      <c r="D50" s="192">
        <v>48160</v>
      </c>
      <c r="E50" s="192">
        <v>45</v>
      </c>
      <c r="F50" s="192">
        <v>423020</v>
      </c>
      <c r="G50" s="192">
        <v>10</v>
      </c>
      <c r="H50" s="192">
        <v>302693</v>
      </c>
      <c r="I50" s="192">
        <v>737</v>
      </c>
      <c r="J50" s="192">
        <v>5279710</v>
      </c>
      <c r="K50" s="192">
        <v>11</v>
      </c>
      <c r="L50" s="192">
        <v>459570</v>
      </c>
      <c r="M50" s="192">
        <v>11</v>
      </c>
      <c r="N50" s="192">
        <v>54070</v>
      </c>
      <c r="O50" s="192">
        <v>0</v>
      </c>
      <c r="P50" s="192">
        <v>0</v>
      </c>
      <c r="Q50" s="192">
        <v>814</v>
      </c>
      <c r="R50" s="192">
        <v>6519063</v>
      </c>
      <c r="S50" s="224">
        <v>40</v>
      </c>
    </row>
    <row r="51" spans="1:19" s="266" customFormat="1" ht="24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48</v>
      </c>
      <c r="F51" s="192">
        <v>518328</v>
      </c>
      <c r="G51" s="192">
        <v>15</v>
      </c>
      <c r="H51" s="192">
        <v>437852</v>
      </c>
      <c r="I51" s="192">
        <v>1326</v>
      </c>
      <c r="J51" s="192">
        <v>11757007</v>
      </c>
      <c r="K51" s="192">
        <v>14</v>
      </c>
      <c r="L51" s="192">
        <v>332820</v>
      </c>
      <c r="M51" s="192">
        <v>136</v>
      </c>
      <c r="N51" s="192">
        <v>999960</v>
      </c>
      <c r="O51" s="192">
        <v>0</v>
      </c>
      <c r="P51" s="192">
        <v>0</v>
      </c>
      <c r="Q51" s="192">
        <v>1539</v>
      </c>
      <c r="R51" s="192">
        <v>14045967</v>
      </c>
      <c r="S51" s="224">
        <v>41</v>
      </c>
    </row>
    <row r="52" spans="1:19" s="266" customFormat="1" ht="24" customHeight="1">
      <c r="A52" s="220">
        <v>42</v>
      </c>
      <c r="B52" s="218" t="s">
        <v>256</v>
      </c>
      <c r="C52" s="227">
        <v>0</v>
      </c>
      <c r="D52" s="227">
        <v>0</v>
      </c>
      <c r="E52" s="227">
        <v>35</v>
      </c>
      <c r="F52" s="227">
        <v>281390</v>
      </c>
      <c r="G52" s="227">
        <v>21</v>
      </c>
      <c r="H52" s="227">
        <v>675858</v>
      </c>
      <c r="I52" s="227">
        <v>1408</v>
      </c>
      <c r="J52" s="227">
        <v>15155417</v>
      </c>
      <c r="K52" s="227">
        <v>40</v>
      </c>
      <c r="L52" s="227">
        <v>1163880</v>
      </c>
      <c r="M52" s="227">
        <v>123</v>
      </c>
      <c r="N52" s="227">
        <v>2255905</v>
      </c>
      <c r="O52" s="227">
        <v>0</v>
      </c>
      <c r="P52" s="227">
        <v>0</v>
      </c>
      <c r="Q52" s="227">
        <v>1627</v>
      </c>
      <c r="R52" s="227">
        <v>19532450</v>
      </c>
      <c r="S52" s="224">
        <v>42</v>
      </c>
    </row>
    <row r="53" spans="1:19" s="266" customFormat="1" ht="24" customHeight="1">
      <c r="A53" s="228">
        <v>43</v>
      </c>
      <c r="B53" s="212" t="s">
        <v>258</v>
      </c>
      <c r="C53" s="229">
        <v>0</v>
      </c>
      <c r="D53" s="229">
        <v>0</v>
      </c>
      <c r="E53" s="229">
        <v>19</v>
      </c>
      <c r="F53" s="229">
        <v>195550</v>
      </c>
      <c r="G53" s="229">
        <v>18</v>
      </c>
      <c r="H53" s="229">
        <v>661068</v>
      </c>
      <c r="I53" s="229">
        <v>646</v>
      </c>
      <c r="J53" s="229">
        <v>6467456</v>
      </c>
      <c r="K53" s="229">
        <v>0</v>
      </c>
      <c r="L53" s="229">
        <v>0</v>
      </c>
      <c r="M53" s="229">
        <v>65</v>
      </c>
      <c r="N53" s="229">
        <v>545470</v>
      </c>
      <c r="O53" s="229">
        <v>40</v>
      </c>
      <c r="P53" s="229">
        <v>0</v>
      </c>
      <c r="Q53" s="229">
        <v>788</v>
      </c>
      <c r="R53" s="229">
        <v>7869544</v>
      </c>
      <c r="S53" s="234">
        <v>43</v>
      </c>
    </row>
    <row r="54" spans="1:19" s="266" customFormat="1" ht="24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56</v>
      </c>
      <c r="F54" s="192">
        <v>437706</v>
      </c>
      <c r="G54" s="192">
        <v>20</v>
      </c>
      <c r="H54" s="192">
        <v>625253</v>
      </c>
      <c r="I54" s="192">
        <v>670</v>
      </c>
      <c r="J54" s="192">
        <v>5594344</v>
      </c>
      <c r="K54" s="192">
        <v>65</v>
      </c>
      <c r="L54" s="192">
        <v>574488</v>
      </c>
      <c r="M54" s="192">
        <v>41</v>
      </c>
      <c r="N54" s="192">
        <v>272770</v>
      </c>
      <c r="O54" s="192">
        <v>0</v>
      </c>
      <c r="P54" s="192">
        <v>0</v>
      </c>
      <c r="Q54" s="192">
        <v>852</v>
      </c>
      <c r="R54" s="192">
        <v>7504561</v>
      </c>
      <c r="S54" s="224">
        <v>44</v>
      </c>
    </row>
    <row r="55" spans="1:19" s="266" customFormat="1" ht="24" customHeight="1">
      <c r="A55" s="220">
        <v>45</v>
      </c>
      <c r="B55" s="218" t="s">
        <v>261</v>
      </c>
      <c r="C55" s="192">
        <v>0</v>
      </c>
      <c r="D55" s="192">
        <v>0</v>
      </c>
      <c r="E55" s="192">
        <v>102</v>
      </c>
      <c r="F55" s="192">
        <v>1256075</v>
      </c>
      <c r="G55" s="192">
        <v>60</v>
      </c>
      <c r="H55" s="192">
        <v>2075295</v>
      </c>
      <c r="I55" s="192">
        <v>3873</v>
      </c>
      <c r="J55" s="192">
        <v>36986327</v>
      </c>
      <c r="K55" s="192">
        <v>71</v>
      </c>
      <c r="L55" s="192">
        <v>1902050</v>
      </c>
      <c r="M55" s="192">
        <v>65</v>
      </c>
      <c r="N55" s="192">
        <v>1958115</v>
      </c>
      <c r="O55" s="192">
        <v>0</v>
      </c>
      <c r="P55" s="192">
        <v>0</v>
      </c>
      <c r="Q55" s="192">
        <v>4171</v>
      </c>
      <c r="R55" s="192">
        <v>44177862</v>
      </c>
      <c r="S55" s="224">
        <v>45</v>
      </c>
    </row>
    <row r="56" spans="1:19" s="266" customFormat="1" ht="24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17</v>
      </c>
      <c r="F56" s="192">
        <v>1163831</v>
      </c>
      <c r="G56" s="192">
        <v>38</v>
      </c>
      <c r="H56" s="192">
        <v>915259</v>
      </c>
      <c r="I56" s="192">
        <v>2071</v>
      </c>
      <c r="J56" s="192">
        <v>20624911</v>
      </c>
      <c r="K56" s="192">
        <v>11</v>
      </c>
      <c r="L56" s="192">
        <v>249220</v>
      </c>
      <c r="M56" s="192">
        <v>14</v>
      </c>
      <c r="N56" s="192">
        <v>95160</v>
      </c>
      <c r="O56" s="192">
        <v>0</v>
      </c>
      <c r="P56" s="192">
        <v>0</v>
      </c>
      <c r="Q56" s="192">
        <v>2151</v>
      </c>
      <c r="R56" s="192">
        <v>23048381</v>
      </c>
      <c r="S56" s="224">
        <v>46</v>
      </c>
    </row>
    <row r="57" spans="1:19" s="266" customFormat="1" ht="24" customHeight="1">
      <c r="A57" s="220">
        <v>52</v>
      </c>
      <c r="B57" s="244" t="s">
        <v>263</v>
      </c>
      <c r="C57" s="227">
        <v>0</v>
      </c>
      <c r="D57" s="227">
        <v>0</v>
      </c>
      <c r="E57" s="227">
        <v>75</v>
      </c>
      <c r="F57" s="227">
        <v>1069510</v>
      </c>
      <c r="G57" s="227">
        <v>9</v>
      </c>
      <c r="H57" s="227">
        <v>272889</v>
      </c>
      <c r="I57" s="227">
        <v>535</v>
      </c>
      <c r="J57" s="227">
        <v>5154424</v>
      </c>
      <c r="K57" s="227">
        <v>4</v>
      </c>
      <c r="L57" s="227">
        <v>63360</v>
      </c>
      <c r="M57" s="227">
        <v>15</v>
      </c>
      <c r="N57" s="227">
        <v>287100</v>
      </c>
      <c r="O57" s="227">
        <v>0</v>
      </c>
      <c r="P57" s="227">
        <v>0</v>
      </c>
      <c r="Q57" s="227">
        <v>638</v>
      </c>
      <c r="R57" s="227">
        <v>6847283</v>
      </c>
      <c r="S57" s="224">
        <v>52</v>
      </c>
    </row>
    <row r="58" spans="1:19" s="266" customFormat="1" ht="24" customHeight="1">
      <c r="A58" s="228">
        <v>54</v>
      </c>
      <c r="B58" s="218" t="s">
        <v>264</v>
      </c>
      <c r="C58" s="229">
        <v>0</v>
      </c>
      <c r="D58" s="229">
        <v>0</v>
      </c>
      <c r="E58" s="229">
        <v>46</v>
      </c>
      <c r="F58" s="229">
        <v>357040</v>
      </c>
      <c r="G58" s="229">
        <v>17</v>
      </c>
      <c r="H58" s="229">
        <v>385051</v>
      </c>
      <c r="I58" s="229">
        <v>751</v>
      </c>
      <c r="J58" s="229">
        <v>7986949</v>
      </c>
      <c r="K58" s="229">
        <v>8</v>
      </c>
      <c r="L58" s="229">
        <v>412620</v>
      </c>
      <c r="M58" s="229">
        <v>0</v>
      </c>
      <c r="N58" s="229">
        <v>0</v>
      </c>
      <c r="O58" s="229">
        <v>1</v>
      </c>
      <c r="P58" s="229">
        <v>2841</v>
      </c>
      <c r="Q58" s="229">
        <v>823</v>
      </c>
      <c r="R58" s="229">
        <v>9144501</v>
      </c>
      <c r="S58" s="234">
        <v>54</v>
      </c>
    </row>
    <row r="59" spans="1:19" s="266" customFormat="1" ht="24" customHeight="1">
      <c r="A59" s="220">
        <v>59</v>
      </c>
      <c r="B59" s="218" t="s">
        <v>266</v>
      </c>
      <c r="C59" s="192">
        <v>8</v>
      </c>
      <c r="D59" s="192">
        <v>26250</v>
      </c>
      <c r="E59" s="192">
        <v>25</v>
      </c>
      <c r="F59" s="192">
        <v>316620</v>
      </c>
      <c r="G59" s="192">
        <v>13</v>
      </c>
      <c r="H59" s="192">
        <v>360054</v>
      </c>
      <c r="I59" s="192">
        <v>1572</v>
      </c>
      <c r="J59" s="192">
        <v>18210245</v>
      </c>
      <c r="K59" s="192">
        <v>0</v>
      </c>
      <c r="L59" s="192">
        <v>0</v>
      </c>
      <c r="M59" s="192">
        <v>9</v>
      </c>
      <c r="N59" s="192">
        <v>25885</v>
      </c>
      <c r="O59" s="192">
        <v>0</v>
      </c>
      <c r="P59" s="192">
        <v>0</v>
      </c>
      <c r="Q59" s="192">
        <v>1619</v>
      </c>
      <c r="R59" s="192">
        <v>18912804</v>
      </c>
      <c r="S59" s="224">
        <v>59</v>
      </c>
    </row>
    <row r="60" spans="1:19" s="266" customFormat="1" ht="24" customHeight="1">
      <c r="A60" s="220">
        <v>61</v>
      </c>
      <c r="B60" s="218" t="s">
        <v>268</v>
      </c>
      <c r="C60" s="192">
        <v>0</v>
      </c>
      <c r="D60" s="192">
        <v>0</v>
      </c>
      <c r="E60" s="192">
        <v>24</v>
      </c>
      <c r="F60" s="192">
        <v>236410</v>
      </c>
      <c r="G60" s="192">
        <v>21</v>
      </c>
      <c r="H60" s="192">
        <v>898767</v>
      </c>
      <c r="I60" s="192">
        <v>1262</v>
      </c>
      <c r="J60" s="192">
        <v>11858276</v>
      </c>
      <c r="K60" s="192">
        <v>14</v>
      </c>
      <c r="L60" s="192">
        <v>480585</v>
      </c>
      <c r="M60" s="192">
        <v>114</v>
      </c>
      <c r="N60" s="192">
        <v>731990</v>
      </c>
      <c r="O60" s="192">
        <v>0</v>
      </c>
      <c r="P60" s="192">
        <v>0</v>
      </c>
      <c r="Q60" s="192">
        <v>1435</v>
      </c>
      <c r="R60" s="192">
        <v>14206028</v>
      </c>
      <c r="S60" s="224">
        <v>61</v>
      </c>
    </row>
    <row r="61" spans="1:19" s="266" customFormat="1" ht="24" customHeight="1">
      <c r="A61" s="220">
        <v>66</v>
      </c>
      <c r="B61" s="218" t="s">
        <v>270</v>
      </c>
      <c r="C61" s="192">
        <v>0</v>
      </c>
      <c r="D61" s="192">
        <v>0</v>
      </c>
      <c r="E61" s="192">
        <v>243</v>
      </c>
      <c r="F61" s="192">
        <v>2556149</v>
      </c>
      <c r="G61" s="192">
        <v>99</v>
      </c>
      <c r="H61" s="192">
        <v>2879473</v>
      </c>
      <c r="I61" s="192">
        <v>4161</v>
      </c>
      <c r="J61" s="192">
        <v>31747234</v>
      </c>
      <c r="K61" s="192">
        <v>153</v>
      </c>
      <c r="L61" s="192">
        <v>4861124</v>
      </c>
      <c r="M61" s="192">
        <v>107</v>
      </c>
      <c r="N61" s="192">
        <v>881505</v>
      </c>
      <c r="O61" s="192">
        <v>0</v>
      </c>
      <c r="P61" s="192">
        <v>0</v>
      </c>
      <c r="Q61" s="192">
        <v>4763</v>
      </c>
      <c r="R61" s="192">
        <v>42925485</v>
      </c>
      <c r="S61" s="224">
        <v>66</v>
      </c>
    </row>
    <row r="62" spans="1:19" s="266" customFormat="1" ht="24" customHeight="1">
      <c r="A62" s="243">
        <v>67</v>
      </c>
      <c r="B62" s="244" t="s">
        <v>272</v>
      </c>
      <c r="C62" s="227">
        <v>0</v>
      </c>
      <c r="D62" s="227">
        <v>0</v>
      </c>
      <c r="E62" s="227">
        <v>4</v>
      </c>
      <c r="F62" s="227">
        <v>41100</v>
      </c>
      <c r="G62" s="227">
        <v>17</v>
      </c>
      <c r="H62" s="227">
        <v>614949</v>
      </c>
      <c r="I62" s="227">
        <v>886</v>
      </c>
      <c r="J62" s="227">
        <v>8192420</v>
      </c>
      <c r="K62" s="227">
        <v>0</v>
      </c>
      <c r="L62" s="227">
        <v>0</v>
      </c>
      <c r="M62" s="227">
        <v>28</v>
      </c>
      <c r="N62" s="227">
        <v>261500</v>
      </c>
      <c r="O62" s="227">
        <v>0</v>
      </c>
      <c r="P62" s="227">
        <v>0</v>
      </c>
      <c r="Q62" s="227">
        <v>935</v>
      </c>
      <c r="R62" s="227">
        <v>9109969</v>
      </c>
      <c r="S62" s="249">
        <v>67</v>
      </c>
    </row>
    <row r="63" spans="1:19" s="452" customFormat="1" ht="24" customHeight="1">
      <c r="A63" s="250">
        <v>70</v>
      </c>
      <c r="B63" s="218" t="s">
        <v>274</v>
      </c>
      <c r="C63" s="229">
        <v>0</v>
      </c>
      <c r="D63" s="229">
        <v>0</v>
      </c>
      <c r="E63" s="229">
        <v>103</v>
      </c>
      <c r="F63" s="229">
        <v>658330</v>
      </c>
      <c r="G63" s="229">
        <v>17</v>
      </c>
      <c r="H63" s="229">
        <v>605220</v>
      </c>
      <c r="I63" s="229">
        <v>1011</v>
      </c>
      <c r="J63" s="229">
        <v>7657439</v>
      </c>
      <c r="K63" s="229">
        <v>0</v>
      </c>
      <c r="L63" s="229">
        <v>0</v>
      </c>
      <c r="M63" s="229">
        <v>0</v>
      </c>
      <c r="N63" s="229">
        <v>0</v>
      </c>
      <c r="O63" s="229">
        <v>0</v>
      </c>
      <c r="P63" s="229">
        <v>0</v>
      </c>
      <c r="Q63" s="229">
        <v>1131</v>
      </c>
      <c r="R63" s="229">
        <v>8920989</v>
      </c>
      <c r="S63" s="251">
        <v>70</v>
      </c>
    </row>
    <row r="64" spans="1:19" s="452" customFormat="1" ht="24" customHeight="1">
      <c r="A64" s="220">
        <v>72</v>
      </c>
      <c r="B64" s="218" t="s">
        <v>276</v>
      </c>
      <c r="C64" s="192">
        <v>0</v>
      </c>
      <c r="D64" s="192">
        <v>0</v>
      </c>
      <c r="E64" s="192">
        <v>88</v>
      </c>
      <c r="F64" s="192">
        <v>762768</v>
      </c>
      <c r="G64" s="192">
        <v>73</v>
      </c>
      <c r="H64" s="192">
        <v>1956632</v>
      </c>
      <c r="I64" s="192">
        <v>3081</v>
      </c>
      <c r="J64" s="192">
        <v>28176081</v>
      </c>
      <c r="K64" s="192">
        <v>1</v>
      </c>
      <c r="L64" s="192">
        <v>2750</v>
      </c>
      <c r="M64" s="192">
        <v>94</v>
      </c>
      <c r="N64" s="192">
        <v>904715</v>
      </c>
      <c r="O64" s="192">
        <v>0</v>
      </c>
      <c r="P64" s="192">
        <v>0</v>
      </c>
      <c r="Q64" s="192">
        <v>3337</v>
      </c>
      <c r="R64" s="192">
        <v>31802946</v>
      </c>
      <c r="S64" s="224">
        <v>72</v>
      </c>
    </row>
    <row r="65" spans="1:20" s="452" customFormat="1" ht="24" customHeight="1">
      <c r="A65" s="220">
        <v>74</v>
      </c>
      <c r="B65" s="218" t="s">
        <v>278</v>
      </c>
      <c r="C65" s="192">
        <v>0</v>
      </c>
      <c r="D65" s="192">
        <v>0</v>
      </c>
      <c r="E65" s="192">
        <v>84</v>
      </c>
      <c r="F65" s="192">
        <v>889900</v>
      </c>
      <c r="G65" s="192">
        <v>16</v>
      </c>
      <c r="H65" s="192">
        <v>536158</v>
      </c>
      <c r="I65" s="192">
        <v>718</v>
      </c>
      <c r="J65" s="192">
        <v>6019830</v>
      </c>
      <c r="K65" s="192">
        <v>0</v>
      </c>
      <c r="L65" s="192">
        <v>0</v>
      </c>
      <c r="M65" s="192">
        <v>6</v>
      </c>
      <c r="N65" s="192">
        <v>22815</v>
      </c>
      <c r="O65" s="192">
        <v>0</v>
      </c>
      <c r="P65" s="192">
        <v>0</v>
      </c>
      <c r="Q65" s="192">
        <v>824</v>
      </c>
      <c r="R65" s="192">
        <v>7468703</v>
      </c>
      <c r="S65" s="224">
        <v>74</v>
      </c>
    </row>
    <row r="66" spans="1:20" s="452" customFormat="1" ht="24" customHeight="1">
      <c r="A66" s="220">
        <v>81</v>
      </c>
      <c r="B66" s="218" t="s">
        <v>280</v>
      </c>
      <c r="C66" s="192">
        <v>0</v>
      </c>
      <c r="D66" s="192">
        <v>0</v>
      </c>
      <c r="E66" s="192">
        <v>154</v>
      </c>
      <c r="F66" s="192">
        <v>5182536</v>
      </c>
      <c r="G66" s="192">
        <v>59</v>
      </c>
      <c r="H66" s="192">
        <v>1912549</v>
      </c>
      <c r="I66" s="192">
        <v>4860</v>
      </c>
      <c r="J66" s="192">
        <v>43690367</v>
      </c>
      <c r="K66" s="192">
        <v>33</v>
      </c>
      <c r="L66" s="192">
        <v>681805</v>
      </c>
      <c r="M66" s="192">
        <v>106</v>
      </c>
      <c r="N66" s="192">
        <v>2059235</v>
      </c>
      <c r="O66" s="192">
        <v>0</v>
      </c>
      <c r="P66" s="192">
        <v>0</v>
      </c>
      <c r="Q66" s="192">
        <v>5212</v>
      </c>
      <c r="R66" s="192">
        <v>53526492</v>
      </c>
      <c r="S66" s="224">
        <v>81</v>
      </c>
    </row>
    <row r="67" spans="1:20" s="452" customFormat="1" ht="24" customHeight="1" thickBot="1">
      <c r="A67" s="253">
        <v>82</v>
      </c>
      <c r="B67" s="254" t="s">
        <v>282</v>
      </c>
      <c r="C67" s="340">
        <v>0</v>
      </c>
      <c r="D67" s="256">
        <v>0</v>
      </c>
      <c r="E67" s="256">
        <v>63</v>
      </c>
      <c r="F67" s="256">
        <v>729090</v>
      </c>
      <c r="G67" s="256">
        <v>99</v>
      </c>
      <c r="H67" s="256">
        <v>3336822</v>
      </c>
      <c r="I67" s="256">
        <v>4182</v>
      </c>
      <c r="J67" s="256">
        <v>38260001</v>
      </c>
      <c r="K67" s="256">
        <v>14</v>
      </c>
      <c r="L67" s="256">
        <v>476680</v>
      </c>
      <c r="M67" s="256">
        <v>105</v>
      </c>
      <c r="N67" s="256">
        <v>3008955</v>
      </c>
      <c r="O67" s="256">
        <v>146</v>
      </c>
      <c r="P67" s="256">
        <v>2103554</v>
      </c>
      <c r="Q67" s="256">
        <v>4609</v>
      </c>
      <c r="R67" s="256">
        <v>47915102</v>
      </c>
      <c r="S67" s="262">
        <v>82</v>
      </c>
    </row>
    <row r="68" spans="1:20" ht="24" customHeight="1">
      <c r="A68" s="211">
        <v>83</v>
      </c>
      <c r="B68" s="330" t="s">
        <v>283</v>
      </c>
      <c r="C68" s="214">
        <v>128</v>
      </c>
      <c r="D68" s="214">
        <v>248870</v>
      </c>
      <c r="E68" s="214">
        <v>42</v>
      </c>
      <c r="F68" s="214">
        <v>455990</v>
      </c>
      <c r="G68" s="214">
        <v>47</v>
      </c>
      <c r="H68" s="214">
        <v>1294707</v>
      </c>
      <c r="I68" s="214">
        <v>1286</v>
      </c>
      <c r="J68" s="214">
        <v>13330214</v>
      </c>
      <c r="K68" s="214">
        <v>0</v>
      </c>
      <c r="L68" s="214">
        <v>0</v>
      </c>
      <c r="M68" s="214">
        <v>23</v>
      </c>
      <c r="N68" s="214">
        <v>246230</v>
      </c>
      <c r="O68" s="214">
        <v>0</v>
      </c>
      <c r="P68" s="214">
        <v>0</v>
      </c>
      <c r="Q68" s="214">
        <v>1398</v>
      </c>
      <c r="R68" s="214">
        <v>15327141</v>
      </c>
      <c r="S68" s="216">
        <v>83</v>
      </c>
    </row>
    <row r="69" spans="1:20" ht="24" customHeight="1">
      <c r="A69" s="217">
        <v>301</v>
      </c>
      <c r="B69" s="2130" t="s">
        <v>284</v>
      </c>
      <c r="C69" s="200">
        <v>0</v>
      </c>
      <c r="D69" s="200">
        <v>0</v>
      </c>
      <c r="E69" s="200">
        <v>48</v>
      </c>
      <c r="F69" s="200">
        <v>561165</v>
      </c>
      <c r="G69" s="200">
        <v>44</v>
      </c>
      <c r="H69" s="200">
        <v>1533127</v>
      </c>
      <c r="I69" s="200">
        <v>2369</v>
      </c>
      <c r="J69" s="200">
        <v>18078414</v>
      </c>
      <c r="K69" s="200">
        <v>11</v>
      </c>
      <c r="L69" s="200">
        <v>687562</v>
      </c>
      <c r="M69" s="200">
        <v>98</v>
      </c>
      <c r="N69" s="200">
        <v>1247608</v>
      </c>
      <c r="O69" s="200">
        <v>0</v>
      </c>
      <c r="P69" s="200">
        <v>0</v>
      </c>
      <c r="Q69" s="200">
        <v>2570</v>
      </c>
      <c r="R69" s="538">
        <v>22107876</v>
      </c>
      <c r="S69" s="1092">
        <v>301</v>
      </c>
      <c r="T69" s="1091"/>
    </row>
    <row r="70" spans="1:20" ht="24" customHeight="1">
      <c r="A70" s="217">
        <v>302</v>
      </c>
      <c r="B70" s="2130" t="s">
        <v>286</v>
      </c>
      <c r="C70" s="200">
        <v>20</v>
      </c>
      <c r="D70" s="200">
        <v>38770</v>
      </c>
      <c r="E70" s="200">
        <v>15</v>
      </c>
      <c r="F70" s="200">
        <v>104820</v>
      </c>
      <c r="G70" s="200">
        <v>47</v>
      </c>
      <c r="H70" s="200">
        <v>1774264</v>
      </c>
      <c r="I70" s="200">
        <v>2984</v>
      </c>
      <c r="J70" s="200">
        <v>20818034</v>
      </c>
      <c r="K70" s="200">
        <v>5</v>
      </c>
      <c r="L70" s="200">
        <v>173600</v>
      </c>
      <c r="M70" s="200">
        <v>73</v>
      </c>
      <c r="N70" s="200">
        <v>635920</v>
      </c>
      <c r="O70" s="200">
        <v>0</v>
      </c>
      <c r="P70" s="200">
        <v>0</v>
      </c>
      <c r="Q70" s="200">
        <v>3124</v>
      </c>
      <c r="R70" s="200">
        <v>23506638</v>
      </c>
      <c r="S70" s="205">
        <v>302</v>
      </c>
    </row>
    <row r="71" spans="1:20" ht="24" customHeight="1">
      <c r="A71" s="217">
        <v>303</v>
      </c>
      <c r="B71" s="2130" t="s">
        <v>288</v>
      </c>
      <c r="C71" s="200">
        <v>0</v>
      </c>
      <c r="D71" s="200">
        <v>0</v>
      </c>
      <c r="E71" s="200">
        <v>9</v>
      </c>
      <c r="F71" s="200">
        <v>93060</v>
      </c>
      <c r="G71" s="200">
        <v>10</v>
      </c>
      <c r="H71" s="200">
        <v>189898</v>
      </c>
      <c r="I71" s="200">
        <v>340</v>
      </c>
      <c r="J71" s="200">
        <v>2852027</v>
      </c>
      <c r="K71" s="200">
        <v>5</v>
      </c>
      <c r="L71" s="200">
        <v>73870</v>
      </c>
      <c r="M71" s="200">
        <v>4</v>
      </c>
      <c r="N71" s="200">
        <v>6080</v>
      </c>
      <c r="O71" s="200">
        <v>0</v>
      </c>
      <c r="P71" s="200">
        <v>0</v>
      </c>
      <c r="Q71" s="200">
        <v>368</v>
      </c>
      <c r="R71" s="200">
        <v>3214935</v>
      </c>
      <c r="S71" s="205">
        <v>303</v>
      </c>
    </row>
    <row r="72" spans="1:20" ht="24" customHeight="1" thickBot="1">
      <c r="A72" s="2390"/>
      <c r="B72" s="2391"/>
      <c r="C72" s="3145"/>
      <c r="D72" s="3145"/>
      <c r="E72" s="3145"/>
      <c r="F72" s="3145"/>
      <c r="G72" s="3145"/>
      <c r="H72" s="3145"/>
      <c r="I72" s="3145"/>
      <c r="J72" s="3145"/>
      <c r="K72" s="3145"/>
      <c r="L72" s="3145"/>
      <c r="M72" s="3145"/>
      <c r="N72" s="3145"/>
      <c r="O72" s="3145"/>
      <c r="P72" s="3145"/>
      <c r="Q72" s="3145"/>
      <c r="R72" s="3145"/>
      <c r="S72" s="2393"/>
    </row>
    <row r="73" spans="1:20" ht="24" customHeight="1">
      <c r="A73" s="217"/>
      <c r="B73" s="332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5"/>
    </row>
    <row r="74" spans="1:20" ht="24" customHeight="1">
      <c r="A74" s="217"/>
      <c r="B74" s="332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5"/>
    </row>
    <row r="75" spans="1:20" ht="24" customHeight="1">
      <c r="A75" s="217"/>
      <c r="B75" s="332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5"/>
    </row>
    <row r="76" spans="1:20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224"/>
    </row>
    <row r="77" spans="1:20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49"/>
    </row>
    <row r="78" spans="1:20" s="266" customFormat="1" ht="24" customHeight="1">
      <c r="A78" s="228"/>
      <c r="B78" s="21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34"/>
    </row>
    <row r="79" spans="1:20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224"/>
    </row>
    <row r="80" spans="1:20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224"/>
    </row>
    <row r="81" spans="1:19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224"/>
    </row>
    <row r="82" spans="1:19" s="266" customFormat="1" ht="24" customHeight="1">
      <c r="A82" s="220"/>
      <c r="B82" s="218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4"/>
    </row>
    <row r="83" spans="1:19" s="266" customFormat="1" ht="24" customHeight="1">
      <c r="A83" s="235"/>
      <c r="B83" s="212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36"/>
    </row>
    <row r="84" spans="1:19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224"/>
    </row>
    <row r="85" spans="1:19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224"/>
    </row>
    <row r="86" spans="1:19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224"/>
    </row>
    <row r="87" spans="1:19" s="266" customFormat="1" ht="24" customHeight="1">
      <c r="A87" s="220"/>
      <c r="B87" s="218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4"/>
    </row>
    <row r="88" spans="1:19" s="266" customFormat="1" ht="24" customHeight="1">
      <c r="A88" s="228"/>
      <c r="B88" s="212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34"/>
    </row>
    <row r="89" spans="1:19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224"/>
    </row>
    <row r="90" spans="1:19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224"/>
    </row>
    <row r="91" spans="1:19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224"/>
    </row>
    <row r="92" spans="1:19" s="266" customFormat="1" ht="24" customHeight="1">
      <c r="A92" s="220"/>
      <c r="B92" s="218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4"/>
    </row>
    <row r="93" spans="1:19" s="266" customFormat="1" ht="24" customHeight="1">
      <c r="A93" s="228"/>
      <c r="B93" s="212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34"/>
    </row>
    <row r="94" spans="1:19" s="266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224"/>
    </row>
    <row r="95" spans="1:19" s="266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224"/>
    </row>
    <row r="96" spans="1:19" s="266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224"/>
    </row>
    <row r="97" spans="1:19" s="266" customFormat="1" ht="24" customHeight="1">
      <c r="A97" s="220"/>
      <c r="B97" s="244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4"/>
    </row>
    <row r="98" spans="1:19" s="266" customFormat="1" ht="24" customHeight="1">
      <c r="A98" s="235"/>
      <c r="B98" s="212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36"/>
    </row>
    <row r="99" spans="1:19" s="266" customFormat="1" ht="24" customHeight="1">
      <c r="A99" s="220"/>
      <c r="B99" s="218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92"/>
      <c r="R99" s="192"/>
      <c r="S99" s="224"/>
    </row>
    <row r="100" spans="1:19" s="266" customFormat="1" ht="24" customHeight="1">
      <c r="A100" s="220"/>
      <c r="B100" s="218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192"/>
      <c r="S100" s="224"/>
    </row>
    <row r="101" spans="1:19" s="266" customFormat="1" ht="24" customHeight="1">
      <c r="A101" s="220"/>
      <c r="B101" s="218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224"/>
    </row>
    <row r="102" spans="1:19" s="266" customFormat="1" ht="24" customHeight="1">
      <c r="A102" s="220"/>
      <c r="B102" s="218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4"/>
    </row>
    <row r="103" spans="1:19" s="266" customFormat="1" ht="24" customHeight="1">
      <c r="A103" s="228"/>
      <c r="B103" s="212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34"/>
    </row>
    <row r="104" spans="1:19" s="266" customFormat="1" ht="24" customHeight="1">
      <c r="A104" s="220"/>
      <c r="B104" s="218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224"/>
    </row>
    <row r="105" spans="1:19" s="266" customFormat="1" ht="24" customHeight="1">
      <c r="A105" s="220"/>
      <c r="B105" s="218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192"/>
      <c r="R105" s="192"/>
      <c r="S105" s="224"/>
    </row>
    <row r="106" spans="1:19" s="266" customFormat="1" ht="24" customHeight="1">
      <c r="A106" s="220"/>
      <c r="B106" s="218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92"/>
      <c r="R106" s="192"/>
      <c r="S106" s="224"/>
    </row>
    <row r="107" spans="1:19" s="266" customFormat="1" ht="24" customHeight="1">
      <c r="A107" s="220"/>
      <c r="B107" s="218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4"/>
    </row>
    <row r="108" spans="1:19" s="266" customFormat="1" ht="24" customHeight="1">
      <c r="A108" s="228"/>
      <c r="B108" s="212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34"/>
    </row>
    <row r="109" spans="1:19" s="266" customFormat="1" ht="24" customHeight="1">
      <c r="A109" s="220"/>
      <c r="B109" s="218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192"/>
      <c r="R109" s="192"/>
      <c r="S109" s="224"/>
    </row>
    <row r="110" spans="1:19" s="266" customFormat="1" ht="24" customHeight="1">
      <c r="A110" s="220"/>
      <c r="B110" s="218"/>
      <c r="C110" s="192"/>
      <c r="D110" s="192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192"/>
      <c r="R110" s="192"/>
      <c r="S110" s="224"/>
    </row>
    <row r="111" spans="1:19" s="266" customFormat="1" ht="24" customHeight="1">
      <c r="A111" s="220"/>
      <c r="B111" s="218"/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224"/>
    </row>
    <row r="112" spans="1:19" s="266" customFormat="1" ht="24" customHeight="1">
      <c r="A112" s="220"/>
      <c r="B112" s="244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4"/>
    </row>
    <row r="113" spans="1:19" s="266" customFormat="1" ht="24" customHeight="1">
      <c r="A113" s="228"/>
      <c r="B113" s="218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34"/>
    </row>
    <row r="114" spans="1:19" s="266" customFormat="1" ht="24" customHeight="1">
      <c r="A114" s="220"/>
      <c r="B114" s="218"/>
      <c r="C114" s="192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224"/>
    </row>
    <row r="115" spans="1:19" s="266" customFormat="1" ht="24" customHeight="1">
      <c r="A115" s="220"/>
      <c r="B115" s="218"/>
      <c r="C115" s="192"/>
      <c r="D115" s="192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192"/>
      <c r="R115" s="192"/>
      <c r="S115" s="224"/>
    </row>
    <row r="116" spans="1:19" s="266" customFormat="1" ht="24" customHeight="1">
      <c r="A116" s="220"/>
      <c r="B116" s="218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224"/>
    </row>
    <row r="117" spans="1:19" s="266" customFormat="1" ht="24" customHeight="1">
      <c r="A117" s="243"/>
      <c r="B117" s="244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49"/>
    </row>
    <row r="118" spans="1:19" s="452" customFormat="1" ht="24" customHeight="1">
      <c r="A118" s="250"/>
      <c r="B118" s="218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51"/>
    </row>
    <row r="119" spans="1:19" s="452" customFormat="1" ht="24" customHeight="1">
      <c r="A119" s="220"/>
      <c r="B119" s="218"/>
      <c r="C119" s="192"/>
      <c r="D119" s="192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192"/>
      <c r="R119" s="192"/>
      <c r="S119" s="224"/>
    </row>
    <row r="120" spans="1:19" s="452" customFormat="1" ht="24" customHeight="1">
      <c r="A120" s="220"/>
      <c r="B120" s="218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224"/>
    </row>
    <row r="121" spans="1:19" s="452" customFormat="1" ht="24" customHeight="1">
      <c r="A121" s="220"/>
      <c r="B121" s="218"/>
      <c r="C121" s="192"/>
      <c r="D121" s="192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224"/>
    </row>
    <row r="122" spans="1:19" s="452" customFormat="1" ht="24" customHeight="1" thickBot="1">
      <c r="A122" s="253"/>
      <c r="B122" s="254"/>
      <c r="C122" s="340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62"/>
    </row>
    <row r="123" spans="1:19" s="266" customFormat="1" ht="23.1" customHeight="1">
      <c r="A123" s="226"/>
      <c r="S123" s="226"/>
    </row>
    <row r="124" spans="1:19" s="266" customFormat="1" ht="23.1" customHeight="1">
      <c r="A124" s="226"/>
      <c r="S124" s="226"/>
    </row>
    <row r="125" spans="1:19" s="266" customFormat="1" ht="23.1" customHeight="1">
      <c r="A125" s="226"/>
      <c r="S125" s="226"/>
    </row>
    <row r="126" spans="1:19" s="266" customFormat="1" ht="23.1" customHeight="1">
      <c r="A126" s="226"/>
      <c r="S126" s="226"/>
    </row>
    <row r="127" spans="1:19" s="266" customFormat="1" ht="23.1" customHeight="1">
      <c r="A127" s="226"/>
      <c r="S127" s="226"/>
    </row>
    <row r="128" spans="1:19" s="266" customFormat="1" ht="23.1" customHeight="1">
      <c r="A128" s="226"/>
      <c r="S128" s="226"/>
    </row>
    <row r="129" spans="1:19" s="266" customFormat="1" ht="23.1" customHeight="1">
      <c r="A129" s="226"/>
      <c r="S129" s="226"/>
    </row>
    <row r="130" spans="1:19" s="266" customFormat="1" ht="23.1" customHeight="1">
      <c r="A130" s="226"/>
      <c r="S130" s="226"/>
    </row>
    <row r="131" spans="1:19" s="266" customFormat="1" ht="23.1" customHeight="1">
      <c r="A131" s="226"/>
      <c r="S131" s="226"/>
    </row>
    <row r="132" spans="1:19" s="266" customFormat="1" ht="23.1" customHeight="1">
      <c r="A132" s="226"/>
      <c r="S132" s="226"/>
    </row>
  </sheetData>
  <mergeCells count="2">
    <mergeCell ref="C3:D3"/>
    <mergeCell ref="E3:R3"/>
  </mergeCells>
  <phoneticPr fontId="16"/>
  <pageMargins left="0.78740157480314965" right="0.59055118110236227" top="0.59055118110236227" bottom="0.59055118110236227" header="0.51181102362204722" footer="0.51181102362204722"/>
  <pageSetup paperSize="9" scale="35" pageOrder="overThenDown" orientation="landscape" r:id="rId1"/>
  <headerFooter alignWithMargins="0"/>
  <rowBreaks count="1" manualBreakCount="1">
    <brk id="47" max="18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>
    <tabColor rgb="FF00FFFF"/>
  </sheetPr>
  <dimension ref="A1:P122"/>
  <sheetViews>
    <sheetView showGridLines="0" view="pageBreakPreview" zoomScale="50" zoomScaleNormal="75" zoomScaleSheetLayoutView="50" workbookViewId="0">
      <pane xSplit="2" ySplit="12" topLeftCell="D62" activePane="bottomRight" state="frozen"/>
      <selection activeCell="CA17" sqref="CA17"/>
      <selection pane="topRight" activeCell="CA17" sqref="CA17"/>
      <selection pane="bottomLeft" activeCell="CA17" sqref="CA17"/>
      <selection pane="bottomRight" activeCell="A72" sqref="A72:P72"/>
    </sheetView>
  </sheetViews>
  <sheetFormatPr defaultRowHeight="23.1" customHeight="1"/>
  <cols>
    <col min="1" max="1" width="5.875" style="151" customWidth="1"/>
    <col min="2" max="2" width="16.875" style="149" customWidth="1"/>
    <col min="3" max="3" width="16.625" style="149" customWidth="1"/>
    <col min="4" max="4" width="22.875" style="149" customWidth="1"/>
    <col min="5" max="5" width="16.625" style="149" customWidth="1"/>
    <col min="6" max="9" width="22.625" style="149" customWidth="1"/>
    <col min="10" max="10" width="22.125" style="149" customWidth="1"/>
    <col min="11" max="11" width="23.625" style="149" customWidth="1"/>
    <col min="12" max="12" width="23.75" style="149" customWidth="1"/>
    <col min="13" max="13" width="22.625" style="149" customWidth="1"/>
    <col min="14" max="14" width="18.25" style="149" customWidth="1"/>
    <col min="15" max="15" width="23.75" style="149" customWidth="1"/>
    <col min="16" max="16" width="5.875" style="666" customWidth="1"/>
    <col min="17" max="16384" width="9" style="149"/>
  </cols>
  <sheetData>
    <row r="1" spans="1:16" ht="30.95" customHeight="1">
      <c r="A1" s="530" t="s">
        <v>1379</v>
      </c>
      <c r="P1" s="149"/>
    </row>
    <row r="2" spans="1:16" s="311" customFormat="1" ht="23.1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813" t="s">
        <v>755</v>
      </c>
    </row>
    <row r="3" spans="1:16" s="442" customFormat="1" ht="23.1" customHeight="1">
      <c r="A3" s="156" t="s">
        <v>138</v>
      </c>
      <c r="B3" s="157"/>
      <c r="C3" s="532" t="s">
        <v>841</v>
      </c>
      <c r="D3" s="314"/>
      <c r="E3" s="2710" t="s">
        <v>842</v>
      </c>
      <c r="F3" s="2732"/>
      <c r="G3" s="2732"/>
      <c r="H3" s="2732"/>
      <c r="I3" s="2889"/>
      <c r="J3" s="532" t="s">
        <v>843</v>
      </c>
      <c r="K3" s="314"/>
      <c r="L3" s="314"/>
      <c r="M3" s="314"/>
      <c r="N3" s="2710" t="s">
        <v>844</v>
      </c>
      <c r="O3" s="2611"/>
      <c r="P3" s="319" t="s">
        <v>138</v>
      </c>
    </row>
    <row r="4" spans="1:16" s="442" customFormat="1" ht="23.1" customHeight="1">
      <c r="A4" s="165" t="s">
        <v>144</v>
      </c>
      <c r="B4" s="166"/>
      <c r="C4" s="168"/>
      <c r="D4" s="168"/>
      <c r="E4" s="168"/>
      <c r="F4" s="564"/>
      <c r="G4" s="175"/>
      <c r="H4" s="1093"/>
      <c r="I4" s="1071"/>
      <c r="J4" s="564"/>
      <c r="K4" s="176"/>
      <c r="L4" s="564"/>
      <c r="M4" s="176"/>
      <c r="N4" s="564"/>
      <c r="O4" s="564"/>
      <c r="P4" s="321" t="s">
        <v>144</v>
      </c>
    </row>
    <row r="5" spans="1:16" s="442" customFormat="1" ht="23.1" customHeight="1">
      <c r="A5" s="165" t="s">
        <v>151</v>
      </c>
      <c r="B5" s="166" t="s">
        <v>152</v>
      </c>
      <c r="C5" s="167" t="s">
        <v>821</v>
      </c>
      <c r="D5" s="167" t="s">
        <v>71</v>
      </c>
      <c r="E5" s="167" t="s">
        <v>821</v>
      </c>
      <c r="F5" s="167" t="s">
        <v>71</v>
      </c>
      <c r="G5" s="168"/>
      <c r="H5" s="564"/>
      <c r="I5" s="168"/>
      <c r="J5" s="167" t="s">
        <v>821</v>
      </c>
      <c r="K5" s="167"/>
      <c r="L5" s="167" t="s">
        <v>845</v>
      </c>
      <c r="M5" s="167"/>
      <c r="N5" s="167" t="s">
        <v>821</v>
      </c>
      <c r="O5" s="167" t="s">
        <v>846</v>
      </c>
      <c r="P5" s="321" t="s">
        <v>151</v>
      </c>
    </row>
    <row r="6" spans="1:16" s="442" customFormat="1" ht="23.1" customHeight="1">
      <c r="A6" s="165" t="s">
        <v>164</v>
      </c>
      <c r="B6" s="166"/>
      <c r="C6" s="167"/>
      <c r="D6" s="167"/>
      <c r="E6" s="167"/>
      <c r="F6" s="167"/>
      <c r="G6" s="167" t="s">
        <v>840</v>
      </c>
      <c r="H6" s="171" t="s">
        <v>847</v>
      </c>
      <c r="I6" s="167" t="s">
        <v>848</v>
      </c>
      <c r="J6" s="167"/>
      <c r="K6" s="167" t="s">
        <v>849</v>
      </c>
      <c r="L6" s="167"/>
      <c r="M6" s="167" t="s">
        <v>849</v>
      </c>
      <c r="N6" s="167"/>
      <c r="O6" s="167"/>
      <c r="P6" s="321" t="s">
        <v>164</v>
      </c>
    </row>
    <row r="7" spans="1:16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568"/>
      <c r="I7" s="186"/>
      <c r="J7" s="186"/>
      <c r="K7" s="186"/>
      <c r="L7" s="186"/>
      <c r="M7" s="186"/>
      <c r="N7" s="186"/>
      <c r="O7" s="186"/>
      <c r="P7" s="190" t="s">
        <v>171</v>
      </c>
    </row>
    <row r="8" spans="1:16" s="442" customFormat="1" ht="30.75" customHeight="1">
      <c r="A8" s="165"/>
      <c r="B8" s="173" t="s">
        <v>176</v>
      </c>
      <c r="C8" s="200">
        <v>7</v>
      </c>
      <c r="D8" s="200">
        <v>297272</v>
      </c>
      <c r="E8" s="200">
        <v>22983775</v>
      </c>
      <c r="F8" s="200">
        <v>415194562459</v>
      </c>
      <c r="G8" s="200">
        <v>301766407806</v>
      </c>
      <c r="H8" s="200">
        <v>101215719943</v>
      </c>
      <c r="I8" s="200">
        <v>12212434710</v>
      </c>
      <c r="J8" s="200">
        <v>459686</v>
      </c>
      <c r="K8" s="200">
        <v>276069</v>
      </c>
      <c r="L8" s="200">
        <v>29535824372</v>
      </c>
      <c r="M8" s="200">
        <v>22615981337</v>
      </c>
      <c r="N8" s="200">
        <v>0</v>
      </c>
      <c r="O8" s="200">
        <v>0</v>
      </c>
      <c r="P8" s="198"/>
    </row>
    <row r="9" spans="1:16" s="442" customFormat="1" ht="30.75" customHeight="1">
      <c r="A9" s="165"/>
      <c r="B9" s="173" t="s">
        <v>177</v>
      </c>
      <c r="C9" s="200">
        <v>7</v>
      </c>
      <c r="D9" s="200">
        <v>297272</v>
      </c>
      <c r="E9" s="200">
        <v>22773219</v>
      </c>
      <c r="F9" s="200">
        <v>412356641925</v>
      </c>
      <c r="G9" s="200">
        <v>299758197386</v>
      </c>
      <c r="H9" s="200">
        <v>100411595186</v>
      </c>
      <c r="I9" s="200">
        <v>12186849353</v>
      </c>
      <c r="J9" s="200">
        <v>458208</v>
      </c>
      <c r="K9" s="200">
        <v>275341</v>
      </c>
      <c r="L9" s="200">
        <v>29419756985</v>
      </c>
      <c r="M9" s="538">
        <v>22553420184</v>
      </c>
      <c r="N9" s="538">
        <v>0</v>
      </c>
      <c r="O9" s="538">
        <v>0</v>
      </c>
      <c r="P9" s="205"/>
    </row>
    <row r="10" spans="1:16" s="442" customFormat="1" ht="30.75" customHeight="1">
      <c r="A10" s="165"/>
      <c r="B10" s="173" t="s">
        <v>178</v>
      </c>
      <c r="C10" s="200">
        <v>0</v>
      </c>
      <c r="D10" s="200">
        <v>0</v>
      </c>
      <c r="E10" s="200">
        <v>210556</v>
      </c>
      <c r="F10" s="200">
        <v>2837920534</v>
      </c>
      <c r="G10" s="200">
        <v>2008210420</v>
      </c>
      <c r="H10" s="200">
        <v>804124757</v>
      </c>
      <c r="I10" s="200">
        <v>25585357</v>
      </c>
      <c r="J10" s="200">
        <v>1478</v>
      </c>
      <c r="K10" s="200">
        <v>728</v>
      </c>
      <c r="L10" s="200">
        <v>116067387</v>
      </c>
      <c r="M10" s="538">
        <v>62561153</v>
      </c>
      <c r="N10" s="538">
        <v>0</v>
      </c>
      <c r="O10" s="538">
        <v>0</v>
      </c>
      <c r="P10" s="205"/>
    </row>
    <row r="11" spans="1:16" s="442" customFormat="1" ht="30.75" customHeight="1">
      <c r="A11" s="165"/>
      <c r="B11" s="173" t="s">
        <v>179</v>
      </c>
      <c r="C11" s="200">
        <v>7</v>
      </c>
      <c r="D11" s="200">
        <v>297272</v>
      </c>
      <c r="E11" s="200">
        <v>21519732</v>
      </c>
      <c r="F11" s="200">
        <v>388697715003</v>
      </c>
      <c r="G11" s="200">
        <v>282559506547</v>
      </c>
      <c r="H11" s="200">
        <v>94627761639</v>
      </c>
      <c r="I11" s="200">
        <v>11510446817</v>
      </c>
      <c r="J11" s="200">
        <v>430521</v>
      </c>
      <c r="K11" s="200">
        <v>258312</v>
      </c>
      <c r="L11" s="200">
        <v>27676293573</v>
      </c>
      <c r="M11" s="538">
        <v>21177012772</v>
      </c>
      <c r="N11" s="538">
        <v>0</v>
      </c>
      <c r="O11" s="538">
        <v>0</v>
      </c>
      <c r="P11" s="205"/>
    </row>
    <row r="12" spans="1:16" s="442" customFormat="1" ht="30.75" customHeight="1">
      <c r="A12" s="445"/>
      <c r="B12" s="651" t="s">
        <v>180</v>
      </c>
      <c r="C12" s="210">
        <v>0</v>
      </c>
      <c r="D12" s="210">
        <v>0</v>
      </c>
      <c r="E12" s="210">
        <v>1253487</v>
      </c>
      <c r="F12" s="210">
        <v>23658926922</v>
      </c>
      <c r="G12" s="210">
        <v>17198690839</v>
      </c>
      <c r="H12" s="210">
        <v>5783833547</v>
      </c>
      <c r="I12" s="210">
        <v>676402536</v>
      </c>
      <c r="J12" s="210">
        <v>27687</v>
      </c>
      <c r="K12" s="210">
        <v>17029</v>
      </c>
      <c r="L12" s="210">
        <v>1743463412</v>
      </c>
      <c r="M12" s="210">
        <v>1376407412</v>
      </c>
      <c r="N12" s="210">
        <v>0</v>
      </c>
      <c r="O12" s="210">
        <v>0</v>
      </c>
      <c r="P12" s="574"/>
    </row>
    <row r="13" spans="1:16" ht="24" customHeight="1">
      <c r="A13" s="211">
        <v>1</v>
      </c>
      <c r="B13" s="330" t="s">
        <v>181</v>
      </c>
      <c r="C13" s="214">
        <v>0</v>
      </c>
      <c r="D13" s="214">
        <v>0</v>
      </c>
      <c r="E13" s="214">
        <v>3491537</v>
      </c>
      <c r="F13" s="214">
        <v>59763849099</v>
      </c>
      <c r="G13" s="214">
        <v>43479236226</v>
      </c>
      <c r="H13" s="214">
        <v>14474748918</v>
      </c>
      <c r="I13" s="214">
        <v>1809863955</v>
      </c>
      <c r="J13" s="214">
        <v>63611</v>
      </c>
      <c r="K13" s="214">
        <v>36214</v>
      </c>
      <c r="L13" s="214">
        <v>4029560714</v>
      </c>
      <c r="M13" s="1087">
        <v>3011436248</v>
      </c>
      <c r="N13" s="1087">
        <v>0</v>
      </c>
      <c r="O13" s="1087">
        <v>0</v>
      </c>
      <c r="P13" s="216">
        <v>1</v>
      </c>
    </row>
    <row r="14" spans="1:16" ht="24" customHeight="1">
      <c r="A14" s="217">
        <v>2</v>
      </c>
      <c r="B14" s="332" t="s">
        <v>183</v>
      </c>
      <c r="C14" s="200">
        <v>1</v>
      </c>
      <c r="D14" s="200">
        <v>30560</v>
      </c>
      <c r="E14" s="200">
        <v>325822</v>
      </c>
      <c r="F14" s="200">
        <v>6170596158</v>
      </c>
      <c r="G14" s="200">
        <v>4501630594</v>
      </c>
      <c r="H14" s="200">
        <v>1496510888</v>
      </c>
      <c r="I14" s="200">
        <v>172454676</v>
      </c>
      <c r="J14" s="200">
        <v>6709</v>
      </c>
      <c r="K14" s="200">
        <v>4340</v>
      </c>
      <c r="L14" s="200">
        <v>437546990</v>
      </c>
      <c r="M14" s="538">
        <v>332036916</v>
      </c>
      <c r="N14" s="538">
        <v>0</v>
      </c>
      <c r="O14" s="538">
        <v>0</v>
      </c>
      <c r="P14" s="205">
        <v>2</v>
      </c>
    </row>
    <row r="15" spans="1:16" ht="24" customHeight="1">
      <c r="A15" s="217">
        <v>3</v>
      </c>
      <c r="B15" s="332" t="s">
        <v>185</v>
      </c>
      <c r="C15" s="200">
        <v>0</v>
      </c>
      <c r="D15" s="200">
        <v>0</v>
      </c>
      <c r="E15" s="200">
        <v>1584561</v>
      </c>
      <c r="F15" s="200">
        <v>26850328437</v>
      </c>
      <c r="G15" s="200">
        <v>19467109069</v>
      </c>
      <c r="H15" s="200">
        <v>6664011175</v>
      </c>
      <c r="I15" s="200">
        <v>719208193</v>
      </c>
      <c r="J15" s="200">
        <v>28756</v>
      </c>
      <c r="K15" s="200">
        <v>16922</v>
      </c>
      <c r="L15" s="200">
        <v>1776717523</v>
      </c>
      <c r="M15" s="538">
        <v>1338651472</v>
      </c>
      <c r="N15" s="538">
        <v>0</v>
      </c>
      <c r="O15" s="538">
        <v>0</v>
      </c>
      <c r="P15" s="205">
        <v>3</v>
      </c>
    </row>
    <row r="16" spans="1:16" ht="24" customHeight="1">
      <c r="A16" s="217">
        <v>4</v>
      </c>
      <c r="B16" s="332" t="s">
        <v>187</v>
      </c>
      <c r="C16" s="200">
        <v>0</v>
      </c>
      <c r="D16" s="200">
        <v>0</v>
      </c>
      <c r="E16" s="200">
        <v>2126043</v>
      </c>
      <c r="F16" s="200">
        <v>38284025679</v>
      </c>
      <c r="G16" s="200">
        <v>27917080403</v>
      </c>
      <c r="H16" s="200">
        <v>9084076707</v>
      </c>
      <c r="I16" s="200">
        <v>1282868569</v>
      </c>
      <c r="J16" s="200">
        <v>44346</v>
      </c>
      <c r="K16" s="200">
        <v>25842</v>
      </c>
      <c r="L16" s="200">
        <v>2721388327</v>
      </c>
      <c r="M16" s="538">
        <v>2082795036</v>
      </c>
      <c r="N16" s="538">
        <v>0</v>
      </c>
      <c r="O16" s="538">
        <v>0</v>
      </c>
      <c r="P16" s="205">
        <v>4</v>
      </c>
    </row>
    <row r="17" spans="1:16" ht="24" customHeight="1">
      <c r="A17" s="217">
        <v>5</v>
      </c>
      <c r="B17" s="332" t="s">
        <v>189</v>
      </c>
      <c r="C17" s="210">
        <v>0</v>
      </c>
      <c r="D17" s="210">
        <v>0</v>
      </c>
      <c r="E17" s="210">
        <v>241687</v>
      </c>
      <c r="F17" s="210">
        <v>4669651211</v>
      </c>
      <c r="G17" s="210">
        <v>3397348342</v>
      </c>
      <c r="H17" s="210">
        <v>1134542529</v>
      </c>
      <c r="I17" s="210">
        <v>137760340</v>
      </c>
      <c r="J17" s="210">
        <v>6142</v>
      </c>
      <c r="K17" s="210">
        <v>3751</v>
      </c>
      <c r="L17" s="210">
        <v>357141826</v>
      </c>
      <c r="M17" s="1088">
        <v>278553467</v>
      </c>
      <c r="N17" s="1088">
        <v>0</v>
      </c>
      <c r="O17" s="1088">
        <v>0</v>
      </c>
      <c r="P17" s="205">
        <v>5</v>
      </c>
    </row>
    <row r="18" spans="1:16" ht="24" customHeight="1">
      <c r="A18" s="211">
        <v>6</v>
      </c>
      <c r="B18" s="330" t="s">
        <v>191</v>
      </c>
      <c r="C18" s="214">
        <v>0</v>
      </c>
      <c r="D18" s="214">
        <v>0</v>
      </c>
      <c r="E18" s="214">
        <v>537388</v>
      </c>
      <c r="F18" s="214">
        <v>9882852543</v>
      </c>
      <c r="G18" s="214">
        <v>7175430027</v>
      </c>
      <c r="H18" s="214">
        <v>2432589110</v>
      </c>
      <c r="I18" s="214">
        <v>274833406</v>
      </c>
      <c r="J18" s="214">
        <v>10497</v>
      </c>
      <c r="K18" s="214">
        <v>6997</v>
      </c>
      <c r="L18" s="214">
        <v>711549422</v>
      </c>
      <c r="M18" s="1087">
        <v>559338870</v>
      </c>
      <c r="N18" s="1087">
        <v>0</v>
      </c>
      <c r="O18" s="1087">
        <v>0</v>
      </c>
      <c r="P18" s="216">
        <v>6</v>
      </c>
    </row>
    <row r="19" spans="1:16" ht="24" customHeight="1">
      <c r="A19" s="217">
        <v>7</v>
      </c>
      <c r="B19" s="332" t="s">
        <v>193</v>
      </c>
      <c r="C19" s="200">
        <v>1</v>
      </c>
      <c r="D19" s="200">
        <v>37007</v>
      </c>
      <c r="E19" s="200">
        <v>1766432</v>
      </c>
      <c r="F19" s="200">
        <v>32430553217</v>
      </c>
      <c r="G19" s="200">
        <v>23625129965</v>
      </c>
      <c r="H19" s="200">
        <v>7880799676</v>
      </c>
      <c r="I19" s="200">
        <v>924623576</v>
      </c>
      <c r="J19" s="200">
        <v>36711</v>
      </c>
      <c r="K19" s="200">
        <v>22101</v>
      </c>
      <c r="L19" s="200">
        <v>2315019103</v>
      </c>
      <c r="M19" s="538">
        <v>1846686837</v>
      </c>
      <c r="N19" s="538">
        <v>0</v>
      </c>
      <c r="O19" s="538">
        <v>0</v>
      </c>
      <c r="P19" s="205">
        <v>7</v>
      </c>
    </row>
    <row r="20" spans="1:16" ht="24" customHeight="1">
      <c r="A20" s="217">
        <v>8</v>
      </c>
      <c r="B20" s="332" t="s">
        <v>195</v>
      </c>
      <c r="C20" s="200">
        <v>0</v>
      </c>
      <c r="D20" s="200">
        <v>0</v>
      </c>
      <c r="E20" s="200">
        <v>601308</v>
      </c>
      <c r="F20" s="200">
        <v>11289175781</v>
      </c>
      <c r="G20" s="200">
        <v>8200572518</v>
      </c>
      <c r="H20" s="200">
        <v>2779207071</v>
      </c>
      <c r="I20" s="200">
        <v>309396192</v>
      </c>
      <c r="J20" s="200">
        <v>12154</v>
      </c>
      <c r="K20" s="200">
        <v>7502</v>
      </c>
      <c r="L20" s="200">
        <v>827316978</v>
      </c>
      <c r="M20" s="538">
        <v>623026838</v>
      </c>
      <c r="N20" s="538">
        <v>0</v>
      </c>
      <c r="O20" s="538">
        <v>0</v>
      </c>
      <c r="P20" s="205">
        <v>8</v>
      </c>
    </row>
    <row r="21" spans="1:16" s="266" customFormat="1" ht="24" customHeight="1">
      <c r="A21" s="220">
        <v>9</v>
      </c>
      <c r="B21" s="218" t="s">
        <v>197</v>
      </c>
      <c r="C21" s="192">
        <v>0</v>
      </c>
      <c r="D21" s="192">
        <v>0</v>
      </c>
      <c r="E21" s="192">
        <v>340703</v>
      </c>
      <c r="F21" s="192">
        <v>7044290504</v>
      </c>
      <c r="G21" s="192">
        <v>5119708150</v>
      </c>
      <c r="H21" s="192">
        <v>1741905171</v>
      </c>
      <c r="I21" s="192">
        <v>182677183</v>
      </c>
      <c r="J21" s="192">
        <v>8454</v>
      </c>
      <c r="K21" s="192">
        <v>5553</v>
      </c>
      <c r="L21" s="192">
        <v>549508939</v>
      </c>
      <c r="M21" s="240">
        <v>448993494</v>
      </c>
      <c r="N21" s="240">
        <v>0</v>
      </c>
      <c r="O21" s="240">
        <v>0</v>
      </c>
      <c r="P21" s="224">
        <v>9</v>
      </c>
    </row>
    <row r="22" spans="1:16" s="266" customFormat="1" ht="24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385295</v>
      </c>
      <c r="F22" s="227">
        <v>6573033383</v>
      </c>
      <c r="G22" s="227">
        <v>4779217645</v>
      </c>
      <c r="H22" s="227">
        <v>1596433500</v>
      </c>
      <c r="I22" s="227">
        <v>197382238</v>
      </c>
      <c r="J22" s="227">
        <v>7433</v>
      </c>
      <c r="K22" s="227">
        <v>4642</v>
      </c>
      <c r="L22" s="227">
        <v>458472843</v>
      </c>
      <c r="M22" s="247">
        <v>357656115</v>
      </c>
      <c r="N22" s="247">
        <v>0</v>
      </c>
      <c r="O22" s="247">
        <v>0</v>
      </c>
      <c r="P22" s="224">
        <v>10</v>
      </c>
    </row>
    <row r="23" spans="1:16" s="266" customFormat="1" ht="24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414102</v>
      </c>
      <c r="F23" s="229">
        <v>7594096230</v>
      </c>
      <c r="G23" s="229">
        <v>5510680804</v>
      </c>
      <c r="H23" s="229">
        <v>1775126076</v>
      </c>
      <c r="I23" s="229">
        <v>308289350</v>
      </c>
      <c r="J23" s="229">
        <v>8430</v>
      </c>
      <c r="K23" s="229">
        <v>5836</v>
      </c>
      <c r="L23" s="229">
        <v>578525525</v>
      </c>
      <c r="M23" s="241">
        <v>479056952</v>
      </c>
      <c r="N23" s="241">
        <v>0</v>
      </c>
      <c r="O23" s="241">
        <v>0</v>
      </c>
      <c r="P23" s="234">
        <v>11</v>
      </c>
    </row>
    <row r="24" spans="1:16" s="266" customFormat="1" ht="24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639314</v>
      </c>
      <c r="F24" s="192">
        <v>11222053779</v>
      </c>
      <c r="G24" s="192">
        <v>8165793891</v>
      </c>
      <c r="H24" s="192">
        <v>2752476714</v>
      </c>
      <c r="I24" s="192">
        <v>303783174</v>
      </c>
      <c r="J24" s="192">
        <v>12614</v>
      </c>
      <c r="K24" s="192">
        <v>7321</v>
      </c>
      <c r="L24" s="192">
        <v>775059402</v>
      </c>
      <c r="M24" s="240">
        <v>567168773</v>
      </c>
      <c r="N24" s="240">
        <v>0</v>
      </c>
      <c r="O24" s="240">
        <v>0</v>
      </c>
      <c r="P24" s="224">
        <v>12</v>
      </c>
    </row>
    <row r="25" spans="1:16" s="266" customFormat="1" ht="24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225469</v>
      </c>
      <c r="F25" s="192">
        <v>4334428204</v>
      </c>
      <c r="G25" s="192">
        <v>3135404414</v>
      </c>
      <c r="H25" s="192">
        <v>1029324954</v>
      </c>
      <c r="I25" s="192">
        <v>169698836</v>
      </c>
      <c r="J25" s="192">
        <v>4469</v>
      </c>
      <c r="K25" s="192">
        <v>2771</v>
      </c>
      <c r="L25" s="192">
        <v>292440488</v>
      </c>
      <c r="M25" s="240">
        <v>230256950</v>
      </c>
      <c r="N25" s="240">
        <v>0</v>
      </c>
      <c r="O25" s="240">
        <v>0</v>
      </c>
      <c r="P25" s="224">
        <v>13</v>
      </c>
    </row>
    <row r="26" spans="1:16" s="266" customFormat="1" ht="24" customHeight="1">
      <c r="A26" s="220">
        <v>14</v>
      </c>
      <c r="B26" s="218" t="s">
        <v>206</v>
      </c>
      <c r="C26" s="192">
        <v>0</v>
      </c>
      <c r="D26" s="192">
        <v>0</v>
      </c>
      <c r="E26" s="192">
        <v>169635</v>
      </c>
      <c r="F26" s="192">
        <v>3560494696</v>
      </c>
      <c r="G26" s="192">
        <v>2578540470</v>
      </c>
      <c r="H26" s="192">
        <v>884927518</v>
      </c>
      <c r="I26" s="192">
        <v>97026708</v>
      </c>
      <c r="J26" s="192">
        <v>3863</v>
      </c>
      <c r="K26" s="192">
        <v>2505</v>
      </c>
      <c r="L26" s="192">
        <v>281405377</v>
      </c>
      <c r="M26" s="240">
        <v>224132491</v>
      </c>
      <c r="N26" s="240">
        <v>0</v>
      </c>
      <c r="O26" s="240">
        <v>0</v>
      </c>
      <c r="P26" s="224">
        <v>14</v>
      </c>
    </row>
    <row r="27" spans="1:16" s="266" customFormat="1" ht="24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270195</v>
      </c>
      <c r="F27" s="227">
        <v>5481696778</v>
      </c>
      <c r="G27" s="227">
        <v>3964759729</v>
      </c>
      <c r="H27" s="227">
        <v>1370193745</v>
      </c>
      <c r="I27" s="227">
        <v>146743304</v>
      </c>
      <c r="J27" s="227">
        <v>5992</v>
      </c>
      <c r="K27" s="227">
        <v>4009</v>
      </c>
      <c r="L27" s="227">
        <v>405967516</v>
      </c>
      <c r="M27" s="247">
        <v>318983435</v>
      </c>
      <c r="N27" s="247">
        <v>0</v>
      </c>
      <c r="O27" s="247">
        <v>0</v>
      </c>
      <c r="P27" s="224">
        <v>15</v>
      </c>
    </row>
    <row r="28" spans="1:16" s="266" customFormat="1" ht="24" customHeight="1">
      <c r="A28" s="235">
        <v>16</v>
      </c>
      <c r="B28" s="212" t="s">
        <v>210</v>
      </c>
      <c r="C28" s="229">
        <v>0</v>
      </c>
      <c r="D28" s="229">
        <v>0</v>
      </c>
      <c r="E28" s="229">
        <v>528986</v>
      </c>
      <c r="F28" s="229">
        <v>9235338597</v>
      </c>
      <c r="G28" s="229">
        <v>6741304057</v>
      </c>
      <c r="H28" s="229">
        <v>2201344866</v>
      </c>
      <c r="I28" s="229">
        <v>292689674</v>
      </c>
      <c r="J28" s="229">
        <v>11044</v>
      </c>
      <c r="K28" s="229">
        <v>6022</v>
      </c>
      <c r="L28" s="229">
        <v>663010408</v>
      </c>
      <c r="M28" s="241">
        <v>477425216</v>
      </c>
      <c r="N28" s="241">
        <v>0</v>
      </c>
      <c r="O28" s="241">
        <v>0</v>
      </c>
      <c r="P28" s="236">
        <v>16</v>
      </c>
    </row>
    <row r="29" spans="1:16" s="266" customFormat="1" ht="24" customHeight="1">
      <c r="A29" s="220">
        <v>17</v>
      </c>
      <c r="B29" s="218" t="s">
        <v>212</v>
      </c>
      <c r="C29" s="192">
        <v>1</v>
      </c>
      <c r="D29" s="192">
        <v>20420</v>
      </c>
      <c r="E29" s="192">
        <v>1360971</v>
      </c>
      <c r="F29" s="192">
        <v>24895553157</v>
      </c>
      <c r="G29" s="192">
        <v>18111135206</v>
      </c>
      <c r="H29" s="192">
        <v>6204451315</v>
      </c>
      <c r="I29" s="192">
        <v>579966636</v>
      </c>
      <c r="J29" s="192">
        <v>28179</v>
      </c>
      <c r="K29" s="192">
        <v>16777</v>
      </c>
      <c r="L29" s="192">
        <v>1850979537</v>
      </c>
      <c r="M29" s="240">
        <v>1475094455</v>
      </c>
      <c r="N29" s="240">
        <v>0</v>
      </c>
      <c r="O29" s="240">
        <v>0</v>
      </c>
      <c r="P29" s="224">
        <v>17</v>
      </c>
    </row>
    <row r="30" spans="1:16" s="266" customFormat="1" ht="24" customHeight="1">
      <c r="A30" s="220">
        <v>18</v>
      </c>
      <c r="B30" s="218" t="s">
        <v>214</v>
      </c>
      <c r="C30" s="192">
        <v>0</v>
      </c>
      <c r="D30" s="192">
        <v>0</v>
      </c>
      <c r="E30" s="192">
        <v>73120</v>
      </c>
      <c r="F30" s="192">
        <v>1962873378</v>
      </c>
      <c r="G30" s="192">
        <v>1426877325</v>
      </c>
      <c r="H30" s="192">
        <v>458275102</v>
      </c>
      <c r="I30" s="192">
        <v>77720951</v>
      </c>
      <c r="J30" s="192">
        <v>1369</v>
      </c>
      <c r="K30" s="192">
        <v>349</v>
      </c>
      <c r="L30" s="192">
        <v>167539457</v>
      </c>
      <c r="M30" s="240">
        <v>127822159</v>
      </c>
      <c r="N30" s="240">
        <v>0</v>
      </c>
      <c r="O30" s="240">
        <v>0</v>
      </c>
      <c r="P30" s="224">
        <v>18</v>
      </c>
    </row>
    <row r="31" spans="1:16" s="266" customFormat="1" ht="24" customHeight="1">
      <c r="A31" s="220">
        <v>19</v>
      </c>
      <c r="B31" s="218" t="s">
        <v>216</v>
      </c>
      <c r="C31" s="192">
        <v>1</v>
      </c>
      <c r="D31" s="192">
        <v>35840</v>
      </c>
      <c r="E31" s="192">
        <v>1089717</v>
      </c>
      <c r="F31" s="192">
        <v>19656770195</v>
      </c>
      <c r="G31" s="192">
        <v>14262280155</v>
      </c>
      <c r="H31" s="192">
        <v>4689887151</v>
      </c>
      <c r="I31" s="192">
        <v>704602889</v>
      </c>
      <c r="J31" s="192">
        <v>20831</v>
      </c>
      <c r="K31" s="192">
        <v>12375</v>
      </c>
      <c r="L31" s="192">
        <v>1387132596</v>
      </c>
      <c r="M31" s="240">
        <v>1043666904</v>
      </c>
      <c r="N31" s="240">
        <v>0</v>
      </c>
      <c r="O31" s="240">
        <v>0</v>
      </c>
      <c r="P31" s="224">
        <v>19</v>
      </c>
    </row>
    <row r="32" spans="1:16" s="266" customFormat="1" ht="24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549439</v>
      </c>
      <c r="F32" s="227">
        <v>9719554673</v>
      </c>
      <c r="G32" s="227">
        <v>7082126175</v>
      </c>
      <c r="H32" s="227">
        <v>2273087657</v>
      </c>
      <c r="I32" s="227">
        <v>364340841</v>
      </c>
      <c r="J32" s="227">
        <v>10268</v>
      </c>
      <c r="K32" s="227">
        <v>5907</v>
      </c>
      <c r="L32" s="227">
        <v>708476658</v>
      </c>
      <c r="M32" s="247">
        <v>537662038</v>
      </c>
      <c r="N32" s="247">
        <v>0</v>
      </c>
      <c r="O32" s="247">
        <v>0</v>
      </c>
      <c r="P32" s="224">
        <v>20</v>
      </c>
    </row>
    <row r="33" spans="1:16" s="266" customFormat="1" ht="24" customHeight="1">
      <c r="A33" s="228">
        <v>21</v>
      </c>
      <c r="B33" s="212" t="s">
        <v>220</v>
      </c>
      <c r="C33" s="229">
        <v>1</v>
      </c>
      <c r="D33" s="229">
        <v>91040</v>
      </c>
      <c r="E33" s="229">
        <v>688134</v>
      </c>
      <c r="F33" s="229">
        <v>12064782734</v>
      </c>
      <c r="G33" s="229">
        <v>8792342801</v>
      </c>
      <c r="H33" s="229">
        <v>2926044666</v>
      </c>
      <c r="I33" s="229">
        <v>346395267</v>
      </c>
      <c r="J33" s="229">
        <v>13799</v>
      </c>
      <c r="K33" s="229">
        <v>7867</v>
      </c>
      <c r="L33" s="229">
        <v>827426160</v>
      </c>
      <c r="M33" s="241">
        <v>614247951</v>
      </c>
      <c r="N33" s="241">
        <v>0</v>
      </c>
      <c r="O33" s="241">
        <v>0</v>
      </c>
      <c r="P33" s="234">
        <v>21</v>
      </c>
    </row>
    <row r="34" spans="1:16" s="266" customFormat="1" ht="24" customHeight="1">
      <c r="A34" s="220">
        <v>22</v>
      </c>
      <c r="B34" s="218" t="s">
        <v>222</v>
      </c>
      <c r="C34" s="192">
        <v>0</v>
      </c>
      <c r="D34" s="192">
        <v>0</v>
      </c>
      <c r="E34" s="192">
        <v>474898</v>
      </c>
      <c r="F34" s="192">
        <v>8451891270</v>
      </c>
      <c r="G34" s="192">
        <v>6168001555</v>
      </c>
      <c r="H34" s="192">
        <v>2036512657</v>
      </c>
      <c r="I34" s="192">
        <v>247377058</v>
      </c>
      <c r="J34" s="192">
        <v>8741</v>
      </c>
      <c r="K34" s="192">
        <v>5521</v>
      </c>
      <c r="L34" s="192">
        <v>552823091</v>
      </c>
      <c r="M34" s="240">
        <v>422323500</v>
      </c>
      <c r="N34" s="240">
        <v>0</v>
      </c>
      <c r="O34" s="240">
        <v>0</v>
      </c>
      <c r="P34" s="224">
        <v>22</v>
      </c>
    </row>
    <row r="35" spans="1:16" s="266" customFormat="1" ht="24" customHeight="1">
      <c r="A35" s="220">
        <v>23</v>
      </c>
      <c r="B35" s="218" t="s">
        <v>223</v>
      </c>
      <c r="C35" s="192">
        <v>0</v>
      </c>
      <c r="D35" s="192">
        <v>0</v>
      </c>
      <c r="E35" s="192">
        <v>134907</v>
      </c>
      <c r="F35" s="192">
        <v>3098250572</v>
      </c>
      <c r="G35" s="192">
        <v>2258438116</v>
      </c>
      <c r="H35" s="192">
        <v>769839723</v>
      </c>
      <c r="I35" s="192">
        <v>69972733</v>
      </c>
      <c r="J35" s="192">
        <v>4206</v>
      </c>
      <c r="K35" s="192">
        <v>2819</v>
      </c>
      <c r="L35" s="192">
        <v>274343421</v>
      </c>
      <c r="M35" s="240">
        <v>229002884</v>
      </c>
      <c r="N35" s="240">
        <v>0</v>
      </c>
      <c r="O35" s="240">
        <v>0</v>
      </c>
      <c r="P35" s="224">
        <v>23</v>
      </c>
    </row>
    <row r="36" spans="1:16" s="266" customFormat="1" ht="24" customHeight="1">
      <c r="A36" s="220">
        <v>24</v>
      </c>
      <c r="B36" s="218" t="s">
        <v>225</v>
      </c>
      <c r="C36" s="192">
        <v>0</v>
      </c>
      <c r="D36" s="192">
        <v>0</v>
      </c>
      <c r="E36" s="192">
        <v>388356</v>
      </c>
      <c r="F36" s="192">
        <v>7221761261</v>
      </c>
      <c r="G36" s="192">
        <v>5254576960</v>
      </c>
      <c r="H36" s="192">
        <v>1773637546</v>
      </c>
      <c r="I36" s="192">
        <v>193546755</v>
      </c>
      <c r="J36" s="192">
        <v>8321</v>
      </c>
      <c r="K36" s="192">
        <v>4916</v>
      </c>
      <c r="L36" s="192">
        <v>547603559</v>
      </c>
      <c r="M36" s="240">
        <v>422541440</v>
      </c>
      <c r="N36" s="240">
        <v>0</v>
      </c>
      <c r="O36" s="240">
        <v>0</v>
      </c>
      <c r="P36" s="224">
        <v>24</v>
      </c>
    </row>
    <row r="37" spans="1:16" s="266" customFormat="1" ht="24" customHeight="1">
      <c r="A37" s="220">
        <v>25</v>
      </c>
      <c r="B37" s="218" t="s">
        <v>227</v>
      </c>
      <c r="C37" s="227">
        <v>0</v>
      </c>
      <c r="D37" s="227">
        <v>0</v>
      </c>
      <c r="E37" s="227">
        <v>328414</v>
      </c>
      <c r="F37" s="227">
        <v>6290175461</v>
      </c>
      <c r="G37" s="227">
        <v>4563398567</v>
      </c>
      <c r="H37" s="227">
        <v>1546411683</v>
      </c>
      <c r="I37" s="227">
        <v>180365211</v>
      </c>
      <c r="J37" s="227">
        <v>7092</v>
      </c>
      <c r="K37" s="227">
        <v>4836</v>
      </c>
      <c r="L37" s="227">
        <v>467921192</v>
      </c>
      <c r="M37" s="247">
        <v>388297262</v>
      </c>
      <c r="N37" s="247">
        <v>0</v>
      </c>
      <c r="O37" s="247">
        <v>0</v>
      </c>
      <c r="P37" s="224">
        <v>25</v>
      </c>
    </row>
    <row r="38" spans="1:16" s="266" customFormat="1" ht="24" customHeight="1">
      <c r="A38" s="228">
        <v>26</v>
      </c>
      <c r="B38" s="212" t="s">
        <v>229</v>
      </c>
      <c r="C38" s="229">
        <v>0</v>
      </c>
      <c r="D38" s="229">
        <v>0</v>
      </c>
      <c r="E38" s="229">
        <v>233796</v>
      </c>
      <c r="F38" s="229">
        <v>4617190472</v>
      </c>
      <c r="G38" s="229">
        <v>3353557653</v>
      </c>
      <c r="H38" s="229">
        <v>1137174329</v>
      </c>
      <c r="I38" s="229">
        <v>126458490</v>
      </c>
      <c r="J38" s="229">
        <v>5159</v>
      </c>
      <c r="K38" s="229">
        <v>3595</v>
      </c>
      <c r="L38" s="229">
        <v>344974759</v>
      </c>
      <c r="M38" s="241">
        <v>290101602</v>
      </c>
      <c r="N38" s="241">
        <v>0</v>
      </c>
      <c r="O38" s="241">
        <v>0</v>
      </c>
      <c r="P38" s="234">
        <v>26</v>
      </c>
    </row>
    <row r="39" spans="1:16" s="266" customFormat="1" ht="24" customHeight="1">
      <c r="A39" s="220">
        <v>27</v>
      </c>
      <c r="B39" s="218" t="s">
        <v>231</v>
      </c>
      <c r="C39" s="192">
        <v>0</v>
      </c>
      <c r="D39" s="192">
        <v>0</v>
      </c>
      <c r="E39" s="192">
        <v>443911</v>
      </c>
      <c r="F39" s="192">
        <v>7139206491</v>
      </c>
      <c r="G39" s="192">
        <v>5163236789</v>
      </c>
      <c r="H39" s="192">
        <v>1783453214</v>
      </c>
      <c r="I39" s="192">
        <v>192516488</v>
      </c>
      <c r="J39" s="192">
        <v>7117</v>
      </c>
      <c r="K39" s="192">
        <v>3758</v>
      </c>
      <c r="L39" s="192">
        <v>461027290</v>
      </c>
      <c r="M39" s="240">
        <v>282198472</v>
      </c>
      <c r="N39" s="240">
        <v>0</v>
      </c>
      <c r="O39" s="240">
        <v>0</v>
      </c>
      <c r="P39" s="224">
        <v>27</v>
      </c>
    </row>
    <row r="40" spans="1:16" s="266" customFormat="1" ht="24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340317</v>
      </c>
      <c r="F40" s="192">
        <v>6138133375</v>
      </c>
      <c r="G40" s="192">
        <v>4465978256</v>
      </c>
      <c r="H40" s="192">
        <v>1496497072</v>
      </c>
      <c r="I40" s="192">
        <v>175658047</v>
      </c>
      <c r="J40" s="192">
        <v>6600</v>
      </c>
      <c r="K40" s="192">
        <v>3708</v>
      </c>
      <c r="L40" s="192">
        <v>431322985</v>
      </c>
      <c r="M40" s="240">
        <v>287399413</v>
      </c>
      <c r="N40" s="240">
        <v>0</v>
      </c>
      <c r="O40" s="240">
        <v>0</v>
      </c>
      <c r="P40" s="224">
        <v>30</v>
      </c>
    </row>
    <row r="41" spans="1:16" s="266" customFormat="1" ht="24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79394</v>
      </c>
      <c r="F41" s="192">
        <v>1388611922</v>
      </c>
      <c r="G41" s="192">
        <v>1008998121</v>
      </c>
      <c r="H41" s="192">
        <v>343386035</v>
      </c>
      <c r="I41" s="192">
        <v>36227766</v>
      </c>
      <c r="J41" s="192">
        <v>1420</v>
      </c>
      <c r="K41" s="192">
        <v>900</v>
      </c>
      <c r="L41" s="192">
        <v>93751514</v>
      </c>
      <c r="M41" s="240">
        <v>74574568</v>
      </c>
      <c r="N41" s="240">
        <v>0</v>
      </c>
      <c r="O41" s="240">
        <v>0</v>
      </c>
      <c r="P41" s="224">
        <v>31</v>
      </c>
    </row>
    <row r="42" spans="1:16" s="266" customFormat="1" ht="24" customHeight="1">
      <c r="A42" s="220">
        <v>32</v>
      </c>
      <c r="B42" s="244" t="s">
        <v>237</v>
      </c>
      <c r="C42" s="227">
        <v>0</v>
      </c>
      <c r="D42" s="227">
        <v>0</v>
      </c>
      <c r="E42" s="227">
        <v>312306</v>
      </c>
      <c r="F42" s="227">
        <v>5498928997</v>
      </c>
      <c r="G42" s="227">
        <v>3972574131</v>
      </c>
      <c r="H42" s="227">
        <v>1378862765</v>
      </c>
      <c r="I42" s="227">
        <v>147492101</v>
      </c>
      <c r="J42" s="227">
        <v>6639</v>
      </c>
      <c r="K42" s="227">
        <v>3716</v>
      </c>
      <c r="L42" s="227">
        <v>416747947</v>
      </c>
      <c r="M42" s="247">
        <v>325297009</v>
      </c>
      <c r="N42" s="247">
        <v>0</v>
      </c>
      <c r="O42" s="247">
        <v>0</v>
      </c>
      <c r="P42" s="224">
        <v>32</v>
      </c>
    </row>
    <row r="43" spans="1:16" s="266" customFormat="1" ht="24" customHeight="1">
      <c r="A43" s="235">
        <v>33</v>
      </c>
      <c r="B43" s="212" t="s">
        <v>239</v>
      </c>
      <c r="C43" s="229">
        <v>0</v>
      </c>
      <c r="D43" s="229">
        <v>0</v>
      </c>
      <c r="E43" s="229">
        <v>187486</v>
      </c>
      <c r="F43" s="229">
        <v>3390444949</v>
      </c>
      <c r="G43" s="229">
        <v>2447318543</v>
      </c>
      <c r="H43" s="229">
        <v>856205663</v>
      </c>
      <c r="I43" s="229">
        <v>86920743</v>
      </c>
      <c r="J43" s="229">
        <v>3568</v>
      </c>
      <c r="K43" s="229">
        <v>2161</v>
      </c>
      <c r="L43" s="229">
        <v>243132505</v>
      </c>
      <c r="M43" s="241">
        <v>176436999</v>
      </c>
      <c r="N43" s="241">
        <v>0</v>
      </c>
      <c r="O43" s="241">
        <v>0</v>
      </c>
      <c r="P43" s="236">
        <v>33</v>
      </c>
    </row>
    <row r="44" spans="1:16" s="266" customFormat="1" ht="24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41871</v>
      </c>
      <c r="F44" s="192">
        <v>843656711</v>
      </c>
      <c r="G44" s="192">
        <v>612098269</v>
      </c>
      <c r="H44" s="192">
        <v>211807582</v>
      </c>
      <c r="I44" s="192">
        <v>19750860</v>
      </c>
      <c r="J44" s="192">
        <v>892</v>
      </c>
      <c r="K44" s="192">
        <v>576</v>
      </c>
      <c r="L44" s="192">
        <v>69087294</v>
      </c>
      <c r="M44" s="240">
        <v>52084218</v>
      </c>
      <c r="N44" s="240">
        <v>0</v>
      </c>
      <c r="O44" s="240">
        <v>0</v>
      </c>
      <c r="P44" s="224">
        <v>34</v>
      </c>
    </row>
    <row r="45" spans="1:16" s="266" customFormat="1" ht="24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188600</v>
      </c>
      <c r="F45" s="192">
        <v>3586751183</v>
      </c>
      <c r="G45" s="192">
        <v>2592725133</v>
      </c>
      <c r="H45" s="192">
        <v>893682140</v>
      </c>
      <c r="I45" s="192">
        <v>100343910</v>
      </c>
      <c r="J45" s="192">
        <v>3804</v>
      </c>
      <c r="K45" s="192">
        <v>2304</v>
      </c>
      <c r="L45" s="192">
        <v>259991101</v>
      </c>
      <c r="M45" s="240">
        <v>201214489</v>
      </c>
      <c r="N45" s="240">
        <v>0</v>
      </c>
      <c r="O45" s="240">
        <v>0</v>
      </c>
      <c r="P45" s="224">
        <v>35</v>
      </c>
    </row>
    <row r="46" spans="1:16" s="266" customFormat="1" ht="24" customHeight="1">
      <c r="A46" s="220">
        <v>36</v>
      </c>
      <c r="B46" s="2128" t="s">
        <v>245</v>
      </c>
      <c r="C46" s="192">
        <v>1</v>
      </c>
      <c r="D46" s="192">
        <v>58765</v>
      </c>
      <c r="E46" s="192">
        <v>172090</v>
      </c>
      <c r="F46" s="192">
        <v>3148142481</v>
      </c>
      <c r="G46" s="192">
        <v>2288833606</v>
      </c>
      <c r="H46" s="192">
        <v>774843752</v>
      </c>
      <c r="I46" s="192">
        <v>84465123</v>
      </c>
      <c r="J46" s="192">
        <v>3494</v>
      </c>
      <c r="K46" s="192">
        <v>2239</v>
      </c>
      <c r="L46" s="192">
        <v>245387660</v>
      </c>
      <c r="M46" s="240">
        <v>162101152</v>
      </c>
      <c r="N46" s="240">
        <v>0</v>
      </c>
      <c r="O46" s="240">
        <v>0</v>
      </c>
      <c r="P46" s="224">
        <v>36</v>
      </c>
    </row>
    <row r="47" spans="1:16" s="266" customFormat="1" ht="24" customHeight="1">
      <c r="A47" s="220">
        <v>37</v>
      </c>
      <c r="B47" s="2128" t="s">
        <v>247</v>
      </c>
      <c r="C47" s="227">
        <v>0</v>
      </c>
      <c r="D47" s="227">
        <v>0</v>
      </c>
      <c r="E47" s="227">
        <v>29549</v>
      </c>
      <c r="F47" s="227">
        <v>560302357</v>
      </c>
      <c r="G47" s="227">
        <v>405600985</v>
      </c>
      <c r="H47" s="227">
        <v>139221733</v>
      </c>
      <c r="I47" s="227">
        <v>15479639</v>
      </c>
      <c r="J47" s="227">
        <v>540</v>
      </c>
      <c r="K47" s="227">
        <v>395</v>
      </c>
      <c r="L47" s="227">
        <v>47145087</v>
      </c>
      <c r="M47" s="247">
        <v>39690627</v>
      </c>
      <c r="N47" s="247">
        <v>0</v>
      </c>
      <c r="O47" s="247">
        <v>0</v>
      </c>
      <c r="P47" s="224">
        <v>37</v>
      </c>
    </row>
    <row r="48" spans="1:16" s="266" customFormat="1" ht="24" customHeight="1">
      <c r="A48" s="228">
        <v>38</v>
      </c>
      <c r="B48" s="212" t="s">
        <v>249</v>
      </c>
      <c r="C48" s="229">
        <v>0</v>
      </c>
      <c r="D48" s="229">
        <v>0</v>
      </c>
      <c r="E48" s="229">
        <v>87869</v>
      </c>
      <c r="F48" s="229">
        <v>1547754802</v>
      </c>
      <c r="G48" s="229">
        <v>1128374628</v>
      </c>
      <c r="H48" s="229">
        <v>372707876</v>
      </c>
      <c r="I48" s="229">
        <v>46672298</v>
      </c>
      <c r="J48" s="229">
        <v>1707</v>
      </c>
      <c r="K48" s="229">
        <v>1081</v>
      </c>
      <c r="L48" s="229">
        <v>110708009</v>
      </c>
      <c r="M48" s="241">
        <v>85686717</v>
      </c>
      <c r="N48" s="241">
        <v>0</v>
      </c>
      <c r="O48" s="241">
        <v>0</v>
      </c>
      <c r="P48" s="234">
        <v>38</v>
      </c>
    </row>
    <row r="49" spans="1:16" s="266" customFormat="1" ht="24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57085</v>
      </c>
      <c r="F49" s="192">
        <v>906553224</v>
      </c>
      <c r="G49" s="192">
        <v>660337459</v>
      </c>
      <c r="H49" s="192">
        <v>218881217</v>
      </c>
      <c r="I49" s="192">
        <v>27334548</v>
      </c>
      <c r="J49" s="192">
        <v>1003</v>
      </c>
      <c r="K49" s="192">
        <v>653</v>
      </c>
      <c r="L49" s="192">
        <v>53073304</v>
      </c>
      <c r="M49" s="240">
        <v>42732188</v>
      </c>
      <c r="N49" s="240">
        <v>0</v>
      </c>
      <c r="O49" s="240">
        <v>0</v>
      </c>
      <c r="P49" s="224">
        <v>39</v>
      </c>
    </row>
    <row r="50" spans="1:16" s="266" customFormat="1" ht="24" customHeight="1">
      <c r="A50" s="220">
        <v>40</v>
      </c>
      <c r="B50" s="218" t="s">
        <v>252</v>
      </c>
      <c r="C50" s="192">
        <v>0</v>
      </c>
      <c r="D50" s="192">
        <v>0</v>
      </c>
      <c r="E50" s="192">
        <v>30014</v>
      </c>
      <c r="F50" s="192">
        <v>620603989</v>
      </c>
      <c r="G50" s="192">
        <v>450425784</v>
      </c>
      <c r="H50" s="192">
        <v>153944955</v>
      </c>
      <c r="I50" s="192">
        <v>16233250</v>
      </c>
      <c r="J50" s="192">
        <v>717</v>
      </c>
      <c r="K50" s="192">
        <v>552</v>
      </c>
      <c r="L50" s="192">
        <v>47547361</v>
      </c>
      <c r="M50" s="240">
        <v>40872814</v>
      </c>
      <c r="N50" s="240">
        <v>0</v>
      </c>
      <c r="O50" s="240">
        <v>0</v>
      </c>
      <c r="P50" s="224">
        <v>40</v>
      </c>
    </row>
    <row r="51" spans="1:16" s="266" customFormat="1" ht="24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67201</v>
      </c>
      <c r="F51" s="192">
        <v>1081264727</v>
      </c>
      <c r="G51" s="192">
        <v>788331440</v>
      </c>
      <c r="H51" s="192">
        <v>261046913</v>
      </c>
      <c r="I51" s="192">
        <v>31886374</v>
      </c>
      <c r="J51" s="192">
        <v>1030</v>
      </c>
      <c r="K51" s="192">
        <v>613</v>
      </c>
      <c r="L51" s="192">
        <v>65997375</v>
      </c>
      <c r="M51" s="240">
        <v>49254526</v>
      </c>
      <c r="N51" s="240">
        <v>0</v>
      </c>
      <c r="O51" s="240">
        <v>0</v>
      </c>
      <c r="P51" s="224">
        <v>41</v>
      </c>
    </row>
    <row r="52" spans="1:16" s="266" customFormat="1" ht="24" customHeight="1" thickBot="1">
      <c r="A52" s="2383">
        <v>42</v>
      </c>
      <c r="B52" s="254" t="s">
        <v>256</v>
      </c>
      <c r="C52" s="256">
        <v>0</v>
      </c>
      <c r="D52" s="256">
        <v>0</v>
      </c>
      <c r="E52" s="256">
        <v>67862</v>
      </c>
      <c r="F52" s="256">
        <v>1246363834</v>
      </c>
      <c r="G52" s="256">
        <v>908543679</v>
      </c>
      <c r="H52" s="256">
        <v>303960759</v>
      </c>
      <c r="I52" s="256">
        <v>33859396</v>
      </c>
      <c r="J52" s="256">
        <v>1375</v>
      </c>
      <c r="K52" s="256">
        <v>878</v>
      </c>
      <c r="L52" s="256">
        <v>87702838</v>
      </c>
      <c r="M52" s="258">
        <v>69529449</v>
      </c>
      <c r="N52" s="258">
        <v>0</v>
      </c>
      <c r="O52" s="258">
        <v>0</v>
      </c>
      <c r="P52" s="262">
        <v>42</v>
      </c>
    </row>
    <row r="53" spans="1:16" s="266" customFormat="1" ht="24" customHeight="1">
      <c r="A53" s="220">
        <v>43</v>
      </c>
      <c r="B53" s="218" t="s">
        <v>258</v>
      </c>
      <c r="C53" s="192">
        <v>0</v>
      </c>
      <c r="D53" s="192">
        <v>0</v>
      </c>
      <c r="E53" s="192">
        <v>35378</v>
      </c>
      <c r="F53" s="192">
        <v>629642648</v>
      </c>
      <c r="G53" s="192">
        <v>457739267</v>
      </c>
      <c r="H53" s="192">
        <v>156496247</v>
      </c>
      <c r="I53" s="192">
        <v>15407134</v>
      </c>
      <c r="J53" s="192">
        <v>616</v>
      </c>
      <c r="K53" s="192">
        <v>406</v>
      </c>
      <c r="L53" s="192">
        <v>42727599</v>
      </c>
      <c r="M53" s="240">
        <v>31753212</v>
      </c>
      <c r="N53" s="240">
        <v>0</v>
      </c>
      <c r="O53" s="240">
        <v>0</v>
      </c>
      <c r="P53" s="224">
        <v>43</v>
      </c>
    </row>
    <row r="54" spans="1:16" s="266" customFormat="1" ht="24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43818</v>
      </c>
      <c r="F54" s="192">
        <v>828082370</v>
      </c>
      <c r="G54" s="192">
        <v>605531952</v>
      </c>
      <c r="H54" s="192">
        <v>186128697</v>
      </c>
      <c r="I54" s="192">
        <v>36421721</v>
      </c>
      <c r="J54" s="192">
        <v>1031</v>
      </c>
      <c r="K54" s="192">
        <v>709</v>
      </c>
      <c r="L54" s="192">
        <v>62029137</v>
      </c>
      <c r="M54" s="240">
        <v>51375975</v>
      </c>
      <c r="N54" s="240">
        <v>0</v>
      </c>
      <c r="O54" s="240">
        <v>0</v>
      </c>
      <c r="P54" s="224">
        <v>44</v>
      </c>
    </row>
    <row r="55" spans="1:16" s="266" customFormat="1" ht="24" customHeight="1">
      <c r="A55" s="220">
        <v>45</v>
      </c>
      <c r="B55" s="218" t="s">
        <v>261</v>
      </c>
      <c r="C55" s="192">
        <v>0</v>
      </c>
      <c r="D55" s="192">
        <v>0</v>
      </c>
      <c r="E55" s="192">
        <v>204065</v>
      </c>
      <c r="F55" s="192">
        <v>3742267806</v>
      </c>
      <c r="G55" s="192">
        <v>2721310209</v>
      </c>
      <c r="H55" s="192">
        <v>913519626</v>
      </c>
      <c r="I55" s="192">
        <v>107437971</v>
      </c>
      <c r="J55" s="192">
        <v>3932</v>
      </c>
      <c r="K55" s="192">
        <v>2489</v>
      </c>
      <c r="L55" s="192">
        <v>278474994</v>
      </c>
      <c r="M55" s="240">
        <v>218939646</v>
      </c>
      <c r="N55" s="240">
        <v>0</v>
      </c>
      <c r="O55" s="240">
        <v>0</v>
      </c>
      <c r="P55" s="224">
        <v>45</v>
      </c>
    </row>
    <row r="56" spans="1:16" s="266" customFormat="1" ht="24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89841</v>
      </c>
      <c r="F56" s="192">
        <v>1746069947</v>
      </c>
      <c r="G56" s="192">
        <v>1262867062</v>
      </c>
      <c r="H56" s="192">
        <v>432168599</v>
      </c>
      <c r="I56" s="192">
        <v>51034286</v>
      </c>
      <c r="J56" s="192">
        <v>1857</v>
      </c>
      <c r="K56" s="192">
        <v>1204</v>
      </c>
      <c r="L56" s="192">
        <v>140404267</v>
      </c>
      <c r="M56" s="240">
        <v>108721668</v>
      </c>
      <c r="N56" s="240">
        <v>0</v>
      </c>
      <c r="O56" s="240">
        <v>0</v>
      </c>
      <c r="P56" s="224">
        <v>46</v>
      </c>
    </row>
    <row r="57" spans="1:16" s="266" customFormat="1" ht="24" customHeight="1">
      <c r="A57" s="220">
        <v>52</v>
      </c>
      <c r="B57" s="244" t="s">
        <v>263</v>
      </c>
      <c r="C57" s="227">
        <v>0</v>
      </c>
      <c r="D57" s="227">
        <v>0</v>
      </c>
      <c r="E57" s="227">
        <v>35531</v>
      </c>
      <c r="F57" s="227">
        <v>631270581</v>
      </c>
      <c r="G57" s="227">
        <v>455461673</v>
      </c>
      <c r="H57" s="227">
        <v>158724289</v>
      </c>
      <c r="I57" s="227">
        <v>17084619</v>
      </c>
      <c r="J57" s="227">
        <v>627</v>
      </c>
      <c r="K57" s="227">
        <v>355</v>
      </c>
      <c r="L57" s="227">
        <v>40133701</v>
      </c>
      <c r="M57" s="247">
        <v>28492292</v>
      </c>
      <c r="N57" s="247">
        <v>0</v>
      </c>
      <c r="O57" s="247">
        <v>0</v>
      </c>
      <c r="P57" s="224">
        <v>52</v>
      </c>
    </row>
    <row r="58" spans="1:16" s="266" customFormat="1" ht="24" customHeight="1">
      <c r="A58" s="228">
        <v>54</v>
      </c>
      <c r="B58" s="218" t="s">
        <v>264</v>
      </c>
      <c r="C58" s="229">
        <v>0</v>
      </c>
      <c r="D58" s="229">
        <v>0</v>
      </c>
      <c r="E58" s="229">
        <v>25297</v>
      </c>
      <c r="F58" s="229">
        <v>484292719</v>
      </c>
      <c r="G58" s="229">
        <v>350862722</v>
      </c>
      <c r="H58" s="229">
        <v>119458013</v>
      </c>
      <c r="I58" s="229">
        <v>13971984</v>
      </c>
      <c r="J58" s="229">
        <v>520</v>
      </c>
      <c r="K58" s="229">
        <v>347</v>
      </c>
      <c r="L58" s="229">
        <v>33728909</v>
      </c>
      <c r="M58" s="241">
        <v>27694571</v>
      </c>
      <c r="N58" s="241">
        <v>0</v>
      </c>
      <c r="O58" s="241">
        <v>0</v>
      </c>
      <c r="P58" s="234">
        <v>54</v>
      </c>
    </row>
    <row r="59" spans="1:16" s="266" customFormat="1" ht="24" customHeight="1">
      <c r="A59" s="220">
        <v>59</v>
      </c>
      <c r="B59" s="218" t="s">
        <v>266</v>
      </c>
      <c r="C59" s="192">
        <v>0</v>
      </c>
      <c r="D59" s="192">
        <v>0</v>
      </c>
      <c r="E59" s="192">
        <v>66669</v>
      </c>
      <c r="F59" s="192">
        <v>1387350912</v>
      </c>
      <c r="G59" s="192">
        <v>1008974484</v>
      </c>
      <c r="H59" s="192">
        <v>343751551</v>
      </c>
      <c r="I59" s="192">
        <v>34624877</v>
      </c>
      <c r="J59" s="192">
        <v>1669</v>
      </c>
      <c r="K59" s="192">
        <v>1135</v>
      </c>
      <c r="L59" s="192">
        <v>115007409</v>
      </c>
      <c r="M59" s="240">
        <v>93573150</v>
      </c>
      <c r="N59" s="240">
        <v>0</v>
      </c>
      <c r="O59" s="240">
        <v>0</v>
      </c>
      <c r="P59" s="224">
        <v>59</v>
      </c>
    </row>
    <row r="60" spans="1:16" s="266" customFormat="1" ht="24" customHeight="1">
      <c r="A60" s="220">
        <v>61</v>
      </c>
      <c r="B60" s="218" t="s">
        <v>268</v>
      </c>
      <c r="C60" s="192">
        <v>0</v>
      </c>
      <c r="D60" s="192">
        <v>0</v>
      </c>
      <c r="E60" s="192">
        <v>55941</v>
      </c>
      <c r="F60" s="192">
        <v>1184129934</v>
      </c>
      <c r="G60" s="192">
        <v>859088782</v>
      </c>
      <c r="H60" s="192">
        <v>296041780</v>
      </c>
      <c r="I60" s="192">
        <v>28999372</v>
      </c>
      <c r="J60" s="192">
        <v>1306</v>
      </c>
      <c r="K60" s="192">
        <v>866</v>
      </c>
      <c r="L60" s="192">
        <v>84787858</v>
      </c>
      <c r="M60" s="240">
        <v>63980195</v>
      </c>
      <c r="N60" s="240">
        <v>0</v>
      </c>
      <c r="O60" s="240">
        <v>0</v>
      </c>
      <c r="P60" s="224">
        <v>61</v>
      </c>
    </row>
    <row r="61" spans="1:16" s="266" customFormat="1" ht="24" customHeight="1">
      <c r="A61" s="220">
        <v>66</v>
      </c>
      <c r="B61" s="218" t="s">
        <v>270</v>
      </c>
      <c r="C61" s="192">
        <v>1</v>
      </c>
      <c r="D61" s="192">
        <v>23640</v>
      </c>
      <c r="E61" s="192">
        <v>239207</v>
      </c>
      <c r="F61" s="192">
        <v>4151105837</v>
      </c>
      <c r="G61" s="192">
        <v>3002984955</v>
      </c>
      <c r="H61" s="192">
        <v>1024379577</v>
      </c>
      <c r="I61" s="192">
        <v>123741305</v>
      </c>
      <c r="J61" s="192">
        <v>3981</v>
      </c>
      <c r="K61" s="192">
        <v>2615</v>
      </c>
      <c r="L61" s="192">
        <v>289712212</v>
      </c>
      <c r="M61" s="240">
        <v>229635992</v>
      </c>
      <c r="N61" s="240">
        <v>0</v>
      </c>
      <c r="O61" s="240">
        <v>0</v>
      </c>
      <c r="P61" s="224">
        <v>66</v>
      </c>
    </row>
    <row r="62" spans="1:16" s="266" customFormat="1" ht="24" customHeight="1">
      <c r="A62" s="243">
        <v>67</v>
      </c>
      <c r="B62" s="244" t="s">
        <v>272</v>
      </c>
      <c r="C62" s="227">
        <v>0</v>
      </c>
      <c r="D62" s="227">
        <v>0</v>
      </c>
      <c r="E62" s="227">
        <v>37094</v>
      </c>
      <c r="F62" s="227">
        <v>891350807</v>
      </c>
      <c r="G62" s="227">
        <v>648377347</v>
      </c>
      <c r="H62" s="227">
        <v>219231157</v>
      </c>
      <c r="I62" s="227">
        <v>23742303</v>
      </c>
      <c r="J62" s="227">
        <v>1191</v>
      </c>
      <c r="K62" s="227">
        <v>802</v>
      </c>
      <c r="L62" s="227">
        <v>77615709</v>
      </c>
      <c r="M62" s="247">
        <v>61536605</v>
      </c>
      <c r="N62" s="247">
        <v>0</v>
      </c>
      <c r="O62" s="247">
        <v>0</v>
      </c>
      <c r="P62" s="249">
        <v>67</v>
      </c>
    </row>
    <row r="63" spans="1:16" s="452" customFormat="1" ht="24" customHeight="1">
      <c r="A63" s="250">
        <v>70</v>
      </c>
      <c r="B63" s="218" t="s">
        <v>274</v>
      </c>
      <c r="C63" s="229">
        <v>0</v>
      </c>
      <c r="D63" s="229">
        <v>0</v>
      </c>
      <c r="E63" s="229">
        <v>31821</v>
      </c>
      <c r="F63" s="229">
        <v>686328317</v>
      </c>
      <c r="G63" s="229">
        <v>500782838</v>
      </c>
      <c r="H63" s="229">
        <v>169507302</v>
      </c>
      <c r="I63" s="229">
        <v>16038177</v>
      </c>
      <c r="J63" s="229">
        <v>943</v>
      </c>
      <c r="K63" s="229">
        <v>587</v>
      </c>
      <c r="L63" s="229">
        <v>52916248</v>
      </c>
      <c r="M63" s="241">
        <v>40614246</v>
      </c>
      <c r="N63" s="241">
        <v>0</v>
      </c>
      <c r="O63" s="241">
        <v>0</v>
      </c>
      <c r="P63" s="251">
        <v>70</v>
      </c>
    </row>
    <row r="64" spans="1:16" s="452" customFormat="1" ht="24" customHeight="1">
      <c r="A64" s="220">
        <v>72</v>
      </c>
      <c r="B64" s="218" t="s">
        <v>276</v>
      </c>
      <c r="C64" s="192">
        <v>0</v>
      </c>
      <c r="D64" s="192">
        <v>0</v>
      </c>
      <c r="E64" s="192">
        <v>228785</v>
      </c>
      <c r="F64" s="192">
        <v>4449759007</v>
      </c>
      <c r="G64" s="192">
        <v>3244137204</v>
      </c>
      <c r="H64" s="192">
        <v>1082516427</v>
      </c>
      <c r="I64" s="192">
        <v>123105376</v>
      </c>
      <c r="J64" s="192">
        <v>5662</v>
      </c>
      <c r="K64" s="192">
        <v>3682</v>
      </c>
      <c r="L64" s="192">
        <v>333886816</v>
      </c>
      <c r="M64" s="240">
        <v>271451120</v>
      </c>
      <c r="N64" s="240">
        <v>0</v>
      </c>
      <c r="O64" s="240">
        <v>0</v>
      </c>
      <c r="P64" s="224">
        <v>72</v>
      </c>
    </row>
    <row r="65" spans="1:16" s="452" customFormat="1" ht="24" customHeight="1">
      <c r="A65" s="220">
        <v>74</v>
      </c>
      <c r="B65" s="218" t="s">
        <v>278</v>
      </c>
      <c r="C65" s="192">
        <v>0</v>
      </c>
      <c r="D65" s="192">
        <v>0</v>
      </c>
      <c r="E65" s="192">
        <v>49192</v>
      </c>
      <c r="F65" s="192">
        <v>944529112</v>
      </c>
      <c r="G65" s="192">
        <v>692105922</v>
      </c>
      <c r="H65" s="192">
        <v>226915192</v>
      </c>
      <c r="I65" s="192">
        <v>25507998</v>
      </c>
      <c r="J65" s="192">
        <v>1097</v>
      </c>
      <c r="K65" s="192">
        <v>707</v>
      </c>
      <c r="L65" s="192">
        <v>70393448</v>
      </c>
      <c r="M65" s="240">
        <v>57498692</v>
      </c>
      <c r="N65" s="240">
        <v>0</v>
      </c>
      <c r="O65" s="240">
        <v>0</v>
      </c>
      <c r="P65" s="224">
        <v>74</v>
      </c>
    </row>
    <row r="66" spans="1:16" s="452" customFormat="1" ht="24" customHeight="1">
      <c r="A66" s="220">
        <v>81</v>
      </c>
      <c r="B66" s="218" t="s">
        <v>280</v>
      </c>
      <c r="C66" s="192">
        <v>0</v>
      </c>
      <c r="D66" s="192">
        <v>0</v>
      </c>
      <c r="E66" s="192">
        <v>184101</v>
      </c>
      <c r="F66" s="192">
        <v>3965232701</v>
      </c>
      <c r="G66" s="192">
        <v>2885477335</v>
      </c>
      <c r="H66" s="192">
        <v>972250369</v>
      </c>
      <c r="I66" s="192">
        <v>107504997</v>
      </c>
      <c r="J66" s="192">
        <v>5379</v>
      </c>
      <c r="K66" s="192">
        <v>3582</v>
      </c>
      <c r="L66" s="192">
        <v>318489174</v>
      </c>
      <c r="M66" s="240">
        <v>236619951</v>
      </c>
      <c r="N66" s="240">
        <v>0</v>
      </c>
      <c r="O66" s="240">
        <v>0</v>
      </c>
      <c r="P66" s="224">
        <v>81</v>
      </c>
    </row>
    <row r="67" spans="1:16" s="452" customFormat="1" ht="24" customHeight="1" thickBot="1">
      <c r="A67" s="253">
        <v>82</v>
      </c>
      <c r="B67" s="254" t="s">
        <v>282</v>
      </c>
      <c r="C67" s="256">
        <v>0</v>
      </c>
      <c r="D67" s="256">
        <v>0</v>
      </c>
      <c r="E67" s="256">
        <v>252700</v>
      </c>
      <c r="F67" s="256">
        <v>4864742513</v>
      </c>
      <c r="G67" s="256">
        <v>3464559778</v>
      </c>
      <c r="H67" s="256">
        <v>1251530213</v>
      </c>
      <c r="I67" s="256">
        <v>148652522</v>
      </c>
      <c r="J67" s="256">
        <v>5087</v>
      </c>
      <c r="K67" s="256">
        <v>3257</v>
      </c>
      <c r="L67" s="256">
        <v>366744072</v>
      </c>
      <c r="M67" s="258">
        <v>277698870</v>
      </c>
      <c r="N67" s="258">
        <v>0</v>
      </c>
      <c r="O67" s="258">
        <v>0</v>
      </c>
      <c r="P67" s="262">
        <v>82</v>
      </c>
    </row>
    <row r="68" spans="1:16" ht="24" customHeight="1">
      <c r="A68" s="211">
        <v>83</v>
      </c>
      <c r="B68" s="330" t="s">
        <v>283</v>
      </c>
      <c r="C68" s="214">
        <v>0</v>
      </c>
      <c r="D68" s="214">
        <v>0</v>
      </c>
      <c r="E68" s="214">
        <v>117995</v>
      </c>
      <c r="F68" s="214">
        <v>2308500203</v>
      </c>
      <c r="G68" s="214">
        <v>1672878216</v>
      </c>
      <c r="H68" s="214">
        <v>556934024</v>
      </c>
      <c r="I68" s="214">
        <v>78687963</v>
      </c>
      <c r="J68" s="214">
        <v>4214</v>
      </c>
      <c r="K68" s="214">
        <v>1774</v>
      </c>
      <c r="L68" s="214">
        <v>170231351</v>
      </c>
      <c r="M68" s="1087">
        <v>137802053</v>
      </c>
      <c r="N68" s="1087">
        <v>0</v>
      </c>
      <c r="O68" s="1087">
        <v>0</v>
      </c>
      <c r="P68" s="216">
        <v>83</v>
      </c>
    </row>
    <row r="69" spans="1:16" ht="24" customHeight="1">
      <c r="A69" s="217">
        <v>301</v>
      </c>
      <c r="B69" s="2130" t="s">
        <v>284</v>
      </c>
      <c r="C69" s="200">
        <v>0</v>
      </c>
      <c r="D69" s="200">
        <v>0</v>
      </c>
      <c r="E69" s="200">
        <v>93874</v>
      </c>
      <c r="F69" s="200">
        <v>1346227856</v>
      </c>
      <c r="G69" s="200">
        <v>950426604</v>
      </c>
      <c r="H69" s="200">
        <v>384030778</v>
      </c>
      <c r="I69" s="200">
        <v>11770474</v>
      </c>
      <c r="J69" s="200">
        <v>650</v>
      </c>
      <c r="K69" s="200">
        <v>326</v>
      </c>
      <c r="L69" s="200">
        <v>57105929</v>
      </c>
      <c r="M69" s="538">
        <v>28242228</v>
      </c>
      <c r="N69" s="538">
        <v>0</v>
      </c>
      <c r="O69" s="538">
        <v>0</v>
      </c>
      <c r="P69" s="205">
        <v>301</v>
      </c>
    </row>
    <row r="70" spans="1:16" ht="24" customHeight="1">
      <c r="A70" s="217">
        <v>302</v>
      </c>
      <c r="B70" s="2130" t="s">
        <v>286</v>
      </c>
      <c r="C70" s="200">
        <v>0</v>
      </c>
      <c r="D70" s="200">
        <v>0</v>
      </c>
      <c r="E70" s="200">
        <v>96020</v>
      </c>
      <c r="F70" s="200">
        <v>1185796397</v>
      </c>
      <c r="G70" s="200">
        <v>839616212</v>
      </c>
      <c r="H70" s="200">
        <v>335171721</v>
      </c>
      <c r="I70" s="200">
        <v>11008464</v>
      </c>
      <c r="J70" s="200">
        <v>582</v>
      </c>
      <c r="K70" s="200">
        <v>253</v>
      </c>
      <c r="L70" s="200">
        <v>41710602</v>
      </c>
      <c r="M70" s="538">
        <v>21301824</v>
      </c>
      <c r="N70" s="538">
        <v>0</v>
      </c>
      <c r="O70" s="538">
        <v>0</v>
      </c>
      <c r="P70" s="205">
        <v>302</v>
      </c>
    </row>
    <row r="71" spans="1:16" ht="24" customHeight="1">
      <c r="A71" s="217">
        <v>303</v>
      </c>
      <c r="B71" s="2130" t="s">
        <v>288</v>
      </c>
      <c r="C71" s="200">
        <v>0</v>
      </c>
      <c r="D71" s="200">
        <v>0</v>
      </c>
      <c r="E71" s="200">
        <v>20662</v>
      </c>
      <c r="F71" s="200">
        <v>305896281</v>
      </c>
      <c r="G71" s="200">
        <v>218167604</v>
      </c>
      <c r="H71" s="200">
        <v>84922258</v>
      </c>
      <c r="I71" s="200">
        <v>2806419</v>
      </c>
      <c r="J71" s="200">
        <v>246</v>
      </c>
      <c r="K71" s="200">
        <v>149</v>
      </c>
      <c r="L71" s="200">
        <v>17250856</v>
      </c>
      <c r="M71" s="538">
        <v>13017101</v>
      </c>
      <c r="N71" s="538">
        <v>0</v>
      </c>
      <c r="O71" s="538">
        <v>0</v>
      </c>
      <c r="P71" s="205">
        <v>303</v>
      </c>
    </row>
    <row r="72" spans="1:16" ht="24" customHeight="1" thickBot="1">
      <c r="A72" s="2390"/>
      <c r="B72" s="2391"/>
      <c r="C72" s="3145"/>
      <c r="D72" s="3145"/>
      <c r="E72" s="3145"/>
      <c r="F72" s="3145"/>
      <c r="G72" s="3145"/>
      <c r="H72" s="3145"/>
      <c r="I72" s="3145"/>
      <c r="J72" s="3145"/>
      <c r="K72" s="3145"/>
      <c r="L72" s="3145"/>
      <c r="M72" s="3146"/>
      <c r="N72" s="3146"/>
      <c r="O72" s="3146"/>
      <c r="P72" s="2393"/>
    </row>
    <row r="73" spans="1:16" ht="24" customHeight="1">
      <c r="A73" s="217"/>
      <c r="B73" s="332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538"/>
      <c r="N73" s="538"/>
      <c r="O73" s="538"/>
      <c r="P73" s="205"/>
    </row>
    <row r="74" spans="1:16" ht="24" customHeight="1">
      <c r="A74" s="217"/>
      <c r="B74" s="332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538"/>
      <c r="N74" s="538"/>
      <c r="O74" s="538"/>
      <c r="P74" s="205"/>
    </row>
    <row r="75" spans="1:16" ht="24" customHeight="1">
      <c r="A75" s="217"/>
      <c r="B75" s="332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538"/>
      <c r="N75" s="538"/>
      <c r="O75" s="538"/>
      <c r="P75" s="205"/>
    </row>
    <row r="76" spans="1:16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240"/>
      <c r="N76" s="240"/>
      <c r="O76" s="240"/>
      <c r="P76" s="224"/>
    </row>
    <row r="77" spans="1:16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47"/>
      <c r="N77" s="247"/>
      <c r="O77" s="247"/>
      <c r="P77" s="224"/>
    </row>
    <row r="78" spans="1:16" s="266" customFormat="1" ht="24" customHeight="1">
      <c r="A78" s="228"/>
      <c r="B78" s="21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41"/>
      <c r="N78" s="241"/>
      <c r="O78" s="241"/>
      <c r="P78" s="234"/>
    </row>
    <row r="79" spans="1:16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240"/>
      <c r="N79" s="240"/>
      <c r="O79" s="240"/>
      <c r="P79" s="224"/>
    </row>
    <row r="80" spans="1:16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240"/>
      <c r="N80" s="240"/>
      <c r="O80" s="240"/>
      <c r="P80" s="224"/>
    </row>
    <row r="81" spans="1:16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240"/>
      <c r="N81" s="240"/>
      <c r="O81" s="240"/>
      <c r="P81" s="224"/>
    </row>
    <row r="82" spans="1:16" s="266" customFormat="1" ht="24" customHeight="1">
      <c r="A82" s="220"/>
      <c r="B82" s="218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47"/>
      <c r="N82" s="247"/>
      <c r="O82" s="247"/>
      <c r="P82" s="224"/>
    </row>
    <row r="83" spans="1:16" s="266" customFormat="1" ht="24" customHeight="1">
      <c r="A83" s="235"/>
      <c r="B83" s="212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41"/>
      <c r="N83" s="241"/>
      <c r="O83" s="241"/>
      <c r="P83" s="236"/>
    </row>
    <row r="84" spans="1:16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240"/>
      <c r="N84" s="240"/>
      <c r="O84" s="240"/>
      <c r="P84" s="224"/>
    </row>
    <row r="85" spans="1:16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240"/>
      <c r="N85" s="240"/>
      <c r="O85" s="240"/>
      <c r="P85" s="224"/>
    </row>
    <row r="86" spans="1:16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240"/>
      <c r="N86" s="240"/>
      <c r="O86" s="240"/>
      <c r="P86" s="224"/>
    </row>
    <row r="87" spans="1:16" s="266" customFormat="1" ht="24" customHeight="1">
      <c r="A87" s="220"/>
      <c r="B87" s="218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47"/>
      <c r="N87" s="247"/>
      <c r="O87" s="247"/>
      <c r="P87" s="224"/>
    </row>
    <row r="88" spans="1:16" s="266" customFormat="1" ht="24" customHeight="1">
      <c r="A88" s="228"/>
      <c r="B88" s="212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41"/>
      <c r="N88" s="241"/>
      <c r="O88" s="241"/>
      <c r="P88" s="234"/>
    </row>
    <row r="89" spans="1:16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240"/>
      <c r="N89" s="240"/>
      <c r="O89" s="240"/>
      <c r="P89" s="224"/>
    </row>
    <row r="90" spans="1:16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240"/>
      <c r="N90" s="240"/>
      <c r="O90" s="240"/>
      <c r="P90" s="224"/>
    </row>
    <row r="91" spans="1:16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240"/>
      <c r="N91" s="240"/>
      <c r="O91" s="240"/>
      <c r="P91" s="224"/>
    </row>
    <row r="92" spans="1:16" s="266" customFormat="1" ht="24" customHeight="1">
      <c r="A92" s="220"/>
      <c r="B92" s="218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47"/>
      <c r="N92" s="247"/>
      <c r="O92" s="247"/>
      <c r="P92" s="224"/>
    </row>
    <row r="93" spans="1:16" s="266" customFormat="1" ht="24" customHeight="1">
      <c r="A93" s="228"/>
      <c r="B93" s="212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41"/>
      <c r="N93" s="241"/>
      <c r="O93" s="241"/>
      <c r="P93" s="234"/>
    </row>
    <row r="94" spans="1:16" s="266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240"/>
      <c r="N94" s="240"/>
      <c r="O94" s="240"/>
      <c r="P94" s="224"/>
    </row>
    <row r="95" spans="1:16" s="266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240"/>
      <c r="N95" s="240"/>
      <c r="O95" s="240"/>
      <c r="P95" s="224"/>
    </row>
    <row r="96" spans="1:16" s="266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240"/>
      <c r="N96" s="240"/>
      <c r="O96" s="240"/>
      <c r="P96" s="224"/>
    </row>
    <row r="97" spans="1:16" s="266" customFormat="1" ht="24" customHeight="1">
      <c r="A97" s="220"/>
      <c r="B97" s="244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47"/>
      <c r="N97" s="247"/>
      <c r="O97" s="247"/>
      <c r="P97" s="224"/>
    </row>
    <row r="98" spans="1:16" s="266" customFormat="1" ht="24" customHeight="1">
      <c r="A98" s="235"/>
      <c r="B98" s="212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41"/>
      <c r="N98" s="241"/>
      <c r="O98" s="241"/>
      <c r="P98" s="236"/>
    </row>
    <row r="99" spans="1:16" s="266" customFormat="1" ht="24" customHeight="1">
      <c r="A99" s="220"/>
      <c r="B99" s="218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240"/>
      <c r="N99" s="240"/>
      <c r="O99" s="240"/>
      <c r="P99" s="224"/>
    </row>
    <row r="100" spans="1:16" s="266" customFormat="1" ht="24" customHeight="1">
      <c r="A100" s="220"/>
      <c r="B100" s="218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240"/>
      <c r="N100" s="240"/>
      <c r="O100" s="240"/>
      <c r="P100" s="224"/>
    </row>
    <row r="101" spans="1:16" s="266" customFormat="1" ht="24" customHeight="1">
      <c r="A101" s="220"/>
      <c r="B101" s="218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240"/>
      <c r="N101" s="240"/>
      <c r="O101" s="240"/>
      <c r="P101" s="224"/>
    </row>
    <row r="102" spans="1:16" s="266" customFormat="1" ht="24" customHeight="1">
      <c r="A102" s="220"/>
      <c r="B102" s="218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47"/>
      <c r="N102" s="247"/>
      <c r="O102" s="247"/>
      <c r="P102" s="224"/>
    </row>
    <row r="103" spans="1:16" s="266" customFormat="1" ht="24" customHeight="1">
      <c r="A103" s="228"/>
      <c r="B103" s="212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41"/>
      <c r="N103" s="241"/>
      <c r="O103" s="241"/>
      <c r="P103" s="234"/>
    </row>
    <row r="104" spans="1:16" s="266" customFormat="1" ht="24" customHeight="1">
      <c r="A104" s="220"/>
      <c r="B104" s="218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240"/>
      <c r="N104" s="240"/>
      <c r="O104" s="240"/>
      <c r="P104" s="224"/>
    </row>
    <row r="105" spans="1:16" s="266" customFormat="1" ht="24" customHeight="1">
      <c r="A105" s="220"/>
      <c r="B105" s="218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240"/>
      <c r="N105" s="240"/>
      <c r="O105" s="240"/>
      <c r="P105" s="224"/>
    </row>
    <row r="106" spans="1:16" s="266" customFormat="1" ht="24" customHeight="1">
      <c r="A106" s="220"/>
      <c r="B106" s="218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240"/>
      <c r="N106" s="240"/>
      <c r="O106" s="240"/>
      <c r="P106" s="224"/>
    </row>
    <row r="107" spans="1:16" s="266" customFormat="1" ht="24" customHeight="1">
      <c r="A107" s="220"/>
      <c r="B107" s="218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  <c r="M107" s="247"/>
      <c r="N107" s="247"/>
      <c r="O107" s="247"/>
      <c r="P107" s="224"/>
    </row>
    <row r="108" spans="1:16" s="266" customFormat="1" ht="24" customHeight="1">
      <c r="A108" s="228"/>
      <c r="B108" s="212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41"/>
      <c r="N108" s="241"/>
      <c r="O108" s="241"/>
      <c r="P108" s="234"/>
    </row>
    <row r="109" spans="1:16" s="266" customFormat="1" ht="24" customHeight="1">
      <c r="A109" s="220"/>
      <c r="B109" s="218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240"/>
      <c r="N109" s="240"/>
      <c r="O109" s="240"/>
      <c r="P109" s="224"/>
    </row>
    <row r="110" spans="1:16" s="266" customFormat="1" ht="24" customHeight="1">
      <c r="A110" s="220"/>
      <c r="B110" s="218"/>
      <c r="C110" s="192"/>
      <c r="D110" s="192"/>
      <c r="E110" s="192"/>
      <c r="F110" s="192"/>
      <c r="G110" s="192"/>
      <c r="H110" s="192"/>
      <c r="I110" s="192"/>
      <c r="J110" s="192"/>
      <c r="K110" s="192"/>
      <c r="L110" s="192"/>
      <c r="M110" s="240"/>
      <c r="N110" s="240"/>
      <c r="O110" s="240"/>
      <c r="P110" s="224"/>
    </row>
    <row r="111" spans="1:16" s="266" customFormat="1" ht="24" customHeight="1">
      <c r="A111" s="220"/>
      <c r="B111" s="218"/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240"/>
      <c r="N111" s="240"/>
      <c r="O111" s="240"/>
      <c r="P111" s="224"/>
    </row>
    <row r="112" spans="1:16" s="266" customFormat="1" ht="24" customHeight="1">
      <c r="A112" s="220"/>
      <c r="B112" s="244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  <c r="M112" s="247"/>
      <c r="N112" s="247"/>
      <c r="O112" s="247"/>
      <c r="P112" s="224"/>
    </row>
    <row r="113" spans="1:16" s="266" customFormat="1" ht="24" customHeight="1">
      <c r="A113" s="228"/>
      <c r="B113" s="218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41"/>
      <c r="N113" s="241"/>
      <c r="O113" s="241"/>
      <c r="P113" s="234"/>
    </row>
    <row r="114" spans="1:16" s="266" customFormat="1" ht="24" customHeight="1">
      <c r="A114" s="220"/>
      <c r="B114" s="218"/>
      <c r="C114" s="192"/>
      <c r="D114" s="192"/>
      <c r="E114" s="192"/>
      <c r="F114" s="192"/>
      <c r="G114" s="192"/>
      <c r="H114" s="192"/>
      <c r="I114" s="192"/>
      <c r="J114" s="192"/>
      <c r="K114" s="192"/>
      <c r="L114" s="192"/>
      <c r="M114" s="240"/>
      <c r="N114" s="240"/>
      <c r="O114" s="240"/>
      <c r="P114" s="224"/>
    </row>
    <row r="115" spans="1:16" s="266" customFormat="1" ht="24" customHeight="1">
      <c r="A115" s="220"/>
      <c r="B115" s="218"/>
      <c r="C115" s="192"/>
      <c r="D115" s="192"/>
      <c r="E115" s="192"/>
      <c r="F115" s="192"/>
      <c r="G115" s="192"/>
      <c r="H115" s="192"/>
      <c r="I115" s="192"/>
      <c r="J115" s="192"/>
      <c r="K115" s="192"/>
      <c r="L115" s="192"/>
      <c r="M115" s="240"/>
      <c r="N115" s="240"/>
      <c r="O115" s="240"/>
      <c r="P115" s="224"/>
    </row>
    <row r="116" spans="1:16" s="266" customFormat="1" ht="24" customHeight="1">
      <c r="A116" s="220"/>
      <c r="B116" s="218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240"/>
      <c r="N116" s="240"/>
      <c r="O116" s="240"/>
      <c r="P116" s="224"/>
    </row>
    <row r="117" spans="1:16" s="266" customFormat="1" ht="24" customHeight="1">
      <c r="A117" s="243"/>
      <c r="B117" s="244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  <c r="M117" s="247"/>
      <c r="N117" s="247"/>
      <c r="O117" s="247"/>
      <c r="P117" s="249"/>
    </row>
    <row r="118" spans="1:16" s="452" customFormat="1" ht="24" customHeight="1">
      <c r="A118" s="250"/>
      <c r="B118" s="218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41"/>
      <c r="N118" s="241"/>
      <c r="O118" s="241"/>
      <c r="P118" s="251"/>
    </row>
    <row r="119" spans="1:16" s="452" customFormat="1" ht="24" customHeight="1">
      <c r="A119" s="220"/>
      <c r="B119" s="218"/>
      <c r="C119" s="192"/>
      <c r="D119" s="192"/>
      <c r="E119" s="192"/>
      <c r="F119" s="192"/>
      <c r="G119" s="192"/>
      <c r="H119" s="192"/>
      <c r="I119" s="192"/>
      <c r="J119" s="192"/>
      <c r="K119" s="192"/>
      <c r="L119" s="192"/>
      <c r="M119" s="240"/>
      <c r="N119" s="240"/>
      <c r="O119" s="240"/>
      <c r="P119" s="224"/>
    </row>
    <row r="120" spans="1:16" s="452" customFormat="1" ht="24" customHeight="1">
      <c r="A120" s="220"/>
      <c r="B120" s="218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240"/>
      <c r="N120" s="240"/>
      <c r="O120" s="240"/>
      <c r="P120" s="224"/>
    </row>
    <row r="121" spans="1:16" s="452" customFormat="1" ht="24" customHeight="1">
      <c r="A121" s="220"/>
      <c r="B121" s="218"/>
      <c r="C121" s="192"/>
      <c r="D121" s="192"/>
      <c r="E121" s="192"/>
      <c r="F121" s="192"/>
      <c r="G121" s="192"/>
      <c r="H121" s="192"/>
      <c r="I121" s="192"/>
      <c r="J121" s="192"/>
      <c r="K121" s="192"/>
      <c r="L121" s="192"/>
      <c r="M121" s="240"/>
      <c r="N121" s="240"/>
      <c r="O121" s="240"/>
      <c r="P121" s="224"/>
    </row>
    <row r="122" spans="1:16" s="452" customFormat="1" ht="24" customHeight="1" thickBot="1">
      <c r="A122" s="253"/>
      <c r="B122" s="254"/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8"/>
      <c r="N122" s="258"/>
      <c r="O122" s="258"/>
      <c r="P122" s="262"/>
    </row>
  </sheetData>
  <mergeCells count="2">
    <mergeCell ref="E3:I3"/>
    <mergeCell ref="N3:O3"/>
  </mergeCells>
  <phoneticPr fontId="16"/>
  <pageMargins left="0.78740157480314965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52" max="1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>
    <tabColor rgb="FF00FFFF"/>
  </sheetPr>
  <dimension ref="A1:T262"/>
  <sheetViews>
    <sheetView showGridLines="0" view="pageBreakPreview" zoomScale="50" zoomScaleNormal="100" workbookViewId="0">
      <pane xSplit="2" ySplit="12" topLeftCell="C35" activePane="bottomRight" state="frozen"/>
      <selection activeCell="CA17" sqref="CA17"/>
      <selection pane="topRight" activeCell="CA17" sqref="CA17"/>
      <selection pane="bottomLeft" activeCell="CA17" sqref="CA17"/>
      <selection pane="bottomRight" activeCell="M56" sqref="M56"/>
    </sheetView>
  </sheetViews>
  <sheetFormatPr defaultRowHeight="23.1" customHeight="1"/>
  <cols>
    <col min="1" max="1" width="5.875" style="1117" customWidth="1"/>
    <col min="2" max="2" width="18.125" style="150" customWidth="1"/>
    <col min="3" max="4" width="17.625" style="150" customWidth="1"/>
    <col min="5" max="5" width="15.375" style="150" customWidth="1"/>
    <col min="6" max="6" width="16.625" style="150" customWidth="1"/>
    <col min="7" max="7" width="15.125" style="150" customWidth="1"/>
    <col min="8" max="8" width="16.125" style="150" customWidth="1"/>
    <col min="9" max="9" width="15.625" style="150" customWidth="1"/>
    <col min="10" max="10" width="17.125" style="150" customWidth="1"/>
    <col min="11" max="11" width="20.375" style="150" customWidth="1"/>
    <col min="12" max="12" width="21.625" style="150" customWidth="1"/>
    <col min="13" max="15" width="20.125" style="150" customWidth="1"/>
    <col min="16" max="16" width="17.625" style="150" customWidth="1"/>
    <col min="17" max="17" width="21.625" style="150" customWidth="1"/>
    <col min="18" max="18" width="5.875" style="1117" customWidth="1"/>
    <col min="19" max="16384" width="9" style="150"/>
  </cols>
  <sheetData>
    <row r="1" spans="1:20" s="1095" customFormat="1" ht="30.95" customHeight="1">
      <c r="A1" s="603" t="s">
        <v>1380</v>
      </c>
      <c r="B1" s="1094"/>
      <c r="C1" s="1094"/>
      <c r="D1" s="1094"/>
      <c r="E1" s="1094"/>
      <c r="F1" s="1094"/>
      <c r="G1" s="1094"/>
      <c r="H1" s="1094"/>
      <c r="I1" s="1094"/>
      <c r="J1" s="1094"/>
    </row>
    <row r="2" spans="1:20" s="311" customFormat="1" ht="30.95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 t="s">
        <v>347</v>
      </c>
      <c r="R2" s="312"/>
      <c r="S2" s="562"/>
    </row>
    <row r="3" spans="1:20" s="442" customFormat="1" ht="23.1" customHeight="1">
      <c r="A3" s="156" t="s">
        <v>138</v>
      </c>
      <c r="B3" s="157"/>
      <c r="C3" s="2768" t="s">
        <v>850</v>
      </c>
      <c r="D3" s="2885"/>
      <c r="E3" s="1080" t="s">
        <v>830</v>
      </c>
      <c r="F3" s="1082"/>
      <c r="G3" s="532" t="s">
        <v>851</v>
      </c>
      <c r="H3" s="814"/>
      <c r="I3" s="532" t="s">
        <v>841</v>
      </c>
      <c r="J3" s="814"/>
      <c r="K3" s="532" t="s">
        <v>852</v>
      </c>
      <c r="L3" s="314"/>
      <c r="M3" s="314"/>
      <c r="N3" s="314"/>
      <c r="O3" s="814"/>
      <c r="P3" s="532" t="s">
        <v>853</v>
      </c>
      <c r="Q3" s="853"/>
      <c r="R3" s="319" t="s">
        <v>138</v>
      </c>
    </row>
    <row r="4" spans="1:20" s="442" customFormat="1" ht="23.1" customHeight="1">
      <c r="A4" s="165" t="s">
        <v>144</v>
      </c>
      <c r="B4" s="166"/>
      <c r="C4" s="1096"/>
      <c r="D4" s="1097"/>
      <c r="E4" s="1089" t="s">
        <v>832</v>
      </c>
      <c r="F4" s="1090"/>
      <c r="G4" s="168"/>
      <c r="H4" s="168"/>
      <c r="I4" s="168"/>
      <c r="J4" s="168"/>
      <c r="K4" s="168"/>
      <c r="L4" s="564"/>
      <c r="M4" s="175"/>
      <c r="N4" s="1093"/>
      <c r="O4" s="1071"/>
      <c r="P4" s="168"/>
      <c r="Q4" s="1024"/>
      <c r="R4" s="321" t="s">
        <v>144</v>
      </c>
    </row>
    <row r="5" spans="1:20" s="442" customFormat="1" ht="23.1" customHeight="1">
      <c r="A5" s="165" t="s">
        <v>151</v>
      </c>
      <c r="B5" s="166" t="s">
        <v>152</v>
      </c>
      <c r="C5" s="1098" t="s">
        <v>854</v>
      </c>
      <c r="D5" s="1099" t="s">
        <v>855</v>
      </c>
      <c r="E5" s="759"/>
      <c r="F5" s="2913" t="s">
        <v>856</v>
      </c>
      <c r="G5" s="167" t="s">
        <v>821</v>
      </c>
      <c r="H5" s="167" t="s">
        <v>71</v>
      </c>
      <c r="I5" s="167" t="s">
        <v>821</v>
      </c>
      <c r="J5" s="167" t="s">
        <v>71</v>
      </c>
      <c r="K5" s="167" t="s">
        <v>821</v>
      </c>
      <c r="L5" s="167" t="s">
        <v>71</v>
      </c>
      <c r="M5" s="168"/>
      <c r="N5" s="564"/>
      <c r="O5" s="168"/>
      <c r="P5" s="167" t="s">
        <v>821</v>
      </c>
      <c r="Q5" s="758" t="s">
        <v>845</v>
      </c>
      <c r="R5" s="321" t="s">
        <v>151</v>
      </c>
    </row>
    <row r="6" spans="1:20" s="442" customFormat="1" ht="23.1" customHeight="1">
      <c r="A6" s="165" t="s">
        <v>164</v>
      </c>
      <c r="B6" s="166"/>
      <c r="C6" s="1098"/>
      <c r="D6" s="1099"/>
      <c r="E6" s="754" t="s">
        <v>821</v>
      </c>
      <c r="F6" s="2914"/>
      <c r="G6" s="167"/>
      <c r="H6" s="167"/>
      <c r="I6" s="167"/>
      <c r="J6" s="167"/>
      <c r="K6" s="167"/>
      <c r="L6" s="167"/>
      <c r="M6" s="167" t="s">
        <v>840</v>
      </c>
      <c r="N6" s="171" t="s">
        <v>847</v>
      </c>
      <c r="O6" s="167" t="s">
        <v>848</v>
      </c>
      <c r="P6" s="167"/>
      <c r="Q6" s="758"/>
      <c r="R6" s="321" t="s">
        <v>164</v>
      </c>
    </row>
    <row r="7" spans="1:20" s="442" customFormat="1" ht="23.1" customHeight="1" thickBot="1">
      <c r="A7" s="183" t="s">
        <v>171</v>
      </c>
      <c r="B7" s="184"/>
      <c r="C7" s="1100"/>
      <c r="D7" s="1101"/>
      <c r="E7" s="762"/>
      <c r="F7" s="2915"/>
      <c r="G7" s="186"/>
      <c r="H7" s="186"/>
      <c r="I7" s="186"/>
      <c r="J7" s="186"/>
      <c r="K7" s="186"/>
      <c r="L7" s="186"/>
      <c r="M7" s="186"/>
      <c r="N7" s="568"/>
      <c r="O7" s="186"/>
      <c r="P7" s="186"/>
      <c r="Q7" s="764"/>
      <c r="R7" s="327" t="s">
        <v>171</v>
      </c>
    </row>
    <row r="8" spans="1:20" s="442" customFormat="1" ht="30.75" customHeight="1">
      <c r="A8" s="1102"/>
      <c r="B8" s="173" t="s">
        <v>176</v>
      </c>
      <c r="C8" s="1103">
        <v>10692325</v>
      </c>
      <c r="D8" s="1103">
        <v>202570868150</v>
      </c>
      <c r="E8" s="1103">
        <v>77</v>
      </c>
      <c r="F8" s="1103">
        <v>258600</v>
      </c>
      <c r="G8" s="1103">
        <v>221090</v>
      </c>
      <c r="H8" s="1103">
        <v>2618506141</v>
      </c>
      <c r="I8" s="1103">
        <v>0</v>
      </c>
      <c r="J8" s="1103">
        <v>0</v>
      </c>
      <c r="K8" s="1104">
        <v>10913492</v>
      </c>
      <c r="L8" s="336">
        <v>205189374291</v>
      </c>
      <c r="M8" s="336">
        <v>153084842520</v>
      </c>
      <c r="N8" s="336">
        <v>45090020844</v>
      </c>
      <c r="O8" s="336">
        <v>7014510927</v>
      </c>
      <c r="P8" s="1104">
        <v>264819</v>
      </c>
      <c r="Q8" s="336">
        <v>12335217864</v>
      </c>
      <c r="R8" s="1105"/>
    </row>
    <row r="9" spans="1:20" s="442" customFormat="1" ht="30.75" customHeight="1">
      <c r="A9" s="217"/>
      <c r="B9" s="173" t="s">
        <v>177</v>
      </c>
      <c r="C9" s="1106">
        <v>10666922</v>
      </c>
      <c r="D9" s="774">
        <v>202030992868</v>
      </c>
      <c r="E9" s="774">
        <v>72</v>
      </c>
      <c r="F9" s="774">
        <v>248200</v>
      </c>
      <c r="G9" s="774">
        <v>220677</v>
      </c>
      <c r="H9" s="774">
        <v>2613599055</v>
      </c>
      <c r="I9" s="774">
        <v>0</v>
      </c>
      <c r="J9" s="774">
        <v>0</v>
      </c>
      <c r="K9" s="1107">
        <v>10887671</v>
      </c>
      <c r="L9" s="200">
        <v>204644591923</v>
      </c>
      <c r="M9" s="336">
        <v>152688669288</v>
      </c>
      <c r="N9" s="336">
        <v>44949640390</v>
      </c>
      <c r="O9" s="336">
        <v>7006282245</v>
      </c>
      <c r="P9" s="336">
        <v>264248</v>
      </c>
      <c r="Q9" s="1053">
        <v>12302868043</v>
      </c>
      <c r="R9" s="336"/>
      <c r="S9" s="1108"/>
      <c r="T9" s="1109"/>
    </row>
    <row r="10" spans="1:20" s="442" customFormat="1" ht="30.75" customHeight="1">
      <c r="A10" s="217"/>
      <c r="B10" s="1110" t="s">
        <v>178</v>
      </c>
      <c r="C10" s="1106">
        <v>25403</v>
      </c>
      <c r="D10" s="774">
        <v>539875282</v>
      </c>
      <c r="E10" s="774">
        <v>5</v>
      </c>
      <c r="F10" s="774">
        <v>10400</v>
      </c>
      <c r="G10" s="774">
        <v>413</v>
      </c>
      <c r="H10" s="774">
        <v>4907086</v>
      </c>
      <c r="I10" s="774">
        <v>0</v>
      </c>
      <c r="J10" s="1107">
        <v>0</v>
      </c>
      <c r="K10" s="200">
        <v>25821</v>
      </c>
      <c r="L10" s="336">
        <v>544782368</v>
      </c>
      <c r="M10" s="336">
        <v>396173232</v>
      </c>
      <c r="N10" s="336">
        <v>140380454</v>
      </c>
      <c r="O10" s="336">
        <v>8228682</v>
      </c>
      <c r="P10" s="200">
        <v>571</v>
      </c>
      <c r="Q10" s="336">
        <v>32349821</v>
      </c>
      <c r="R10" s="1111"/>
    </row>
    <row r="11" spans="1:20" s="442" customFormat="1" ht="30.75" customHeight="1">
      <c r="A11" s="217"/>
      <c r="B11" s="1110" t="s">
        <v>179</v>
      </c>
      <c r="C11" s="1106">
        <v>10112935</v>
      </c>
      <c r="D11" s="774">
        <v>191383412464</v>
      </c>
      <c r="E11" s="774">
        <v>15</v>
      </c>
      <c r="F11" s="774">
        <v>97040</v>
      </c>
      <c r="G11" s="774">
        <v>212831</v>
      </c>
      <c r="H11" s="774">
        <v>2523201576</v>
      </c>
      <c r="I11" s="774">
        <v>0</v>
      </c>
      <c r="J11" s="1107">
        <v>0</v>
      </c>
      <c r="K11" s="200">
        <v>10325781</v>
      </c>
      <c r="L11" s="336">
        <v>193906614040</v>
      </c>
      <c r="M11" s="336">
        <v>144681638839</v>
      </c>
      <c r="N11" s="336">
        <v>42600875336</v>
      </c>
      <c r="O11" s="336">
        <v>6624099865</v>
      </c>
      <c r="P11" s="200">
        <v>249474</v>
      </c>
      <c r="Q11" s="336">
        <v>11681848250</v>
      </c>
      <c r="R11" s="1111"/>
    </row>
    <row r="12" spans="1:20" s="442" customFormat="1" ht="30.75" customHeight="1">
      <c r="A12" s="786"/>
      <c r="B12" s="1112" t="s">
        <v>180</v>
      </c>
      <c r="C12" s="1106">
        <v>553987</v>
      </c>
      <c r="D12" s="374">
        <v>10647580404</v>
      </c>
      <c r="E12" s="374">
        <v>57</v>
      </c>
      <c r="F12" s="374">
        <v>151160</v>
      </c>
      <c r="G12" s="374">
        <v>7846</v>
      </c>
      <c r="H12" s="374">
        <v>90397479</v>
      </c>
      <c r="I12" s="374">
        <v>0</v>
      </c>
      <c r="J12" s="1107">
        <v>0</v>
      </c>
      <c r="K12" s="210">
        <v>561890</v>
      </c>
      <c r="L12" s="1113">
        <v>10737977883</v>
      </c>
      <c r="M12" s="1113">
        <v>8007030449</v>
      </c>
      <c r="N12" s="1113">
        <v>2348765054</v>
      </c>
      <c r="O12" s="1113">
        <v>382182380</v>
      </c>
      <c r="P12" s="210">
        <v>14774</v>
      </c>
      <c r="Q12" s="1113">
        <v>621019793</v>
      </c>
      <c r="R12" s="1114"/>
    </row>
    <row r="13" spans="1:20" s="149" customFormat="1" ht="21.75" customHeight="1">
      <c r="A13" s="211">
        <v>1</v>
      </c>
      <c r="B13" s="330" t="s">
        <v>181</v>
      </c>
      <c r="C13" s="872">
        <v>1705530</v>
      </c>
      <c r="D13" s="767">
        <v>30256656172</v>
      </c>
      <c r="E13" s="214">
        <v>0</v>
      </c>
      <c r="F13" s="214">
        <v>0</v>
      </c>
      <c r="G13" s="214">
        <v>37794</v>
      </c>
      <c r="H13" s="214">
        <v>418539195</v>
      </c>
      <c r="I13" s="214">
        <v>0</v>
      </c>
      <c r="J13" s="214">
        <v>0</v>
      </c>
      <c r="K13" s="214">
        <v>1743324</v>
      </c>
      <c r="L13" s="214">
        <v>30675195367</v>
      </c>
      <c r="M13" s="214">
        <v>22876531772</v>
      </c>
      <c r="N13" s="214">
        <v>6743920414</v>
      </c>
      <c r="O13" s="214">
        <v>1054743181</v>
      </c>
      <c r="P13" s="214">
        <v>38091</v>
      </c>
      <c r="Q13" s="1087">
        <v>1738654239</v>
      </c>
      <c r="R13" s="216">
        <v>1</v>
      </c>
    </row>
    <row r="14" spans="1:20" s="149" customFormat="1" ht="21.95" customHeight="1">
      <c r="A14" s="217">
        <v>2</v>
      </c>
      <c r="B14" s="332" t="s">
        <v>183</v>
      </c>
      <c r="C14" s="774">
        <v>147582</v>
      </c>
      <c r="D14" s="774">
        <v>2850720038</v>
      </c>
      <c r="E14" s="200">
        <v>0</v>
      </c>
      <c r="F14" s="200">
        <v>0</v>
      </c>
      <c r="G14" s="200">
        <v>4038</v>
      </c>
      <c r="H14" s="200">
        <v>53638382</v>
      </c>
      <c r="I14" s="200">
        <v>0</v>
      </c>
      <c r="J14" s="200">
        <v>0</v>
      </c>
      <c r="K14" s="200">
        <v>151620</v>
      </c>
      <c r="L14" s="200">
        <v>2904358420</v>
      </c>
      <c r="M14" s="200">
        <v>2185982626</v>
      </c>
      <c r="N14" s="200">
        <v>611222238</v>
      </c>
      <c r="O14" s="200">
        <v>107153556</v>
      </c>
      <c r="P14" s="200">
        <v>3515</v>
      </c>
      <c r="Q14" s="538">
        <v>153453848</v>
      </c>
      <c r="R14" s="205">
        <v>2</v>
      </c>
    </row>
    <row r="15" spans="1:20" s="149" customFormat="1" ht="21.95" customHeight="1">
      <c r="A15" s="217">
        <v>3</v>
      </c>
      <c r="B15" s="332" t="s">
        <v>185</v>
      </c>
      <c r="C15" s="774">
        <v>679139</v>
      </c>
      <c r="D15" s="774">
        <v>12226609858</v>
      </c>
      <c r="E15" s="200">
        <v>0</v>
      </c>
      <c r="F15" s="200">
        <v>0</v>
      </c>
      <c r="G15" s="200">
        <v>18092</v>
      </c>
      <c r="H15" s="200">
        <v>233510062</v>
      </c>
      <c r="I15" s="200">
        <v>0</v>
      </c>
      <c r="J15" s="200">
        <v>0</v>
      </c>
      <c r="K15" s="200">
        <v>697231</v>
      </c>
      <c r="L15" s="200">
        <v>12460119920</v>
      </c>
      <c r="M15" s="200">
        <v>9281962215</v>
      </c>
      <c r="N15" s="200">
        <v>2778750088</v>
      </c>
      <c r="O15" s="200">
        <v>399407617</v>
      </c>
      <c r="P15" s="200">
        <v>16977</v>
      </c>
      <c r="Q15" s="538">
        <v>723470655</v>
      </c>
      <c r="R15" s="205">
        <v>3</v>
      </c>
    </row>
    <row r="16" spans="1:20" s="149" customFormat="1" ht="21.95" customHeight="1">
      <c r="A16" s="217">
        <v>4</v>
      </c>
      <c r="B16" s="332" t="s">
        <v>187</v>
      </c>
      <c r="C16" s="774">
        <v>1077984</v>
      </c>
      <c r="D16" s="774">
        <v>20858180953</v>
      </c>
      <c r="E16" s="200">
        <v>0</v>
      </c>
      <c r="F16" s="200">
        <v>0</v>
      </c>
      <c r="G16" s="200">
        <v>27263</v>
      </c>
      <c r="H16" s="200">
        <v>365564217</v>
      </c>
      <c r="I16" s="200">
        <v>0</v>
      </c>
      <c r="J16" s="200">
        <v>0</v>
      </c>
      <c r="K16" s="200">
        <v>1105247</v>
      </c>
      <c r="L16" s="200">
        <v>21223745170</v>
      </c>
      <c r="M16" s="200">
        <v>15847666433</v>
      </c>
      <c r="N16" s="200">
        <v>4570747751</v>
      </c>
      <c r="O16" s="200">
        <v>805330986</v>
      </c>
      <c r="P16" s="200">
        <v>28666</v>
      </c>
      <c r="Q16" s="538">
        <v>1372359609</v>
      </c>
      <c r="R16" s="205">
        <v>4</v>
      </c>
    </row>
    <row r="17" spans="1:18" s="149" customFormat="1" ht="21.95" customHeight="1">
      <c r="A17" s="217">
        <v>5</v>
      </c>
      <c r="B17" s="332" t="s">
        <v>189</v>
      </c>
      <c r="C17" s="374">
        <v>113320</v>
      </c>
      <c r="D17" s="374">
        <v>2155061134</v>
      </c>
      <c r="E17" s="210">
        <v>0</v>
      </c>
      <c r="F17" s="210">
        <v>0</v>
      </c>
      <c r="G17" s="210">
        <v>1339</v>
      </c>
      <c r="H17" s="210">
        <v>14742828</v>
      </c>
      <c r="I17" s="210">
        <v>0</v>
      </c>
      <c r="J17" s="210">
        <v>0</v>
      </c>
      <c r="K17" s="210">
        <v>114659</v>
      </c>
      <c r="L17" s="210">
        <v>2169803962</v>
      </c>
      <c r="M17" s="210">
        <v>1628881104</v>
      </c>
      <c r="N17" s="210">
        <v>462335798</v>
      </c>
      <c r="O17" s="210">
        <v>78587060</v>
      </c>
      <c r="P17" s="210">
        <v>3028</v>
      </c>
      <c r="Q17" s="1088">
        <v>128071208</v>
      </c>
      <c r="R17" s="205">
        <v>5</v>
      </c>
    </row>
    <row r="18" spans="1:18" s="149" customFormat="1" ht="21.95" customHeight="1">
      <c r="A18" s="211">
        <v>6</v>
      </c>
      <c r="B18" s="330" t="s">
        <v>191</v>
      </c>
      <c r="C18" s="767">
        <v>250531</v>
      </c>
      <c r="D18" s="767">
        <v>4967633875</v>
      </c>
      <c r="E18" s="214">
        <v>0</v>
      </c>
      <c r="F18" s="214">
        <v>0</v>
      </c>
      <c r="G18" s="214">
        <v>3303</v>
      </c>
      <c r="H18" s="214">
        <v>34685718</v>
      </c>
      <c r="I18" s="214">
        <v>0</v>
      </c>
      <c r="J18" s="214">
        <v>0</v>
      </c>
      <c r="K18" s="214">
        <v>253834</v>
      </c>
      <c r="L18" s="214">
        <v>5002319593</v>
      </c>
      <c r="M18" s="214">
        <v>3718097491</v>
      </c>
      <c r="N18" s="214">
        <v>1152690522</v>
      </c>
      <c r="O18" s="214">
        <v>131531580</v>
      </c>
      <c r="P18" s="214">
        <v>5622</v>
      </c>
      <c r="Q18" s="1087">
        <v>301762715</v>
      </c>
      <c r="R18" s="216">
        <v>6</v>
      </c>
    </row>
    <row r="19" spans="1:18" s="149" customFormat="1" ht="21.95" customHeight="1">
      <c r="A19" s="217">
        <v>7</v>
      </c>
      <c r="B19" s="332" t="s">
        <v>193</v>
      </c>
      <c r="C19" s="774">
        <v>821866</v>
      </c>
      <c r="D19" s="774">
        <v>16191819706</v>
      </c>
      <c r="E19" s="200">
        <v>0</v>
      </c>
      <c r="F19" s="200">
        <v>0</v>
      </c>
      <c r="G19" s="200">
        <v>24264</v>
      </c>
      <c r="H19" s="200">
        <v>306558027</v>
      </c>
      <c r="I19" s="200">
        <v>0</v>
      </c>
      <c r="J19" s="200">
        <v>0</v>
      </c>
      <c r="K19" s="200">
        <v>846130</v>
      </c>
      <c r="L19" s="200">
        <v>16498377733</v>
      </c>
      <c r="M19" s="200">
        <v>12322650639</v>
      </c>
      <c r="N19" s="200">
        <v>3638377852</v>
      </c>
      <c r="O19" s="200">
        <v>537349242</v>
      </c>
      <c r="P19" s="200">
        <v>22614</v>
      </c>
      <c r="Q19" s="538">
        <v>1091522830</v>
      </c>
      <c r="R19" s="205">
        <v>7</v>
      </c>
    </row>
    <row r="20" spans="1:18" s="149" customFormat="1" ht="21.95" customHeight="1">
      <c r="A20" s="217">
        <v>8</v>
      </c>
      <c r="B20" s="332" t="s">
        <v>195</v>
      </c>
      <c r="C20" s="774">
        <v>276912</v>
      </c>
      <c r="D20" s="774">
        <v>5504436054</v>
      </c>
      <c r="E20" s="200">
        <v>3</v>
      </c>
      <c r="F20" s="200">
        <v>11800</v>
      </c>
      <c r="G20" s="200">
        <v>5615</v>
      </c>
      <c r="H20" s="200">
        <v>63885112</v>
      </c>
      <c r="I20" s="200">
        <v>0</v>
      </c>
      <c r="J20" s="200">
        <v>0</v>
      </c>
      <c r="K20" s="200">
        <v>282530</v>
      </c>
      <c r="L20" s="200">
        <v>5568321166</v>
      </c>
      <c r="M20" s="200">
        <v>4154805694</v>
      </c>
      <c r="N20" s="200">
        <v>1231299839</v>
      </c>
      <c r="O20" s="200">
        <v>182215633</v>
      </c>
      <c r="P20" s="200">
        <v>6858</v>
      </c>
      <c r="Q20" s="538">
        <v>322205116</v>
      </c>
      <c r="R20" s="205">
        <v>8</v>
      </c>
    </row>
    <row r="21" spans="1:18" s="266" customFormat="1" ht="21.95" customHeight="1">
      <c r="A21" s="220">
        <v>9</v>
      </c>
      <c r="B21" s="218" t="s">
        <v>197</v>
      </c>
      <c r="C21" s="791">
        <v>147988</v>
      </c>
      <c r="D21" s="791">
        <v>3020478198</v>
      </c>
      <c r="E21" s="192">
        <v>0</v>
      </c>
      <c r="F21" s="192">
        <v>0</v>
      </c>
      <c r="G21" s="192">
        <v>1977</v>
      </c>
      <c r="H21" s="192">
        <v>18715368</v>
      </c>
      <c r="I21" s="192">
        <v>0</v>
      </c>
      <c r="J21" s="192">
        <v>0</v>
      </c>
      <c r="K21" s="192">
        <v>149965</v>
      </c>
      <c r="L21" s="192">
        <v>3039193566</v>
      </c>
      <c r="M21" s="192">
        <v>2282522436</v>
      </c>
      <c r="N21" s="192">
        <v>653232809</v>
      </c>
      <c r="O21" s="192">
        <v>103438321</v>
      </c>
      <c r="P21" s="192">
        <v>3737</v>
      </c>
      <c r="Q21" s="240">
        <v>175010531</v>
      </c>
      <c r="R21" s="224">
        <v>9</v>
      </c>
    </row>
    <row r="22" spans="1:18" s="266" customFormat="1" ht="21.95" customHeight="1">
      <c r="A22" s="220">
        <v>10</v>
      </c>
      <c r="B22" s="218" t="s">
        <v>199</v>
      </c>
      <c r="C22" s="422">
        <v>183960</v>
      </c>
      <c r="D22" s="422">
        <v>3190761886</v>
      </c>
      <c r="E22" s="227">
        <v>0</v>
      </c>
      <c r="F22" s="227">
        <v>0</v>
      </c>
      <c r="G22" s="227">
        <v>2803</v>
      </c>
      <c r="H22" s="227">
        <v>31864885</v>
      </c>
      <c r="I22" s="227">
        <v>0</v>
      </c>
      <c r="J22" s="227">
        <v>0</v>
      </c>
      <c r="K22" s="227">
        <v>186763</v>
      </c>
      <c r="L22" s="227">
        <v>3222626771</v>
      </c>
      <c r="M22" s="227">
        <v>2409876828</v>
      </c>
      <c r="N22" s="227">
        <v>703280489</v>
      </c>
      <c r="O22" s="227">
        <v>109469454</v>
      </c>
      <c r="P22" s="227">
        <v>3969</v>
      </c>
      <c r="Q22" s="247">
        <v>180970950</v>
      </c>
      <c r="R22" s="249">
        <v>10</v>
      </c>
    </row>
    <row r="23" spans="1:18" s="266" customFormat="1" ht="21.95" customHeight="1">
      <c r="A23" s="228">
        <v>11</v>
      </c>
      <c r="B23" s="212" t="s">
        <v>201</v>
      </c>
      <c r="C23" s="421">
        <v>171007</v>
      </c>
      <c r="D23" s="421">
        <v>3325094102</v>
      </c>
      <c r="E23" s="229">
        <v>0</v>
      </c>
      <c r="F23" s="229">
        <v>0</v>
      </c>
      <c r="G23" s="229">
        <v>1998</v>
      </c>
      <c r="H23" s="229">
        <v>20512321</v>
      </c>
      <c r="I23" s="229">
        <v>0</v>
      </c>
      <c r="J23" s="229">
        <v>0</v>
      </c>
      <c r="K23" s="229">
        <v>173005</v>
      </c>
      <c r="L23" s="229">
        <v>3345606423</v>
      </c>
      <c r="M23" s="229">
        <v>2505963551</v>
      </c>
      <c r="N23" s="229">
        <v>643477222</v>
      </c>
      <c r="O23" s="229">
        <v>196165650</v>
      </c>
      <c r="P23" s="229">
        <v>4357</v>
      </c>
      <c r="Q23" s="241">
        <v>209942425</v>
      </c>
      <c r="R23" s="234">
        <v>11</v>
      </c>
    </row>
    <row r="24" spans="1:18" s="266" customFormat="1" ht="21.95" customHeight="1">
      <c r="A24" s="220">
        <v>12</v>
      </c>
      <c r="B24" s="218" t="s">
        <v>203</v>
      </c>
      <c r="C24" s="791">
        <v>332019</v>
      </c>
      <c r="D24" s="791">
        <v>5982230370</v>
      </c>
      <c r="E24" s="192">
        <v>0</v>
      </c>
      <c r="F24" s="192">
        <v>0</v>
      </c>
      <c r="G24" s="192">
        <v>6270</v>
      </c>
      <c r="H24" s="192">
        <v>61099507</v>
      </c>
      <c r="I24" s="192">
        <v>0</v>
      </c>
      <c r="J24" s="192">
        <v>0</v>
      </c>
      <c r="K24" s="192">
        <v>338289</v>
      </c>
      <c r="L24" s="192">
        <v>6043329877</v>
      </c>
      <c r="M24" s="192">
        <v>4497389777</v>
      </c>
      <c r="N24" s="192">
        <v>1353308130</v>
      </c>
      <c r="O24" s="192">
        <v>192631970</v>
      </c>
      <c r="P24" s="192">
        <v>7784</v>
      </c>
      <c r="Q24" s="240">
        <v>356906355</v>
      </c>
      <c r="R24" s="224">
        <v>12</v>
      </c>
    </row>
    <row r="25" spans="1:18" s="266" customFormat="1" ht="21.95" customHeight="1">
      <c r="A25" s="220">
        <v>13</v>
      </c>
      <c r="B25" s="218" t="s">
        <v>204</v>
      </c>
      <c r="C25" s="791">
        <v>90148</v>
      </c>
      <c r="D25" s="791">
        <v>1826905300</v>
      </c>
      <c r="E25" s="192">
        <v>0</v>
      </c>
      <c r="F25" s="192">
        <v>0</v>
      </c>
      <c r="G25" s="192">
        <v>1282</v>
      </c>
      <c r="H25" s="192">
        <v>17000759</v>
      </c>
      <c r="I25" s="192">
        <v>0</v>
      </c>
      <c r="J25" s="192">
        <v>0</v>
      </c>
      <c r="K25" s="192">
        <v>91430</v>
      </c>
      <c r="L25" s="192">
        <v>1843906059</v>
      </c>
      <c r="M25" s="192">
        <v>1375880684</v>
      </c>
      <c r="N25" s="192">
        <v>399395813</v>
      </c>
      <c r="O25" s="192">
        <v>68629562</v>
      </c>
      <c r="P25" s="192">
        <v>2393</v>
      </c>
      <c r="Q25" s="240">
        <v>104728231</v>
      </c>
      <c r="R25" s="224">
        <v>13</v>
      </c>
    </row>
    <row r="26" spans="1:18" s="266" customFormat="1" ht="21.95" customHeight="1">
      <c r="A26" s="220">
        <v>14</v>
      </c>
      <c r="B26" s="218" t="s">
        <v>206</v>
      </c>
      <c r="C26" s="791">
        <v>61243</v>
      </c>
      <c r="D26" s="791">
        <v>1263227386</v>
      </c>
      <c r="E26" s="192">
        <v>0</v>
      </c>
      <c r="F26" s="192">
        <v>0</v>
      </c>
      <c r="G26" s="192">
        <v>1172</v>
      </c>
      <c r="H26" s="192">
        <v>14359780</v>
      </c>
      <c r="I26" s="192">
        <v>0</v>
      </c>
      <c r="J26" s="192">
        <v>0</v>
      </c>
      <c r="K26" s="192">
        <v>62415</v>
      </c>
      <c r="L26" s="192">
        <v>1277587166</v>
      </c>
      <c r="M26" s="192">
        <v>960812774</v>
      </c>
      <c r="N26" s="192">
        <v>270226944</v>
      </c>
      <c r="O26" s="192">
        <v>46547448</v>
      </c>
      <c r="P26" s="192">
        <v>1609</v>
      </c>
      <c r="Q26" s="240">
        <v>68199253</v>
      </c>
      <c r="R26" s="224">
        <v>14</v>
      </c>
    </row>
    <row r="27" spans="1:18" s="266" customFormat="1" ht="21.95" customHeight="1">
      <c r="A27" s="220">
        <v>15</v>
      </c>
      <c r="B27" s="218" t="s">
        <v>208</v>
      </c>
      <c r="C27" s="422">
        <v>91478</v>
      </c>
      <c r="D27" s="422">
        <v>1940570676</v>
      </c>
      <c r="E27" s="227">
        <v>0</v>
      </c>
      <c r="F27" s="227">
        <v>0</v>
      </c>
      <c r="G27" s="227">
        <v>2021</v>
      </c>
      <c r="H27" s="227">
        <v>22225437</v>
      </c>
      <c r="I27" s="227">
        <v>0</v>
      </c>
      <c r="J27" s="227">
        <v>0</v>
      </c>
      <c r="K27" s="227">
        <v>93499</v>
      </c>
      <c r="L27" s="227">
        <v>1962796113</v>
      </c>
      <c r="M27" s="227">
        <v>1470844451</v>
      </c>
      <c r="N27" s="227">
        <v>424248012</v>
      </c>
      <c r="O27" s="227">
        <v>67703650</v>
      </c>
      <c r="P27" s="227">
        <v>2800</v>
      </c>
      <c r="Q27" s="247">
        <v>116954990</v>
      </c>
      <c r="R27" s="224">
        <v>15</v>
      </c>
    </row>
    <row r="28" spans="1:18" s="266" customFormat="1" ht="21.95" customHeight="1">
      <c r="A28" s="235">
        <v>16</v>
      </c>
      <c r="B28" s="212" t="s">
        <v>210</v>
      </c>
      <c r="C28" s="421">
        <v>278531</v>
      </c>
      <c r="D28" s="421">
        <v>5139790928</v>
      </c>
      <c r="E28" s="229">
        <v>0</v>
      </c>
      <c r="F28" s="229">
        <v>0</v>
      </c>
      <c r="G28" s="229">
        <v>6429</v>
      </c>
      <c r="H28" s="229">
        <v>79518049</v>
      </c>
      <c r="I28" s="229">
        <v>0</v>
      </c>
      <c r="J28" s="229">
        <v>0</v>
      </c>
      <c r="K28" s="229">
        <v>284960</v>
      </c>
      <c r="L28" s="229">
        <v>5219308977</v>
      </c>
      <c r="M28" s="229">
        <v>3896513983</v>
      </c>
      <c r="N28" s="229">
        <v>1135063830</v>
      </c>
      <c r="O28" s="229">
        <v>187731164</v>
      </c>
      <c r="P28" s="229">
        <v>7343</v>
      </c>
      <c r="Q28" s="241">
        <v>334396679</v>
      </c>
      <c r="R28" s="236">
        <v>16</v>
      </c>
    </row>
    <row r="29" spans="1:18" s="266" customFormat="1" ht="21.95" customHeight="1">
      <c r="A29" s="220">
        <v>17</v>
      </c>
      <c r="B29" s="218" t="s">
        <v>212</v>
      </c>
      <c r="C29" s="791">
        <v>643927</v>
      </c>
      <c r="D29" s="791">
        <v>12633254000</v>
      </c>
      <c r="E29" s="192">
        <v>1</v>
      </c>
      <c r="F29" s="192">
        <v>14600</v>
      </c>
      <c r="G29" s="192">
        <v>15625</v>
      </c>
      <c r="H29" s="192">
        <v>174846900</v>
      </c>
      <c r="I29" s="192">
        <v>0</v>
      </c>
      <c r="J29" s="192">
        <v>0</v>
      </c>
      <c r="K29" s="192">
        <v>659553</v>
      </c>
      <c r="L29" s="192">
        <v>12808100900</v>
      </c>
      <c r="M29" s="192">
        <v>9553116167</v>
      </c>
      <c r="N29" s="192">
        <v>2847234716</v>
      </c>
      <c r="O29" s="192">
        <v>407750017</v>
      </c>
      <c r="P29" s="192">
        <v>16676</v>
      </c>
      <c r="Q29" s="240">
        <v>845955620</v>
      </c>
      <c r="R29" s="224">
        <v>17</v>
      </c>
    </row>
    <row r="30" spans="1:18" s="266" customFormat="1" ht="21.95" customHeight="1">
      <c r="A30" s="220">
        <v>18</v>
      </c>
      <c r="B30" s="218" t="s">
        <v>214</v>
      </c>
      <c r="C30" s="791">
        <v>32925</v>
      </c>
      <c r="D30" s="791">
        <v>859309476</v>
      </c>
      <c r="E30" s="192">
        <v>0</v>
      </c>
      <c r="F30" s="192">
        <v>0</v>
      </c>
      <c r="G30" s="192">
        <v>463</v>
      </c>
      <c r="H30" s="192">
        <v>5340779</v>
      </c>
      <c r="I30" s="192">
        <v>0</v>
      </c>
      <c r="J30" s="192">
        <v>0</v>
      </c>
      <c r="K30" s="192">
        <v>33388</v>
      </c>
      <c r="L30" s="192">
        <v>864650255</v>
      </c>
      <c r="M30" s="192">
        <v>650479759</v>
      </c>
      <c r="N30" s="192">
        <v>155107362</v>
      </c>
      <c r="O30" s="192">
        <v>59063134</v>
      </c>
      <c r="P30" s="192">
        <v>608</v>
      </c>
      <c r="Q30" s="240">
        <v>13236429</v>
      </c>
      <c r="R30" s="224">
        <v>18</v>
      </c>
    </row>
    <row r="31" spans="1:18" s="266" customFormat="1" ht="21.95" customHeight="1">
      <c r="A31" s="220">
        <v>19</v>
      </c>
      <c r="B31" s="218" t="s">
        <v>216</v>
      </c>
      <c r="C31" s="791">
        <v>494866</v>
      </c>
      <c r="D31" s="791">
        <v>9247342894</v>
      </c>
      <c r="E31" s="192">
        <v>0</v>
      </c>
      <c r="F31" s="192">
        <v>0</v>
      </c>
      <c r="G31" s="192">
        <v>5178</v>
      </c>
      <c r="H31" s="192">
        <v>67565118</v>
      </c>
      <c r="I31" s="192">
        <v>0</v>
      </c>
      <c r="J31" s="192">
        <v>0</v>
      </c>
      <c r="K31" s="192">
        <v>500044</v>
      </c>
      <c r="L31" s="192">
        <v>9314908012</v>
      </c>
      <c r="M31" s="192">
        <v>6937432947</v>
      </c>
      <c r="N31" s="192">
        <v>2112773594</v>
      </c>
      <c r="O31" s="192">
        <v>264701471</v>
      </c>
      <c r="P31" s="192">
        <v>11045</v>
      </c>
      <c r="Q31" s="240">
        <v>545022760</v>
      </c>
      <c r="R31" s="224">
        <v>19</v>
      </c>
    </row>
    <row r="32" spans="1:18" s="266" customFormat="1" ht="21.95" customHeight="1">
      <c r="A32" s="220">
        <v>20</v>
      </c>
      <c r="B32" s="218" t="s">
        <v>218</v>
      </c>
      <c r="C32" s="422">
        <v>276429</v>
      </c>
      <c r="D32" s="422">
        <v>5155059962</v>
      </c>
      <c r="E32" s="227">
        <v>0</v>
      </c>
      <c r="F32" s="227">
        <v>0</v>
      </c>
      <c r="G32" s="227">
        <v>5619</v>
      </c>
      <c r="H32" s="227">
        <v>67572702</v>
      </c>
      <c r="I32" s="227">
        <v>0</v>
      </c>
      <c r="J32" s="227">
        <v>0</v>
      </c>
      <c r="K32" s="227">
        <v>282048</v>
      </c>
      <c r="L32" s="227">
        <v>5222632664</v>
      </c>
      <c r="M32" s="227">
        <v>3894553002</v>
      </c>
      <c r="N32" s="227">
        <v>1107183178</v>
      </c>
      <c r="O32" s="227">
        <v>220896484</v>
      </c>
      <c r="P32" s="227">
        <v>6437</v>
      </c>
      <c r="Q32" s="247">
        <v>329518725</v>
      </c>
      <c r="R32" s="224">
        <v>20</v>
      </c>
    </row>
    <row r="33" spans="1:18" s="266" customFormat="1" ht="21.95" customHeight="1">
      <c r="A33" s="228">
        <v>21</v>
      </c>
      <c r="B33" s="212" t="s">
        <v>220</v>
      </c>
      <c r="C33" s="421">
        <v>358546</v>
      </c>
      <c r="D33" s="421">
        <v>6359373096</v>
      </c>
      <c r="E33" s="229">
        <v>0</v>
      </c>
      <c r="F33" s="229">
        <v>0</v>
      </c>
      <c r="G33" s="229">
        <v>7814</v>
      </c>
      <c r="H33" s="229">
        <v>91317385</v>
      </c>
      <c r="I33" s="229">
        <v>0</v>
      </c>
      <c r="J33" s="229">
        <v>0</v>
      </c>
      <c r="K33" s="229">
        <v>366360</v>
      </c>
      <c r="L33" s="229">
        <v>6450690481</v>
      </c>
      <c r="M33" s="229">
        <v>4813512666</v>
      </c>
      <c r="N33" s="229">
        <v>1421530629</v>
      </c>
      <c r="O33" s="229">
        <v>215647186</v>
      </c>
      <c r="P33" s="229">
        <v>8655</v>
      </c>
      <c r="Q33" s="241">
        <v>368152372</v>
      </c>
      <c r="R33" s="234">
        <v>21</v>
      </c>
    </row>
    <row r="34" spans="1:18" s="266" customFormat="1" ht="21.95" customHeight="1">
      <c r="A34" s="220">
        <v>22</v>
      </c>
      <c r="B34" s="218" t="s">
        <v>222</v>
      </c>
      <c r="C34" s="791">
        <v>258970</v>
      </c>
      <c r="D34" s="791">
        <v>4792477586</v>
      </c>
      <c r="E34" s="192">
        <v>0</v>
      </c>
      <c r="F34" s="192">
        <v>0</v>
      </c>
      <c r="G34" s="192">
        <v>4409</v>
      </c>
      <c r="H34" s="192">
        <v>49750685</v>
      </c>
      <c r="I34" s="192">
        <v>0</v>
      </c>
      <c r="J34" s="192">
        <v>0</v>
      </c>
      <c r="K34" s="192">
        <v>263379</v>
      </c>
      <c r="L34" s="192">
        <v>4842228271</v>
      </c>
      <c r="M34" s="192">
        <v>3610859593</v>
      </c>
      <c r="N34" s="192">
        <v>1074089966</v>
      </c>
      <c r="O34" s="192">
        <v>157278712</v>
      </c>
      <c r="P34" s="192">
        <v>5739</v>
      </c>
      <c r="Q34" s="240">
        <v>293644430</v>
      </c>
      <c r="R34" s="224">
        <v>22</v>
      </c>
    </row>
    <row r="35" spans="1:18" s="266" customFormat="1" ht="21.95" customHeight="1">
      <c r="A35" s="220">
        <v>23</v>
      </c>
      <c r="B35" s="218" t="s">
        <v>223</v>
      </c>
      <c r="C35" s="791">
        <v>65333</v>
      </c>
      <c r="D35" s="791">
        <v>1519702504</v>
      </c>
      <c r="E35" s="192">
        <v>7</v>
      </c>
      <c r="F35" s="192">
        <v>58640</v>
      </c>
      <c r="G35" s="192">
        <v>633</v>
      </c>
      <c r="H35" s="192">
        <v>7065117</v>
      </c>
      <c r="I35" s="192">
        <v>0</v>
      </c>
      <c r="J35" s="192">
        <v>0</v>
      </c>
      <c r="K35" s="192">
        <v>65973</v>
      </c>
      <c r="L35" s="192">
        <v>1526767621</v>
      </c>
      <c r="M35" s="192">
        <v>1147398803</v>
      </c>
      <c r="N35" s="192">
        <v>333807456</v>
      </c>
      <c r="O35" s="192">
        <v>45561362</v>
      </c>
      <c r="P35" s="192">
        <v>2329</v>
      </c>
      <c r="Q35" s="240">
        <v>106110255</v>
      </c>
      <c r="R35" s="224">
        <v>23</v>
      </c>
    </row>
    <row r="36" spans="1:18" s="266" customFormat="1" ht="21.95" customHeight="1">
      <c r="A36" s="220">
        <v>24</v>
      </c>
      <c r="B36" s="218" t="s">
        <v>225</v>
      </c>
      <c r="C36" s="791">
        <v>194089</v>
      </c>
      <c r="D36" s="791">
        <v>3801048710</v>
      </c>
      <c r="E36" s="192">
        <v>0</v>
      </c>
      <c r="F36" s="192">
        <v>0</v>
      </c>
      <c r="G36" s="192">
        <v>5130</v>
      </c>
      <c r="H36" s="192">
        <v>56333645</v>
      </c>
      <c r="I36" s="192">
        <v>0</v>
      </c>
      <c r="J36" s="192">
        <v>0</v>
      </c>
      <c r="K36" s="192">
        <v>199219</v>
      </c>
      <c r="L36" s="192">
        <v>3857382355</v>
      </c>
      <c r="M36" s="192">
        <v>2873513537</v>
      </c>
      <c r="N36" s="192">
        <v>860555288</v>
      </c>
      <c r="O36" s="192">
        <v>123313530</v>
      </c>
      <c r="P36" s="192">
        <v>5240</v>
      </c>
      <c r="Q36" s="240">
        <v>242287128</v>
      </c>
      <c r="R36" s="224">
        <v>24</v>
      </c>
    </row>
    <row r="37" spans="1:18" s="266" customFormat="1" ht="21.95" customHeight="1">
      <c r="A37" s="220">
        <v>25</v>
      </c>
      <c r="B37" s="218" t="s">
        <v>227</v>
      </c>
      <c r="C37" s="422">
        <v>157210</v>
      </c>
      <c r="D37" s="422">
        <v>3059966225</v>
      </c>
      <c r="E37" s="227">
        <v>0</v>
      </c>
      <c r="F37" s="227">
        <v>0</v>
      </c>
      <c r="G37" s="227">
        <v>1791</v>
      </c>
      <c r="H37" s="227">
        <v>16876673</v>
      </c>
      <c r="I37" s="227">
        <v>0</v>
      </c>
      <c r="J37" s="227">
        <v>0</v>
      </c>
      <c r="K37" s="227">
        <v>159001</v>
      </c>
      <c r="L37" s="227">
        <v>3076842898</v>
      </c>
      <c r="M37" s="227">
        <v>2286416353</v>
      </c>
      <c r="N37" s="227">
        <v>689562751</v>
      </c>
      <c r="O37" s="227">
        <v>100863794</v>
      </c>
      <c r="P37" s="227">
        <v>3728</v>
      </c>
      <c r="Q37" s="247">
        <v>173782767</v>
      </c>
      <c r="R37" s="224">
        <v>25</v>
      </c>
    </row>
    <row r="38" spans="1:18" s="266" customFormat="1" ht="21.95" customHeight="1">
      <c r="A38" s="228">
        <v>26</v>
      </c>
      <c r="B38" s="212" t="s">
        <v>229</v>
      </c>
      <c r="C38" s="421">
        <v>103890</v>
      </c>
      <c r="D38" s="421">
        <v>2115742725</v>
      </c>
      <c r="E38" s="229">
        <v>0</v>
      </c>
      <c r="F38" s="229">
        <v>0</v>
      </c>
      <c r="G38" s="229">
        <v>1308</v>
      </c>
      <c r="H38" s="229">
        <v>15596150</v>
      </c>
      <c r="I38" s="229">
        <v>0</v>
      </c>
      <c r="J38" s="229">
        <v>0</v>
      </c>
      <c r="K38" s="229">
        <v>105198</v>
      </c>
      <c r="L38" s="229">
        <v>2131338875</v>
      </c>
      <c r="M38" s="229">
        <v>1594810715</v>
      </c>
      <c r="N38" s="229">
        <v>464735082</v>
      </c>
      <c r="O38" s="229">
        <v>71793078</v>
      </c>
      <c r="P38" s="229">
        <v>2560</v>
      </c>
      <c r="Q38" s="241">
        <v>124938486</v>
      </c>
      <c r="R38" s="234">
        <v>26</v>
      </c>
    </row>
    <row r="39" spans="1:18" s="266" customFormat="1" ht="21.95" customHeight="1">
      <c r="A39" s="220">
        <v>27</v>
      </c>
      <c r="B39" s="218" t="s">
        <v>231</v>
      </c>
      <c r="C39" s="791">
        <v>183675</v>
      </c>
      <c r="D39" s="791">
        <v>3293761144</v>
      </c>
      <c r="E39" s="192">
        <v>0</v>
      </c>
      <c r="F39" s="192">
        <v>0</v>
      </c>
      <c r="G39" s="192">
        <v>5440</v>
      </c>
      <c r="H39" s="192">
        <v>67355685</v>
      </c>
      <c r="I39" s="192">
        <v>0</v>
      </c>
      <c r="J39" s="192">
        <v>0</v>
      </c>
      <c r="K39" s="192">
        <v>189115</v>
      </c>
      <c r="L39" s="192">
        <v>3361116829</v>
      </c>
      <c r="M39" s="192">
        <v>2487817190</v>
      </c>
      <c r="N39" s="192">
        <v>765736641</v>
      </c>
      <c r="O39" s="192">
        <v>107562998</v>
      </c>
      <c r="P39" s="192">
        <v>4122</v>
      </c>
      <c r="Q39" s="240">
        <v>190356213</v>
      </c>
      <c r="R39" s="224">
        <v>27</v>
      </c>
    </row>
    <row r="40" spans="1:18" s="266" customFormat="1" ht="21.95" customHeight="1">
      <c r="A40" s="220">
        <v>30</v>
      </c>
      <c r="B40" s="218" t="s">
        <v>233</v>
      </c>
      <c r="C40" s="1115">
        <v>178792</v>
      </c>
      <c r="D40" s="791">
        <v>3311035306</v>
      </c>
      <c r="E40" s="192">
        <v>0</v>
      </c>
      <c r="F40" s="192">
        <v>0</v>
      </c>
      <c r="G40" s="192">
        <v>2596</v>
      </c>
      <c r="H40" s="192">
        <v>26651078</v>
      </c>
      <c r="I40" s="192">
        <v>0</v>
      </c>
      <c r="J40" s="192">
        <v>0</v>
      </c>
      <c r="K40" s="329">
        <v>181388</v>
      </c>
      <c r="L40" s="192">
        <v>3337686384</v>
      </c>
      <c r="M40" s="192">
        <v>2480711205</v>
      </c>
      <c r="N40" s="192">
        <v>757813151</v>
      </c>
      <c r="O40" s="192">
        <v>99162028</v>
      </c>
      <c r="P40" s="192">
        <v>4108</v>
      </c>
      <c r="Q40" s="240">
        <v>204844004</v>
      </c>
      <c r="R40" s="224">
        <v>30</v>
      </c>
    </row>
    <row r="41" spans="1:18" s="266" customFormat="1" ht="21.95" customHeight="1">
      <c r="A41" s="220">
        <v>31</v>
      </c>
      <c r="B41" s="218" t="s">
        <v>235</v>
      </c>
      <c r="C41" s="791">
        <v>40550</v>
      </c>
      <c r="D41" s="791">
        <v>724810394</v>
      </c>
      <c r="E41" s="192">
        <v>0</v>
      </c>
      <c r="F41" s="192">
        <v>0</v>
      </c>
      <c r="G41" s="192">
        <v>588</v>
      </c>
      <c r="H41" s="192">
        <v>6968452</v>
      </c>
      <c r="I41" s="192">
        <v>0</v>
      </c>
      <c r="J41" s="192">
        <v>0</v>
      </c>
      <c r="K41" s="192">
        <v>41138</v>
      </c>
      <c r="L41" s="192">
        <v>731778846</v>
      </c>
      <c r="M41" s="192">
        <v>545273891</v>
      </c>
      <c r="N41" s="192">
        <v>165166017</v>
      </c>
      <c r="O41" s="192">
        <v>21338938</v>
      </c>
      <c r="P41" s="192">
        <v>843</v>
      </c>
      <c r="Q41" s="240">
        <v>39302659</v>
      </c>
      <c r="R41" s="224">
        <v>31</v>
      </c>
    </row>
    <row r="42" spans="1:18" s="266" customFormat="1" ht="21.95" customHeight="1">
      <c r="A42" s="220">
        <v>32</v>
      </c>
      <c r="B42" s="244" t="s">
        <v>237</v>
      </c>
      <c r="C42" s="422">
        <v>116044</v>
      </c>
      <c r="D42" s="422">
        <v>2174189235</v>
      </c>
      <c r="E42" s="227">
        <v>0</v>
      </c>
      <c r="F42" s="227">
        <v>0</v>
      </c>
      <c r="G42" s="227">
        <v>1679</v>
      </c>
      <c r="H42" s="227">
        <v>16247012</v>
      </c>
      <c r="I42" s="227">
        <v>0</v>
      </c>
      <c r="J42" s="227">
        <v>0</v>
      </c>
      <c r="K42" s="227">
        <v>117723</v>
      </c>
      <c r="L42" s="227">
        <v>2190436247</v>
      </c>
      <c r="M42" s="227">
        <v>1630329800</v>
      </c>
      <c r="N42" s="227">
        <v>492976586</v>
      </c>
      <c r="O42" s="227">
        <v>67129861</v>
      </c>
      <c r="P42" s="227">
        <v>2754</v>
      </c>
      <c r="Q42" s="247">
        <v>140346195</v>
      </c>
      <c r="R42" s="224">
        <v>32</v>
      </c>
    </row>
    <row r="43" spans="1:18" s="266" customFormat="1" ht="21.95" customHeight="1">
      <c r="A43" s="235">
        <v>33</v>
      </c>
      <c r="B43" s="212" t="s">
        <v>239</v>
      </c>
      <c r="C43" s="421">
        <v>63743</v>
      </c>
      <c r="D43" s="421">
        <v>1212438520</v>
      </c>
      <c r="E43" s="229">
        <v>0</v>
      </c>
      <c r="F43" s="229">
        <v>0</v>
      </c>
      <c r="G43" s="229">
        <v>872</v>
      </c>
      <c r="H43" s="229">
        <v>7976482</v>
      </c>
      <c r="I43" s="229">
        <v>0</v>
      </c>
      <c r="J43" s="229">
        <v>0</v>
      </c>
      <c r="K43" s="229">
        <v>64615</v>
      </c>
      <c r="L43" s="229">
        <v>1220415002</v>
      </c>
      <c r="M43" s="229">
        <v>905677371</v>
      </c>
      <c r="N43" s="229">
        <v>272961925</v>
      </c>
      <c r="O43" s="229">
        <v>41775706</v>
      </c>
      <c r="P43" s="229">
        <v>1724</v>
      </c>
      <c r="Q43" s="241">
        <v>74225996</v>
      </c>
      <c r="R43" s="236">
        <v>33</v>
      </c>
    </row>
    <row r="44" spans="1:18" s="266" customFormat="1" ht="21.95" customHeight="1">
      <c r="A44" s="220">
        <v>34</v>
      </c>
      <c r="B44" s="2128" t="s">
        <v>241</v>
      </c>
      <c r="C44" s="791">
        <v>18748</v>
      </c>
      <c r="D44" s="791">
        <v>390256004</v>
      </c>
      <c r="E44" s="192">
        <v>0</v>
      </c>
      <c r="F44" s="192">
        <v>0</v>
      </c>
      <c r="G44" s="192">
        <v>119</v>
      </c>
      <c r="H44" s="192">
        <v>1357632</v>
      </c>
      <c r="I44" s="192">
        <v>0</v>
      </c>
      <c r="J44" s="192">
        <v>0</v>
      </c>
      <c r="K44" s="192">
        <v>18867</v>
      </c>
      <c r="L44" s="192">
        <v>391613636</v>
      </c>
      <c r="M44" s="192">
        <v>292997989</v>
      </c>
      <c r="N44" s="192">
        <v>86579103</v>
      </c>
      <c r="O44" s="192">
        <v>12036544</v>
      </c>
      <c r="P44" s="192">
        <v>454</v>
      </c>
      <c r="Q44" s="240">
        <v>25832509</v>
      </c>
      <c r="R44" s="224">
        <v>34</v>
      </c>
    </row>
    <row r="45" spans="1:18" s="266" customFormat="1" ht="21.95" customHeight="1">
      <c r="A45" s="220">
        <v>35</v>
      </c>
      <c r="B45" s="2128" t="s">
        <v>243</v>
      </c>
      <c r="C45" s="791">
        <v>84620</v>
      </c>
      <c r="D45" s="791">
        <v>1751779433</v>
      </c>
      <c r="E45" s="192">
        <v>0</v>
      </c>
      <c r="F45" s="192">
        <v>0</v>
      </c>
      <c r="G45" s="192">
        <v>1614</v>
      </c>
      <c r="H45" s="192">
        <v>16968203</v>
      </c>
      <c r="I45" s="192">
        <v>0</v>
      </c>
      <c r="J45" s="192">
        <v>0</v>
      </c>
      <c r="K45" s="192">
        <v>86234</v>
      </c>
      <c r="L45" s="192">
        <v>1768747636</v>
      </c>
      <c r="M45" s="192">
        <v>1307626761</v>
      </c>
      <c r="N45" s="192">
        <v>408526559</v>
      </c>
      <c r="O45" s="192">
        <v>52594316</v>
      </c>
      <c r="P45" s="192">
        <v>1984</v>
      </c>
      <c r="Q45" s="240">
        <v>94634888</v>
      </c>
      <c r="R45" s="224">
        <v>35</v>
      </c>
    </row>
    <row r="46" spans="1:18" s="266" customFormat="1" ht="21.95" customHeight="1">
      <c r="A46" s="220">
        <v>36</v>
      </c>
      <c r="B46" s="2128" t="s">
        <v>245</v>
      </c>
      <c r="C46" s="791">
        <v>74923</v>
      </c>
      <c r="D46" s="791">
        <v>1504420176</v>
      </c>
      <c r="E46" s="192">
        <v>4</v>
      </c>
      <c r="F46" s="192">
        <v>12000</v>
      </c>
      <c r="G46" s="192">
        <v>1132</v>
      </c>
      <c r="H46" s="192">
        <v>11437216</v>
      </c>
      <c r="I46" s="192">
        <v>0</v>
      </c>
      <c r="J46" s="192">
        <v>0</v>
      </c>
      <c r="K46" s="192">
        <v>76059</v>
      </c>
      <c r="L46" s="192">
        <v>1515857392</v>
      </c>
      <c r="M46" s="192">
        <v>1133515823</v>
      </c>
      <c r="N46" s="192">
        <v>334856162</v>
      </c>
      <c r="O46" s="192">
        <v>47485407</v>
      </c>
      <c r="P46" s="192">
        <v>1976</v>
      </c>
      <c r="Q46" s="240">
        <v>112919451</v>
      </c>
      <c r="R46" s="224">
        <v>36</v>
      </c>
    </row>
    <row r="47" spans="1:18" s="266" customFormat="1" ht="21.95" customHeight="1" thickBot="1">
      <c r="A47" s="2383">
        <v>37</v>
      </c>
      <c r="B47" s="2154" t="s">
        <v>247</v>
      </c>
      <c r="C47" s="423">
        <v>12272</v>
      </c>
      <c r="D47" s="423">
        <v>233814774</v>
      </c>
      <c r="E47" s="256">
        <v>0</v>
      </c>
      <c r="F47" s="256">
        <v>0</v>
      </c>
      <c r="G47" s="256">
        <v>108</v>
      </c>
      <c r="H47" s="256">
        <v>945294</v>
      </c>
      <c r="I47" s="256">
        <v>0</v>
      </c>
      <c r="J47" s="256">
        <v>0</v>
      </c>
      <c r="K47" s="256">
        <v>12380</v>
      </c>
      <c r="L47" s="256">
        <v>234760068</v>
      </c>
      <c r="M47" s="256">
        <v>175697888</v>
      </c>
      <c r="N47" s="256">
        <v>52262137</v>
      </c>
      <c r="O47" s="256">
        <v>6800043</v>
      </c>
      <c r="P47" s="256">
        <v>301</v>
      </c>
      <c r="Q47" s="258">
        <v>15876013</v>
      </c>
      <c r="R47" s="262">
        <v>37</v>
      </c>
    </row>
    <row r="48" spans="1:18" s="266" customFormat="1" ht="21.95" customHeight="1">
      <c r="A48" s="220">
        <v>38</v>
      </c>
      <c r="B48" s="218" t="s">
        <v>249</v>
      </c>
      <c r="C48" s="791">
        <v>43390</v>
      </c>
      <c r="D48" s="791">
        <v>750515656</v>
      </c>
      <c r="E48" s="192">
        <v>0</v>
      </c>
      <c r="F48" s="192">
        <v>0</v>
      </c>
      <c r="G48" s="192">
        <v>330</v>
      </c>
      <c r="H48" s="192">
        <v>3499616</v>
      </c>
      <c r="I48" s="192">
        <v>0</v>
      </c>
      <c r="J48" s="192">
        <v>0</v>
      </c>
      <c r="K48" s="192">
        <v>43720</v>
      </c>
      <c r="L48" s="192">
        <v>754015272</v>
      </c>
      <c r="M48" s="192">
        <v>564547479</v>
      </c>
      <c r="N48" s="192">
        <v>163859794</v>
      </c>
      <c r="O48" s="192">
        <v>25607999</v>
      </c>
      <c r="P48" s="192">
        <v>987</v>
      </c>
      <c r="Q48" s="240">
        <v>43866125</v>
      </c>
      <c r="R48" s="224">
        <v>38</v>
      </c>
    </row>
    <row r="49" spans="1:18" s="266" customFormat="1" ht="21.95" customHeight="1">
      <c r="A49" s="220">
        <v>39</v>
      </c>
      <c r="B49" s="218" t="s">
        <v>251</v>
      </c>
      <c r="C49" s="791">
        <v>24522</v>
      </c>
      <c r="D49" s="791">
        <v>399103880</v>
      </c>
      <c r="E49" s="192">
        <v>0</v>
      </c>
      <c r="F49" s="192">
        <v>0</v>
      </c>
      <c r="G49" s="192">
        <v>348</v>
      </c>
      <c r="H49" s="192">
        <v>3849820</v>
      </c>
      <c r="I49" s="192">
        <v>0</v>
      </c>
      <c r="J49" s="192">
        <v>0</v>
      </c>
      <c r="K49" s="192">
        <v>24870</v>
      </c>
      <c r="L49" s="192">
        <v>402953700</v>
      </c>
      <c r="M49" s="192">
        <v>303420725</v>
      </c>
      <c r="N49" s="192">
        <v>84748895</v>
      </c>
      <c r="O49" s="192">
        <v>14784080</v>
      </c>
      <c r="P49" s="192">
        <v>520</v>
      </c>
      <c r="Q49" s="240">
        <v>16842340</v>
      </c>
      <c r="R49" s="224">
        <v>39</v>
      </c>
    </row>
    <row r="50" spans="1:18" s="266" customFormat="1" ht="21.95" customHeight="1">
      <c r="A50" s="220">
        <v>40</v>
      </c>
      <c r="B50" s="218" t="s">
        <v>252</v>
      </c>
      <c r="C50" s="791">
        <v>14117</v>
      </c>
      <c r="D50" s="791">
        <v>276714840</v>
      </c>
      <c r="E50" s="192">
        <v>0</v>
      </c>
      <c r="F50" s="192">
        <v>0</v>
      </c>
      <c r="G50" s="192">
        <v>279</v>
      </c>
      <c r="H50" s="192">
        <v>2694089</v>
      </c>
      <c r="I50" s="192">
        <v>0</v>
      </c>
      <c r="J50" s="192">
        <v>0</v>
      </c>
      <c r="K50" s="192">
        <v>14396</v>
      </c>
      <c r="L50" s="192">
        <v>279408929</v>
      </c>
      <c r="M50" s="192">
        <v>209283611</v>
      </c>
      <c r="N50" s="192">
        <v>60667401</v>
      </c>
      <c r="O50" s="192">
        <v>9457917</v>
      </c>
      <c r="P50" s="192">
        <v>358</v>
      </c>
      <c r="Q50" s="240">
        <v>14084572</v>
      </c>
      <c r="R50" s="224">
        <v>40</v>
      </c>
    </row>
    <row r="51" spans="1:18" s="266" customFormat="1" ht="21.95" customHeight="1">
      <c r="A51" s="220">
        <v>41</v>
      </c>
      <c r="B51" s="218" t="s">
        <v>254</v>
      </c>
      <c r="C51" s="791">
        <v>31030</v>
      </c>
      <c r="D51" s="791">
        <v>504633324</v>
      </c>
      <c r="E51" s="192">
        <v>0</v>
      </c>
      <c r="F51" s="192">
        <v>0</v>
      </c>
      <c r="G51" s="192">
        <v>539</v>
      </c>
      <c r="H51" s="192">
        <v>5768462</v>
      </c>
      <c r="I51" s="192">
        <v>0</v>
      </c>
      <c r="J51" s="192">
        <v>0</v>
      </c>
      <c r="K51" s="192">
        <v>31569</v>
      </c>
      <c r="L51" s="192">
        <v>510401786</v>
      </c>
      <c r="M51" s="192">
        <v>382930402</v>
      </c>
      <c r="N51" s="192">
        <v>107784476</v>
      </c>
      <c r="O51" s="192">
        <v>19686908</v>
      </c>
      <c r="P51" s="192">
        <v>506</v>
      </c>
      <c r="Q51" s="240">
        <v>22697553</v>
      </c>
      <c r="R51" s="224">
        <v>41</v>
      </c>
    </row>
    <row r="52" spans="1:18" s="266" customFormat="1" ht="21.95" customHeight="1">
      <c r="A52" s="220">
        <v>42</v>
      </c>
      <c r="B52" s="218" t="s">
        <v>256</v>
      </c>
      <c r="C52" s="422">
        <v>29344</v>
      </c>
      <c r="D52" s="422">
        <v>581425726</v>
      </c>
      <c r="E52" s="227">
        <v>0</v>
      </c>
      <c r="F52" s="227">
        <v>0</v>
      </c>
      <c r="G52" s="227">
        <v>465</v>
      </c>
      <c r="H52" s="227">
        <v>6710845</v>
      </c>
      <c r="I52" s="227">
        <v>0</v>
      </c>
      <c r="J52" s="227">
        <v>0</v>
      </c>
      <c r="K52" s="227">
        <v>29809</v>
      </c>
      <c r="L52" s="227">
        <v>588136571</v>
      </c>
      <c r="M52" s="227">
        <v>441791315</v>
      </c>
      <c r="N52" s="227">
        <v>125723591</v>
      </c>
      <c r="O52" s="227">
        <v>20621665</v>
      </c>
      <c r="P52" s="227">
        <v>792</v>
      </c>
      <c r="Q52" s="247">
        <v>37198649</v>
      </c>
      <c r="R52" s="224">
        <v>42</v>
      </c>
    </row>
    <row r="53" spans="1:18" s="266" customFormat="1" ht="21.95" customHeight="1">
      <c r="A53" s="228">
        <v>43</v>
      </c>
      <c r="B53" s="212" t="s">
        <v>258</v>
      </c>
      <c r="C53" s="421">
        <v>16051</v>
      </c>
      <c r="D53" s="421">
        <v>285475232</v>
      </c>
      <c r="E53" s="229">
        <v>0</v>
      </c>
      <c r="F53" s="229">
        <v>0</v>
      </c>
      <c r="G53" s="229">
        <v>274</v>
      </c>
      <c r="H53" s="229">
        <v>2647014</v>
      </c>
      <c r="I53" s="229">
        <v>0</v>
      </c>
      <c r="J53" s="229">
        <v>0</v>
      </c>
      <c r="K53" s="229">
        <v>16325</v>
      </c>
      <c r="L53" s="229">
        <v>288122246</v>
      </c>
      <c r="M53" s="229">
        <v>215986853</v>
      </c>
      <c r="N53" s="229">
        <v>64280971</v>
      </c>
      <c r="O53" s="229">
        <v>7854422</v>
      </c>
      <c r="P53" s="229">
        <v>311</v>
      </c>
      <c r="Q53" s="241">
        <v>12767692</v>
      </c>
      <c r="R53" s="234">
        <v>43</v>
      </c>
    </row>
    <row r="54" spans="1:18" s="266" customFormat="1" ht="21.95" customHeight="1">
      <c r="A54" s="220">
        <v>44</v>
      </c>
      <c r="B54" s="218" t="s">
        <v>260</v>
      </c>
      <c r="C54" s="791">
        <v>22636</v>
      </c>
      <c r="D54" s="791">
        <v>389940046</v>
      </c>
      <c r="E54" s="192">
        <v>0</v>
      </c>
      <c r="F54" s="192">
        <v>0</v>
      </c>
      <c r="G54" s="192">
        <v>318</v>
      </c>
      <c r="H54" s="192">
        <v>3020255</v>
      </c>
      <c r="I54" s="192">
        <v>0</v>
      </c>
      <c r="J54" s="192">
        <v>0</v>
      </c>
      <c r="K54" s="192">
        <v>22954</v>
      </c>
      <c r="L54" s="192">
        <v>392960301</v>
      </c>
      <c r="M54" s="192">
        <v>288651852</v>
      </c>
      <c r="N54" s="192">
        <v>88990169</v>
      </c>
      <c r="O54" s="192">
        <v>15318280</v>
      </c>
      <c r="P54" s="192">
        <v>495</v>
      </c>
      <c r="Q54" s="240">
        <v>19668835</v>
      </c>
      <c r="R54" s="224">
        <v>44</v>
      </c>
    </row>
    <row r="55" spans="1:18" s="266" customFormat="1" ht="21.95" customHeight="1">
      <c r="A55" s="220">
        <v>45</v>
      </c>
      <c r="B55" s="218" t="s">
        <v>261</v>
      </c>
      <c r="C55" s="1115">
        <v>88861</v>
      </c>
      <c r="D55" s="791">
        <v>1723167410</v>
      </c>
      <c r="E55" s="192">
        <v>0</v>
      </c>
      <c r="F55" s="192">
        <v>0</v>
      </c>
      <c r="G55" s="192">
        <v>1024</v>
      </c>
      <c r="H55" s="192">
        <v>11389206</v>
      </c>
      <c r="I55" s="192">
        <v>0</v>
      </c>
      <c r="J55" s="192">
        <v>0</v>
      </c>
      <c r="K55" s="329">
        <v>89885</v>
      </c>
      <c r="L55" s="192">
        <v>1734556616</v>
      </c>
      <c r="M55" s="192">
        <v>1269103172</v>
      </c>
      <c r="N55" s="192">
        <v>407337081</v>
      </c>
      <c r="O55" s="192">
        <v>58116363</v>
      </c>
      <c r="P55" s="192">
        <v>2118</v>
      </c>
      <c r="Q55" s="240">
        <v>108084500</v>
      </c>
      <c r="R55" s="224">
        <v>45</v>
      </c>
    </row>
    <row r="56" spans="1:18" s="266" customFormat="1" ht="21.95" customHeight="1">
      <c r="A56" s="220">
        <v>46</v>
      </c>
      <c r="B56" s="218" t="s">
        <v>262</v>
      </c>
      <c r="C56" s="791">
        <v>35003</v>
      </c>
      <c r="D56" s="791">
        <v>676358502</v>
      </c>
      <c r="E56" s="192">
        <v>0</v>
      </c>
      <c r="F56" s="192">
        <v>0</v>
      </c>
      <c r="G56" s="192">
        <v>626</v>
      </c>
      <c r="H56" s="192">
        <v>7959498</v>
      </c>
      <c r="I56" s="192">
        <v>0</v>
      </c>
      <c r="J56" s="192">
        <v>0</v>
      </c>
      <c r="K56" s="192">
        <v>35629</v>
      </c>
      <c r="L56" s="192">
        <v>684318000</v>
      </c>
      <c r="M56" s="192">
        <v>510458257</v>
      </c>
      <c r="N56" s="192">
        <v>148574195</v>
      </c>
      <c r="O56" s="192">
        <v>25285548</v>
      </c>
      <c r="P56" s="192">
        <v>818</v>
      </c>
      <c r="Q56" s="240">
        <v>37990973</v>
      </c>
      <c r="R56" s="224">
        <v>46</v>
      </c>
    </row>
    <row r="57" spans="1:18" s="266" customFormat="1" ht="21.95" customHeight="1">
      <c r="A57" s="220">
        <v>52</v>
      </c>
      <c r="B57" s="244" t="s">
        <v>263</v>
      </c>
      <c r="C57" s="422">
        <v>12631</v>
      </c>
      <c r="D57" s="422">
        <v>224197216</v>
      </c>
      <c r="E57" s="227">
        <v>0</v>
      </c>
      <c r="F57" s="227">
        <v>0</v>
      </c>
      <c r="G57" s="227">
        <v>125</v>
      </c>
      <c r="H57" s="227">
        <v>1897546</v>
      </c>
      <c r="I57" s="227">
        <v>0</v>
      </c>
      <c r="J57" s="227">
        <v>0</v>
      </c>
      <c r="K57" s="227">
        <v>12756</v>
      </c>
      <c r="L57" s="227">
        <v>226094762</v>
      </c>
      <c r="M57" s="227">
        <v>168193893</v>
      </c>
      <c r="N57" s="227">
        <v>50465660</v>
      </c>
      <c r="O57" s="227">
        <v>7435209</v>
      </c>
      <c r="P57" s="227">
        <v>296</v>
      </c>
      <c r="Q57" s="247">
        <v>12378894</v>
      </c>
      <c r="R57" s="224">
        <v>52</v>
      </c>
    </row>
    <row r="58" spans="1:18" s="266" customFormat="1" ht="21.95" customHeight="1">
      <c r="A58" s="228">
        <v>54</v>
      </c>
      <c r="B58" s="218" t="s">
        <v>264</v>
      </c>
      <c r="C58" s="421">
        <v>11963</v>
      </c>
      <c r="D58" s="421">
        <v>208060818</v>
      </c>
      <c r="E58" s="229">
        <v>0</v>
      </c>
      <c r="F58" s="229">
        <v>0</v>
      </c>
      <c r="G58" s="229">
        <v>269</v>
      </c>
      <c r="H58" s="229">
        <v>3466264</v>
      </c>
      <c r="I58" s="229">
        <v>0</v>
      </c>
      <c r="J58" s="229">
        <v>0</v>
      </c>
      <c r="K58" s="229">
        <v>12232</v>
      </c>
      <c r="L58" s="229">
        <v>211527082</v>
      </c>
      <c r="M58" s="229">
        <v>158244257</v>
      </c>
      <c r="N58" s="229">
        <v>45196539</v>
      </c>
      <c r="O58" s="229">
        <v>8086286</v>
      </c>
      <c r="P58" s="229">
        <v>255</v>
      </c>
      <c r="Q58" s="241">
        <v>10492678</v>
      </c>
      <c r="R58" s="234">
        <v>54</v>
      </c>
    </row>
    <row r="59" spans="1:18" s="266" customFormat="1" ht="21.95" customHeight="1">
      <c r="A59" s="220">
        <v>59</v>
      </c>
      <c r="B59" s="218" t="s">
        <v>266</v>
      </c>
      <c r="C59" s="791">
        <v>27102</v>
      </c>
      <c r="D59" s="791">
        <v>585677302</v>
      </c>
      <c r="E59" s="192">
        <v>6</v>
      </c>
      <c r="F59" s="192">
        <v>24500</v>
      </c>
      <c r="G59" s="192">
        <v>623</v>
      </c>
      <c r="H59" s="192">
        <v>9107143</v>
      </c>
      <c r="I59" s="192">
        <v>0</v>
      </c>
      <c r="J59" s="192">
        <v>0</v>
      </c>
      <c r="K59" s="192">
        <v>27731</v>
      </c>
      <c r="L59" s="192">
        <v>594784445</v>
      </c>
      <c r="M59" s="192">
        <v>446298820</v>
      </c>
      <c r="N59" s="192">
        <v>127867740</v>
      </c>
      <c r="O59" s="192">
        <v>20617885</v>
      </c>
      <c r="P59" s="192">
        <v>787</v>
      </c>
      <c r="Q59" s="240">
        <v>38812836</v>
      </c>
      <c r="R59" s="224">
        <v>59</v>
      </c>
    </row>
    <row r="60" spans="1:18" s="266" customFormat="1" ht="21.95" customHeight="1">
      <c r="A60" s="220">
        <v>61</v>
      </c>
      <c r="B60" s="218" t="s">
        <v>268</v>
      </c>
      <c r="C60" s="791">
        <v>22299</v>
      </c>
      <c r="D60" s="791">
        <v>528633434</v>
      </c>
      <c r="E60" s="192">
        <v>0</v>
      </c>
      <c r="F60" s="192">
        <v>0</v>
      </c>
      <c r="G60" s="192">
        <v>401</v>
      </c>
      <c r="H60" s="192">
        <v>4480742</v>
      </c>
      <c r="I60" s="192">
        <v>0</v>
      </c>
      <c r="J60" s="192">
        <v>0</v>
      </c>
      <c r="K60" s="192">
        <v>22700</v>
      </c>
      <c r="L60" s="192">
        <v>533114176</v>
      </c>
      <c r="M60" s="192">
        <v>397515822</v>
      </c>
      <c r="N60" s="192">
        <v>119135508</v>
      </c>
      <c r="O60" s="192">
        <v>16462846</v>
      </c>
      <c r="P60" s="192">
        <v>691</v>
      </c>
      <c r="Q60" s="240">
        <v>34061249</v>
      </c>
      <c r="R60" s="224">
        <v>61</v>
      </c>
    </row>
    <row r="61" spans="1:18" s="266" customFormat="1" ht="21.95" customHeight="1">
      <c r="A61" s="220">
        <v>66</v>
      </c>
      <c r="B61" s="218" t="s">
        <v>270</v>
      </c>
      <c r="C61" s="791">
        <v>101556</v>
      </c>
      <c r="D61" s="791">
        <v>1822639604</v>
      </c>
      <c r="E61" s="192">
        <v>0</v>
      </c>
      <c r="F61" s="192">
        <v>0</v>
      </c>
      <c r="G61" s="192">
        <v>1399</v>
      </c>
      <c r="H61" s="192">
        <v>13924033</v>
      </c>
      <c r="I61" s="192">
        <v>0</v>
      </c>
      <c r="J61" s="192">
        <v>0</v>
      </c>
      <c r="K61" s="192">
        <v>102955</v>
      </c>
      <c r="L61" s="192">
        <v>1836563637</v>
      </c>
      <c r="M61" s="192">
        <v>1364534070</v>
      </c>
      <c r="N61" s="192">
        <v>412649507</v>
      </c>
      <c r="O61" s="192">
        <v>59380060</v>
      </c>
      <c r="P61" s="192">
        <v>1789</v>
      </c>
      <c r="Q61" s="240">
        <v>71733985</v>
      </c>
      <c r="R61" s="224">
        <v>66</v>
      </c>
    </row>
    <row r="62" spans="1:18" s="266" customFormat="1" ht="21.95" customHeight="1">
      <c r="A62" s="243">
        <v>67</v>
      </c>
      <c r="B62" s="244" t="s">
        <v>272</v>
      </c>
      <c r="C62" s="422">
        <v>17093</v>
      </c>
      <c r="D62" s="422">
        <v>375782340</v>
      </c>
      <c r="E62" s="227">
        <v>0</v>
      </c>
      <c r="F62" s="227">
        <v>0</v>
      </c>
      <c r="G62" s="227">
        <v>351</v>
      </c>
      <c r="H62" s="227">
        <v>3733690</v>
      </c>
      <c r="I62" s="227">
        <v>0</v>
      </c>
      <c r="J62" s="227">
        <v>0</v>
      </c>
      <c r="K62" s="227">
        <v>17444</v>
      </c>
      <c r="L62" s="227">
        <v>379516030</v>
      </c>
      <c r="M62" s="227">
        <v>285287434</v>
      </c>
      <c r="N62" s="227">
        <v>79865433</v>
      </c>
      <c r="O62" s="227">
        <v>14363163</v>
      </c>
      <c r="P62" s="227">
        <v>490</v>
      </c>
      <c r="Q62" s="247">
        <v>21563429</v>
      </c>
      <c r="R62" s="249">
        <v>67</v>
      </c>
    </row>
    <row r="63" spans="1:18" s="452" customFormat="1" ht="21.95" customHeight="1">
      <c r="A63" s="250">
        <v>70</v>
      </c>
      <c r="B63" s="218" t="s">
        <v>274</v>
      </c>
      <c r="C63" s="421">
        <v>14545</v>
      </c>
      <c r="D63" s="421">
        <v>334965618</v>
      </c>
      <c r="E63" s="229">
        <v>0</v>
      </c>
      <c r="F63" s="229">
        <v>0</v>
      </c>
      <c r="G63" s="229">
        <v>335</v>
      </c>
      <c r="H63" s="229">
        <v>3094902</v>
      </c>
      <c r="I63" s="229">
        <v>0</v>
      </c>
      <c r="J63" s="229">
        <v>0</v>
      </c>
      <c r="K63" s="229">
        <v>14880</v>
      </c>
      <c r="L63" s="229">
        <v>338060520</v>
      </c>
      <c r="M63" s="229">
        <v>254305476</v>
      </c>
      <c r="N63" s="229">
        <v>73292734</v>
      </c>
      <c r="O63" s="229">
        <v>10462310</v>
      </c>
      <c r="P63" s="229">
        <v>569</v>
      </c>
      <c r="Q63" s="241">
        <v>21736916</v>
      </c>
      <c r="R63" s="251">
        <v>70</v>
      </c>
    </row>
    <row r="64" spans="1:18" s="452" customFormat="1" ht="21.95" customHeight="1">
      <c r="A64" s="220">
        <v>72</v>
      </c>
      <c r="B64" s="218" t="s">
        <v>276</v>
      </c>
      <c r="C64" s="791">
        <v>114346</v>
      </c>
      <c r="D64" s="791">
        <v>2260084714</v>
      </c>
      <c r="E64" s="192">
        <v>0</v>
      </c>
      <c r="F64" s="192">
        <v>0</v>
      </c>
      <c r="G64" s="192">
        <v>1447</v>
      </c>
      <c r="H64" s="192">
        <v>16947423</v>
      </c>
      <c r="I64" s="192">
        <v>0</v>
      </c>
      <c r="J64" s="192">
        <v>0</v>
      </c>
      <c r="K64" s="192">
        <v>115793</v>
      </c>
      <c r="L64" s="192">
        <v>2277032137</v>
      </c>
      <c r="M64" s="192">
        <v>1707879442</v>
      </c>
      <c r="N64" s="192">
        <v>488088056</v>
      </c>
      <c r="O64" s="192">
        <v>81064639</v>
      </c>
      <c r="P64" s="192">
        <v>3337</v>
      </c>
      <c r="Q64" s="240">
        <v>140758502</v>
      </c>
      <c r="R64" s="224">
        <v>72</v>
      </c>
    </row>
    <row r="65" spans="1:18" s="452" customFormat="1" ht="21.95" customHeight="1">
      <c r="A65" s="220">
        <v>74</v>
      </c>
      <c r="B65" s="218" t="s">
        <v>278</v>
      </c>
      <c r="C65" s="791">
        <v>24347</v>
      </c>
      <c r="D65" s="791">
        <v>498303470</v>
      </c>
      <c r="E65" s="192">
        <v>0</v>
      </c>
      <c r="F65" s="192">
        <v>0</v>
      </c>
      <c r="G65" s="192">
        <v>370</v>
      </c>
      <c r="H65" s="192">
        <v>3816662</v>
      </c>
      <c r="I65" s="192">
        <v>0</v>
      </c>
      <c r="J65" s="192">
        <v>0</v>
      </c>
      <c r="K65" s="192">
        <v>24717</v>
      </c>
      <c r="L65" s="192">
        <v>502120132</v>
      </c>
      <c r="M65" s="192">
        <v>379015338</v>
      </c>
      <c r="N65" s="192">
        <v>104509245</v>
      </c>
      <c r="O65" s="192">
        <v>18595549</v>
      </c>
      <c r="P65" s="192">
        <v>670</v>
      </c>
      <c r="Q65" s="240">
        <v>32287571</v>
      </c>
      <c r="R65" s="224">
        <v>74</v>
      </c>
    </row>
    <row r="66" spans="1:18" s="452" customFormat="1" ht="21.95" customHeight="1">
      <c r="A66" s="220">
        <v>81</v>
      </c>
      <c r="B66" s="218" t="s">
        <v>280</v>
      </c>
      <c r="C66" s="791">
        <v>81501</v>
      </c>
      <c r="D66" s="791">
        <v>1790469158</v>
      </c>
      <c r="E66" s="192">
        <v>0</v>
      </c>
      <c r="F66" s="192">
        <v>0</v>
      </c>
      <c r="G66" s="192">
        <v>1847</v>
      </c>
      <c r="H66" s="192">
        <v>21923131</v>
      </c>
      <c r="I66" s="192">
        <v>0</v>
      </c>
      <c r="J66" s="192">
        <v>0</v>
      </c>
      <c r="K66" s="192">
        <v>83348</v>
      </c>
      <c r="L66" s="192">
        <v>1812392289</v>
      </c>
      <c r="M66" s="192">
        <v>1361291329</v>
      </c>
      <c r="N66" s="192">
        <v>388666550</v>
      </c>
      <c r="O66" s="192">
        <v>62434410</v>
      </c>
      <c r="P66" s="192">
        <v>2771</v>
      </c>
      <c r="Q66" s="240">
        <v>109637223</v>
      </c>
      <c r="R66" s="224">
        <v>81</v>
      </c>
    </row>
    <row r="67" spans="1:18" s="452" customFormat="1" ht="21.95" customHeight="1" thickBot="1">
      <c r="A67" s="253">
        <v>82</v>
      </c>
      <c r="B67" s="254" t="s">
        <v>282</v>
      </c>
      <c r="C67" s="423">
        <v>98312</v>
      </c>
      <c r="D67" s="423">
        <v>2019141360</v>
      </c>
      <c r="E67" s="256">
        <v>0</v>
      </c>
      <c r="F67" s="256">
        <v>0</v>
      </c>
      <c r="G67" s="256">
        <v>1175</v>
      </c>
      <c r="H67" s="256">
        <v>15086512</v>
      </c>
      <c r="I67" s="256">
        <v>0</v>
      </c>
      <c r="J67" s="256">
        <v>0</v>
      </c>
      <c r="K67" s="256">
        <v>99487</v>
      </c>
      <c r="L67" s="256">
        <v>2034227872</v>
      </c>
      <c r="M67" s="256">
        <v>1523779848</v>
      </c>
      <c r="N67" s="256">
        <v>440442426</v>
      </c>
      <c r="O67" s="256">
        <v>70005598</v>
      </c>
      <c r="P67" s="256">
        <v>2529</v>
      </c>
      <c r="Q67" s="258">
        <v>121133187</v>
      </c>
      <c r="R67" s="262">
        <v>82</v>
      </c>
    </row>
    <row r="68" spans="1:18" s="149" customFormat="1" ht="21.75" customHeight="1">
      <c r="A68" s="211">
        <v>83</v>
      </c>
      <c r="B68" s="330" t="s">
        <v>283</v>
      </c>
      <c r="C68" s="872">
        <v>47483</v>
      </c>
      <c r="D68" s="767">
        <v>955744418</v>
      </c>
      <c r="E68" s="214">
        <v>51</v>
      </c>
      <c r="F68" s="214">
        <v>126660</v>
      </c>
      <c r="G68" s="214">
        <v>354</v>
      </c>
      <c r="H68" s="214">
        <v>3990347</v>
      </c>
      <c r="I68" s="214">
        <v>0</v>
      </c>
      <c r="J68" s="214">
        <v>0</v>
      </c>
      <c r="K68" s="214">
        <v>47888</v>
      </c>
      <c r="L68" s="214">
        <v>959734765</v>
      </c>
      <c r="M68" s="214">
        <v>718025975</v>
      </c>
      <c r="N68" s="214">
        <v>192458365</v>
      </c>
      <c r="O68" s="214">
        <v>49250425</v>
      </c>
      <c r="P68" s="214">
        <v>2513</v>
      </c>
      <c r="Q68" s="1087">
        <v>55473800</v>
      </c>
      <c r="R68" s="216">
        <v>83</v>
      </c>
    </row>
    <row r="69" spans="1:18" s="149" customFormat="1" ht="21.95" customHeight="1">
      <c r="A69" s="217">
        <v>301</v>
      </c>
      <c r="B69" s="2130" t="s">
        <v>284</v>
      </c>
      <c r="C69" s="774">
        <v>12445</v>
      </c>
      <c r="D69" s="774">
        <v>296301832</v>
      </c>
      <c r="E69" s="200">
        <v>0</v>
      </c>
      <c r="F69" s="200">
        <v>0</v>
      </c>
      <c r="G69" s="200">
        <v>217</v>
      </c>
      <c r="H69" s="200">
        <v>2911371</v>
      </c>
      <c r="I69" s="200">
        <v>0</v>
      </c>
      <c r="J69" s="200">
        <v>0</v>
      </c>
      <c r="K69" s="200">
        <v>12662</v>
      </c>
      <c r="L69" s="200">
        <v>299213203</v>
      </c>
      <c r="M69" s="200">
        <v>216255801</v>
      </c>
      <c r="N69" s="200">
        <v>79709778</v>
      </c>
      <c r="O69" s="200">
        <v>3247624</v>
      </c>
      <c r="P69" s="200">
        <v>285</v>
      </c>
      <c r="Q69" s="538">
        <v>21255988</v>
      </c>
      <c r="R69" s="205">
        <v>301</v>
      </c>
    </row>
    <row r="70" spans="1:18" s="149" customFormat="1" ht="21.95" customHeight="1">
      <c r="A70" s="217">
        <v>302</v>
      </c>
      <c r="B70" s="2130" t="s">
        <v>286</v>
      </c>
      <c r="C70" s="774">
        <v>8594</v>
      </c>
      <c r="D70" s="774">
        <v>163897766</v>
      </c>
      <c r="E70" s="200">
        <v>5</v>
      </c>
      <c r="F70" s="200">
        <v>10400</v>
      </c>
      <c r="G70" s="200">
        <v>136</v>
      </c>
      <c r="H70" s="200">
        <v>1444018</v>
      </c>
      <c r="I70" s="200">
        <v>0</v>
      </c>
      <c r="J70" s="200">
        <v>0</v>
      </c>
      <c r="K70" s="200">
        <v>8735</v>
      </c>
      <c r="L70" s="200">
        <v>165341784</v>
      </c>
      <c r="M70" s="200">
        <v>120127562</v>
      </c>
      <c r="N70" s="200">
        <v>42157925</v>
      </c>
      <c r="O70" s="200">
        <v>3056297</v>
      </c>
      <c r="P70" s="200">
        <v>163</v>
      </c>
      <c r="Q70" s="200">
        <v>8050564</v>
      </c>
      <c r="R70" s="205">
        <v>302</v>
      </c>
    </row>
    <row r="71" spans="1:18" s="149" customFormat="1" ht="21.95" customHeight="1">
      <c r="A71" s="217">
        <v>303</v>
      </c>
      <c r="B71" s="2130" t="s">
        <v>288</v>
      </c>
      <c r="C71" s="774">
        <v>4364</v>
      </c>
      <c r="D71" s="774">
        <v>79675684</v>
      </c>
      <c r="E71" s="200">
        <v>0</v>
      </c>
      <c r="F71" s="200">
        <v>0</v>
      </c>
      <c r="G71" s="200">
        <v>60</v>
      </c>
      <c r="H71" s="200">
        <v>551697</v>
      </c>
      <c r="I71" s="200">
        <v>0</v>
      </c>
      <c r="J71" s="200">
        <v>0</v>
      </c>
      <c r="K71" s="200">
        <v>4424</v>
      </c>
      <c r="L71" s="200">
        <v>80227381</v>
      </c>
      <c r="M71" s="200">
        <v>59789869</v>
      </c>
      <c r="N71" s="200">
        <v>18512751</v>
      </c>
      <c r="O71" s="200">
        <v>1924761</v>
      </c>
      <c r="P71" s="200">
        <v>123</v>
      </c>
      <c r="Q71" s="538">
        <v>3043269</v>
      </c>
      <c r="R71" s="205">
        <v>303</v>
      </c>
    </row>
    <row r="72" spans="1:18" s="149" customFormat="1" ht="21.95" customHeight="1" thickBot="1">
      <c r="A72" s="2390"/>
      <c r="B72" s="2391"/>
      <c r="C72" s="876"/>
      <c r="D72" s="876"/>
      <c r="E72" s="3145"/>
      <c r="F72" s="3145"/>
      <c r="G72" s="3145"/>
      <c r="H72" s="3145"/>
      <c r="I72" s="3145"/>
      <c r="J72" s="3145"/>
      <c r="K72" s="3145"/>
      <c r="L72" s="3145"/>
      <c r="M72" s="3145"/>
      <c r="N72" s="3145"/>
      <c r="O72" s="3145"/>
      <c r="P72" s="3145"/>
      <c r="Q72" s="3146"/>
      <c r="R72" s="2393"/>
    </row>
    <row r="73" spans="1:18" s="149" customFormat="1" ht="21.95" customHeight="1">
      <c r="A73" s="217"/>
      <c r="B73" s="332"/>
      <c r="C73" s="774"/>
      <c r="D73" s="774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538"/>
      <c r="R73" s="205"/>
    </row>
    <row r="74" spans="1:18" s="149" customFormat="1" ht="21.95" customHeight="1">
      <c r="A74" s="217"/>
      <c r="B74" s="332"/>
      <c r="C74" s="774"/>
      <c r="D74" s="774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538"/>
      <c r="R74" s="205"/>
    </row>
    <row r="75" spans="1:18" s="149" customFormat="1" ht="21.95" customHeight="1">
      <c r="A75" s="217"/>
      <c r="B75" s="332"/>
      <c r="C75" s="774"/>
      <c r="D75" s="774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538"/>
      <c r="R75" s="205"/>
    </row>
    <row r="76" spans="1:18" s="266" customFormat="1" ht="21.95" customHeight="1">
      <c r="A76" s="220"/>
      <c r="B76" s="218"/>
      <c r="C76" s="791"/>
      <c r="D76" s="791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240"/>
      <c r="R76" s="224"/>
    </row>
    <row r="77" spans="1:18" s="266" customFormat="1" ht="21.95" customHeight="1">
      <c r="A77" s="220"/>
      <c r="B77" s="218"/>
      <c r="C77" s="422"/>
      <c r="D77" s="422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47"/>
      <c r="R77" s="249"/>
    </row>
    <row r="78" spans="1:18" s="266" customFormat="1" ht="21.95" customHeight="1">
      <c r="A78" s="228"/>
      <c r="B78" s="212"/>
      <c r="C78" s="421"/>
      <c r="D78" s="421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41"/>
      <c r="R78" s="234"/>
    </row>
    <row r="79" spans="1:18" s="266" customFormat="1" ht="21.95" customHeight="1">
      <c r="A79" s="220"/>
      <c r="B79" s="218"/>
      <c r="C79" s="791"/>
      <c r="D79" s="791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240"/>
      <c r="R79" s="224"/>
    </row>
    <row r="80" spans="1:18" s="266" customFormat="1" ht="21.95" customHeight="1">
      <c r="A80" s="220"/>
      <c r="B80" s="218"/>
      <c r="C80" s="791"/>
      <c r="D80" s="791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240"/>
      <c r="R80" s="224"/>
    </row>
    <row r="81" spans="1:18" s="266" customFormat="1" ht="21.95" customHeight="1">
      <c r="A81" s="220"/>
      <c r="B81" s="218"/>
      <c r="C81" s="791"/>
      <c r="D81" s="791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240"/>
      <c r="R81" s="224"/>
    </row>
    <row r="82" spans="1:18" s="266" customFormat="1" ht="21.95" customHeight="1">
      <c r="A82" s="220"/>
      <c r="B82" s="218"/>
      <c r="C82" s="422"/>
      <c r="D82" s="422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47"/>
      <c r="R82" s="224"/>
    </row>
    <row r="83" spans="1:18" s="266" customFormat="1" ht="21.95" customHeight="1">
      <c r="A83" s="235"/>
      <c r="B83" s="212"/>
      <c r="C83" s="421"/>
      <c r="D83" s="421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41"/>
      <c r="R83" s="236"/>
    </row>
    <row r="84" spans="1:18" s="266" customFormat="1" ht="21.95" customHeight="1">
      <c r="A84" s="220"/>
      <c r="B84" s="218"/>
      <c r="C84" s="791"/>
      <c r="D84" s="791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240"/>
      <c r="R84" s="224"/>
    </row>
    <row r="85" spans="1:18" s="266" customFormat="1" ht="21.95" customHeight="1">
      <c r="A85" s="220"/>
      <c r="B85" s="218"/>
      <c r="C85" s="791"/>
      <c r="D85" s="791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240"/>
      <c r="R85" s="224"/>
    </row>
    <row r="86" spans="1:18" s="266" customFormat="1" ht="21.95" customHeight="1">
      <c r="A86" s="220"/>
      <c r="B86" s="218"/>
      <c r="C86" s="791"/>
      <c r="D86" s="791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240"/>
      <c r="R86" s="224"/>
    </row>
    <row r="87" spans="1:18" s="266" customFormat="1" ht="21.95" customHeight="1">
      <c r="A87" s="220"/>
      <c r="B87" s="218"/>
      <c r="C87" s="422"/>
      <c r="D87" s="422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47"/>
      <c r="R87" s="224"/>
    </row>
    <row r="88" spans="1:18" s="266" customFormat="1" ht="21.95" customHeight="1">
      <c r="A88" s="228"/>
      <c r="B88" s="212"/>
      <c r="C88" s="421"/>
      <c r="D88" s="421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41"/>
      <c r="R88" s="234"/>
    </row>
    <row r="89" spans="1:18" s="266" customFormat="1" ht="21.95" customHeight="1">
      <c r="A89" s="220"/>
      <c r="B89" s="218"/>
      <c r="C89" s="791"/>
      <c r="D89" s="791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240"/>
      <c r="R89" s="224"/>
    </row>
    <row r="90" spans="1:18" s="266" customFormat="1" ht="21.95" customHeight="1">
      <c r="A90" s="220"/>
      <c r="B90" s="218"/>
      <c r="C90" s="791"/>
      <c r="D90" s="791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240"/>
      <c r="R90" s="224"/>
    </row>
    <row r="91" spans="1:18" s="266" customFormat="1" ht="21.95" customHeight="1">
      <c r="A91" s="220"/>
      <c r="B91" s="218"/>
      <c r="C91" s="791"/>
      <c r="D91" s="791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240"/>
      <c r="R91" s="224"/>
    </row>
    <row r="92" spans="1:18" s="266" customFormat="1" ht="21.95" customHeight="1">
      <c r="A92" s="220"/>
      <c r="B92" s="218"/>
      <c r="C92" s="422"/>
      <c r="D92" s="422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47"/>
      <c r="R92" s="224"/>
    </row>
    <row r="93" spans="1:18" s="266" customFormat="1" ht="21.95" customHeight="1">
      <c r="A93" s="228"/>
      <c r="B93" s="212"/>
      <c r="C93" s="421"/>
      <c r="D93" s="421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41"/>
      <c r="R93" s="234"/>
    </row>
    <row r="94" spans="1:18" s="266" customFormat="1" ht="21.95" customHeight="1">
      <c r="A94" s="220"/>
      <c r="B94" s="218"/>
      <c r="C94" s="791"/>
      <c r="D94" s="791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240"/>
      <c r="R94" s="224"/>
    </row>
    <row r="95" spans="1:18" s="266" customFormat="1" ht="21.95" customHeight="1">
      <c r="A95" s="220"/>
      <c r="B95" s="218"/>
      <c r="C95" s="1115"/>
      <c r="D95" s="791"/>
      <c r="E95" s="192"/>
      <c r="F95" s="192"/>
      <c r="G95" s="192"/>
      <c r="H95" s="192"/>
      <c r="I95" s="192"/>
      <c r="J95" s="192"/>
      <c r="K95" s="329"/>
      <c r="L95" s="192"/>
      <c r="M95" s="192"/>
      <c r="N95" s="192"/>
      <c r="O95" s="192"/>
      <c r="P95" s="192"/>
      <c r="Q95" s="240"/>
      <c r="R95" s="224"/>
    </row>
    <row r="96" spans="1:18" s="266" customFormat="1" ht="21.95" customHeight="1">
      <c r="A96" s="220"/>
      <c r="B96" s="218"/>
      <c r="C96" s="791"/>
      <c r="D96" s="791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240"/>
      <c r="R96" s="224"/>
    </row>
    <row r="97" spans="1:18" s="266" customFormat="1" ht="21.95" customHeight="1">
      <c r="A97" s="220"/>
      <c r="B97" s="244"/>
      <c r="C97" s="422"/>
      <c r="D97" s="422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47"/>
      <c r="R97" s="224"/>
    </row>
    <row r="98" spans="1:18" s="266" customFormat="1" ht="21.95" customHeight="1">
      <c r="A98" s="235"/>
      <c r="B98" s="212"/>
      <c r="C98" s="421"/>
      <c r="D98" s="421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41"/>
      <c r="R98" s="236"/>
    </row>
    <row r="99" spans="1:18" s="266" customFormat="1" ht="21.95" customHeight="1">
      <c r="A99" s="220"/>
      <c r="B99" s="218"/>
      <c r="C99" s="791"/>
      <c r="D99" s="7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240"/>
      <c r="R99" s="224"/>
    </row>
    <row r="100" spans="1:18" s="266" customFormat="1" ht="21.95" customHeight="1">
      <c r="A100" s="220"/>
      <c r="B100" s="218"/>
      <c r="C100" s="791"/>
      <c r="D100" s="7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240"/>
      <c r="R100" s="224"/>
    </row>
    <row r="101" spans="1:18" s="266" customFormat="1" ht="21.95" customHeight="1">
      <c r="A101" s="220"/>
      <c r="B101" s="218"/>
      <c r="C101" s="791"/>
      <c r="D101" s="7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240"/>
      <c r="R101" s="224"/>
    </row>
    <row r="102" spans="1:18" s="266" customFormat="1" ht="21.95" customHeight="1">
      <c r="A102" s="220"/>
      <c r="B102" s="218"/>
      <c r="C102" s="422"/>
      <c r="D102" s="422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47"/>
      <c r="R102" s="224"/>
    </row>
    <row r="103" spans="1:18" s="266" customFormat="1" ht="21.95" customHeight="1">
      <c r="A103" s="228"/>
      <c r="B103" s="212"/>
      <c r="C103" s="421"/>
      <c r="D103" s="421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41"/>
      <c r="R103" s="234"/>
    </row>
    <row r="104" spans="1:18" s="266" customFormat="1" ht="21.95" customHeight="1">
      <c r="A104" s="220"/>
      <c r="B104" s="218"/>
      <c r="C104" s="791"/>
      <c r="D104" s="7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240"/>
      <c r="R104" s="224"/>
    </row>
    <row r="105" spans="1:18" s="266" customFormat="1" ht="21.95" customHeight="1">
      <c r="A105" s="220"/>
      <c r="B105" s="218"/>
      <c r="C105" s="791"/>
      <c r="D105" s="7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240"/>
      <c r="R105" s="224"/>
    </row>
    <row r="106" spans="1:18" s="266" customFormat="1" ht="21.95" customHeight="1">
      <c r="A106" s="220"/>
      <c r="B106" s="218"/>
      <c r="C106" s="791"/>
      <c r="D106" s="791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240"/>
      <c r="R106" s="224"/>
    </row>
    <row r="107" spans="1:18" s="266" customFormat="1" ht="21.95" customHeight="1">
      <c r="A107" s="220"/>
      <c r="B107" s="218"/>
      <c r="C107" s="422"/>
      <c r="D107" s="422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47"/>
      <c r="R107" s="224"/>
    </row>
    <row r="108" spans="1:18" s="266" customFormat="1" ht="21.95" customHeight="1">
      <c r="A108" s="228"/>
      <c r="B108" s="212"/>
      <c r="C108" s="421"/>
      <c r="D108" s="421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41"/>
      <c r="R108" s="234"/>
    </row>
    <row r="109" spans="1:18" s="266" customFormat="1" ht="21.95" customHeight="1">
      <c r="A109" s="220"/>
      <c r="B109" s="218"/>
      <c r="C109" s="791"/>
      <c r="D109" s="791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240"/>
      <c r="R109" s="224"/>
    </row>
    <row r="110" spans="1:18" s="266" customFormat="1" ht="21.95" customHeight="1">
      <c r="A110" s="220"/>
      <c r="B110" s="218"/>
      <c r="C110" s="1115"/>
      <c r="D110" s="791"/>
      <c r="E110" s="192"/>
      <c r="F110" s="192"/>
      <c r="G110" s="192"/>
      <c r="H110" s="192"/>
      <c r="I110" s="192"/>
      <c r="J110" s="192"/>
      <c r="K110" s="329"/>
      <c r="L110" s="192"/>
      <c r="M110" s="192"/>
      <c r="N110" s="192"/>
      <c r="O110" s="192"/>
      <c r="P110" s="192"/>
      <c r="Q110" s="240"/>
      <c r="R110" s="224"/>
    </row>
    <row r="111" spans="1:18" s="266" customFormat="1" ht="21.95" customHeight="1">
      <c r="A111" s="220"/>
      <c r="B111" s="218"/>
      <c r="C111" s="791"/>
      <c r="D111" s="791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240"/>
      <c r="R111" s="224"/>
    </row>
    <row r="112" spans="1:18" s="266" customFormat="1" ht="21.95" customHeight="1">
      <c r="A112" s="220"/>
      <c r="B112" s="244"/>
      <c r="C112" s="422"/>
      <c r="D112" s="422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47"/>
      <c r="R112" s="224"/>
    </row>
    <row r="113" spans="1:18" s="266" customFormat="1" ht="21.95" customHeight="1">
      <c r="A113" s="228"/>
      <c r="B113" s="218"/>
      <c r="C113" s="421"/>
      <c r="D113" s="421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41"/>
      <c r="R113" s="234"/>
    </row>
    <row r="114" spans="1:18" s="266" customFormat="1" ht="21.95" customHeight="1">
      <c r="A114" s="220"/>
      <c r="B114" s="218"/>
      <c r="C114" s="791"/>
      <c r="D114" s="791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240"/>
      <c r="R114" s="224"/>
    </row>
    <row r="115" spans="1:18" s="266" customFormat="1" ht="21.95" customHeight="1">
      <c r="A115" s="220"/>
      <c r="B115" s="218"/>
      <c r="C115" s="791"/>
      <c r="D115" s="791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240"/>
      <c r="R115" s="224"/>
    </row>
    <row r="116" spans="1:18" s="266" customFormat="1" ht="21.95" customHeight="1">
      <c r="A116" s="220"/>
      <c r="B116" s="218"/>
      <c r="C116" s="791"/>
      <c r="D116" s="791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240"/>
      <c r="R116" s="224"/>
    </row>
    <row r="117" spans="1:18" s="266" customFormat="1" ht="21.95" customHeight="1">
      <c r="A117" s="243"/>
      <c r="B117" s="244"/>
      <c r="C117" s="422"/>
      <c r="D117" s="422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47"/>
      <c r="R117" s="249"/>
    </row>
    <row r="118" spans="1:18" s="452" customFormat="1" ht="21.95" customHeight="1">
      <c r="A118" s="250"/>
      <c r="B118" s="218"/>
      <c r="C118" s="421"/>
      <c r="D118" s="421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41"/>
      <c r="R118" s="251"/>
    </row>
    <row r="119" spans="1:18" s="452" customFormat="1" ht="21.95" customHeight="1">
      <c r="A119" s="220"/>
      <c r="B119" s="218"/>
      <c r="C119" s="791"/>
      <c r="D119" s="791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240"/>
      <c r="R119" s="224"/>
    </row>
    <row r="120" spans="1:18" s="452" customFormat="1" ht="21.95" customHeight="1">
      <c r="A120" s="220"/>
      <c r="B120" s="218"/>
      <c r="C120" s="791"/>
      <c r="D120" s="791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240"/>
      <c r="R120" s="224"/>
    </row>
    <row r="121" spans="1:18" s="452" customFormat="1" ht="21.95" customHeight="1">
      <c r="A121" s="220"/>
      <c r="B121" s="218"/>
      <c r="C121" s="791"/>
      <c r="D121" s="791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240"/>
      <c r="R121" s="224"/>
    </row>
    <row r="122" spans="1:18" s="452" customFormat="1" ht="21.95" customHeight="1" thickBot="1">
      <c r="A122" s="253"/>
      <c r="B122" s="254"/>
      <c r="C122" s="423"/>
      <c r="D122" s="423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8"/>
      <c r="R122" s="262"/>
    </row>
    <row r="123" spans="1:18" s="1116" customFormat="1" ht="23.1" customHeight="1">
      <c r="A123" s="311"/>
      <c r="R123" s="311"/>
    </row>
    <row r="124" spans="1:18" s="1116" customFormat="1" ht="23.1" customHeight="1">
      <c r="A124" s="311"/>
      <c r="R124" s="311"/>
    </row>
    <row r="125" spans="1:18" s="1116" customFormat="1" ht="23.1" customHeight="1">
      <c r="A125" s="311"/>
      <c r="R125" s="311"/>
    </row>
    <row r="126" spans="1:18" s="1116" customFormat="1" ht="23.1" customHeight="1">
      <c r="A126" s="311"/>
      <c r="R126" s="311"/>
    </row>
    <row r="127" spans="1:18" s="1116" customFormat="1" ht="23.1" customHeight="1">
      <c r="A127" s="311"/>
      <c r="R127" s="311"/>
    </row>
    <row r="128" spans="1:18" s="1116" customFormat="1" ht="23.1" customHeight="1">
      <c r="A128" s="311"/>
      <c r="R128" s="311"/>
    </row>
    <row r="129" spans="1:18" s="1116" customFormat="1" ht="23.1" customHeight="1">
      <c r="A129" s="311"/>
      <c r="R129" s="311"/>
    </row>
    <row r="130" spans="1:18" s="1116" customFormat="1" ht="23.1" customHeight="1">
      <c r="A130" s="311"/>
      <c r="R130" s="311"/>
    </row>
    <row r="131" spans="1:18" s="1116" customFormat="1" ht="23.1" customHeight="1">
      <c r="A131" s="311"/>
      <c r="R131" s="311"/>
    </row>
    <row r="132" spans="1:18" s="1116" customFormat="1" ht="23.1" customHeight="1">
      <c r="A132" s="311"/>
      <c r="R132" s="311"/>
    </row>
    <row r="133" spans="1:18" s="1116" customFormat="1" ht="23.1" customHeight="1">
      <c r="A133" s="311"/>
      <c r="R133" s="311"/>
    </row>
    <row r="134" spans="1:18" s="1116" customFormat="1" ht="23.1" customHeight="1">
      <c r="A134" s="311"/>
      <c r="R134" s="311"/>
    </row>
    <row r="135" spans="1:18" s="1116" customFormat="1" ht="23.1" customHeight="1">
      <c r="A135" s="311"/>
      <c r="R135" s="311"/>
    </row>
    <row r="136" spans="1:18" s="1116" customFormat="1" ht="23.1" customHeight="1">
      <c r="A136" s="311"/>
      <c r="R136" s="311"/>
    </row>
    <row r="137" spans="1:18" s="1116" customFormat="1" ht="23.1" customHeight="1">
      <c r="A137" s="311"/>
      <c r="R137" s="311"/>
    </row>
    <row r="138" spans="1:18" s="1116" customFormat="1" ht="23.1" customHeight="1">
      <c r="A138" s="311"/>
      <c r="R138" s="311"/>
    </row>
    <row r="139" spans="1:18" s="1116" customFormat="1" ht="23.1" customHeight="1">
      <c r="A139" s="311"/>
      <c r="R139" s="311"/>
    </row>
    <row r="140" spans="1:18" s="1116" customFormat="1" ht="23.1" customHeight="1">
      <c r="A140" s="311"/>
      <c r="R140" s="311"/>
    </row>
    <row r="141" spans="1:18" s="1116" customFormat="1" ht="23.1" customHeight="1">
      <c r="A141" s="311"/>
      <c r="R141" s="311"/>
    </row>
    <row r="142" spans="1:18" s="1116" customFormat="1" ht="23.1" customHeight="1">
      <c r="A142" s="311"/>
      <c r="R142" s="311"/>
    </row>
    <row r="143" spans="1:18" s="1116" customFormat="1" ht="23.1" customHeight="1">
      <c r="A143" s="311"/>
      <c r="R143" s="311"/>
    </row>
    <row r="144" spans="1:18" s="1116" customFormat="1" ht="23.1" customHeight="1">
      <c r="A144" s="311"/>
      <c r="R144" s="311"/>
    </row>
    <row r="145" spans="1:18" s="1116" customFormat="1" ht="23.1" customHeight="1">
      <c r="A145" s="311"/>
      <c r="R145" s="311"/>
    </row>
    <row r="146" spans="1:18" s="1116" customFormat="1" ht="23.1" customHeight="1">
      <c r="A146" s="311"/>
      <c r="R146" s="311"/>
    </row>
    <row r="147" spans="1:18" s="1116" customFormat="1" ht="23.1" customHeight="1">
      <c r="A147" s="311"/>
      <c r="R147" s="311"/>
    </row>
    <row r="148" spans="1:18" s="1116" customFormat="1" ht="23.1" customHeight="1">
      <c r="A148" s="311"/>
      <c r="R148" s="311"/>
    </row>
    <row r="149" spans="1:18" s="1116" customFormat="1" ht="23.1" customHeight="1">
      <c r="A149" s="311"/>
      <c r="R149" s="311"/>
    </row>
    <row r="150" spans="1:18" s="1116" customFormat="1" ht="23.1" customHeight="1">
      <c r="A150" s="311"/>
      <c r="R150" s="311"/>
    </row>
    <row r="151" spans="1:18" s="1116" customFormat="1" ht="23.1" customHeight="1">
      <c r="A151" s="311"/>
      <c r="R151" s="311"/>
    </row>
    <row r="152" spans="1:18" s="1116" customFormat="1" ht="23.1" customHeight="1">
      <c r="A152" s="311"/>
      <c r="R152" s="311"/>
    </row>
    <row r="153" spans="1:18" s="1116" customFormat="1" ht="23.1" customHeight="1">
      <c r="A153" s="311"/>
      <c r="R153" s="311"/>
    </row>
    <row r="154" spans="1:18" s="1116" customFormat="1" ht="23.1" customHeight="1">
      <c r="A154" s="311"/>
      <c r="R154" s="311"/>
    </row>
    <row r="155" spans="1:18" s="1116" customFormat="1" ht="23.1" customHeight="1">
      <c r="A155" s="311"/>
      <c r="R155" s="311"/>
    </row>
    <row r="156" spans="1:18" s="1116" customFormat="1" ht="23.1" customHeight="1">
      <c r="A156" s="311"/>
      <c r="R156" s="311"/>
    </row>
    <row r="157" spans="1:18" s="1116" customFormat="1" ht="23.1" customHeight="1">
      <c r="A157" s="311"/>
      <c r="R157" s="311"/>
    </row>
    <row r="158" spans="1:18" s="1116" customFormat="1" ht="23.1" customHeight="1">
      <c r="A158" s="311"/>
      <c r="R158" s="311"/>
    </row>
    <row r="159" spans="1:18" s="1116" customFormat="1" ht="23.1" customHeight="1">
      <c r="A159" s="311"/>
      <c r="R159" s="311"/>
    </row>
    <row r="160" spans="1:18" s="1116" customFormat="1" ht="23.1" customHeight="1">
      <c r="A160" s="311"/>
      <c r="R160" s="311"/>
    </row>
    <row r="161" spans="1:18" s="1116" customFormat="1" ht="23.1" customHeight="1">
      <c r="A161" s="311"/>
      <c r="R161" s="311"/>
    </row>
    <row r="162" spans="1:18" s="1116" customFormat="1" ht="23.1" customHeight="1">
      <c r="A162" s="311"/>
      <c r="R162" s="311"/>
    </row>
    <row r="163" spans="1:18" s="1116" customFormat="1" ht="23.1" customHeight="1">
      <c r="A163" s="311"/>
      <c r="R163" s="311"/>
    </row>
    <row r="164" spans="1:18" s="1116" customFormat="1" ht="23.1" customHeight="1">
      <c r="A164" s="311"/>
      <c r="R164" s="311"/>
    </row>
    <row r="165" spans="1:18" s="1116" customFormat="1" ht="23.1" customHeight="1">
      <c r="A165" s="311"/>
      <c r="R165" s="311"/>
    </row>
    <row r="166" spans="1:18" s="1116" customFormat="1" ht="23.1" customHeight="1">
      <c r="A166" s="311"/>
      <c r="R166" s="311"/>
    </row>
    <row r="167" spans="1:18" s="1116" customFormat="1" ht="23.1" customHeight="1">
      <c r="A167" s="311"/>
      <c r="R167" s="311"/>
    </row>
    <row r="168" spans="1:18" s="1116" customFormat="1" ht="23.1" customHeight="1">
      <c r="A168" s="311"/>
      <c r="R168" s="311"/>
    </row>
    <row r="169" spans="1:18" s="1116" customFormat="1" ht="23.1" customHeight="1">
      <c r="A169" s="311"/>
      <c r="R169" s="311"/>
    </row>
    <row r="170" spans="1:18" s="1116" customFormat="1" ht="23.1" customHeight="1">
      <c r="A170" s="311"/>
      <c r="R170" s="311"/>
    </row>
    <row r="171" spans="1:18" s="1116" customFormat="1" ht="23.1" customHeight="1">
      <c r="A171" s="311"/>
      <c r="R171" s="311"/>
    </row>
    <row r="172" spans="1:18" s="1116" customFormat="1" ht="23.1" customHeight="1">
      <c r="A172" s="311"/>
      <c r="R172" s="311"/>
    </row>
    <row r="173" spans="1:18" s="1116" customFormat="1" ht="23.1" customHeight="1">
      <c r="A173" s="311"/>
      <c r="R173" s="311"/>
    </row>
    <row r="174" spans="1:18" s="1116" customFormat="1" ht="23.1" customHeight="1">
      <c r="A174" s="311"/>
      <c r="R174" s="311"/>
    </row>
    <row r="175" spans="1:18" s="1116" customFormat="1" ht="23.1" customHeight="1">
      <c r="A175" s="311"/>
      <c r="R175" s="311"/>
    </row>
    <row r="176" spans="1:18" s="1116" customFormat="1" ht="23.1" customHeight="1">
      <c r="A176" s="311"/>
      <c r="R176" s="311"/>
    </row>
    <row r="177" spans="1:18" s="1116" customFormat="1" ht="23.1" customHeight="1">
      <c r="A177" s="311"/>
      <c r="R177" s="311"/>
    </row>
    <row r="178" spans="1:18" s="1116" customFormat="1" ht="23.1" customHeight="1">
      <c r="A178" s="311"/>
      <c r="R178" s="311"/>
    </row>
    <row r="179" spans="1:18" s="1116" customFormat="1" ht="23.1" customHeight="1">
      <c r="A179" s="311"/>
      <c r="R179" s="311"/>
    </row>
    <row r="180" spans="1:18" s="1116" customFormat="1" ht="23.1" customHeight="1">
      <c r="A180" s="311"/>
      <c r="R180" s="311"/>
    </row>
    <row r="181" spans="1:18" s="1116" customFormat="1" ht="23.1" customHeight="1">
      <c r="A181" s="311"/>
      <c r="R181" s="311"/>
    </row>
    <row r="182" spans="1:18" s="1116" customFormat="1" ht="23.1" customHeight="1">
      <c r="A182" s="311"/>
      <c r="R182" s="311"/>
    </row>
    <row r="183" spans="1:18" s="1116" customFormat="1" ht="23.1" customHeight="1">
      <c r="A183" s="311"/>
      <c r="R183" s="311"/>
    </row>
    <row r="184" spans="1:18" s="1116" customFormat="1" ht="23.1" customHeight="1">
      <c r="A184" s="311"/>
      <c r="R184" s="311"/>
    </row>
    <row r="185" spans="1:18" s="1116" customFormat="1" ht="23.1" customHeight="1">
      <c r="A185" s="311"/>
      <c r="R185" s="311"/>
    </row>
    <row r="186" spans="1:18" s="1116" customFormat="1" ht="23.1" customHeight="1">
      <c r="A186" s="311"/>
      <c r="R186" s="311"/>
    </row>
    <row r="187" spans="1:18" s="1116" customFormat="1" ht="23.1" customHeight="1">
      <c r="A187" s="311"/>
      <c r="R187" s="311"/>
    </row>
    <row r="188" spans="1:18" s="1116" customFormat="1" ht="23.1" customHeight="1">
      <c r="A188" s="311"/>
      <c r="R188" s="311"/>
    </row>
    <row r="189" spans="1:18" s="1116" customFormat="1" ht="23.1" customHeight="1">
      <c r="A189" s="311"/>
      <c r="R189" s="311"/>
    </row>
    <row r="190" spans="1:18" s="1116" customFormat="1" ht="23.1" customHeight="1">
      <c r="A190" s="311"/>
      <c r="R190" s="311"/>
    </row>
    <row r="191" spans="1:18" s="1116" customFormat="1" ht="23.1" customHeight="1">
      <c r="A191" s="311"/>
      <c r="R191" s="311"/>
    </row>
    <row r="192" spans="1:18" s="1116" customFormat="1" ht="23.1" customHeight="1">
      <c r="A192" s="311"/>
      <c r="R192" s="311"/>
    </row>
    <row r="193" spans="1:18" s="1116" customFormat="1" ht="23.1" customHeight="1">
      <c r="A193" s="311"/>
      <c r="R193" s="311"/>
    </row>
    <row r="194" spans="1:18" s="1116" customFormat="1" ht="23.1" customHeight="1">
      <c r="A194" s="311"/>
      <c r="R194" s="311"/>
    </row>
    <row r="195" spans="1:18" s="1116" customFormat="1" ht="23.1" customHeight="1">
      <c r="A195" s="311"/>
      <c r="R195" s="311"/>
    </row>
    <row r="196" spans="1:18" s="1116" customFormat="1" ht="23.1" customHeight="1">
      <c r="A196" s="311"/>
      <c r="R196" s="311"/>
    </row>
    <row r="197" spans="1:18" s="1116" customFormat="1" ht="23.1" customHeight="1">
      <c r="A197" s="311"/>
      <c r="R197" s="311"/>
    </row>
    <row r="198" spans="1:18" s="1116" customFormat="1" ht="23.1" customHeight="1">
      <c r="A198" s="311"/>
      <c r="R198" s="311"/>
    </row>
    <row r="199" spans="1:18" s="1116" customFormat="1" ht="23.1" customHeight="1">
      <c r="A199" s="311"/>
      <c r="R199" s="311"/>
    </row>
    <row r="200" spans="1:18" s="1116" customFormat="1" ht="23.1" customHeight="1">
      <c r="A200" s="311"/>
      <c r="R200" s="311"/>
    </row>
    <row r="201" spans="1:18" s="1116" customFormat="1" ht="23.1" customHeight="1">
      <c r="A201" s="311"/>
      <c r="R201" s="311"/>
    </row>
    <row r="202" spans="1:18" s="1116" customFormat="1" ht="23.1" customHeight="1">
      <c r="A202" s="311"/>
      <c r="R202" s="311"/>
    </row>
    <row r="203" spans="1:18" s="1116" customFormat="1" ht="23.1" customHeight="1">
      <c r="A203" s="311"/>
      <c r="R203" s="311"/>
    </row>
    <row r="204" spans="1:18" s="1116" customFormat="1" ht="23.1" customHeight="1">
      <c r="A204" s="311"/>
      <c r="R204" s="311"/>
    </row>
    <row r="205" spans="1:18" s="1116" customFormat="1" ht="23.1" customHeight="1">
      <c r="A205" s="311"/>
      <c r="R205" s="311"/>
    </row>
    <row r="206" spans="1:18" s="1116" customFormat="1" ht="23.1" customHeight="1">
      <c r="A206" s="311"/>
      <c r="R206" s="311"/>
    </row>
    <row r="207" spans="1:18" s="1116" customFormat="1" ht="23.1" customHeight="1">
      <c r="A207" s="311"/>
      <c r="R207" s="311"/>
    </row>
    <row r="208" spans="1:18" s="1116" customFormat="1" ht="23.1" customHeight="1">
      <c r="A208" s="311"/>
      <c r="R208" s="311"/>
    </row>
    <row r="209" spans="1:18" s="1116" customFormat="1" ht="23.1" customHeight="1">
      <c r="A209" s="311"/>
      <c r="R209" s="311"/>
    </row>
    <row r="210" spans="1:18" s="1116" customFormat="1" ht="23.1" customHeight="1">
      <c r="A210" s="311"/>
      <c r="R210" s="311"/>
    </row>
    <row r="211" spans="1:18" s="1116" customFormat="1" ht="23.1" customHeight="1">
      <c r="A211" s="311"/>
      <c r="R211" s="311"/>
    </row>
    <row r="212" spans="1:18" s="1116" customFormat="1" ht="23.1" customHeight="1">
      <c r="A212" s="311"/>
      <c r="R212" s="311"/>
    </row>
    <row r="213" spans="1:18" s="1116" customFormat="1" ht="23.1" customHeight="1">
      <c r="A213" s="311"/>
      <c r="R213" s="311"/>
    </row>
    <row r="214" spans="1:18" s="1116" customFormat="1" ht="23.1" customHeight="1">
      <c r="A214" s="311"/>
      <c r="R214" s="311"/>
    </row>
    <row r="215" spans="1:18" s="1116" customFormat="1" ht="23.1" customHeight="1">
      <c r="A215" s="311"/>
      <c r="R215" s="311"/>
    </row>
    <row r="216" spans="1:18" s="1116" customFormat="1" ht="23.1" customHeight="1">
      <c r="A216" s="311"/>
      <c r="R216" s="311"/>
    </row>
    <row r="217" spans="1:18" s="1116" customFormat="1" ht="23.1" customHeight="1">
      <c r="A217" s="311"/>
      <c r="R217" s="311"/>
    </row>
    <row r="218" spans="1:18" s="1116" customFormat="1" ht="23.1" customHeight="1">
      <c r="A218" s="311"/>
      <c r="R218" s="311"/>
    </row>
    <row r="219" spans="1:18" s="1116" customFormat="1" ht="23.1" customHeight="1">
      <c r="A219" s="311"/>
      <c r="R219" s="311"/>
    </row>
    <row r="220" spans="1:18" s="1116" customFormat="1" ht="23.1" customHeight="1">
      <c r="A220" s="311"/>
      <c r="R220" s="311"/>
    </row>
    <row r="221" spans="1:18" s="1116" customFormat="1" ht="23.1" customHeight="1">
      <c r="A221" s="311"/>
      <c r="R221" s="311"/>
    </row>
    <row r="222" spans="1:18" s="1116" customFormat="1" ht="23.1" customHeight="1">
      <c r="A222" s="311"/>
      <c r="R222" s="311"/>
    </row>
    <row r="223" spans="1:18" s="1116" customFormat="1" ht="23.1" customHeight="1">
      <c r="A223" s="311"/>
      <c r="R223" s="311"/>
    </row>
    <row r="224" spans="1:18" s="1116" customFormat="1" ht="23.1" customHeight="1">
      <c r="A224" s="311"/>
      <c r="R224" s="311"/>
    </row>
    <row r="225" spans="1:18" s="1116" customFormat="1" ht="23.1" customHeight="1">
      <c r="A225" s="311"/>
      <c r="R225" s="311"/>
    </row>
    <row r="226" spans="1:18" s="1116" customFormat="1" ht="23.1" customHeight="1">
      <c r="A226" s="311"/>
      <c r="R226" s="311"/>
    </row>
    <row r="227" spans="1:18" s="1116" customFormat="1" ht="23.1" customHeight="1">
      <c r="A227" s="311"/>
      <c r="R227" s="311"/>
    </row>
    <row r="228" spans="1:18" s="1116" customFormat="1" ht="23.1" customHeight="1">
      <c r="A228" s="311"/>
      <c r="R228" s="311"/>
    </row>
    <row r="229" spans="1:18" s="1116" customFormat="1" ht="23.1" customHeight="1">
      <c r="A229" s="311"/>
      <c r="R229" s="311"/>
    </row>
    <row r="230" spans="1:18" s="1116" customFormat="1" ht="23.1" customHeight="1">
      <c r="A230" s="311"/>
      <c r="R230" s="311"/>
    </row>
    <row r="231" spans="1:18" s="1116" customFormat="1" ht="23.1" customHeight="1">
      <c r="A231" s="311"/>
      <c r="R231" s="311"/>
    </row>
    <row r="232" spans="1:18" s="1116" customFormat="1" ht="23.1" customHeight="1">
      <c r="A232" s="311"/>
      <c r="R232" s="311"/>
    </row>
    <row r="233" spans="1:18" s="1116" customFormat="1" ht="23.1" customHeight="1">
      <c r="A233" s="311"/>
      <c r="R233" s="311"/>
    </row>
    <row r="234" spans="1:18" s="1116" customFormat="1" ht="23.1" customHeight="1">
      <c r="A234" s="311"/>
      <c r="R234" s="311"/>
    </row>
    <row r="235" spans="1:18" s="1116" customFormat="1" ht="23.1" customHeight="1">
      <c r="A235" s="311"/>
      <c r="R235" s="311"/>
    </row>
    <row r="236" spans="1:18" s="1116" customFormat="1" ht="23.1" customHeight="1">
      <c r="A236" s="311"/>
      <c r="R236" s="311"/>
    </row>
    <row r="237" spans="1:18" s="1116" customFormat="1" ht="23.1" customHeight="1">
      <c r="A237" s="311"/>
      <c r="R237" s="311"/>
    </row>
    <row r="238" spans="1:18" s="1116" customFormat="1" ht="23.1" customHeight="1">
      <c r="A238" s="311"/>
      <c r="R238" s="311"/>
    </row>
    <row r="239" spans="1:18" s="1116" customFormat="1" ht="23.1" customHeight="1">
      <c r="A239" s="311"/>
      <c r="R239" s="311"/>
    </row>
    <row r="240" spans="1:18" s="1116" customFormat="1" ht="23.1" customHeight="1">
      <c r="A240" s="311"/>
      <c r="R240" s="311"/>
    </row>
    <row r="241" spans="1:18" s="1116" customFormat="1" ht="23.1" customHeight="1">
      <c r="A241" s="311"/>
      <c r="R241" s="311"/>
    </row>
    <row r="242" spans="1:18" s="1116" customFormat="1" ht="23.1" customHeight="1">
      <c r="A242" s="311"/>
      <c r="R242" s="311"/>
    </row>
    <row r="243" spans="1:18" s="1116" customFormat="1" ht="23.1" customHeight="1">
      <c r="A243" s="311"/>
      <c r="R243" s="311"/>
    </row>
    <row r="244" spans="1:18" s="1116" customFormat="1" ht="23.1" customHeight="1">
      <c r="A244" s="311"/>
      <c r="R244" s="311"/>
    </row>
    <row r="245" spans="1:18" s="1116" customFormat="1" ht="23.1" customHeight="1">
      <c r="A245" s="311"/>
      <c r="R245" s="311"/>
    </row>
    <row r="246" spans="1:18" s="1116" customFormat="1" ht="23.1" customHeight="1">
      <c r="A246" s="311"/>
      <c r="R246" s="311"/>
    </row>
    <row r="247" spans="1:18" s="1116" customFormat="1" ht="23.1" customHeight="1">
      <c r="A247" s="311"/>
      <c r="R247" s="311"/>
    </row>
    <row r="248" spans="1:18" s="1116" customFormat="1" ht="23.1" customHeight="1">
      <c r="A248" s="311"/>
      <c r="R248" s="311"/>
    </row>
    <row r="249" spans="1:18" s="1116" customFormat="1" ht="23.1" customHeight="1">
      <c r="A249" s="311"/>
      <c r="R249" s="311"/>
    </row>
    <row r="250" spans="1:18" s="1116" customFormat="1" ht="23.1" customHeight="1">
      <c r="A250" s="311"/>
      <c r="R250" s="311"/>
    </row>
    <row r="251" spans="1:18" s="1116" customFormat="1" ht="23.1" customHeight="1">
      <c r="A251" s="311"/>
      <c r="R251" s="311"/>
    </row>
    <row r="252" spans="1:18" s="1116" customFormat="1" ht="23.1" customHeight="1">
      <c r="A252" s="311"/>
      <c r="R252" s="311"/>
    </row>
    <row r="253" spans="1:18" s="1116" customFormat="1" ht="23.1" customHeight="1">
      <c r="A253" s="311"/>
      <c r="R253" s="311"/>
    </row>
    <row r="254" spans="1:18" s="1116" customFormat="1" ht="23.1" customHeight="1">
      <c r="A254" s="311"/>
      <c r="R254" s="311"/>
    </row>
    <row r="255" spans="1:18" s="1116" customFormat="1" ht="23.1" customHeight="1">
      <c r="A255" s="311"/>
      <c r="R255" s="311"/>
    </row>
    <row r="256" spans="1:18" s="1116" customFormat="1" ht="23.1" customHeight="1">
      <c r="A256" s="311"/>
      <c r="R256" s="311"/>
    </row>
    <row r="257" spans="1:18" s="1116" customFormat="1" ht="23.1" customHeight="1">
      <c r="A257" s="311"/>
      <c r="R257" s="311"/>
    </row>
    <row r="258" spans="1:18" s="1116" customFormat="1" ht="23.1" customHeight="1">
      <c r="A258" s="311"/>
      <c r="R258" s="311"/>
    </row>
    <row r="259" spans="1:18" s="1116" customFormat="1" ht="23.1" customHeight="1">
      <c r="A259" s="311"/>
      <c r="R259" s="311"/>
    </row>
    <row r="260" spans="1:18" s="1116" customFormat="1" ht="23.1" customHeight="1">
      <c r="A260" s="311"/>
      <c r="R260" s="311"/>
    </row>
    <row r="261" spans="1:18" s="1116" customFormat="1" ht="23.1" customHeight="1">
      <c r="A261" s="311"/>
      <c r="R261" s="311"/>
    </row>
    <row r="262" spans="1:18" s="1116" customFormat="1" ht="23.1" customHeight="1">
      <c r="A262" s="311"/>
      <c r="R262" s="311"/>
    </row>
  </sheetData>
  <mergeCells count="2">
    <mergeCell ref="C3:D3"/>
    <mergeCell ref="F5:F7"/>
  </mergeCells>
  <phoneticPr fontId="16"/>
  <printOptions horizontalCentered="1"/>
  <pageMargins left="0.78740157480314965" right="0.78740157480314965" top="0.59055118110236227" bottom="0.59055118110236227" header="0" footer="0"/>
  <pageSetup paperSize="9" scale="40" pageOrder="overThenDown" orientation="landscape" r:id="rId1"/>
  <headerFooter alignWithMargins="0"/>
  <rowBreaks count="1" manualBreakCount="1">
    <brk id="47" max="17" man="1"/>
  </rowBreaks>
  <colBreaks count="1" manualBreakCount="1">
    <brk id="18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>
    <tabColor rgb="FF00FFFF"/>
  </sheetPr>
  <dimension ref="A1:S262"/>
  <sheetViews>
    <sheetView showGridLines="0" view="pageBreakPreview" zoomScale="50" zoomScaleNormal="100" zoomScaleSheetLayoutView="50" workbookViewId="0">
      <pane xSplit="2" ySplit="12" topLeftCell="D67" activePane="bottomRight" state="frozen"/>
      <selection activeCell="CA17" sqref="CA17"/>
      <selection pane="topRight" activeCell="CA17" sqref="CA17"/>
      <selection pane="bottomLeft" activeCell="CA17" sqref="CA17"/>
      <selection pane="bottomRight" activeCell="A72" sqref="A72:R72"/>
    </sheetView>
  </sheetViews>
  <sheetFormatPr defaultRowHeight="23.1" customHeight="1"/>
  <cols>
    <col min="1" max="1" width="5.875" style="1117" customWidth="1"/>
    <col min="2" max="2" width="18.125" style="150" customWidth="1"/>
    <col min="3" max="4" width="17.625" style="150" customWidth="1"/>
    <col min="5" max="6" width="16.375" style="150" customWidth="1"/>
    <col min="7" max="7" width="16.125" style="150" customWidth="1"/>
    <col min="8" max="8" width="16.625" style="150" customWidth="1"/>
    <col min="9" max="9" width="15.625" style="150" customWidth="1"/>
    <col min="10" max="10" width="17.125" style="150" customWidth="1"/>
    <col min="11" max="11" width="20.375" style="150" customWidth="1"/>
    <col min="12" max="12" width="21.625" style="150" customWidth="1"/>
    <col min="13" max="15" width="20.125" style="150" customWidth="1"/>
    <col min="16" max="16" width="17.625" style="150" customWidth="1"/>
    <col min="17" max="17" width="21.625" style="150" customWidth="1"/>
    <col min="18" max="18" width="5.875" style="1117" customWidth="1"/>
    <col min="19" max="16384" width="9" style="150"/>
  </cols>
  <sheetData>
    <row r="1" spans="1:19" s="1095" customFormat="1" ht="30.95" customHeight="1">
      <c r="A1" s="603" t="s">
        <v>1381</v>
      </c>
      <c r="B1" s="1094"/>
      <c r="C1" s="1094"/>
      <c r="D1" s="1094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</row>
    <row r="2" spans="1:19" s="311" customFormat="1" ht="30.95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 t="s">
        <v>347</v>
      </c>
      <c r="R2" s="312"/>
      <c r="S2" s="562"/>
    </row>
    <row r="3" spans="1:19" s="442" customFormat="1" ht="23.1" customHeight="1">
      <c r="A3" s="270" t="s">
        <v>138</v>
      </c>
      <c r="B3" s="271"/>
      <c r="C3" s="2916" t="s">
        <v>850</v>
      </c>
      <c r="D3" s="2711"/>
      <c r="E3" s="1118" t="s">
        <v>830</v>
      </c>
      <c r="F3" s="1119"/>
      <c r="G3" s="532" t="s">
        <v>851</v>
      </c>
      <c r="H3" s="814"/>
      <c r="I3" s="532" t="s">
        <v>841</v>
      </c>
      <c r="J3" s="814"/>
      <c r="K3" s="532" t="s">
        <v>852</v>
      </c>
      <c r="L3" s="314"/>
      <c r="M3" s="314"/>
      <c r="N3" s="314"/>
      <c r="O3" s="814"/>
      <c r="P3" s="852" t="s">
        <v>853</v>
      </c>
      <c r="Q3" s="853"/>
      <c r="R3" s="319" t="s">
        <v>138</v>
      </c>
    </row>
    <row r="4" spans="1:19" s="442" customFormat="1" ht="23.1" customHeight="1">
      <c r="A4" s="274" t="s">
        <v>144</v>
      </c>
      <c r="B4" s="275"/>
      <c r="C4" s="1120"/>
      <c r="D4" s="1121"/>
      <c r="E4" s="1122" t="s">
        <v>832</v>
      </c>
      <c r="F4" s="1123"/>
      <c r="G4" s="168"/>
      <c r="H4" s="168"/>
      <c r="I4" s="168"/>
      <c r="J4" s="168"/>
      <c r="K4" s="168"/>
      <c r="L4" s="564"/>
      <c r="M4" s="175"/>
      <c r="N4" s="1093"/>
      <c r="O4" s="1071"/>
      <c r="P4" s="759"/>
      <c r="Q4" s="1024"/>
      <c r="R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1124" t="s">
        <v>854</v>
      </c>
      <c r="D5" s="1125" t="s">
        <v>855</v>
      </c>
      <c r="E5" s="168"/>
      <c r="F5" s="2758" t="s">
        <v>856</v>
      </c>
      <c r="G5" s="167" t="s">
        <v>821</v>
      </c>
      <c r="H5" s="167" t="s">
        <v>71</v>
      </c>
      <c r="I5" s="167" t="s">
        <v>821</v>
      </c>
      <c r="J5" s="167" t="s">
        <v>71</v>
      </c>
      <c r="K5" s="167" t="s">
        <v>821</v>
      </c>
      <c r="L5" s="167" t="s">
        <v>71</v>
      </c>
      <c r="M5" s="168"/>
      <c r="N5" s="564"/>
      <c r="O5" s="168"/>
      <c r="P5" s="754" t="s">
        <v>821</v>
      </c>
      <c r="Q5" s="758" t="s">
        <v>845</v>
      </c>
      <c r="R5" s="321" t="s">
        <v>151</v>
      </c>
    </row>
    <row r="6" spans="1:19" s="442" customFormat="1" ht="23.1" customHeight="1">
      <c r="A6" s="274" t="s">
        <v>164</v>
      </c>
      <c r="B6" s="275"/>
      <c r="C6" s="1124"/>
      <c r="D6" s="1125"/>
      <c r="E6" s="167" t="s">
        <v>821</v>
      </c>
      <c r="F6" s="2850"/>
      <c r="G6" s="167"/>
      <c r="H6" s="167"/>
      <c r="I6" s="167"/>
      <c r="J6" s="167"/>
      <c r="K6" s="167"/>
      <c r="L6" s="167"/>
      <c r="M6" s="167" t="s">
        <v>840</v>
      </c>
      <c r="N6" s="171" t="s">
        <v>847</v>
      </c>
      <c r="O6" s="167" t="s">
        <v>848</v>
      </c>
      <c r="P6" s="754"/>
      <c r="Q6" s="758"/>
      <c r="R6" s="321" t="s">
        <v>164</v>
      </c>
    </row>
    <row r="7" spans="1:19" s="442" customFormat="1" ht="23.1" customHeight="1" thickBot="1">
      <c r="A7" s="286" t="s">
        <v>171</v>
      </c>
      <c r="B7" s="287"/>
      <c r="C7" s="1126"/>
      <c r="D7" s="1127"/>
      <c r="E7" s="186"/>
      <c r="F7" s="2851"/>
      <c r="G7" s="186"/>
      <c r="H7" s="186"/>
      <c r="I7" s="186"/>
      <c r="J7" s="186"/>
      <c r="K7" s="186"/>
      <c r="L7" s="186"/>
      <c r="M7" s="186"/>
      <c r="N7" s="568"/>
      <c r="O7" s="186"/>
      <c r="P7" s="762"/>
      <c r="Q7" s="764"/>
      <c r="R7" s="327" t="s">
        <v>171</v>
      </c>
    </row>
    <row r="8" spans="1:19" s="442" customFormat="1" ht="30.75" customHeight="1">
      <c r="A8" s="1102"/>
      <c r="B8" s="366" t="s">
        <v>176</v>
      </c>
      <c r="C8" s="1128">
        <v>5158028</v>
      </c>
      <c r="D8" s="767">
        <v>101452918840</v>
      </c>
      <c r="E8" s="214">
        <v>79</v>
      </c>
      <c r="F8" s="214">
        <v>294980</v>
      </c>
      <c r="G8" s="214">
        <v>119719</v>
      </c>
      <c r="H8" s="214">
        <v>1581710806</v>
      </c>
      <c r="I8" s="214">
        <v>0</v>
      </c>
      <c r="J8" s="214">
        <v>0</v>
      </c>
      <c r="K8" s="214">
        <v>5277826</v>
      </c>
      <c r="L8" s="214">
        <v>103034629646</v>
      </c>
      <c r="M8" s="214">
        <v>82576555909</v>
      </c>
      <c r="N8" s="214">
        <v>14065574313</v>
      </c>
      <c r="O8" s="214">
        <v>6392499424</v>
      </c>
      <c r="P8" s="214">
        <v>208663</v>
      </c>
      <c r="Q8" s="1087">
        <v>5409353669</v>
      </c>
      <c r="R8" s="1105"/>
    </row>
    <row r="9" spans="1:19" s="442" customFormat="1" ht="30.75" customHeight="1">
      <c r="A9" s="217"/>
      <c r="B9" s="173" t="s">
        <v>177</v>
      </c>
      <c r="C9" s="1107">
        <v>5152458</v>
      </c>
      <c r="D9" s="774">
        <v>101327030582</v>
      </c>
      <c r="E9" s="200">
        <v>71</v>
      </c>
      <c r="F9" s="200">
        <v>271610</v>
      </c>
      <c r="G9" s="200">
        <v>119600</v>
      </c>
      <c r="H9" s="200">
        <v>1580178592</v>
      </c>
      <c r="I9" s="200">
        <v>0</v>
      </c>
      <c r="J9" s="200">
        <v>0</v>
      </c>
      <c r="K9" s="200">
        <v>5272129</v>
      </c>
      <c r="L9" s="200">
        <v>102907209174</v>
      </c>
      <c r="M9" s="200">
        <v>82474601265</v>
      </c>
      <c r="N9" s="200">
        <v>14047543134</v>
      </c>
      <c r="O9" s="200">
        <v>6385064775</v>
      </c>
      <c r="P9" s="200">
        <v>208318</v>
      </c>
      <c r="Q9" s="538">
        <v>5402240244</v>
      </c>
      <c r="R9" s="1111"/>
    </row>
    <row r="10" spans="1:19" s="442" customFormat="1" ht="30.75" customHeight="1">
      <c r="A10" s="217"/>
      <c r="B10" s="173" t="s">
        <v>178</v>
      </c>
      <c r="C10" s="1107">
        <v>5570</v>
      </c>
      <c r="D10" s="774">
        <v>125888258</v>
      </c>
      <c r="E10" s="200">
        <v>8</v>
      </c>
      <c r="F10" s="200">
        <v>23370</v>
      </c>
      <c r="G10" s="200">
        <v>119</v>
      </c>
      <c r="H10" s="200">
        <v>1532214</v>
      </c>
      <c r="I10" s="200">
        <v>0</v>
      </c>
      <c r="J10" s="200">
        <v>0</v>
      </c>
      <c r="K10" s="200">
        <v>5697</v>
      </c>
      <c r="L10" s="200">
        <v>127420472</v>
      </c>
      <c r="M10" s="200">
        <v>101954644</v>
      </c>
      <c r="N10" s="200">
        <v>18031179</v>
      </c>
      <c r="O10" s="200">
        <v>7434649</v>
      </c>
      <c r="P10" s="200">
        <v>345</v>
      </c>
      <c r="Q10" s="538">
        <v>7113425</v>
      </c>
      <c r="R10" s="1111"/>
    </row>
    <row r="11" spans="1:19" s="442" customFormat="1" ht="30.75" customHeight="1">
      <c r="A11" s="217"/>
      <c r="B11" s="173" t="s">
        <v>179</v>
      </c>
      <c r="C11" s="1115">
        <v>4864334</v>
      </c>
      <c r="D11" s="791">
        <v>95615562700</v>
      </c>
      <c r="E11" s="192">
        <v>13</v>
      </c>
      <c r="F11" s="192">
        <v>89890</v>
      </c>
      <c r="G11" s="192">
        <v>114857</v>
      </c>
      <c r="H11" s="192">
        <v>1518486046</v>
      </c>
      <c r="I11" s="192">
        <v>0</v>
      </c>
      <c r="J11" s="192">
        <v>0</v>
      </c>
      <c r="K11" s="192">
        <v>4979204</v>
      </c>
      <c r="L11" s="192">
        <v>97134048746</v>
      </c>
      <c r="M11" s="192">
        <v>77843809149</v>
      </c>
      <c r="N11" s="192">
        <v>13268823545</v>
      </c>
      <c r="O11" s="192">
        <v>6021416052</v>
      </c>
      <c r="P11" s="192">
        <v>195999</v>
      </c>
      <c r="Q11" s="240">
        <v>5111034646</v>
      </c>
      <c r="R11" s="1111"/>
    </row>
    <row r="12" spans="1:19" s="442" customFormat="1" ht="30.75" customHeight="1">
      <c r="A12" s="786"/>
      <c r="B12" s="651" t="s">
        <v>180</v>
      </c>
      <c r="C12" s="1129">
        <v>288124</v>
      </c>
      <c r="D12" s="422">
        <v>5711467882</v>
      </c>
      <c r="E12" s="227">
        <v>58</v>
      </c>
      <c r="F12" s="227">
        <v>181720</v>
      </c>
      <c r="G12" s="227">
        <v>4743</v>
      </c>
      <c r="H12" s="227">
        <v>61692546</v>
      </c>
      <c r="I12" s="227">
        <v>0</v>
      </c>
      <c r="J12" s="227">
        <v>0</v>
      </c>
      <c r="K12" s="227">
        <v>292925</v>
      </c>
      <c r="L12" s="227">
        <v>5773160428</v>
      </c>
      <c r="M12" s="227">
        <v>4630792116</v>
      </c>
      <c r="N12" s="227">
        <v>778719589</v>
      </c>
      <c r="O12" s="227">
        <v>363648723</v>
      </c>
      <c r="P12" s="227">
        <v>12319</v>
      </c>
      <c r="Q12" s="247">
        <v>291205598</v>
      </c>
      <c r="R12" s="1114"/>
    </row>
    <row r="13" spans="1:19" s="149" customFormat="1" ht="21.75" customHeight="1">
      <c r="A13" s="211">
        <v>1</v>
      </c>
      <c r="B13" s="330" t="s">
        <v>181</v>
      </c>
      <c r="C13" s="767">
        <v>813027</v>
      </c>
      <c r="D13" s="767">
        <v>14894618516</v>
      </c>
      <c r="E13" s="214">
        <v>0</v>
      </c>
      <c r="F13" s="214">
        <v>0</v>
      </c>
      <c r="G13" s="214">
        <v>19809</v>
      </c>
      <c r="H13" s="214">
        <v>249749811</v>
      </c>
      <c r="I13" s="214">
        <v>0</v>
      </c>
      <c r="J13" s="214">
        <v>0</v>
      </c>
      <c r="K13" s="214">
        <v>832836</v>
      </c>
      <c r="L13" s="214">
        <v>15144368327</v>
      </c>
      <c r="M13" s="214">
        <v>12137181528</v>
      </c>
      <c r="N13" s="214">
        <v>2054297308</v>
      </c>
      <c r="O13" s="214">
        <v>952889491</v>
      </c>
      <c r="P13" s="214">
        <v>29634</v>
      </c>
      <c r="Q13" s="1087">
        <v>742235951</v>
      </c>
      <c r="R13" s="216">
        <v>1</v>
      </c>
    </row>
    <row r="14" spans="1:19" s="149" customFormat="1" ht="21.95" customHeight="1">
      <c r="A14" s="217">
        <v>2</v>
      </c>
      <c r="B14" s="332" t="s">
        <v>183</v>
      </c>
      <c r="C14" s="774">
        <v>83004</v>
      </c>
      <c r="D14" s="774">
        <v>1632084286</v>
      </c>
      <c r="E14" s="200">
        <v>0</v>
      </c>
      <c r="F14" s="200">
        <v>0</v>
      </c>
      <c r="G14" s="200">
        <v>2769</v>
      </c>
      <c r="H14" s="200">
        <v>40635136</v>
      </c>
      <c r="I14" s="200">
        <v>0</v>
      </c>
      <c r="J14" s="200">
        <v>0</v>
      </c>
      <c r="K14" s="200">
        <v>85773</v>
      </c>
      <c r="L14" s="200">
        <v>1672719422</v>
      </c>
      <c r="M14" s="200">
        <v>1343390472</v>
      </c>
      <c r="N14" s="200">
        <v>226787175</v>
      </c>
      <c r="O14" s="200">
        <v>102541775</v>
      </c>
      <c r="P14" s="200">
        <v>2946</v>
      </c>
      <c r="Q14" s="538">
        <v>79395904</v>
      </c>
      <c r="R14" s="205">
        <v>2</v>
      </c>
    </row>
    <row r="15" spans="1:19" s="149" customFormat="1" ht="21.95" customHeight="1">
      <c r="A15" s="217">
        <v>3</v>
      </c>
      <c r="B15" s="332" t="s">
        <v>185</v>
      </c>
      <c r="C15" s="774">
        <v>318653</v>
      </c>
      <c r="D15" s="774">
        <v>5927674982</v>
      </c>
      <c r="E15" s="200">
        <v>0</v>
      </c>
      <c r="F15" s="200">
        <v>0</v>
      </c>
      <c r="G15" s="200">
        <v>9627</v>
      </c>
      <c r="H15" s="200">
        <v>136747193</v>
      </c>
      <c r="I15" s="200">
        <v>0</v>
      </c>
      <c r="J15" s="200">
        <v>0</v>
      </c>
      <c r="K15" s="200">
        <v>328280</v>
      </c>
      <c r="L15" s="200">
        <v>6064422175</v>
      </c>
      <c r="M15" s="200">
        <v>4861998111</v>
      </c>
      <c r="N15" s="200">
        <v>831218071</v>
      </c>
      <c r="O15" s="200">
        <v>371205993</v>
      </c>
      <c r="P15" s="200">
        <v>13226</v>
      </c>
      <c r="Q15" s="538">
        <v>320496757</v>
      </c>
      <c r="R15" s="205">
        <v>3</v>
      </c>
    </row>
    <row r="16" spans="1:19" s="149" customFormat="1" ht="21.95" customHeight="1">
      <c r="A16" s="217">
        <v>4</v>
      </c>
      <c r="B16" s="332" t="s">
        <v>187</v>
      </c>
      <c r="C16" s="791">
        <v>522057</v>
      </c>
      <c r="D16" s="791">
        <v>10495641166</v>
      </c>
      <c r="E16" s="192">
        <v>0</v>
      </c>
      <c r="F16" s="192">
        <v>0</v>
      </c>
      <c r="G16" s="192">
        <v>14969</v>
      </c>
      <c r="H16" s="192">
        <v>224179775</v>
      </c>
      <c r="I16" s="192">
        <v>0</v>
      </c>
      <c r="J16" s="192">
        <v>0</v>
      </c>
      <c r="K16" s="192">
        <v>537026</v>
      </c>
      <c r="L16" s="192">
        <v>10719820941</v>
      </c>
      <c r="M16" s="192">
        <v>8587460515</v>
      </c>
      <c r="N16" s="192">
        <v>1516477745</v>
      </c>
      <c r="O16" s="192">
        <v>615882681</v>
      </c>
      <c r="P16" s="192">
        <v>22533</v>
      </c>
      <c r="Q16" s="240">
        <v>620702560</v>
      </c>
      <c r="R16" s="205">
        <v>4</v>
      </c>
    </row>
    <row r="17" spans="1:18" s="149" customFormat="1" ht="21.95" customHeight="1">
      <c r="A17" s="217">
        <v>5</v>
      </c>
      <c r="B17" s="332" t="s">
        <v>189</v>
      </c>
      <c r="C17" s="422">
        <v>61375</v>
      </c>
      <c r="D17" s="422">
        <v>1188948152</v>
      </c>
      <c r="E17" s="227">
        <v>0</v>
      </c>
      <c r="F17" s="227">
        <v>0</v>
      </c>
      <c r="G17" s="227">
        <v>737</v>
      </c>
      <c r="H17" s="227">
        <v>8455668</v>
      </c>
      <c r="I17" s="227">
        <v>0</v>
      </c>
      <c r="J17" s="227">
        <v>0</v>
      </c>
      <c r="K17" s="227">
        <v>62112</v>
      </c>
      <c r="L17" s="227">
        <v>1197403820</v>
      </c>
      <c r="M17" s="227">
        <v>960852398</v>
      </c>
      <c r="N17" s="227">
        <v>164686250</v>
      </c>
      <c r="O17" s="227">
        <v>71865172</v>
      </c>
      <c r="P17" s="227">
        <v>2563</v>
      </c>
      <c r="Q17" s="247">
        <v>62474485</v>
      </c>
      <c r="R17" s="205">
        <v>5</v>
      </c>
    </row>
    <row r="18" spans="1:18" s="149" customFormat="1" ht="21.95" customHeight="1">
      <c r="A18" s="211">
        <v>6</v>
      </c>
      <c r="B18" s="330" t="s">
        <v>191</v>
      </c>
      <c r="C18" s="767">
        <v>117767</v>
      </c>
      <c r="D18" s="767">
        <v>2350423795</v>
      </c>
      <c r="E18" s="214">
        <v>0</v>
      </c>
      <c r="F18" s="214">
        <v>0</v>
      </c>
      <c r="G18" s="214">
        <v>1648</v>
      </c>
      <c r="H18" s="214">
        <v>18637897</v>
      </c>
      <c r="I18" s="214">
        <v>0</v>
      </c>
      <c r="J18" s="214">
        <v>0</v>
      </c>
      <c r="K18" s="214">
        <v>119415</v>
      </c>
      <c r="L18" s="214">
        <v>2369061692</v>
      </c>
      <c r="M18" s="214">
        <v>1899930988</v>
      </c>
      <c r="N18" s="214">
        <v>328553838</v>
      </c>
      <c r="O18" s="214">
        <v>140576866</v>
      </c>
      <c r="P18" s="214">
        <v>4362</v>
      </c>
      <c r="Q18" s="1087">
        <v>121562803</v>
      </c>
      <c r="R18" s="216">
        <v>6</v>
      </c>
    </row>
    <row r="19" spans="1:18" s="149" customFormat="1" ht="21.95" customHeight="1">
      <c r="A19" s="217">
        <v>7</v>
      </c>
      <c r="B19" s="332" t="s">
        <v>193</v>
      </c>
      <c r="C19" s="774">
        <v>403834</v>
      </c>
      <c r="D19" s="774">
        <v>8270539094</v>
      </c>
      <c r="E19" s="200">
        <v>0</v>
      </c>
      <c r="F19" s="200">
        <v>0</v>
      </c>
      <c r="G19" s="200">
        <v>13117</v>
      </c>
      <c r="H19" s="200">
        <v>184917001</v>
      </c>
      <c r="I19" s="200">
        <v>0</v>
      </c>
      <c r="J19" s="200">
        <v>0</v>
      </c>
      <c r="K19" s="200">
        <v>416951</v>
      </c>
      <c r="L19" s="200">
        <v>8455456095</v>
      </c>
      <c r="M19" s="200">
        <v>6780186391</v>
      </c>
      <c r="N19" s="200">
        <v>1179581142</v>
      </c>
      <c r="O19" s="200">
        <v>495688562</v>
      </c>
      <c r="P19" s="200">
        <v>17878</v>
      </c>
      <c r="Q19" s="538">
        <v>468543946</v>
      </c>
      <c r="R19" s="205">
        <v>7</v>
      </c>
    </row>
    <row r="20" spans="1:18" s="149" customFormat="1" ht="21.95" customHeight="1">
      <c r="A20" s="217">
        <v>8</v>
      </c>
      <c r="B20" s="332" t="s">
        <v>195</v>
      </c>
      <c r="C20" s="774">
        <v>129155</v>
      </c>
      <c r="D20" s="774">
        <v>2729645319</v>
      </c>
      <c r="E20" s="200">
        <v>1</v>
      </c>
      <c r="F20" s="200">
        <v>4650</v>
      </c>
      <c r="G20" s="200">
        <v>3110</v>
      </c>
      <c r="H20" s="200">
        <v>39517749</v>
      </c>
      <c r="I20" s="200">
        <v>0</v>
      </c>
      <c r="J20" s="200">
        <v>0</v>
      </c>
      <c r="K20" s="200">
        <v>132266</v>
      </c>
      <c r="L20" s="200">
        <v>2769163068</v>
      </c>
      <c r="M20" s="200">
        <v>2216998553</v>
      </c>
      <c r="N20" s="200">
        <v>388152062</v>
      </c>
      <c r="O20" s="200">
        <v>164012453</v>
      </c>
      <c r="P20" s="200">
        <v>5514</v>
      </c>
      <c r="Q20" s="538">
        <v>146614086</v>
      </c>
      <c r="R20" s="205">
        <v>8</v>
      </c>
    </row>
    <row r="21" spans="1:18" s="266" customFormat="1" ht="21.95" customHeight="1">
      <c r="A21" s="220">
        <v>9</v>
      </c>
      <c r="B21" s="218" t="s">
        <v>197</v>
      </c>
      <c r="C21" s="791">
        <v>79495</v>
      </c>
      <c r="D21" s="791">
        <v>1693625636</v>
      </c>
      <c r="E21" s="192">
        <v>0</v>
      </c>
      <c r="F21" s="192">
        <v>0</v>
      </c>
      <c r="G21" s="192">
        <v>1199</v>
      </c>
      <c r="H21" s="192">
        <v>12565921</v>
      </c>
      <c r="I21" s="192">
        <v>0</v>
      </c>
      <c r="J21" s="192">
        <v>0</v>
      </c>
      <c r="K21" s="192">
        <v>80694</v>
      </c>
      <c r="L21" s="192">
        <v>1706191557</v>
      </c>
      <c r="M21" s="192">
        <v>1368489100</v>
      </c>
      <c r="N21" s="192">
        <v>237557523</v>
      </c>
      <c r="O21" s="192">
        <v>100144934</v>
      </c>
      <c r="P21" s="192">
        <v>3190</v>
      </c>
      <c r="Q21" s="240">
        <v>86758146</v>
      </c>
      <c r="R21" s="224">
        <v>9</v>
      </c>
    </row>
    <row r="22" spans="1:18" s="266" customFormat="1" ht="21.95" customHeight="1">
      <c r="A22" s="220">
        <v>10</v>
      </c>
      <c r="B22" s="218" t="s">
        <v>199</v>
      </c>
      <c r="C22" s="422">
        <v>91653</v>
      </c>
      <c r="D22" s="422">
        <v>1632545196</v>
      </c>
      <c r="E22" s="227">
        <v>0</v>
      </c>
      <c r="F22" s="227">
        <v>0</v>
      </c>
      <c r="G22" s="227">
        <v>1509</v>
      </c>
      <c r="H22" s="227">
        <v>18936390</v>
      </c>
      <c r="I22" s="227">
        <v>0</v>
      </c>
      <c r="J22" s="227">
        <v>0</v>
      </c>
      <c r="K22" s="227">
        <v>93162</v>
      </c>
      <c r="L22" s="227">
        <v>1651481586</v>
      </c>
      <c r="M22" s="227">
        <v>1323649497</v>
      </c>
      <c r="N22" s="227">
        <v>227477136</v>
      </c>
      <c r="O22" s="227">
        <v>100354953</v>
      </c>
      <c r="P22" s="227">
        <v>3180</v>
      </c>
      <c r="Q22" s="247">
        <v>82617713</v>
      </c>
      <c r="R22" s="249">
        <v>10</v>
      </c>
    </row>
    <row r="23" spans="1:18" s="266" customFormat="1" ht="21.95" customHeight="1">
      <c r="A23" s="228">
        <v>11</v>
      </c>
      <c r="B23" s="212" t="s">
        <v>201</v>
      </c>
      <c r="C23" s="421">
        <v>83133</v>
      </c>
      <c r="D23" s="421">
        <v>1790841384</v>
      </c>
      <c r="E23" s="229">
        <v>0</v>
      </c>
      <c r="F23" s="229">
        <v>0</v>
      </c>
      <c r="G23" s="229">
        <v>1136</v>
      </c>
      <c r="H23" s="229">
        <v>13222260</v>
      </c>
      <c r="I23" s="229">
        <v>0</v>
      </c>
      <c r="J23" s="229">
        <v>0</v>
      </c>
      <c r="K23" s="229">
        <v>84269</v>
      </c>
      <c r="L23" s="229">
        <v>1804063644</v>
      </c>
      <c r="M23" s="229">
        <v>1439288297</v>
      </c>
      <c r="N23" s="229">
        <v>174453082</v>
      </c>
      <c r="O23" s="229">
        <v>190322265</v>
      </c>
      <c r="P23" s="229">
        <v>3660</v>
      </c>
      <c r="Q23" s="241">
        <v>107941213</v>
      </c>
      <c r="R23" s="234">
        <v>11</v>
      </c>
    </row>
    <row r="24" spans="1:18" s="266" customFormat="1" ht="21.95" customHeight="1">
      <c r="A24" s="220">
        <v>12</v>
      </c>
      <c r="B24" s="218" t="s">
        <v>203</v>
      </c>
      <c r="C24" s="791">
        <v>153799</v>
      </c>
      <c r="D24" s="791">
        <v>2884569806</v>
      </c>
      <c r="E24" s="192">
        <v>0</v>
      </c>
      <c r="F24" s="192">
        <v>0</v>
      </c>
      <c r="G24" s="192">
        <v>3364</v>
      </c>
      <c r="H24" s="192">
        <v>36725493</v>
      </c>
      <c r="I24" s="192">
        <v>0</v>
      </c>
      <c r="J24" s="192">
        <v>0</v>
      </c>
      <c r="K24" s="192">
        <v>157163</v>
      </c>
      <c r="L24" s="192">
        <v>2921295299</v>
      </c>
      <c r="M24" s="192">
        <v>2339096016</v>
      </c>
      <c r="N24" s="192">
        <v>406584095</v>
      </c>
      <c r="O24" s="192">
        <v>175615188</v>
      </c>
      <c r="P24" s="192">
        <v>6048</v>
      </c>
      <c r="Q24" s="240">
        <v>149320967</v>
      </c>
      <c r="R24" s="224">
        <v>12</v>
      </c>
    </row>
    <row r="25" spans="1:18" s="266" customFormat="1" ht="21.95" customHeight="1">
      <c r="A25" s="220">
        <v>13</v>
      </c>
      <c r="B25" s="218" t="s">
        <v>204</v>
      </c>
      <c r="C25" s="791">
        <v>44780</v>
      </c>
      <c r="D25" s="791">
        <v>909962644</v>
      </c>
      <c r="E25" s="192">
        <v>0</v>
      </c>
      <c r="F25" s="192">
        <v>0</v>
      </c>
      <c r="G25" s="192">
        <v>736</v>
      </c>
      <c r="H25" s="192">
        <v>10403571</v>
      </c>
      <c r="I25" s="192">
        <v>0</v>
      </c>
      <c r="J25" s="192">
        <v>0</v>
      </c>
      <c r="K25" s="192">
        <v>45516</v>
      </c>
      <c r="L25" s="192">
        <v>920366215</v>
      </c>
      <c r="M25" s="192">
        <v>737078699</v>
      </c>
      <c r="N25" s="192">
        <v>122919792</v>
      </c>
      <c r="O25" s="192">
        <v>60367724</v>
      </c>
      <c r="P25" s="192">
        <v>1958</v>
      </c>
      <c r="Q25" s="240">
        <v>45659070</v>
      </c>
      <c r="R25" s="224">
        <v>13</v>
      </c>
    </row>
    <row r="26" spans="1:18" s="266" customFormat="1" ht="21.95" customHeight="1">
      <c r="A26" s="220">
        <v>14</v>
      </c>
      <c r="B26" s="218" t="s">
        <v>206</v>
      </c>
      <c r="C26" s="791">
        <v>34613</v>
      </c>
      <c r="D26" s="791">
        <v>731509674</v>
      </c>
      <c r="E26" s="192">
        <v>0</v>
      </c>
      <c r="F26" s="192">
        <v>0</v>
      </c>
      <c r="G26" s="192">
        <v>727</v>
      </c>
      <c r="H26" s="192">
        <v>9538333</v>
      </c>
      <c r="I26" s="192">
        <v>0</v>
      </c>
      <c r="J26" s="192">
        <v>0</v>
      </c>
      <c r="K26" s="192">
        <v>35340</v>
      </c>
      <c r="L26" s="192">
        <v>741048007</v>
      </c>
      <c r="M26" s="192">
        <v>593630250</v>
      </c>
      <c r="N26" s="192">
        <v>102890438</v>
      </c>
      <c r="O26" s="192">
        <v>44527319</v>
      </c>
      <c r="P26" s="192">
        <v>1429</v>
      </c>
      <c r="Q26" s="240">
        <v>35895531</v>
      </c>
      <c r="R26" s="224">
        <v>14</v>
      </c>
    </row>
    <row r="27" spans="1:18" s="266" customFormat="1" ht="21.95" customHeight="1">
      <c r="A27" s="220">
        <v>15</v>
      </c>
      <c r="B27" s="218" t="s">
        <v>208</v>
      </c>
      <c r="C27" s="422">
        <v>50151</v>
      </c>
      <c r="D27" s="422">
        <v>1034505982</v>
      </c>
      <c r="E27" s="227">
        <v>0</v>
      </c>
      <c r="F27" s="227">
        <v>0</v>
      </c>
      <c r="G27" s="227">
        <v>1275</v>
      </c>
      <c r="H27" s="227">
        <v>15592229</v>
      </c>
      <c r="I27" s="227">
        <v>0</v>
      </c>
      <c r="J27" s="227">
        <v>0</v>
      </c>
      <c r="K27" s="227">
        <v>51426</v>
      </c>
      <c r="L27" s="227">
        <v>1050098211</v>
      </c>
      <c r="M27" s="227">
        <v>843995008</v>
      </c>
      <c r="N27" s="227">
        <v>142906012</v>
      </c>
      <c r="O27" s="227">
        <v>63197191</v>
      </c>
      <c r="P27" s="227">
        <v>2270</v>
      </c>
      <c r="Q27" s="247">
        <v>52922977</v>
      </c>
      <c r="R27" s="224">
        <v>15</v>
      </c>
    </row>
    <row r="28" spans="1:18" s="266" customFormat="1" ht="21.95" customHeight="1">
      <c r="A28" s="235">
        <v>16</v>
      </c>
      <c r="B28" s="212" t="s">
        <v>210</v>
      </c>
      <c r="C28" s="421">
        <v>136310</v>
      </c>
      <c r="D28" s="421">
        <v>2601006956</v>
      </c>
      <c r="E28" s="229">
        <v>0</v>
      </c>
      <c r="F28" s="229">
        <v>0</v>
      </c>
      <c r="G28" s="229">
        <v>3308</v>
      </c>
      <c r="H28" s="229">
        <v>45799433</v>
      </c>
      <c r="I28" s="229">
        <v>0</v>
      </c>
      <c r="J28" s="229">
        <v>0</v>
      </c>
      <c r="K28" s="229">
        <v>139618</v>
      </c>
      <c r="L28" s="229">
        <v>2646806389</v>
      </c>
      <c r="M28" s="229">
        <v>2120386865</v>
      </c>
      <c r="N28" s="229">
        <v>369133018</v>
      </c>
      <c r="O28" s="229">
        <v>157286506</v>
      </c>
      <c r="P28" s="229">
        <v>5635</v>
      </c>
      <c r="Q28" s="241">
        <v>149308274</v>
      </c>
      <c r="R28" s="236">
        <v>16</v>
      </c>
    </row>
    <row r="29" spans="1:18" s="266" customFormat="1" ht="21.95" customHeight="1">
      <c r="A29" s="220">
        <v>17</v>
      </c>
      <c r="B29" s="218" t="s">
        <v>212</v>
      </c>
      <c r="C29" s="791">
        <v>306250</v>
      </c>
      <c r="D29" s="791">
        <v>6265842148</v>
      </c>
      <c r="E29" s="192">
        <v>1</v>
      </c>
      <c r="F29" s="192">
        <v>14600</v>
      </c>
      <c r="G29" s="192">
        <v>8066</v>
      </c>
      <c r="H29" s="192">
        <v>98708675</v>
      </c>
      <c r="I29" s="192">
        <v>0</v>
      </c>
      <c r="J29" s="192">
        <v>0</v>
      </c>
      <c r="K29" s="192">
        <v>314317</v>
      </c>
      <c r="L29" s="192">
        <v>6364550823</v>
      </c>
      <c r="M29" s="192">
        <v>5099873678</v>
      </c>
      <c r="N29" s="192">
        <v>893879105</v>
      </c>
      <c r="O29" s="192">
        <v>370798040</v>
      </c>
      <c r="P29" s="192">
        <v>12804</v>
      </c>
      <c r="Q29" s="240">
        <v>349045468</v>
      </c>
      <c r="R29" s="224">
        <v>17</v>
      </c>
    </row>
    <row r="30" spans="1:18" s="266" customFormat="1" ht="21.95" customHeight="1">
      <c r="A30" s="220">
        <v>18</v>
      </c>
      <c r="B30" s="218" t="s">
        <v>214</v>
      </c>
      <c r="C30" s="791">
        <v>17985</v>
      </c>
      <c r="D30" s="791">
        <v>492310296</v>
      </c>
      <c r="E30" s="192">
        <v>0</v>
      </c>
      <c r="F30" s="192">
        <v>0</v>
      </c>
      <c r="G30" s="192">
        <v>266</v>
      </c>
      <c r="H30" s="192">
        <v>3538499</v>
      </c>
      <c r="I30" s="192">
        <v>0</v>
      </c>
      <c r="J30" s="192">
        <v>0</v>
      </c>
      <c r="K30" s="192">
        <v>18251</v>
      </c>
      <c r="L30" s="192">
        <v>495848795</v>
      </c>
      <c r="M30" s="192">
        <v>397635201</v>
      </c>
      <c r="N30" s="192">
        <v>43180607</v>
      </c>
      <c r="O30" s="192">
        <v>55032987</v>
      </c>
      <c r="P30" s="192">
        <v>462</v>
      </c>
      <c r="Q30" s="240">
        <v>3117603</v>
      </c>
      <c r="R30" s="224">
        <v>18</v>
      </c>
    </row>
    <row r="31" spans="1:18" s="266" customFormat="1" ht="21.95" customHeight="1">
      <c r="A31" s="220">
        <v>19</v>
      </c>
      <c r="B31" s="218" t="s">
        <v>216</v>
      </c>
      <c r="C31" s="791">
        <v>229144</v>
      </c>
      <c r="D31" s="791">
        <v>4464073050</v>
      </c>
      <c r="E31" s="192">
        <v>0</v>
      </c>
      <c r="F31" s="192">
        <v>0</v>
      </c>
      <c r="G31" s="192">
        <v>2635</v>
      </c>
      <c r="H31" s="192">
        <v>39142600</v>
      </c>
      <c r="I31" s="192">
        <v>0</v>
      </c>
      <c r="J31" s="192">
        <v>0</v>
      </c>
      <c r="K31" s="192">
        <v>231779</v>
      </c>
      <c r="L31" s="192">
        <v>4503215650</v>
      </c>
      <c r="M31" s="192">
        <v>3606539544</v>
      </c>
      <c r="N31" s="192">
        <v>631974635</v>
      </c>
      <c r="O31" s="192">
        <v>264701471</v>
      </c>
      <c r="P31" s="192">
        <v>8598</v>
      </c>
      <c r="Q31" s="240">
        <v>227269002</v>
      </c>
      <c r="R31" s="224">
        <v>19</v>
      </c>
    </row>
    <row r="32" spans="1:18" s="266" customFormat="1" ht="21.95" customHeight="1">
      <c r="A32" s="220">
        <v>20</v>
      </c>
      <c r="B32" s="218" t="s">
        <v>218</v>
      </c>
      <c r="C32" s="422">
        <v>126431</v>
      </c>
      <c r="D32" s="422">
        <v>2531638524</v>
      </c>
      <c r="E32" s="227">
        <v>0</v>
      </c>
      <c r="F32" s="227">
        <v>0</v>
      </c>
      <c r="G32" s="227">
        <v>3521</v>
      </c>
      <c r="H32" s="227">
        <v>42774615</v>
      </c>
      <c r="I32" s="227">
        <v>0</v>
      </c>
      <c r="J32" s="227">
        <v>0</v>
      </c>
      <c r="K32" s="227">
        <v>129952</v>
      </c>
      <c r="L32" s="227">
        <v>2574413139</v>
      </c>
      <c r="M32" s="227">
        <v>2062102192</v>
      </c>
      <c r="N32" s="227">
        <v>264152301</v>
      </c>
      <c r="O32" s="227">
        <v>248158646</v>
      </c>
      <c r="P32" s="227">
        <v>4875</v>
      </c>
      <c r="Q32" s="247">
        <v>143821835</v>
      </c>
      <c r="R32" s="224">
        <v>20</v>
      </c>
    </row>
    <row r="33" spans="1:18" s="266" customFormat="1" ht="21.95" customHeight="1">
      <c r="A33" s="228">
        <v>21</v>
      </c>
      <c r="B33" s="212" t="s">
        <v>220</v>
      </c>
      <c r="C33" s="421">
        <v>172266</v>
      </c>
      <c r="D33" s="421">
        <v>3161905644</v>
      </c>
      <c r="E33" s="229">
        <v>0</v>
      </c>
      <c r="F33" s="229">
        <v>0</v>
      </c>
      <c r="G33" s="229">
        <v>4184</v>
      </c>
      <c r="H33" s="229">
        <v>54585863</v>
      </c>
      <c r="I33" s="229">
        <v>0</v>
      </c>
      <c r="J33" s="229">
        <v>0</v>
      </c>
      <c r="K33" s="229">
        <v>176450</v>
      </c>
      <c r="L33" s="229">
        <v>3216491507</v>
      </c>
      <c r="M33" s="229">
        <v>2578710138</v>
      </c>
      <c r="N33" s="229">
        <v>437964577</v>
      </c>
      <c r="O33" s="229">
        <v>199816792</v>
      </c>
      <c r="P33" s="229">
        <v>6732</v>
      </c>
      <c r="Q33" s="241">
        <v>155983704</v>
      </c>
      <c r="R33" s="234">
        <v>21</v>
      </c>
    </row>
    <row r="34" spans="1:18" s="266" customFormat="1" ht="21.95" customHeight="1">
      <c r="A34" s="220">
        <v>22</v>
      </c>
      <c r="B34" s="218" t="s">
        <v>222</v>
      </c>
      <c r="C34" s="791">
        <v>120205</v>
      </c>
      <c r="D34" s="791">
        <v>2356408320</v>
      </c>
      <c r="E34" s="192">
        <v>0</v>
      </c>
      <c r="F34" s="192">
        <v>0</v>
      </c>
      <c r="G34" s="192">
        <v>2308</v>
      </c>
      <c r="H34" s="192">
        <v>29555370</v>
      </c>
      <c r="I34" s="192">
        <v>0</v>
      </c>
      <c r="J34" s="192">
        <v>0</v>
      </c>
      <c r="K34" s="192">
        <v>122513</v>
      </c>
      <c r="L34" s="192">
        <v>2385963690</v>
      </c>
      <c r="M34" s="192">
        <v>1910834297</v>
      </c>
      <c r="N34" s="192">
        <v>329736437</v>
      </c>
      <c r="O34" s="192">
        <v>145392956</v>
      </c>
      <c r="P34" s="192">
        <v>3946</v>
      </c>
      <c r="Q34" s="240">
        <v>116271398</v>
      </c>
      <c r="R34" s="224">
        <v>22</v>
      </c>
    </row>
    <row r="35" spans="1:18" s="266" customFormat="1" ht="21.95" customHeight="1">
      <c r="A35" s="220">
        <v>23</v>
      </c>
      <c r="B35" s="218" t="s">
        <v>223</v>
      </c>
      <c r="C35" s="791">
        <v>34282</v>
      </c>
      <c r="D35" s="791">
        <v>849720402</v>
      </c>
      <c r="E35" s="192">
        <v>7</v>
      </c>
      <c r="F35" s="192">
        <v>58640</v>
      </c>
      <c r="G35" s="192">
        <v>455</v>
      </c>
      <c r="H35" s="192">
        <v>5008617</v>
      </c>
      <c r="I35" s="192">
        <v>0</v>
      </c>
      <c r="J35" s="192">
        <v>0</v>
      </c>
      <c r="K35" s="192">
        <v>34744</v>
      </c>
      <c r="L35" s="192">
        <v>854729019</v>
      </c>
      <c r="M35" s="192">
        <v>684281268</v>
      </c>
      <c r="N35" s="192">
        <v>127220834</v>
      </c>
      <c r="O35" s="192">
        <v>43226917</v>
      </c>
      <c r="P35" s="192">
        <v>1951</v>
      </c>
      <c r="Q35" s="240">
        <v>57173203</v>
      </c>
      <c r="R35" s="224">
        <v>23</v>
      </c>
    </row>
    <row r="36" spans="1:18" s="266" customFormat="1" ht="21.95" customHeight="1">
      <c r="A36" s="220">
        <v>24</v>
      </c>
      <c r="B36" s="218" t="s">
        <v>225</v>
      </c>
      <c r="C36" s="791">
        <v>90327</v>
      </c>
      <c r="D36" s="791">
        <v>1830397856</v>
      </c>
      <c r="E36" s="192">
        <v>0</v>
      </c>
      <c r="F36" s="192">
        <v>0</v>
      </c>
      <c r="G36" s="192">
        <v>2731</v>
      </c>
      <c r="H36" s="192">
        <v>32500385</v>
      </c>
      <c r="I36" s="192">
        <v>0</v>
      </c>
      <c r="J36" s="192">
        <v>0</v>
      </c>
      <c r="K36" s="192">
        <v>93058</v>
      </c>
      <c r="L36" s="192">
        <v>1862898241</v>
      </c>
      <c r="M36" s="192">
        <v>1491552923</v>
      </c>
      <c r="N36" s="192">
        <v>262549288</v>
      </c>
      <c r="O36" s="192">
        <v>108796030</v>
      </c>
      <c r="P36" s="192">
        <v>4116</v>
      </c>
      <c r="Q36" s="240">
        <v>102939534</v>
      </c>
      <c r="R36" s="224">
        <v>24</v>
      </c>
    </row>
    <row r="37" spans="1:18" s="266" customFormat="1" ht="21.95" customHeight="1">
      <c r="A37" s="220">
        <v>25</v>
      </c>
      <c r="B37" s="218" t="s">
        <v>227</v>
      </c>
      <c r="C37" s="422">
        <v>73121</v>
      </c>
      <c r="D37" s="422">
        <v>1437688093</v>
      </c>
      <c r="E37" s="227">
        <v>0</v>
      </c>
      <c r="F37" s="227">
        <v>0</v>
      </c>
      <c r="G37" s="227">
        <v>851</v>
      </c>
      <c r="H37" s="227">
        <v>8525826</v>
      </c>
      <c r="I37" s="227">
        <v>0</v>
      </c>
      <c r="J37" s="227">
        <v>0</v>
      </c>
      <c r="K37" s="227">
        <v>73972</v>
      </c>
      <c r="L37" s="227">
        <v>1446213919</v>
      </c>
      <c r="M37" s="227">
        <v>1159147962</v>
      </c>
      <c r="N37" s="227">
        <v>197202548</v>
      </c>
      <c r="O37" s="227">
        <v>89863409</v>
      </c>
      <c r="P37" s="227">
        <v>2806</v>
      </c>
      <c r="Q37" s="247">
        <v>68427463</v>
      </c>
      <c r="R37" s="224">
        <v>25</v>
      </c>
    </row>
    <row r="38" spans="1:18" s="266" customFormat="1" ht="21.95" customHeight="1">
      <c r="A38" s="228">
        <v>26</v>
      </c>
      <c r="B38" s="212" t="s">
        <v>229</v>
      </c>
      <c r="C38" s="421">
        <v>52086</v>
      </c>
      <c r="D38" s="421">
        <v>1111752260</v>
      </c>
      <c r="E38" s="229">
        <v>0</v>
      </c>
      <c r="F38" s="229">
        <v>0</v>
      </c>
      <c r="G38" s="229">
        <v>738</v>
      </c>
      <c r="H38" s="229">
        <v>10163726</v>
      </c>
      <c r="I38" s="229">
        <v>0</v>
      </c>
      <c r="J38" s="229">
        <v>0</v>
      </c>
      <c r="K38" s="229">
        <v>52824</v>
      </c>
      <c r="L38" s="229">
        <v>1121915986</v>
      </c>
      <c r="M38" s="229">
        <v>899581860</v>
      </c>
      <c r="N38" s="229">
        <v>156408073</v>
      </c>
      <c r="O38" s="229">
        <v>65926053</v>
      </c>
      <c r="P38" s="229">
        <v>2096</v>
      </c>
      <c r="Q38" s="241">
        <v>57971508</v>
      </c>
      <c r="R38" s="234">
        <v>26</v>
      </c>
    </row>
    <row r="39" spans="1:18" s="266" customFormat="1" ht="21.95" customHeight="1">
      <c r="A39" s="220">
        <v>27</v>
      </c>
      <c r="B39" s="218" t="s">
        <v>231</v>
      </c>
      <c r="C39" s="791">
        <v>77409</v>
      </c>
      <c r="D39" s="791">
        <v>1443649955</v>
      </c>
      <c r="E39" s="192">
        <v>0</v>
      </c>
      <c r="F39" s="192">
        <v>0</v>
      </c>
      <c r="G39" s="192">
        <v>2268</v>
      </c>
      <c r="H39" s="192">
        <v>33348169</v>
      </c>
      <c r="I39" s="192">
        <v>0</v>
      </c>
      <c r="J39" s="192">
        <v>0</v>
      </c>
      <c r="K39" s="192">
        <v>79677</v>
      </c>
      <c r="L39" s="192">
        <v>1476998124</v>
      </c>
      <c r="M39" s="192">
        <v>1183396278</v>
      </c>
      <c r="N39" s="192">
        <v>203642400</v>
      </c>
      <c r="O39" s="192">
        <v>89959446</v>
      </c>
      <c r="P39" s="192">
        <v>3227</v>
      </c>
      <c r="Q39" s="240">
        <v>76309758</v>
      </c>
      <c r="R39" s="224">
        <v>27</v>
      </c>
    </row>
    <row r="40" spans="1:18" s="266" customFormat="1" ht="21.95" customHeight="1">
      <c r="A40" s="220">
        <v>30</v>
      </c>
      <c r="B40" s="218" t="s">
        <v>233</v>
      </c>
      <c r="C40" s="1115">
        <v>79817</v>
      </c>
      <c r="D40" s="791">
        <v>1540352174</v>
      </c>
      <c r="E40" s="192">
        <v>0</v>
      </c>
      <c r="F40" s="192">
        <v>0</v>
      </c>
      <c r="G40" s="192">
        <v>1324</v>
      </c>
      <c r="H40" s="192">
        <v>16527653</v>
      </c>
      <c r="I40" s="192">
        <v>0</v>
      </c>
      <c r="J40" s="192">
        <v>0</v>
      </c>
      <c r="K40" s="192">
        <v>81141</v>
      </c>
      <c r="L40" s="192">
        <v>1556879827</v>
      </c>
      <c r="M40" s="192">
        <v>1246587913</v>
      </c>
      <c r="N40" s="192">
        <v>216898045</v>
      </c>
      <c r="O40" s="192">
        <v>93393869</v>
      </c>
      <c r="P40" s="192">
        <v>3001</v>
      </c>
      <c r="Q40" s="240">
        <v>86145609</v>
      </c>
      <c r="R40" s="224">
        <v>30</v>
      </c>
    </row>
    <row r="41" spans="1:18" s="266" customFormat="1" ht="21.95" customHeight="1">
      <c r="A41" s="220">
        <v>31</v>
      </c>
      <c r="B41" s="218" t="s">
        <v>235</v>
      </c>
      <c r="C41" s="791">
        <v>18411</v>
      </c>
      <c r="D41" s="791">
        <v>347715760</v>
      </c>
      <c r="E41" s="192">
        <v>0</v>
      </c>
      <c r="F41" s="192">
        <v>0</v>
      </c>
      <c r="G41" s="192">
        <v>308</v>
      </c>
      <c r="H41" s="192">
        <v>4154147</v>
      </c>
      <c r="I41" s="192">
        <v>0</v>
      </c>
      <c r="J41" s="192">
        <v>0</v>
      </c>
      <c r="K41" s="192">
        <v>18719</v>
      </c>
      <c r="L41" s="192">
        <v>351869907</v>
      </c>
      <c r="M41" s="192">
        <v>281524623</v>
      </c>
      <c r="N41" s="192">
        <v>49684598</v>
      </c>
      <c r="O41" s="192">
        <v>20660686</v>
      </c>
      <c r="P41" s="192">
        <v>697</v>
      </c>
      <c r="Q41" s="240">
        <v>17877980</v>
      </c>
      <c r="R41" s="224">
        <v>31</v>
      </c>
    </row>
    <row r="42" spans="1:18" s="266" customFormat="1" ht="21.95" customHeight="1">
      <c r="A42" s="220">
        <v>32</v>
      </c>
      <c r="B42" s="244" t="s">
        <v>237</v>
      </c>
      <c r="C42" s="422">
        <v>55419</v>
      </c>
      <c r="D42" s="422">
        <v>1050330132</v>
      </c>
      <c r="E42" s="227">
        <v>0</v>
      </c>
      <c r="F42" s="227">
        <v>0</v>
      </c>
      <c r="G42" s="227">
        <v>938</v>
      </c>
      <c r="H42" s="227">
        <v>10003587</v>
      </c>
      <c r="I42" s="227">
        <v>0</v>
      </c>
      <c r="J42" s="227">
        <v>0</v>
      </c>
      <c r="K42" s="227">
        <v>56357</v>
      </c>
      <c r="L42" s="227">
        <v>1060333719</v>
      </c>
      <c r="M42" s="227">
        <v>850258485</v>
      </c>
      <c r="N42" s="227">
        <v>146627892</v>
      </c>
      <c r="O42" s="227">
        <v>63447342</v>
      </c>
      <c r="P42" s="227">
        <v>2175</v>
      </c>
      <c r="Q42" s="247">
        <v>55860579</v>
      </c>
      <c r="R42" s="224">
        <v>32</v>
      </c>
    </row>
    <row r="43" spans="1:18" s="266" customFormat="1" ht="21.95" customHeight="1">
      <c r="A43" s="235">
        <v>33</v>
      </c>
      <c r="B43" s="212" t="s">
        <v>239</v>
      </c>
      <c r="C43" s="421">
        <v>29969</v>
      </c>
      <c r="D43" s="421">
        <v>618721651</v>
      </c>
      <c r="E43" s="229">
        <v>0</v>
      </c>
      <c r="F43" s="229">
        <v>0</v>
      </c>
      <c r="G43" s="229">
        <v>467</v>
      </c>
      <c r="H43" s="229">
        <v>4436166</v>
      </c>
      <c r="I43" s="229">
        <v>0</v>
      </c>
      <c r="J43" s="229">
        <v>0</v>
      </c>
      <c r="K43" s="229">
        <v>30436</v>
      </c>
      <c r="L43" s="229">
        <v>623157817</v>
      </c>
      <c r="M43" s="229">
        <v>499540271</v>
      </c>
      <c r="N43" s="229">
        <v>87905759</v>
      </c>
      <c r="O43" s="229">
        <v>35711787</v>
      </c>
      <c r="P43" s="229">
        <v>1412</v>
      </c>
      <c r="Q43" s="241">
        <v>33321727</v>
      </c>
      <c r="R43" s="236">
        <v>33</v>
      </c>
    </row>
    <row r="44" spans="1:18" s="266" customFormat="1" ht="21.95" customHeight="1">
      <c r="A44" s="220">
        <v>34</v>
      </c>
      <c r="B44" s="2128" t="s">
        <v>241</v>
      </c>
      <c r="C44" s="791">
        <v>9518</v>
      </c>
      <c r="D44" s="791">
        <v>204216814</v>
      </c>
      <c r="E44" s="192">
        <v>0</v>
      </c>
      <c r="F44" s="192">
        <v>0</v>
      </c>
      <c r="G44" s="192">
        <v>93</v>
      </c>
      <c r="H44" s="192">
        <v>990179</v>
      </c>
      <c r="I44" s="192">
        <v>0</v>
      </c>
      <c r="J44" s="192">
        <v>0</v>
      </c>
      <c r="K44" s="192">
        <v>9611</v>
      </c>
      <c r="L44" s="192">
        <v>205206993</v>
      </c>
      <c r="M44" s="192">
        <v>164286891</v>
      </c>
      <c r="N44" s="192">
        <v>29338564</v>
      </c>
      <c r="O44" s="192">
        <v>11581538</v>
      </c>
      <c r="P44" s="192">
        <v>377</v>
      </c>
      <c r="Q44" s="240">
        <v>11871635</v>
      </c>
      <c r="R44" s="224">
        <v>34</v>
      </c>
    </row>
    <row r="45" spans="1:18" s="266" customFormat="1" ht="21.95" customHeight="1">
      <c r="A45" s="220">
        <v>35</v>
      </c>
      <c r="B45" s="2128" t="s">
        <v>243</v>
      </c>
      <c r="C45" s="791">
        <v>35760</v>
      </c>
      <c r="D45" s="791">
        <v>745240775</v>
      </c>
      <c r="E45" s="192">
        <v>0</v>
      </c>
      <c r="F45" s="192">
        <v>0</v>
      </c>
      <c r="G45" s="192">
        <v>749</v>
      </c>
      <c r="H45" s="192">
        <v>8624818</v>
      </c>
      <c r="I45" s="192">
        <v>0</v>
      </c>
      <c r="J45" s="192">
        <v>0</v>
      </c>
      <c r="K45" s="192">
        <v>36509</v>
      </c>
      <c r="L45" s="192">
        <v>753865593</v>
      </c>
      <c r="M45" s="192">
        <v>606760243</v>
      </c>
      <c r="N45" s="192">
        <v>100931326</v>
      </c>
      <c r="O45" s="192">
        <v>46174024</v>
      </c>
      <c r="P45" s="192">
        <v>1536</v>
      </c>
      <c r="Q45" s="240">
        <v>41646913</v>
      </c>
      <c r="R45" s="224">
        <v>35</v>
      </c>
    </row>
    <row r="46" spans="1:18" s="266" customFormat="1" ht="21.95" customHeight="1">
      <c r="A46" s="220">
        <v>36</v>
      </c>
      <c r="B46" s="2128" t="s">
        <v>245</v>
      </c>
      <c r="C46" s="791">
        <v>37251</v>
      </c>
      <c r="D46" s="791">
        <v>772442166</v>
      </c>
      <c r="E46" s="192">
        <v>4</v>
      </c>
      <c r="F46" s="192">
        <v>12000</v>
      </c>
      <c r="G46" s="192">
        <v>613</v>
      </c>
      <c r="H46" s="192">
        <v>6605759</v>
      </c>
      <c r="I46" s="192">
        <v>0</v>
      </c>
      <c r="J46" s="192">
        <v>0</v>
      </c>
      <c r="K46" s="192">
        <v>37868</v>
      </c>
      <c r="L46" s="192">
        <v>779047925</v>
      </c>
      <c r="M46" s="192">
        <v>624480931</v>
      </c>
      <c r="N46" s="192">
        <v>110244124</v>
      </c>
      <c r="O46" s="192">
        <v>44322870</v>
      </c>
      <c r="P46" s="192">
        <v>1561</v>
      </c>
      <c r="Q46" s="240">
        <v>48236627</v>
      </c>
      <c r="R46" s="224">
        <v>36</v>
      </c>
    </row>
    <row r="47" spans="1:18" s="266" customFormat="1" ht="21.95" customHeight="1">
      <c r="A47" s="220">
        <v>37</v>
      </c>
      <c r="B47" s="2128" t="s">
        <v>247</v>
      </c>
      <c r="C47" s="422">
        <v>5675</v>
      </c>
      <c r="D47" s="422">
        <v>122595636</v>
      </c>
      <c r="E47" s="227">
        <v>0</v>
      </c>
      <c r="F47" s="227">
        <v>0</v>
      </c>
      <c r="G47" s="227">
        <v>64</v>
      </c>
      <c r="H47" s="227">
        <v>724690</v>
      </c>
      <c r="I47" s="227">
        <v>0</v>
      </c>
      <c r="J47" s="227">
        <v>0</v>
      </c>
      <c r="K47" s="227">
        <v>5739</v>
      </c>
      <c r="L47" s="227">
        <v>123320326</v>
      </c>
      <c r="M47" s="227">
        <v>98983110</v>
      </c>
      <c r="N47" s="227">
        <v>17855531</v>
      </c>
      <c r="O47" s="227">
        <v>6481685</v>
      </c>
      <c r="P47" s="227">
        <v>220</v>
      </c>
      <c r="Q47" s="247">
        <v>7891546</v>
      </c>
      <c r="R47" s="224">
        <v>37</v>
      </c>
    </row>
    <row r="48" spans="1:18" s="266" customFormat="1" ht="21.95" customHeight="1">
      <c r="A48" s="228">
        <v>38</v>
      </c>
      <c r="B48" s="212" t="s">
        <v>249</v>
      </c>
      <c r="C48" s="421">
        <v>21468</v>
      </c>
      <c r="D48" s="421">
        <v>404454788</v>
      </c>
      <c r="E48" s="229">
        <v>0</v>
      </c>
      <c r="F48" s="229">
        <v>0</v>
      </c>
      <c r="G48" s="229">
        <v>187</v>
      </c>
      <c r="H48" s="229">
        <v>2541510</v>
      </c>
      <c r="I48" s="229">
        <v>0</v>
      </c>
      <c r="J48" s="229">
        <v>0</v>
      </c>
      <c r="K48" s="229">
        <v>21655</v>
      </c>
      <c r="L48" s="229">
        <v>406996298</v>
      </c>
      <c r="M48" s="229">
        <v>327180140</v>
      </c>
      <c r="N48" s="229">
        <v>56497616</v>
      </c>
      <c r="O48" s="229">
        <v>23318542</v>
      </c>
      <c r="P48" s="229">
        <v>819</v>
      </c>
      <c r="Q48" s="241">
        <v>23421554</v>
      </c>
      <c r="R48" s="234">
        <v>38</v>
      </c>
    </row>
    <row r="49" spans="1:18" s="266" customFormat="1" ht="21.95" customHeight="1">
      <c r="A49" s="220">
        <v>39</v>
      </c>
      <c r="B49" s="218" t="s">
        <v>251</v>
      </c>
      <c r="C49" s="791">
        <v>12101</v>
      </c>
      <c r="D49" s="791">
        <v>231479636</v>
      </c>
      <c r="E49" s="192">
        <v>0</v>
      </c>
      <c r="F49" s="192">
        <v>0</v>
      </c>
      <c r="G49" s="192">
        <v>205</v>
      </c>
      <c r="H49" s="192">
        <v>2298350</v>
      </c>
      <c r="I49" s="192">
        <v>0</v>
      </c>
      <c r="J49" s="192">
        <v>0</v>
      </c>
      <c r="K49" s="192">
        <v>12306</v>
      </c>
      <c r="L49" s="192">
        <v>233777986</v>
      </c>
      <c r="M49" s="192">
        <v>187289189</v>
      </c>
      <c r="N49" s="192">
        <v>32123572</v>
      </c>
      <c r="O49" s="192">
        <v>14365225</v>
      </c>
      <c r="P49" s="192">
        <v>483</v>
      </c>
      <c r="Q49" s="240">
        <v>12049805</v>
      </c>
      <c r="R49" s="224">
        <v>39</v>
      </c>
    </row>
    <row r="50" spans="1:18" s="266" customFormat="1" ht="21.95" customHeight="1">
      <c r="A50" s="220">
        <v>40</v>
      </c>
      <c r="B50" s="218" t="s">
        <v>252</v>
      </c>
      <c r="C50" s="791">
        <v>7164</v>
      </c>
      <c r="D50" s="791">
        <v>145589044</v>
      </c>
      <c r="E50" s="192">
        <v>0</v>
      </c>
      <c r="F50" s="192">
        <v>0</v>
      </c>
      <c r="G50" s="192">
        <v>179</v>
      </c>
      <c r="H50" s="192">
        <v>1788476</v>
      </c>
      <c r="I50" s="192">
        <v>0</v>
      </c>
      <c r="J50" s="192">
        <v>0</v>
      </c>
      <c r="K50" s="192">
        <v>7343</v>
      </c>
      <c r="L50" s="192">
        <v>147377520</v>
      </c>
      <c r="M50" s="192">
        <v>118012525</v>
      </c>
      <c r="N50" s="192">
        <v>20027835</v>
      </c>
      <c r="O50" s="192">
        <v>9337160</v>
      </c>
      <c r="P50" s="192">
        <v>280</v>
      </c>
      <c r="Q50" s="240">
        <v>5727786</v>
      </c>
      <c r="R50" s="224">
        <v>40</v>
      </c>
    </row>
    <row r="51" spans="1:18" s="266" customFormat="1" ht="21.95" customHeight="1">
      <c r="A51" s="220">
        <v>41</v>
      </c>
      <c r="B51" s="218" t="s">
        <v>254</v>
      </c>
      <c r="C51" s="791">
        <v>16367</v>
      </c>
      <c r="D51" s="791">
        <v>274205642</v>
      </c>
      <c r="E51" s="192">
        <v>0</v>
      </c>
      <c r="F51" s="192">
        <v>0</v>
      </c>
      <c r="G51" s="192">
        <v>331</v>
      </c>
      <c r="H51" s="192">
        <v>4014718</v>
      </c>
      <c r="I51" s="192">
        <v>0</v>
      </c>
      <c r="J51" s="192">
        <v>0</v>
      </c>
      <c r="K51" s="192">
        <v>16698</v>
      </c>
      <c r="L51" s="192">
        <v>278220360</v>
      </c>
      <c r="M51" s="192">
        <v>223395651</v>
      </c>
      <c r="N51" s="192">
        <v>35798245</v>
      </c>
      <c r="O51" s="192">
        <v>19026464</v>
      </c>
      <c r="P51" s="192">
        <v>421</v>
      </c>
      <c r="Q51" s="240">
        <v>11372964</v>
      </c>
      <c r="R51" s="224">
        <v>41</v>
      </c>
    </row>
    <row r="52" spans="1:18" s="266" customFormat="1" ht="21.95" customHeight="1" thickBot="1">
      <c r="A52" s="2383">
        <v>42</v>
      </c>
      <c r="B52" s="254" t="s">
        <v>256</v>
      </c>
      <c r="C52" s="423">
        <v>15757</v>
      </c>
      <c r="D52" s="423">
        <v>319871872</v>
      </c>
      <c r="E52" s="256">
        <v>0</v>
      </c>
      <c r="F52" s="256">
        <v>0</v>
      </c>
      <c r="G52" s="256">
        <v>305</v>
      </c>
      <c r="H52" s="256">
        <v>5305459</v>
      </c>
      <c r="I52" s="256">
        <v>0</v>
      </c>
      <c r="J52" s="256">
        <v>0</v>
      </c>
      <c r="K52" s="256">
        <v>16062</v>
      </c>
      <c r="L52" s="256">
        <v>325177331</v>
      </c>
      <c r="M52" s="256">
        <v>261000502</v>
      </c>
      <c r="N52" s="256">
        <v>44591724</v>
      </c>
      <c r="O52" s="256">
        <v>19585105</v>
      </c>
      <c r="P52" s="256">
        <v>559</v>
      </c>
      <c r="Q52" s="258">
        <v>15277150</v>
      </c>
      <c r="R52" s="262">
        <v>42</v>
      </c>
    </row>
    <row r="53" spans="1:18" s="266" customFormat="1" ht="21.95" customHeight="1">
      <c r="A53" s="220">
        <v>43</v>
      </c>
      <c r="B53" s="218" t="s">
        <v>258</v>
      </c>
      <c r="C53" s="791">
        <v>8947</v>
      </c>
      <c r="D53" s="791">
        <v>153306390</v>
      </c>
      <c r="E53" s="192">
        <v>0</v>
      </c>
      <c r="F53" s="192">
        <v>0</v>
      </c>
      <c r="G53" s="192">
        <v>160</v>
      </c>
      <c r="H53" s="192">
        <v>1667269</v>
      </c>
      <c r="I53" s="192">
        <v>0</v>
      </c>
      <c r="J53" s="192">
        <v>0</v>
      </c>
      <c r="K53" s="192">
        <v>9107</v>
      </c>
      <c r="L53" s="192">
        <v>154973659</v>
      </c>
      <c r="M53" s="192">
        <v>124316536</v>
      </c>
      <c r="N53" s="192">
        <v>21293449</v>
      </c>
      <c r="O53" s="192">
        <v>9363674</v>
      </c>
      <c r="P53" s="192">
        <v>201</v>
      </c>
      <c r="Q53" s="240">
        <v>4996646</v>
      </c>
      <c r="R53" s="224">
        <v>43</v>
      </c>
    </row>
    <row r="54" spans="1:18" s="266" customFormat="1" ht="21.95" customHeight="1">
      <c r="A54" s="220">
        <v>44</v>
      </c>
      <c r="B54" s="218" t="s">
        <v>260</v>
      </c>
      <c r="C54" s="791">
        <v>12974</v>
      </c>
      <c r="D54" s="791">
        <v>239358710</v>
      </c>
      <c r="E54" s="192">
        <v>0</v>
      </c>
      <c r="F54" s="192">
        <v>0</v>
      </c>
      <c r="G54" s="192">
        <v>190</v>
      </c>
      <c r="H54" s="192">
        <v>1968759</v>
      </c>
      <c r="I54" s="192">
        <v>0</v>
      </c>
      <c r="J54" s="192">
        <v>0</v>
      </c>
      <c r="K54" s="192">
        <v>13164</v>
      </c>
      <c r="L54" s="192">
        <v>241327469</v>
      </c>
      <c r="M54" s="192">
        <v>193865752</v>
      </c>
      <c r="N54" s="192">
        <v>32377291</v>
      </c>
      <c r="O54" s="192">
        <v>15084426</v>
      </c>
      <c r="P54" s="192">
        <v>423</v>
      </c>
      <c r="Q54" s="240">
        <v>11392846</v>
      </c>
      <c r="R54" s="224">
        <v>44</v>
      </c>
    </row>
    <row r="55" spans="1:18" s="266" customFormat="1" ht="21.95" customHeight="1">
      <c r="A55" s="220">
        <v>45</v>
      </c>
      <c r="B55" s="218" t="s">
        <v>261</v>
      </c>
      <c r="C55" s="1115">
        <v>44144</v>
      </c>
      <c r="D55" s="791">
        <v>901169842</v>
      </c>
      <c r="E55" s="192">
        <v>0</v>
      </c>
      <c r="F55" s="192">
        <v>0</v>
      </c>
      <c r="G55" s="192">
        <v>824</v>
      </c>
      <c r="H55" s="192">
        <v>11028709</v>
      </c>
      <c r="I55" s="192">
        <v>0</v>
      </c>
      <c r="J55" s="192">
        <v>0</v>
      </c>
      <c r="K55" s="192">
        <v>44968</v>
      </c>
      <c r="L55" s="192">
        <v>912198551</v>
      </c>
      <c r="M55" s="192">
        <v>731092534</v>
      </c>
      <c r="N55" s="192">
        <v>128044249</v>
      </c>
      <c r="O55" s="192">
        <v>53061768</v>
      </c>
      <c r="P55" s="192">
        <v>1740</v>
      </c>
      <c r="Q55" s="240">
        <v>50201351</v>
      </c>
      <c r="R55" s="224">
        <v>45</v>
      </c>
    </row>
    <row r="56" spans="1:18" s="266" customFormat="1" ht="21.95" customHeight="1">
      <c r="A56" s="220">
        <v>46</v>
      </c>
      <c r="B56" s="218" t="s">
        <v>262</v>
      </c>
      <c r="C56" s="791">
        <v>18411</v>
      </c>
      <c r="D56" s="791">
        <v>349119098</v>
      </c>
      <c r="E56" s="192">
        <v>0</v>
      </c>
      <c r="F56" s="192">
        <v>0</v>
      </c>
      <c r="G56" s="192">
        <v>330</v>
      </c>
      <c r="H56" s="192">
        <v>4807622</v>
      </c>
      <c r="I56" s="192">
        <v>0</v>
      </c>
      <c r="J56" s="192">
        <v>0</v>
      </c>
      <c r="K56" s="192">
        <v>18741</v>
      </c>
      <c r="L56" s="192">
        <v>353926720</v>
      </c>
      <c r="M56" s="192">
        <v>284625028</v>
      </c>
      <c r="N56" s="192">
        <v>45361779</v>
      </c>
      <c r="O56" s="192">
        <v>23939913</v>
      </c>
      <c r="P56" s="192">
        <v>643</v>
      </c>
      <c r="Q56" s="240">
        <v>16090092</v>
      </c>
      <c r="R56" s="224">
        <v>46</v>
      </c>
    </row>
    <row r="57" spans="1:18" s="266" customFormat="1" ht="21.95" customHeight="1">
      <c r="A57" s="220">
        <v>52</v>
      </c>
      <c r="B57" s="244" t="s">
        <v>263</v>
      </c>
      <c r="C57" s="422">
        <v>6570</v>
      </c>
      <c r="D57" s="422">
        <v>119210758</v>
      </c>
      <c r="E57" s="227">
        <v>0</v>
      </c>
      <c r="F57" s="227">
        <v>0</v>
      </c>
      <c r="G57" s="227">
        <v>74</v>
      </c>
      <c r="H57" s="227">
        <v>1280339</v>
      </c>
      <c r="I57" s="227">
        <v>0</v>
      </c>
      <c r="J57" s="227">
        <v>0</v>
      </c>
      <c r="K57" s="227">
        <v>6644</v>
      </c>
      <c r="L57" s="227">
        <v>120491097</v>
      </c>
      <c r="M57" s="227">
        <v>96204844</v>
      </c>
      <c r="N57" s="227">
        <v>17030546</v>
      </c>
      <c r="O57" s="227">
        <v>7255707</v>
      </c>
      <c r="P57" s="227">
        <v>225</v>
      </c>
      <c r="Q57" s="247">
        <v>5248177</v>
      </c>
      <c r="R57" s="224">
        <v>52</v>
      </c>
    </row>
    <row r="58" spans="1:18" s="266" customFormat="1" ht="21.95" customHeight="1">
      <c r="A58" s="228">
        <v>54</v>
      </c>
      <c r="B58" s="218" t="s">
        <v>264</v>
      </c>
      <c r="C58" s="421">
        <v>6326</v>
      </c>
      <c r="D58" s="421">
        <v>107234124</v>
      </c>
      <c r="E58" s="229">
        <v>0</v>
      </c>
      <c r="F58" s="229">
        <v>0</v>
      </c>
      <c r="G58" s="229">
        <v>138</v>
      </c>
      <c r="H58" s="229">
        <v>2179952</v>
      </c>
      <c r="I58" s="229">
        <v>0</v>
      </c>
      <c r="J58" s="229">
        <v>0</v>
      </c>
      <c r="K58" s="229">
        <v>6464</v>
      </c>
      <c r="L58" s="229">
        <v>109414076</v>
      </c>
      <c r="M58" s="229">
        <v>87841638</v>
      </c>
      <c r="N58" s="229">
        <v>14028184</v>
      </c>
      <c r="O58" s="229">
        <v>7544254</v>
      </c>
      <c r="P58" s="229">
        <v>205</v>
      </c>
      <c r="Q58" s="241">
        <v>4616417</v>
      </c>
      <c r="R58" s="234">
        <v>54</v>
      </c>
    </row>
    <row r="59" spans="1:18" s="266" customFormat="1" ht="21.95" customHeight="1">
      <c r="A59" s="220">
        <v>59</v>
      </c>
      <c r="B59" s="218" t="s">
        <v>266</v>
      </c>
      <c r="C59" s="791">
        <v>15041</v>
      </c>
      <c r="D59" s="791">
        <v>333974742</v>
      </c>
      <c r="E59" s="192">
        <v>6</v>
      </c>
      <c r="F59" s="192">
        <v>24500</v>
      </c>
      <c r="G59" s="192">
        <v>359</v>
      </c>
      <c r="H59" s="192">
        <v>5474390</v>
      </c>
      <c r="I59" s="192">
        <v>0</v>
      </c>
      <c r="J59" s="192">
        <v>0</v>
      </c>
      <c r="K59" s="192">
        <v>15406</v>
      </c>
      <c r="L59" s="192">
        <v>339449132</v>
      </c>
      <c r="M59" s="192">
        <v>272121008</v>
      </c>
      <c r="N59" s="192">
        <v>47865790</v>
      </c>
      <c r="O59" s="192">
        <v>19462334</v>
      </c>
      <c r="P59" s="192">
        <v>647</v>
      </c>
      <c r="Q59" s="240">
        <v>17908979</v>
      </c>
      <c r="R59" s="224">
        <v>59</v>
      </c>
    </row>
    <row r="60" spans="1:18" s="266" customFormat="1" ht="21.95" customHeight="1">
      <c r="A60" s="220">
        <v>61</v>
      </c>
      <c r="B60" s="218" t="s">
        <v>268</v>
      </c>
      <c r="C60" s="791">
        <v>11650</v>
      </c>
      <c r="D60" s="791">
        <v>264028028</v>
      </c>
      <c r="E60" s="192">
        <v>0</v>
      </c>
      <c r="F60" s="192">
        <v>0</v>
      </c>
      <c r="G60" s="192">
        <v>149</v>
      </c>
      <c r="H60" s="192">
        <v>1712792</v>
      </c>
      <c r="I60" s="192">
        <v>0</v>
      </c>
      <c r="J60" s="192">
        <v>0</v>
      </c>
      <c r="K60" s="192">
        <v>11799</v>
      </c>
      <c r="L60" s="192">
        <v>265740820</v>
      </c>
      <c r="M60" s="192">
        <v>213333207</v>
      </c>
      <c r="N60" s="192">
        <v>36733871</v>
      </c>
      <c r="O60" s="192">
        <v>15673742</v>
      </c>
      <c r="P60" s="192">
        <v>541</v>
      </c>
      <c r="Q60" s="240">
        <v>13486482</v>
      </c>
      <c r="R60" s="224">
        <v>61</v>
      </c>
    </row>
    <row r="61" spans="1:18" s="266" customFormat="1" ht="21.95" customHeight="1">
      <c r="A61" s="220">
        <v>66</v>
      </c>
      <c r="B61" s="218" t="s">
        <v>270</v>
      </c>
      <c r="C61" s="791">
        <v>46004</v>
      </c>
      <c r="D61" s="791">
        <v>856847190</v>
      </c>
      <c r="E61" s="192">
        <v>0</v>
      </c>
      <c r="F61" s="192">
        <v>0</v>
      </c>
      <c r="G61" s="192">
        <v>890</v>
      </c>
      <c r="H61" s="192">
        <v>9408602</v>
      </c>
      <c r="I61" s="192">
        <v>0</v>
      </c>
      <c r="J61" s="192">
        <v>0</v>
      </c>
      <c r="K61" s="192">
        <v>46894</v>
      </c>
      <c r="L61" s="192">
        <v>866255792</v>
      </c>
      <c r="M61" s="192">
        <v>693929747</v>
      </c>
      <c r="N61" s="192">
        <v>118879966</v>
      </c>
      <c r="O61" s="192">
        <v>53446079</v>
      </c>
      <c r="P61" s="192">
        <v>1347</v>
      </c>
      <c r="Q61" s="240">
        <v>40522258</v>
      </c>
      <c r="R61" s="224">
        <v>66</v>
      </c>
    </row>
    <row r="62" spans="1:18" s="266" customFormat="1" ht="21.95" customHeight="1">
      <c r="A62" s="243">
        <v>67</v>
      </c>
      <c r="B62" s="244" t="s">
        <v>272</v>
      </c>
      <c r="C62" s="422">
        <v>9879</v>
      </c>
      <c r="D62" s="422">
        <v>208846912</v>
      </c>
      <c r="E62" s="227">
        <v>0</v>
      </c>
      <c r="F62" s="227">
        <v>0</v>
      </c>
      <c r="G62" s="227">
        <v>200</v>
      </c>
      <c r="H62" s="227">
        <v>2333600</v>
      </c>
      <c r="I62" s="227">
        <v>0</v>
      </c>
      <c r="J62" s="227">
        <v>0</v>
      </c>
      <c r="K62" s="227">
        <v>10079</v>
      </c>
      <c r="L62" s="227">
        <v>211180512</v>
      </c>
      <c r="M62" s="227">
        <v>169001802</v>
      </c>
      <c r="N62" s="227">
        <v>28984513</v>
      </c>
      <c r="O62" s="227">
        <v>13194197</v>
      </c>
      <c r="P62" s="227">
        <v>438</v>
      </c>
      <c r="Q62" s="247">
        <v>10600401</v>
      </c>
      <c r="R62" s="249">
        <v>67</v>
      </c>
    </row>
    <row r="63" spans="1:18" s="452" customFormat="1" ht="21.95" customHeight="1">
      <c r="A63" s="250">
        <v>70</v>
      </c>
      <c r="B63" s="218" t="s">
        <v>274</v>
      </c>
      <c r="C63" s="421">
        <v>7581</v>
      </c>
      <c r="D63" s="421">
        <v>188437996</v>
      </c>
      <c r="E63" s="229">
        <v>0</v>
      </c>
      <c r="F63" s="229">
        <v>0</v>
      </c>
      <c r="G63" s="229">
        <v>182</v>
      </c>
      <c r="H63" s="229">
        <v>1703106</v>
      </c>
      <c r="I63" s="229">
        <v>0</v>
      </c>
      <c r="J63" s="229">
        <v>0</v>
      </c>
      <c r="K63" s="229">
        <v>7763</v>
      </c>
      <c r="L63" s="229">
        <v>190141102</v>
      </c>
      <c r="M63" s="229">
        <v>152824368</v>
      </c>
      <c r="N63" s="229">
        <v>27020386</v>
      </c>
      <c r="O63" s="229">
        <v>10296348</v>
      </c>
      <c r="P63" s="229">
        <v>499</v>
      </c>
      <c r="Q63" s="241">
        <v>11760250</v>
      </c>
      <c r="R63" s="251">
        <v>70</v>
      </c>
    </row>
    <row r="64" spans="1:18" s="452" customFormat="1" ht="21.95" customHeight="1">
      <c r="A64" s="220">
        <v>72</v>
      </c>
      <c r="B64" s="218" t="s">
        <v>276</v>
      </c>
      <c r="C64" s="791">
        <v>60695</v>
      </c>
      <c r="D64" s="791">
        <v>1221298493</v>
      </c>
      <c r="E64" s="192">
        <v>0</v>
      </c>
      <c r="F64" s="192">
        <v>0</v>
      </c>
      <c r="G64" s="192">
        <v>863</v>
      </c>
      <c r="H64" s="192">
        <v>10763310</v>
      </c>
      <c r="I64" s="192">
        <v>0</v>
      </c>
      <c r="J64" s="192">
        <v>0</v>
      </c>
      <c r="K64" s="192">
        <v>61558</v>
      </c>
      <c r="L64" s="192">
        <v>1232061803</v>
      </c>
      <c r="M64" s="192">
        <v>988689587</v>
      </c>
      <c r="N64" s="192">
        <v>168849502</v>
      </c>
      <c r="O64" s="192">
        <v>74522714</v>
      </c>
      <c r="P64" s="192">
        <v>2766</v>
      </c>
      <c r="Q64" s="240">
        <v>63353015</v>
      </c>
      <c r="R64" s="224">
        <v>72</v>
      </c>
    </row>
    <row r="65" spans="1:18" s="452" customFormat="1" ht="21.95" customHeight="1">
      <c r="A65" s="220">
        <v>74</v>
      </c>
      <c r="B65" s="218" t="s">
        <v>278</v>
      </c>
      <c r="C65" s="791">
        <v>14067</v>
      </c>
      <c r="D65" s="791">
        <v>295058474</v>
      </c>
      <c r="E65" s="192">
        <v>0</v>
      </c>
      <c r="F65" s="192">
        <v>0</v>
      </c>
      <c r="G65" s="192">
        <v>241</v>
      </c>
      <c r="H65" s="192">
        <v>2695459</v>
      </c>
      <c r="I65" s="192">
        <v>0</v>
      </c>
      <c r="J65" s="192">
        <v>0</v>
      </c>
      <c r="K65" s="192">
        <v>14308</v>
      </c>
      <c r="L65" s="192">
        <v>297753933</v>
      </c>
      <c r="M65" s="192">
        <v>238671576</v>
      </c>
      <c r="N65" s="192">
        <v>42251995</v>
      </c>
      <c r="O65" s="192">
        <v>16830362</v>
      </c>
      <c r="P65" s="192">
        <v>584</v>
      </c>
      <c r="Q65" s="240">
        <v>17380766</v>
      </c>
      <c r="R65" s="224">
        <v>74</v>
      </c>
    </row>
    <row r="66" spans="1:18" s="452" customFormat="1" ht="21.95" customHeight="1">
      <c r="A66" s="220">
        <v>81</v>
      </c>
      <c r="B66" s="218" t="s">
        <v>280</v>
      </c>
      <c r="C66" s="791">
        <v>44679</v>
      </c>
      <c r="D66" s="791">
        <v>1004519731</v>
      </c>
      <c r="E66" s="192">
        <v>0</v>
      </c>
      <c r="F66" s="192">
        <v>0</v>
      </c>
      <c r="G66" s="192">
        <v>1119</v>
      </c>
      <c r="H66" s="192">
        <v>17895299</v>
      </c>
      <c r="I66" s="192">
        <v>0</v>
      </c>
      <c r="J66" s="192">
        <v>0</v>
      </c>
      <c r="K66" s="192">
        <v>45798</v>
      </c>
      <c r="L66" s="192">
        <v>1022415030</v>
      </c>
      <c r="M66" s="192">
        <v>820514942</v>
      </c>
      <c r="N66" s="192">
        <v>142196529</v>
      </c>
      <c r="O66" s="192">
        <v>59703559</v>
      </c>
      <c r="P66" s="192">
        <v>2399</v>
      </c>
      <c r="Q66" s="240">
        <v>53990942</v>
      </c>
      <c r="R66" s="224">
        <v>81</v>
      </c>
    </row>
    <row r="67" spans="1:18" s="452" customFormat="1" ht="21.95" customHeight="1" thickBot="1">
      <c r="A67" s="253">
        <v>82</v>
      </c>
      <c r="B67" s="254" t="s">
        <v>282</v>
      </c>
      <c r="C67" s="423">
        <v>52428</v>
      </c>
      <c r="D67" s="423">
        <v>1092281252</v>
      </c>
      <c r="E67" s="256">
        <v>0</v>
      </c>
      <c r="F67" s="256">
        <v>0</v>
      </c>
      <c r="G67" s="256">
        <v>831</v>
      </c>
      <c r="H67" s="256">
        <v>10744647</v>
      </c>
      <c r="I67" s="256">
        <v>0</v>
      </c>
      <c r="J67" s="256">
        <v>0</v>
      </c>
      <c r="K67" s="256">
        <v>53259</v>
      </c>
      <c r="L67" s="256">
        <v>1103025899</v>
      </c>
      <c r="M67" s="256">
        <v>885779001</v>
      </c>
      <c r="N67" s="256">
        <v>154704910</v>
      </c>
      <c r="O67" s="256">
        <v>62541988</v>
      </c>
      <c r="P67" s="256">
        <v>2163</v>
      </c>
      <c r="Q67" s="258">
        <v>57176117</v>
      </c>
      <c r="R67" s="262">
        <v>82</v>
      </c>
    </row>
    <row r="68" spans="1:18" s="149" customFormat="1" ht="21.75" customHeight="1">
      <c r="A68" s="211">
        <v>83</v>
      </c>
      <c r="B68" s="330" t="s">
        <v>283</v>
      </c>
      <c r="C68" s="872">
        <v>26073</v>
      </c>
      <c r="D68" s="767">
        <v>501593616</v>
      </c>
      <c r="E68" s="214">
        <v>52</v>
      </c>
      <c r="F68" s="214">
        <v>157220</v>
      </c>
      <c r="G68" s="214">
        <v>224</v>
      </c>
      <c r="H68" s="214">
        <v>3023020</v>
      </c>
      <c r="I68" s="214">
        <v>0</v>
      </c>
      <c r="J68" s="214">
        <v>0</v>
      </c>
      <c r="K68" s="214">
        <v>26349</v>
      </c>
      <c r="L68" s="214">
        <v>504616636</v>
      </c>
      <c r="M68" s="214">
        <v>405221192</v>
      </c>
      <c r="N68" s="214">
        <v>51809851</v>
      </c>
      <c r="O68" s="214">
        <v>47585593</v>
      </c>
      <c r="P68" s="214">
        <v>2317</v>
      </c>
      <c r="Q68" s="1087">
        <v>22032771</v>
      </c>
      <c r="R68" s="216">
        <v>83</v>
      </c>
    </row>
    <row r="69" spans="1:18" s="149" customFormat="1" ht="21.95" customHeight="1">
      <c r="A69" s="217">
        <v>301</v>
      </c>
      <c r="B69" s="2130" t="s">
        <v>284</v>
      </c>
      <c r="C69" s="774">
        <v>1953</v>
      </c>
      <c r="D69" s="774">
        <v>43904506</v>
      </c>
      <c r="E69" s="200">
        <v>0</v>
      </c>
      <c r="F69" s="200">
        <v>0</v>
      </c>
      <c r="G69" s="200">
        <v>37</v>
      </c>
      <c r="H69" s="200">
        <v>695521</v>
      </c>
      <c r="I69" s="200">
        <v>0</v>
      </c>
      <c r="J69" s="200">
        <v>0</v>
      </c>
      <c r="K69" s="200">
        <v>1990</v>
      </c>
      <c r="L69" s="200">
        <v>44600027</v>
      </c>
      <c r="M69" s="200">
        <v>35759616</v>
      </c>
      <c r="N69" s="200">
        <v>6042099</v>
      </c>
      <c r="O69" s="200">
        <v>2798312</v>
      </c>
      <c r="P69" s="200">
        <v>81</v>
      </c>
      <c r="Q69" s="538">
        <v>1614459</v>
      </c>
      <c r="R69" s="205">
        <v>301</v>
      </c>
    </row>
    <row r="70" spans="1:18" s="149" customFormat="1" ht="21.95" customHeight="1">
      <c r="A70" s="217">
        <v>302</v>
      </c>
      <c r="B70" s="2130" t="s">
        <v>286</v>
      </c>
      <c r="C70" s="774">
        <v>2158</v>
      </c>
      <c r="D70" s="774">
        <v>44608548</v>
      </c>
      <c r="E70" s="200">
        <v>8</v>
      </c>
      <c r="F70" s="200">
        <v>23370</v>
      </c>
      <c r="G70" s="200">
        <v>47</v>
      </c>
      <c r="H70" s="200">
        <v>543603</v>
      </c>
      <c r="I70" s="200">
        <v>0</v>
      </c>
      <c r="J70" s="200">
        <v>0</v>
      </c>
      <c r="K70" s="200">
        <v>2213</v>
      </c>
      <c r="L70" s="200">
        <v>45152151</v>
      </c>
      <c r="M70" s="200">
        <v>36121256</v>
      </c>
      <c r="N70" s="200">
        <v>6278878</v>
      </c>
      <c r="O70" s="200">
        <v>2752017</v>
      </c>
      <c r="P70" s="200">
        <v>144</v>
      </c>
      <c r="Q70" s="538">
        <v>2898995</v>
      </c>
      <c r="R70" s="205">
        <v>302</v>
      </c>
    </row>
    <row r="71" spans="1:18" s="149" customFormat="1" ht="21.95" customHeight="1">
      <c r="A71" s="217">
        <v>303</v>
      </c>
      <c r="B71" s="2130" t="s">
        <v>288</v>
      </c>
      <c r="C71" s="774">
        <v>1459</v>
      </c>
      <c r="D71" s="774">
        <v>37375204</v>
      </c>
      <c r="E71" s="200">
        <v>0</v>
      </c>
      <c r="F71" s="200">
        <v>0</v>
      </c>
      <c r="G71" s="200">
        <v>35</v>
      </c>
      <c r="H71" s="200">
        <v>293090</v>
      </c>
      <c r="I71" s="200">
        <v>0</v>
      </c>
      <c r="J71" s="200">
        <v>0</v>
      </c>
      <c r="K71" s="200">
        <v>1494</v>
      </c>
      <c r="L71" s="200">
        <v>37668294</v>
      </c>
      <c r="M71" s="200">
        <v>30073772</v>
      </c>
      <c r="N71" s="200">
        <v>5710202</v>
      </c>
      <c r="O71" s="200">
        <v>1884320</v>
      </c>
      <c r="P71" s="200">
        <v>120</v>
      </c>
      <c r="Q71" s="538">
        <v>2599971</v>
      </c>
      <c r="R71" s="205">
        <v>303</v>
      </c>
    </row>
    <row r="72" spans="1:18" s="149" customFormat="1" ht="21.95" customHeight="1" thickBot="1">
      <c r="A72" s="2390"/>
      <c r="B72" s="2391"/>
      <c r="C72" s="876"/>
      <c r="D72" s="876"/>
      <c r="E72" s="3145"/>
      <c r="F72" s="3145"/>
      <c r="G72" s="3145"/>
      <c r="H72" s="3145"/>
      <c r="I72" s="3145"/>
      <c r="J72" s="3145"/>
      <c r="K72" s="3145"/>
      <c r="L72" s="3145"/>
      <c r="M72" s="3145"/>
      <c r="N72" s="3145"/>
      <c r="O72" s="3145"/>
      <c r="P72" s="3145"/>
      <c r="Q72" s="3146"/>
      <c r="R72" s="2393"/>
    </row>
    <row r="73" spans="1:18" s="149" customFormat="1" ht="21.95" customHeight="1">
      <c r="A73" s="217"/>
      <c r="B73" s="332"/>
      <c r="C73" s="774"/>
      <c r="D73" s="774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538"/>
      <c r="R73" s="205"/>
    </row>
    <row r="74" spans="1:18" s="149" customFormat="1" ht="21.95" customHeight="1">
      <c r="A74" s="217"/>
      <c r="B74" s="332"/>
      <c r="C74" s="774"/>
      <c r="D74" s="774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538"/>
      <c r="R74" s="205"/>
    </row>
    <row r="75" spans="1:18" s="149" customFormat="1" ht="21.95" customHeight="1">
      <c r="A75" s="217"/>
      <c r="B75" s="332"/>
      <c r="C75" s="774"/>
      <c r="D75" s="774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538"/>
      <c r="R75" s="205"/>
    </row>
    <row r="76" spans="1:18" s="266" customFormat="1" ht="21.95" customHeight="1">
      <c r="A76" s="220"/>
      <c r="B76" s="218"/>
      <c r="C76" s="791"/>
      <c r="D76" s="791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240"/>
      <c r="R76" s="224"/>
    </row>
    <row r="77" spans="1:18" s="266" customFormat="1" ht="21.95" customHeight="1">
      <c r="A77" s="220"/>
      <c r="B77" s="218"/>
      <c r="C77" s="422"/>
      <c r="D77" s="422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47"/>
      <c r="R77" s="249"/>
    </row>
    <row r="78" spans="1:18" s="266" customFormat="1" ht="21.95" customHeight="1">
      <c r="A78" s="228"/>
      <c r="B78" s="212"/>
      <c r="C78" s="421"/>
      <c r="D78" s="421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41"/>
      <c r="R78" s="234"/>
    </row>
    <row r="79" spans="1:18" s="266" customFormat="1" ht="21.95" customHeight="1">
      <c r="A79" s="220"/>
      <c r="B79" s="218"/>
      <c r="C79" s="791"/>
      <c r="D79" s="791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240"/>
      <c r="R79" s="224"/>
    </row>
    <row r="80" spans="1:18" s="266" customFormat="1" ht="21.95" customHeight="1">
      <c r="A80" s="220"/>
      <c r="B80" s="218"/>
      <c r="C80" s="791"/>
      <c r="D80" s="791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240"/>
      <c r="R80" s="224"/>
    </row>
    <row r="81" spans="1:18" s="266" customFormat="1" ht="21.95" customHeight="1">
      <c r="A81" s="220"/>
      <c r="B81" s="218"/>
      <c r="C81" s="791"/>
      <c r="D81" s="791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240"/>
      <c r="R81" s="224"/>
    </row>
    <row r="82" spans="1:18" s="266" customFormat="1" ht="21.95" customHeight="1">
      <c r="A82" s="220"/>
      <c r="B82" s="218"/>
      <c r="C82" s="422"/>
      <c r="D82" s="422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47"/>
      <c r="R82" s="224"/>
    </row>
    <row r="83" spans="1:18" s="266" customFormat="1" ht="21.95" customHeight="1">
      <c r="A83" s="235"/>
      <c r="B83" s="212"/>
      <c r="C83" s="421"/>
      <c r="D83" s="421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41"/>
      <c r="R83" s="236"/>
    </row>
    <row r="84" spans="1:18" s="266" customFormat="1" ht="21.95" customHeight="1">
      <c r="A84" s="220"/>
      <c r="B84" s="218"/>
      <c r="C84" s="791"/>
      <c r="D84" s="791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240"/>
      <c r="R84" s="224"/>
    </row>
    <row r="85" spans="1:18" s="266" customFormat="1" ht="21.95" customHeight="1">
      <c r="A85" s="220"/>
      <c r="B85" s="218"/>
      <c r="C85" s="791"/>
      <c r="D85" s="791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240"/>
      <c r="R85" s="224"/>
    </row>
    <row r="86" spans="1:18" s="266" customFormat="1" ht="21.95" customHeight="1">
      <c r="A86" s="220"/>
      <c r="B86" s="218"/>
      <c r="C86" s="791"/>
      <c r="D86" s="791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240"/>
      <c r="R86" s="224"/>
    </row>
    <row r="87" spans="1:18" s="266" customFormat="1" ht="21.95" customHeight="1">
      <c r="A87" s="220"/>
      <c r="B87" s="218"/>
      <c r="C87" s="422"/>
      <c r="D87" s="422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47"/>
      <c r="R87" s="224"/>
    </row>
    <row r="88" spans="1:18" s="266" customFormat="1" ht="21.95" customHeight="1">
      <c r="A88" s="228"/>
      <c r="B88" s="212"/>
      <c r="C88" s="421"/>
      <c r="D88" s="421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41"/>
      <c r="R88" s="234"/>
    </row>
    <row r="89" spans="1:18" s="266" customFormat="1" ht="21.95" customHeight="1">
      <c r="A89" s="220"/>
      <c r="B89" s="218"/>
      <c r="C89" s="791"/>
      <c r="D89" s="791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240"/>
      <c r="R89" s="224"/>
    </row>
    <row r="90" spans="1:18" s="266" customFormat="1" ht="21.95" customHeight="1">
      <c r="A90" s="220"/>
      <c r="B90" s="218"/>
      <c r="C90" s="791"/>
      <c r="D90" s="791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240"/>
      <c r="R90" s="224"/>
    </row>
    <row r="91" spans="1:18" s="266" customFormat="1" ht="21.95" customHeight="1">
      <c r="A91" s="220"/>
      <c r="B91" s="218"/>
      <c r="C91" s="791"/>
      <c r="D91" s="791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240"/>
      <c r="R91" s="224"/>
    </row>
    <row r="92" spans="1:18" s="266" customFormat="1" ht="21.95" customHeight="1">
      <c r="A92" s="220"/>
      <c r="B92" s="218"/>
      <c r="C92" s="422"/>
      <c r="D92" s="422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47"/>
      <c r="R92" s="224"/>
    </row>
    <row r="93" spans="1:18" s="266" customFormat="1" ht="21.95" customHeight="1">
      <c r="A93" s="228"/>
      <c r="B93" s="212"/>
      <c r="C93" s="421"/>
      <c r="D93" s="421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41"/>
      <c r="R93" s="234"/>
    </row>
    <row r="94" spans="1:18" s="266" customFormat="1" ht="21.95" customHeight="1">
      <c r="A94" s="220"/>
      <c r="B94" s="218"/>
      <c r="C94" s="791"/>
      <c r="D94" s="791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240"/>
      <c r="R94" s="224"/>
    </row>
    <row r="95" spans="1:18" s="266" customFormat="1" ht="21.95" customHeight="1">
      <c r="A95" s="220"/>
      <c r="B95" s="218"/>
      <c r="C95" s="1115"/>
      <c r="D95" s="791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240"/>
      <c r="R95" s="224"/>
    </row>
    <row r="96" spans="1:18" s="266" customFormat="1" ht="21.95" customHeight="1">
      <c r="A96" s="220"/>
      <c r="B96" s="218"/>
      <c r="C96" s="791"/>
      <c r="D96" s="791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240"/>
      <c r="R96" s="224"/>
    </row>
    <row r="97" spans="1:18" s="266" customFormat="1" ht="21.95" customHeight="1">
      <c r="A97" s="220"/>
      <c r="B97" s="244"/>
      <c r="C97" s="422"/>
      <c r="D97" s="422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47"/>
      <c r="R97" s="224"/>
    </row>
    <row r="98" spans="1:18" s="266" customFormat="1" ht="21.95" customHeight="1">
      <c r="A98" s="235"/>
      <c r="B98" s="212"/>
      <c r="C98" s="421"/>
      <c r="D98" s="421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41"/>
      <c r="R98" s="236"/>
    </row>
    <row r="99" spans="1:18" s="266" customFormat="1" ht="21.95" customHeight="1">
      <c r="A99" s="220"/>
      <c r="B99" s="218"/>
      <c r="C99" s="791"/>
      <c r="D99" s="7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240"/>
      <c r="R99" s="224"/>
    </row>
    <row r="100" spans="1:18" s="266" customFormat="1" ht="21.95" customHeight="1">
      <c r="A100" s="220"/>
      <c r="B100" s="218"/>
      <c r="C100" s="791"/>
      <c r="D100" s="7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240"/>
      <c r="R100" s="224"/>
    </row>
    <row r="101" spans="1:18" s="266" customFormat="1" ht="21.95" customHeight="1">
      <c r="A101" s="220"/>
      <c r="B101" s="218"/>
      <c r="C101" s="791"/>
      <c r="D101" s="7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240"/>
      <c r="R101" s="224"/>
    </row>
    <row r="102" spans="1:18" s="266" customFormat="1" ht="21.95" customHeight="1">
      <c r="A102" s="220"/>
      <c r="B102" s="218"/>
      <c r="C102" s="422"/>
      <c r="D102" s="422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47"/>
      <c r="R102" s="224"/>
    </row>
    <row r="103" spans="1:18" s="266" customFormat="1" ht="21.95" customHeight="1">
      <c r="A103" s="228"/>
      <c r="B103" s="212"/>
      <c r="C103" s="421"/>
      <c r="D103" s="421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41"/>
      <c r="R103" s="234"/>
    </row>
    <row r="104" spans="1:18" s="266" customFormat="1" ht="21.95" customHeight="1">
      <c r="A104" s="220"/>
      <c r="B104" s="218"/>
      <c r="C104" s="791"/>
      <c r="D104" s="7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240"/>
      <c r="R104" s="224"/>
    </row>
    <row r="105" spans="1:18" s="266" customFormat="1" ht="21.95" customHeight="1">
      <c r="A105" s="220"/>
      <c r="B105" s="218"/>
      <c r="C105" s="791"/>
      <c r="D105" s="7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240"/>
      <c r="R105" s="224"/>
    </row>
    <row r="106" spans="1:18" s="266" customFormat="1" ht="21.95" customHeight="1">
      <c r="A106" s="220"/>
      <c r="B106" s="218"/>
      <c r="C106" s="791"/>
      <c r="D106" s="791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240"/>
      <c r="R106" s="224"/>
    </row>
    <row r="107" spans="1:18" s="266" customFormat="1" ht="21.95" customHeight="1">
      <c r="A107" s="220"/>
      <c r="B107" s="218"/>
      <c r="C107" s="422"/>
      <c r="D107" s="422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47"/>
      <c r="R107" s="224"/>
    </row>
    <row r="108" spans="1:18" s="266" customFormat="1" ht="21.95" customHeight="1">
      <c r="A108" s="228"/>
      <c r="B108" s="212"/>
      <c r="C108" s="421"/>
      <c r="D108" s="421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41"/>
      <c r="R108" s="234"/>
    </row>
    <row r="109" spans="1:18" s="266" customFormat="1" ht="21.95" customHeight="1">
      <c r="A109" s="220"/>
      <c r="B109" s="218"/>
      <c r="C109" s="791"/>
      <c r="D109" s="791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240"/>
      <c r="R109" s="224"/>
    </row>
    <row r="110" spans="1:18" s="266" customFormat="1" ht="21.95" customHeight="1">
      <c r="A110" s="220"/>
      <c r="B110" s="218"/>
      <c r="C110" s="1115"/>
      <c r="D110" s="791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240"/>
      <c r="R110" s="224"/>
    </row>
    <row r="111" spans="1:18" s="266" customFormat="1" ht="21.95" customHeight="1">
      <c r="A111" s="220"/>
      <c r="B111" s="218"/>
      <c r="C111" s="791"/>
      <c r="D111" s="791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240"/>
      <c r="R111" s="224"/>
    </row>
    <row r="112" spans="1:18" s="266" customFormat="1" ht="21.95" customHeight="1">
      <c r="A112" s="220"/>
      <c r="B112" s="244"/>
      <c r="C112" s="422"/>
      <c r="D112" s="422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47"/>
      <c r="R112" s="224"/>
    </row>
    <row r="113" spans="1:18" s="266" customFormat="1" ht="21.95" customHeight="1">
      <c r="A113" s="228"/>
      <c r="B113" s="218"/>
      <c r="C113" s="421"/>
      <c r="D113" s="421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41"/>
      <c r="R113" s="234"/>
    </row>
    <row r="114" spans="1:18" s="266" customFormat="1" ht="21.95" customHeight="1">
      <c r="A114" s="220"/>
      <c r="B114" s="218"/>
      <c r="C114" s="791"/>
      <c r="D114" s="791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240"/>
      <c r="R114" s="224"/>
    </row>
    <row r="115" spans="1:18" s="266" customFormat="1" ht="21.95" customHeight="1">
      <c r="A115" s="220"/>
      <c r="B115" s="218"/>
      <c r="C115" s="791"/>
      <c r="D115" s="791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240"/>
      <c r="R115" s="224"/>
    </row>
    <row r="116" spans="1:18" s="266" customFormat="1" ht="21.95" customHeight="1">
      <c r="A116" s="220"/>
      <c r="B116" s="218"/>
      <c r="C116" s="791"/>
      <c r="D116" s="791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240"/>
      <c r="R116" s="224"/>
    </row>
    <row r="117" spans="1:18" s="266" customFormat="1" ht="21.95" customHeight="1">
      <c r="A117" s="243"/>
      <c r="B117" s="244"/>
      <c r="C117" s="422"/>
      <c r="D117" s="422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47"/>
      <c r="R117" s="249"/>
    </row>
    <row r="118" spans="1:18" s="452" customFormat="1" ht="21.95" customHeight="1">
      <c r="A118" s="250"/>
      <c r="B118" s="218"/>
      <c r="C118" s="421"/>
      <c r="D118" s="421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41"/>
      <c r="R118" s="251"/>
    </row>
    <row r="119" spans="1:18" s="452" customFormat="1" ht="21.95" customHeight="1">
      <c r="A119" s="220"/>
      <c r="B119" s="218"/>
      <c r="C119" s="791"/>
      <c r="D119" s="791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240"/>
      <c r="R119" s="224"/>
    </row>
    <row r="120" spans="1:18" s="452" customFormat="1" ht="21.95" customHeight="1">
      <c r="A120" s="220"/>
      <c r="B120" s="218"/>
      <c r="C120" s="791"/>
      <c r="D120" s="791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240"/>
      <c r="R120" s="224"/>
    </row>
    <row r="121" spans="1:18" s="452" customFormat="1" ht="21.95" customHeight="1">
      <c r="A121" s="220"/>
      <c r="B121" s="218"/>
      <c r="C121" s="791"/>
      <c r="D121" s="791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240"/>
      <c r="R121" s="224"/>
    </row>
    <row r="122" spans="1:18" s="452" customFormat="1" ht="21.95" customHeight="1" thickBot="1">
      <c r="A122" s="253"/>
      <c r="B122" s="254"/>
      <c r="C122" s="423"/>
      <c r="D122" s="423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8"/>
      <c r="R122" s="262"/>
    </row>
    <row r="123" spans="1:18" s="1116" customFormat="1" ht="21.95" customHeight="1">
      <c r="A123" s="311"/>
      <c r="R123" s="311"/>
    </row>
    <row r="124" spans="1:18" s="1116" customFormat="1" ht="21.95" customHeight="1">
      <c r="A124" s="311"/>
      <c r="R124" s="311"/>
    </row>
    <row r="125" spans="1:18" s="1116" customFormat="1" ht="21.95" customHeight="1">
      <c r="A125" s="311"/>
      <c r="R125" s="311"/>
    </row>
    <row r="126" spans="1:18" s="1116" customFormat="1" ht="21.95" customHeight="1">
      <c r="A126" s="311"/>
      <c r="R126" s="311"/>
    </row>
    <row r="127" spans="1:18" s="1116" customFormat="1" ht="21.95" customHeight="1">
      <c r="A127" s="311"/>
      <c r="R127" s="311"/>
    </row>
    <row r="128" spans="1:18" s="1116" customFormat="1" ht="21.95" customHeight="1">
      <c r="A128" s="311"/>
      <c r="R128" s="311"/>
    </row>
    <row r="129" spans="1:18" s="1116" customFormat="1" ht="21.95" customHeight="1">
      <c r="A129" s="311"/>
      <c r="R129" s="311"/>
    </row>
    <row r="130" spans="1:18" s="1116" customFormat="1" ht="23.1" customHeight="1">
      <c r="A130" s="311"/>
      <c r="R130" s="311"/>
    </row>
    <row r="131" spans="1:18" s="1116" customFormat="1" ht="23.1" customHeight="1">
      <c r="A131" s="311"/>
      <c r="R131" s="311"/>
    </row>
    <row r="132" spans="1:18" s="1116" customFormat="1" ht="23.1" customHeight="1">
      <c r="A132" s="311"/>
      <c r="R132" s="311"/>
    </row>
    <row r="133" spans="1:18" s="1116" customFormat="1" ht="23.1" customHeight="1">
      <c r="A133" s="311"/>
      <c r="R133" s="311"/>
    </row>
    <row r="134" spans="1:18" s="1116" customFormat="1" ht="23.1" customHeight="1">
      <c r="A134" s="311"/>
      <c r="R134" s="311"/>
    </row>
    <row r="135" spans="1:18" s="1116" customFormat="1" ht="23.1" customHeight="1">
      <c r="A135" s="311"/>
      <c r="R135" s="311"/>
    </row>
    <row r="136" spans="1:18" s="1116" customFormat="1" ht="23.1" customHeight="1">
      <c r="A136" s="311"/>
      <c r="R136" s="311"/>
    </row>
    <row r="137" spans="1:18" s="1116" customFormat="1" ht="23.1" customHeight="1">
      <c r="A137" s="311"/>
      <c r="R137" s="311"/>
    </row>
    <row r="138" spans="1:18" s="1116" customFormat="1" ht="23.1" customHeight="1">
      <c r="A138" s="311"/>
      <c r="R138" s="311"/>
    </row>
    <row r="139" spans="1:18" s="1116" customFormat="1" ht="23.1" customHeight="1">
      <c r="A139" s="311"/>
      <c r="R139" s="311"/>
    </row>
    <row r="140" spans="1:18" s="1116" customFormat="1" ht="23.1" customHeight="1">
      <c r="A140" s="311"/>
      <c r="R140" s="311"/>
    </row>
    <row r="141" spans="1:18" s="1116" customFormat="1" ht="23.1" customHeight="1">
      <c r="A141" s="311"/>
      <c r="R141" s="311"/>
    </row>
    <row r="142" spans="1:18" s="1116" customFormat="1" ht="23.1" customHeight="1">
      <c r="A142" s="311"/>
      <c r="R142" s="311"/>
    </row>
    <row r="143" spans="1:18" s="1116" customFormat="1" ht="23.1" customHeight="1">
      <c r="A143" s="311"/>
      <c r="R143" s="311"/>
    </row>
    <row r="144" spans="1:18" s="1116" customFormat="1" ht="23.1" customHeight="1">
      <c r="A144" s="311"/>
      <c r="R144" s="311"/>
    </row>
    <row r="145" spans="1:18" s="1116" customFormat="1" ht="23.1" customHeight="1">
      <c r="A145" s="311"/>
      <c r="R145" s="311"/>
    </row>
    <row r="146" spans="1:18" s="1116" customFormat="1" ht="23.1" customHeight="1">
      <c r="A146" s="311"/>
      <c r="R146" s="311"/>
    </row>
    <row r="147" spans="1:18" s="1116" customFormat="1" ht="23.1" customHeight="1">
      <c r="A147" s="311"/>
      <c r="R147" s="311"/>
    </row>
    <row r="148" spans="1:18" s="1116" customFormat="1" ht="23.1" customHeight="1">
      <c r="A148" s="311"/>
      <c r="R148" s="311"/>
    </row>
    <row r="149" spans="1:18" s="1116" customFormat="1" ht="23.1" customHeight="1">
      <c r="A149" s="311"/>
      <c r="R149" s="311"/>
    </row>
    <row r="150" spans="1:18" s="1116" customFormat="1" ht="23.1" customHeight="1">
      <c r="A150" s="311"/>
      <c r="R150" s="311"/>
    </row>
    <row r="151" spans="1:18" s="1116" customFormat="1" ht="23.1" customHeight="1">
      <c r="A151" s="311"/>
      <c r="R151" s="311"/>
    </row>
    <row r="152" spans="1:18" s="1116" customFormat="1" ht="23.1" customHeight="1">
      <c r="A152" s="311"/>
      <c r="R152" s="311"/>
    </row>
    <row r="153" spans="1:18" s="1116" customFormat="1" ht="23.1" customHeight="1">
      <c r="A153" s="311"/>
      <c r="R153" s="311"/>
    </row>
    <row r="154" spans="1:18" s="1116" customFormat="1" ht="23.1" customHeight="1">
      <c r="A154" s="311"/>
      <c r="R154" s="311"/>
    </row>
    <row r="155" spans="1:18" s="1116" customFormat="1" ht="23.1" customHeight="1">
      <c r="A155" s="311"/>
      <c r="R155" s="311"/>
    </row>
    <row r="156" spans="1:18" s="1116" customFormat="1" ht="23.1" customHeight="1">
      <c r="A156" s="311"/>
      <c r="R156" s="311"/>
    </row>
    <row r="157" spans="1:18" s="1116" customFormat="1" ht="23.1" customHeight="1">
      <c r="A157" s="311"/>
      <c r="R157" s="311"/>
    </row>
    <row r="158" spans="1:18" s="1116" customFormat="1" ht="23.1" customHeight="1">
      <c r="A158" s="311"/>
      <c r="R158" s="311"/>
    </row>
    <row r="159" spans="1:18" s="1116" customFormat="1" ht="23.1" customHeight="1">
      <c r="A159" s="311"/>
      <c r="R159" s="311"/>
    </row>
    <row r="160" spans="1:18" s="1116" customFormat="1" ht="23.1" customHeight="1">
      <c r="A160" s="311"/>
      <c r="R160" s="311"/>
    </row>
    <row r="161" spans="1:18" s="1116" customFormat="1" ht="23.1" customHeight="1">
      <c r="A161" s="311"/>
      <c r="R161" s="311"/>
    </row>
    <row r="162" spans="1:18" s="1116" customFormat="1" ht="23.1" customHeight="1">
      <c r="A162" s="311"/>
      <c r="R162" s="311"/>
    </row>
    <row r="163" spans="1:18" s="1116" customFormat="1" ht="23.1" customHeight="1">
      <c r="A163" s="311"/>
      <c r="R163" s="311"/>
    </row>
    <row r="164" spans="1:18" s="1116" customFormat="1" ht="23.1" customHeight="1">
      <c r="A164" s="311"/>
      <c r="R164" s="311"/>
    </row>
    <row r="165" spans="1:18" s="1116" customFormat="1" ht="23.1" customHeight="1">
      <c r="A165" s="311"/>
      <c r="R165" s="311"/>
    </row>
    <row r="166" spans="1:18" s="1116" customFormat="1" ht="23.1" customHeight="1">
      <c r="A166" s="311"/>
      <c r="R166" s="311"/>
    </row>
    <row r="167" spans="1:18" s="1116" customFormat="1" ht="23.1" customHeight="1">
      <c r="A167" s="311"/>
      <c r="R167" s="311"/>
    </row>
    <row r="168" spans="1:18" s="1116" customFormat="1" ht="23.1" customHeight="1">
      <c r="A168" s="311"/>
      <c r="R168" s="311"/>
    </row>
    <row r="169" spans="1:18" s="1116" customFormat="1" ht="23.1" customHeight="1">
      <c r="A169" s="311"/>
      <c r="R169" s="311"/>
    </row>
    <row r="170" spans="1:18" s="1116" customFormat="1" ht="23.1" customHeight="1">
      <c r="A170" s="311"/>
      <c r="R170" s="311"/>
    </row>
    <row r="171" spans="1:18" s="1116" customFormat="1" ht="23.1" customHeight="1">
      <c r="A171" s="311"/>
      <c r="R171" s="311"/>
    </row>
    <row r="172" spans="1:18" s="1116" customFormat="1" ht="23.1" customHeight="1">
      <c r="A172" s="311"/>
      <c r="R172" s="311"/>
    </row>
    <row r="173" spans="1:18" s="1116" customFormat="1" ht="23.1" customHeight="1">
      <c r="A173" s="311"/>
      <c r="R173" s="311"/>
    </row>
    <row r="174" spans="1:18" s="1116" customFormat="1" ht="23.1" customHeight="1">
      <c r="A174" s="311"/>
      <c r="R174" s="311"/>
    </row>
    <row r="175" spans="1:18" s="1116" customFormat="1" ht="23.1" customHeight="1">
      <c r="A175" s="311"/>
      <c r="R175" s="311"/>
    </row>
    <row r="176" spans="1:18" s="1116" customFormat="1" ht="23.1" customHeight="1">
      <c r="A176" s="311"/>
      <c r="R176" s="311"/>
    </row>
    <row r="177" spans="1:18" s="1116" customFormat="1" ht="23.1" customHeight="1">
      <c r="A177" s="311"/>
      <c r="R177" s="311"/>
    </row>
    <row r="178" spans="1:18" s="1116" customFormat="1" ht="23.1" customHeight="1">
      <c r="A178" s="311"/>
      <c r="R178" s="311"/>
    </row>
    <row r="179" spans="1:18" s="1116" customFormat="1" ht="23.1" customHeight="1">
      <c r="A179" s="311"/>
      <c r="R179" s="311"/>
    </row>
    <row r="180" spans="1:18" s="1116" customFormat="1" ht="23.1" customHeight="1">
      <c r="A180" s="311"/>
      <c r="R180" s="311"/>
    </row>
    <row r="181" spans="1:18" s="1116" customFormat="1" ht="23.1" customHeight="1">
      <c r="A181" s="311"/>
      <c r="R181" s="311"/>
    </row>
    <row r="182" spans="1:18" s="1116" customFormat="1" ht="23.1" customHeight="1">
      <c r="A182" s="311"/>
      <c r="R182" s="311"/>
    </row>
    <row r="183" spans="1:18" s="1116" customFormat="1" ht="23.1" customHeight="1">
      <c r="A183" s="311"/>
      <c r="R183" s="311"/>
    </row>
    <row r="184" spans="1:18" s="1116" customFormat="1" ht="23.1" customHeight="1">
      <c r="A184" s="311"/>
      <c r="R184" s="311"/>
    </row>
    <row r="185" spans="1:18" s="1116" customFormat="1" ht="23.1" customHeight="1">
      <c r="A185" s="311"/>
      <c r="R185" s="311"/>
    </row>
    <row r="186" spans="1:18" s="1116" customFormat="1" ht="23.1" customHeight="1">
      <c r="A186" s="311"/>
      <c r="R186" s="311"/>
    </row>
    <row r="187" spans="1:18" s="1116" customFormat="1" ht="23.1" customHeight="1">
      <c r="A187" s="311"/>
      <c r="R187" s="311"/>
    </row>
    <row r="188" spans="1:18" s="1116" customFormat="1" ht="23.1" customHeight="1">
      <c r="A188" s="311"/>
      <c r="R188" s="311"/>
    </row>
    <row r="189" spans="1:18" s="1116" customFormat="1" ht="23.1" customHeight="1">
      <c r="A189" s="311"/>
      <c r="R189" s="311"/>
    </row>
    <row r="190" spans="1:18" s="1116" customFormat="1" ht="23.1" customHeight="1">
      <c r="A190" s="311"/>
      <c r="R190" s="311"/>
    </row>
    <row r="191" spans="1:18" s="1116" customFormat="1" ht="23.1" customHeight="1">
      <c r="A191" s="311"/>
      <c r="R191" s="311"/>
    </row>
    <row r="192" spans="1:18" s="1116" customFormat="1" ht="23.1" customHeight="1">
      <c r="A192" s="311"/>
      <c r="R192" s="311"/>
    </row>
    <row r="193" spans="1:18" s="1116" customFormat="1" ht="23.1" customHeight="1">
      <c r="A193" s="311"/>
      <c r="R193" s="311"/>
    </row>
    <row r="194" spans="1:18" s="1116" customFormat="1" ht="23.1" customHeight="1">
      <c r="A194" s="311"/>
      <c r="R194" s="311"/>
    </row>
    <row r="195" spans="1:18" s="1116" customFormat="1" ht="23.1" customHeight="1">
      <c r="A195" s="311"/>
      <c r="R195" s="311"/>
    </row>
    <row r="196" spans="1:18" s="1116" customFormat="1" ht="23.1" customHeight="1">
      <c r="A196" s="311"/>
      <c r="R196" s="311"/>
    </row>
    <row r="197" spans="1:18" s="1116" customFormat="1" ht="23.1" customHeight="1">
      <c r="A197" s="311"/>
      <c r="R197" s="311"/>
    </row>
    <row r="198" spans="1:18" s="1116" customFormat="1" ht="23.1" customHeight="1">
      <c r="A198" s="311"/>
      <c r="R198" s="311"/>
    </row>
    <row r="199" spans="1:18" s="1116" customFormat="1" ht="23.1" customHeight="1">
      <c r="A199" s="311"/>
      <c r="R199" s="311"/>
    </row>
    <row r="200" spans="1:18" s="1116" customFormat="1" ht="23.1" customHeight="1">
      <c r="A200" s="311"/>
      <c r="R200" s="311"/>
    </row>
    <row r="201" spans="1:18" s="1116" customFormat="1" ht="23.1" customHeight="1">
      <c r="A201" s="311"/>
      <c r="R201" s="311"/>
    </row>
    <row r="202" spans="1:18" s="1116" customFormat="1" ht="23.1" customHeight="1">
      <c r="A202" s="311"/>
      <c r="R202" s="311"/>
    </row>
    <row r="203" spans="1:18" s="1116" customFormat="1" ht="23.1" customHeight="1">
      <c r="A203" s="311"/>
      <c r="R203" s="311"/>
    </row>
    <row r="204" spans="1:18" s="1116" customFormat="1" ht="23.1" customHeight="1">
      <c r="A204" s="311"/>
      <c r="R204" s="311"/>
    </row>
    <row r="205" spans="1:18" s="1116" customFormat="1" ht="23.1" customHeight="1">
      <c r="A205" s="311"/>
      <c r="R205" s="311"/>
    </row>
    <row r="206" spans="1:18" s="1116" customFormat="1" ht="23.1" customHeight="1">
      <c r="A206" s="311"/>
      <c r="R206" s="311"/>
    </row>
    <row r="207" spans="1:18" s="1116" customFormat="1" ht="23.1" customHeight="1">
      <c r="A207" s="311"/>
      <c r="R207" s="311"/>
    </row>
    <row r="208" spans="1:18" s="1116" customFormat="1" ht="23.1" customHeight="1">
      <c r="A208" s="311"/>
      <c r="R208" s="311"/>
    </row>
    <row r="209" spans="1:18" s="1116" customFormat="1" ht="23.1" customHeight="1">
      <c r="A209" s="311"/>
      <c r="R209" s="311"/>
    </row>
    <row r="210" spans="1:18" s="1116" customFormat="1" ht="23.1" customHeight="1">
      <c r="A210" s="311"/>
      <c r="R210" s="311"/>
    </row>
    <row r="211" spans="1:18" s="1116" customFormat="1" ht="23.1" customHeight="1">
      <c r="A211" s="311"/>
      <c r="R211" s="311"/>
    </row>
    <row r="212" spans="1:18" s="1116" customFormat="1" ht="23.1" customHeight="1">
      <c r="A212" s="311"/>
      <c r="R212" s="311"/>
    </row>
    <row r="213" spans="1:18" s="1116" customFormat="1" ht="23.1" customHeight="1">
      <c r="A213" s="311"/>
      <c r="R213" s="311"/>
    </row>
    <row r="214" spans="1:18" s="1116" customFormat="1" ht="23.1" customHeight="1">
      <c r="A214" s="311"/>
      <c r="R214" s="311"/>
    </row>
    <row r="215" spans="1:18" s="1116" customFormat="1" ht="23.1" customHeight="1">
      <c r="A215" s="311"/>
      <c r="R215" s="311"/>
    </row>
    <row r="216" spans="1:18" s="1116" customFormat="1" ht="23.1" customHeight="1">
      <c r="A216" s="311"/>
      <c r="R216" s="311"/>
    </row>
    <row r="217" spans="1:18" s="1116" customFormat="1" ht="23.1" customHeight="1">
      <c r="A217" s="311"/>
      <c r="R217" s="311"/>
    </row>
    <row r="218" spans="1:18" s="1116" customFormat="1" ht="23.1" customHeight="1">
      <c r="A218" s="311"/>
      <c r="R218" s="311"/>
    </row>
    <row r="219" spans="1:18" s="1116" customFormat="1" ht="23.1" customHeight="1">
      <c r="A219" s="311"/>
      <c r="R219" s="311"/>
    </row>
    <row r="220" spans="1:18" s="1116" customFormat="1" ht="23.1" customHeight="1">
      <c r="A220" s="311"/>
      <c r="R220" s="311"/>
    </row>
    <row r="221" spans="1:18" s="1116" customFormat="1" ht="23.1" customHeight="1">
      <c r="A221" s="311"/>
      <c r="R221" s="311"/>
    </row>
    <row r="222" spans="1:18" s="1116" customFormat="1" ht="23.1" customHeight="1">
      <c r="A222" s="311"/>
      <c r="R222" s="311"/>
    </row>
    <row r="223" spans="1:18" s="1116" customFormat="1" ht="23.1" customHeight="1">
      <c r="A223" s="311"/>
      <c r="R223" s="311"/>
    </row>
    <row r="224" spans="1:18" s="1116" customFormat="1" ht="23.1" customHeight="1">
      <c r="A224" s="311"/>
      <c r="R224" s="311"/>
    </row>
    <row r="225" spans="1:18" s="1116" customFormat="1" ht="23.1" customHeight="1">
      <c r="A225" s="311"/>
      <c r="R225" s="311"/>
    </row>
    <row r="226" spans="1:18" s="1116" customFormat="1" ht="23.1" customHeight="1">
      <c r="A226" s="311"/>
      <c r="R226" s="311"/>
    </row>
    <row r="227" spans="1:18" s="1116" customFormat="1" ht="23.1" customHeight="1">
      <c r="A227" s="311"/>
      <c r="R227" s="311"/>
    </row>
    <row r="228" spans="1:18" s="1116" customFormat="1" ht="23.1" customHeight="1">
      <c r="A228" s="311"/>
      <c r="R228" s="311"/>
    </row>
    <row r="229" spans="1:18" s="1116" customFormat="1" ht="23.1" customHeight="1">
      <c r="A229" s="311"/>
      <c r="R229" s="311"/>
    </row>
    <row r="230" spans="1:18" s="1116" customFormat="1" ht="23.1" customHeight="1">
      <c r="A230" s="311"/>
      <c r="R230" s="311"/>
    </row>
    <row r="231" spans="1:18" s="1116" customFormat="1" ht="23.1" customHeight="1">
      <c r="A231" s="311"/>
      <c r="R231" s="311"/>
    </row>
    <row r="232" spans="1:18" s="1116" customFormat="1" ht="23.1" customHeight="1">
      <c r="A232" s="311"/>
      <c r="R232" s="311"/>
    </row>
    <row r="233" spans="1:18" s="1116" customFormat="1" ht="23.1" customHeight="1">
      <c r="A233" s="311"/>
      <c r="R233" s="311"/>
    </row>
    <row r="234" spans="1:18" s="1116" customFormat="1" ht="23.1" customHeight="1">
      <c r="A234" s="311"/>
      <c r="R234" s="311"/>
    </row>
    <row r="235" spans="1:18" s="1116" customFormat="1" ht="23.1" customHeight="1">
      <c r="A235" s="311"/>
      <c r="R235" s="311"/>
    </row>
    <row r="236" spans="1:18" s="1116" customFormat="1" ht="23.1" customHeight="1">
      <c r="A236" s="311"/>
      <c r="R236" s="311"/>
    </row>
    <row r="237" spans="1:18" s="1116" customFormat="1" ht="23.1" customHeight="1">
      <c r="A237" s="311"/>
      <c r="R237" s="311"/>
    </row>
    <row r="238" spans="1:18" s="1116" customFormat="1" ht="23.1" customHeight="1">
      <c r="A238" s="311"/>
      <c r="R238" s="311"/>
    </row>
    <row r="239" spans="1:18" s="1116" customFormat="1" ht="23.1" customHeight="1">
      <c r="A239" s="311"/>
      <c r="R239" s="311"/>
    </row>
    <row r="240" spans="1:18" s="1116" customFormat="1" ht="23.1" customHeight="1">
      <c r="A240" s="311"/>
      <c r="R240" s="311"/>
    </row>
    <row r="241" spans="1:18" s="1116" customFormat="1" ht="23.1" customHeight="1">
      <c r="A241" s="311"/>
      <c r="R241" s="311"/>
    </row>
    <row r="242" spans="1:18" s="1116" customFormat="1" ht="23.1" customHeight="1">
      <c r="A242" s="311"/>
      <c r="R242" s="311"/>
    </row>
    <row r="243" spans="1:18" s="1116" customFormat="1" ht="23.1" customHeight="1">
      <c r="A243" s="311"/>
      <c r="R243" s="311"/>
    </row>
    <row r="244" spans="1:18" s="1116" customFormat="1" ht="23.1" customHeight="1">
      <c r="A244" s="311"/>
      <c r="R244" s="311"/>
    </row>
    <row r="245" spans="1:18" s="1116" customFormat="1" ht="23.1" customHeight="1">
      <c r="A245" s="311"/>
      <c r="R245" s="311"/>
    </row>
    <row r="246" spans="1:18" s="1116" customFormat="1" ht="23.1" customHeight="1">
      <c r="A246" s="311"/>
      <c r="R246" s="311"/>
    </row>
    <row r="247" spans="1:18" s="1116" customFormat="1" ht="23.1" customHeight="1">
      <c r="A247" s="311"/>
      <c r="R247" s="311"/>
    </row>
    <row r="248" spans="1:18" s="1116" customFormat="1" ht="23.1" customHeight="1">
      <c r="A248" s="311"/>
      <c r="R248" s="311"/>
    </row>
    <row r="249" spans="1:18" s="1116" customFormat="1" ht="23.1" customHeight="1">
      <c r="A249" s="311"/>
      <c r="R249" s="311"/>
    </row>
    <row r="250" spans="1:18" s="1116" customFormat="1" ht="23.1" customHeight="1">
      <c r="A250" s="311"/>
      <c r="R250" s="311"/>
    </row>
    <row r="251" spans="1:18" s="1116" customFormat="1" ht="23.1" customHeight="1">
      <c r="A251" s="311"/>
      <c r="R251" s="311"/>
    </row>
    <row r="252" spans="1:18" s="1116" customFormat="1" ht="23.1" customHeight="1">
      <c r="A252" s="311"/>
      <c r="R252" s="311"/>
    </row>
    <row r="253" spans="1:18" s="1116" customFormat="1" ht="23.1" customHeight="1">
      <c r="A253" s="311"/>
      <c r="R253" s="311"/>
    </row>
    <row r="254" spans="1:18" s="1116" customFormat="1" ht="23.1" customHeight="1">
      <c r="A254" s="311"/>
      <c r="R254" s="311"/>
    </row>
    <row r="255" spans="1:18" s="1116" customFormat="1" ht="23.1" customHeight="1">
      <c r="A255" s="311"/>
      <c r="R255" s="311"/>
    </row>
    <row r="256" spans="1:18" s="1116" customFormat="1" ht="23.1" customHeight="1">
      <c r="A256" s="311"/>
      <c r="R256" s="311"/>
    </row>
    <row r="257" spans="1:18" s="1116" customFormat="1" ht="23.1" customHeight="1">
      <c r="A257" s="311"/>
      <c r="R257" s="311"/>
    </row>
    <row r="258" spans="1:18" s="1116" customFormat="1" ht="23.1" customHeight="1">
      <c r="A258" s="311"/>
      <c r="R258" s="311"/>
    </row>
    <row r="259" spans="1:18" s="1116" customFormat="1" ht="23.1" customHeight="1">
      <c r="A259" s="311"/>
      <c r="R259" s="311"/>
    </row>
    <row r="260" spans="1:18" s="1116" customFormat="1" ht="23.1" customHeight="1">
      <c r="A260" s="311"/>
      <c r="R260" s="311"/>
    </row>
    <row r="261" spans="1:18" s="1116" customFormat="1" ht="23.1" customHeight="1">
      <c r="A261" s="311"/>
      <c r="R261" s="311"/>
    </row>
    <row r="262" spans="1:18" s="1116" customFormat="1" ht="23.1" customHeight="1">
      <c r="A262" s="311"/>
      <c r="R262" s="311"/>
    </row>
  </sheetData>
  <mergeCells count="2">
    <mergeCell ref="C3:D3"/>
    <mergeCell ref="F5:F7"/>
  </mergeCells>
  <phoneticPr fontId="16"/>
  <printOptions horizontalCentered="1"/>
  <pageMargins left="0.78740157480314965" right="0.78740157480314965" top="0.59055118110236227" bottom="0.59055118110236227" header="0" footer="0"/>
  <pageSetup paperSize="9" scale="40" pageOrder="overThenDown" orientation="landscape" r:id="rId1"/>
  <headerFooter alignWithMargins="0"/>
  <rowBreaks count="1" manualBreakCount="1">
    <brk id="52" max="17" man="1"/>
  </rowBreaks>
  <colBreaks count="1" manualBreakCount="1">
    <brk id="18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>
    <tabColor rgb="FF00FFFF"/>
  </sheetPr>
  <dimension ref="A1:S262"/>
  <sheetViews>
    <sheetView showGridLines="0" view="pageBreakPreview" zoomScale="50" zoomScaleNormal="100" zoomScaleSheetLayoutView="50" workbookViewId="0">
      <pane xSplit="2" ySplit="12" topLeftCell="C60" activePane="bottomRight" state="frozen"/>
      <selection activeCell="CA17" sqref="CA17"/>
      <selection pane="topRight" activeCell="CA17" sqref="CA17"/>
      <selection pane="bottomLeft" activeCell="CA17" sqref="CA17"/>
      <selection pane="bottomRight" activeCell="A72" sqref="A71:R72"/>
    </sheetView>
  </sheetViews>
  <sheetFormatPr defaultRowHeight="23.1" customHeight="1"/>
  <cols>
    <col min="1" max="1" width="5.875" style="1117" customWidth="1"/>
    <col min="2" max="2" width="18.125" style="150" customWidth="1"/>
    <col min="3" max="4" width="17.625" style="150" customWidth="1"/>
    <col min="5" max="5" width="16.375" style="150" customWidth="1"/>
    <col min="6" max="6" width="15.875" style="150" customWidth="1"/>
    <col min="7" max="7" width="15.625" style="150" customWidth="1"/>
    <col min="8" max="8" width="16.125" style="150" customWidth="1"/>
    <col min="9" max="9" width="15.625" style="150" customWidth="1"/>
    <col min="10" max="10" width="17.125" style="150" customWidth="1"/>
    <col min="11" max="11" width="20.375" style="150" customWidth="1"/>
    <col min="12" max="12" width="21.625" style="150" customWidth="1"/>
    <col min="13" max="15" width="20.125" style="150" customWidth="1"/>
    <col min="16" max="16" width="17.625" style="150" customWidth="1"/>
    <col min="17" max="17" width="21.625" style="150" customWidth="1"/>
    <col min="18" max="18" width="5.875" style="1117" customWidth="1"/>
    <col min="19" max="16384" width="9" style="150"/>
  </cols>
  <sheetData>
    <row r="1" spans="1:19" s="1095" customFormat="1" ht="30.95" customHeight="1">
      <c r="A1" s="603" t="s">
        <v>1382</v>
      </c>
      <c r="B1" s="1094"/>
      <c r="C1" s="1094"/>
      <c r="D1" s="1094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4"/>
      <c r="Q1" s="1094"/>
      <c r="R1" s="1094"/>
    </row>
    <row r="2" spans="1:19" s="311" customFormat="1" ht="30.95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 t="s">
        <v>347</v>
      </c>
      <c r="R2" s="312"/>
      <c r="S2" s="562"/>
    </row>
    <row r="3" spans="1:19" s="442" customFormat="1" ht="23.1" customHeight="1">
      <c r="A3" s="270" t="s">
        <v>138</v>
      </c>
      <c r="B3" s="271"/>
      <c r="C3" s="2916" t="s">
        <v>850</v>
      </c>
      <c r="D3" s="2711"/>
      <c r="E3" s="1118" t="s">
        <v>830</v>
      </c>
      <c r="F3" s="1119"/>
      <c r="G3" s="532" t="s">
        <v>851</v>
      </c>
      <c r="H3" s="814"/>
      <c r="I3" s="532" t="s">
        <v>841</v>
      </c>
      <c r="J3" s="814"/>
      <c r="K3" s="532" t="s">
        <v>852</v>
      </c>
      <c r="L3" s="314"/>
      <c r="M3" s="314"/>
      <c r="N3" s="314"/>
      <c r="O3" s="814"/>
      <c r="P3" s="532" t="s">
        <v>853</v>
      </c>
      <c r="Q3" s="314"/>
      <c r="R3" s="163" t="s">
        <v>138</v>
      </c>
    </row>
    <row r="4" spans="1:19" s="442" customFormat="1" ht="23.1" customHeight="1">
      <c r="A4" s="274" t="s">
        <v>144</v>
      </c>
      <c r="B4" s="275"/>
      <c r="C4" s="1120"/>
      <c r="D4" s="1121"/>
      <c r="E4" s="1122" t="s">
        <v>832</v>
      </c>
      <c r="F4" s="1123"/>
      <c r="G4" s="168"/>
      <c r="H4" s="168"/>
      <c r="I4" s="168"/>
      <c r="J4" s="168"/>
      <c r="K4" s="168"/>
      <c r="L4" s="564"/>
      <c r="M4" s="175"/>
      <c r="N4" s="1093"/>
      <c r="O4" s="1071"/>
      <c r="P4" s="168"/>
      <c r="Q4" s="564"/>
      <c r="R4" s="172" t="s">
        <v>144</v>
      </c>
    </row>
    <row r="5" spans="1:19" s="442" customFormat="1" ht="23.1" customHeight="1">
      <c r="A5" s="274" t="s">
        <v>151</v>
      </c>
      <c r="B5" s="275" t="s">
        <v>152</v>
      </c>
      <c r="C5" s="1124" t="s">
        <v>854</v>
      </c>
      <c r="D5" s="1125" t="s">
        <v>855</v>
      </c>
      <c r="E5" s="168"/>
      <c r="F5" s="2758" t="s">
        <v>856</v>
      </c>
      <c r="G5" s="167" t="s">
        <v>821</v>
      </c>
      <c r="H5" s="167" t="s">
        <v>71</v>
      </c>
      <c r="I5" s="167" t="s">
        <v>821</v>
      </c>
      <c r="J5" s="167" t="s">
        <v>71</v>
      </c>
      <c r="K5" s="167" t="s">
        <v>821</v>
      </c>
      <c r="L5" s="167" t="s">
        <v>71</v>
      </c>
      <c r="M5" s="168"/>
      <c r="N5" s="564"/>
      <c r="O5" s="168"/>
      <c r="P5" s="167" t="s">
        <v>821</v>
      </c>
      <c r="Q5" s="171" t="s">
        <v>845</v>
      </c>
      <c r="R5" s="172" t="s">
        <v>151</v>
      </c>
    </row>
    <row r="6" spans="1:19" s="442" customFormat="1" ht="23.1" customHeight="1">
      <c r="A6" s="274" t="s">
        <v>164</v>
      </c>
      <c r="B6" s="275"/>
      <c r="C6" s="1124"/>
      <c r="D6" s="1125"/>
      <c r="E6" s="167" t="s">
        <v>821</v>
      </c>
      <c r="F6" s="2850"/>
      <c r="G6" s="167"/>
      <c r="H6" s="167"/>
      <c r="I6" s="167"/>
      <c r="J6" s="167"/>
      <c r="K6" s="167"/>
      <c r="L6" s="167"/>
      <c r="M6" s="167" t="s">
        <v>840</v>
      </c>
      <c r="N6" s="171" t="s">
        <v>847</v>
      </c>
      <c r="O6" s="167" t="s">
        <v>848</v>
      </c>
      <c r="P6" s="167"/>
      <c r="Q6" s="171"/>
      <c r="R6" s="172" t="s">
        <v>164</v>
      </c>
    </row>
    <row r="7" spans="1:19" s="442" customFormat="1" ht="23.1" customHeight="1" thickBot="1">
      <c r="A7" s="286" t="s">
        <v>171</v>
      </c>
      <c r="B7" s="287"/>
      <c r="C7" s="1126"/>
      <c r="D7" s="1127"/>
      <c r="E7" s="186"/>
      <c r="F7" s="2851"/>
      <c r="G7" s="186"/>
      <c r="H7" s="186"/>
      <c r="I7" s="186"/>
      <c r="J7" s="186"/>
      <c r="K7" s="186"/>
      <c r="L7" s="186"/>
      <c r="M7" s="186"/>
      <c r="N7" s="568"/>
      <c r="O7" s="186"/>
      <c r="P7" s="186"/>
      <c r="Q7" s="568"/>
      <c r="R7" s="190" t="s">
        <v>171</v>
      </c>
    </row>
    <row r="8" spans="1:19" s="442" customFormat="1" ht="30.75" customHeight="1">
      <c r="A8" s="250"/>
      <c r="B8" s="817" t="s">
        <v>176</v>
      </c>
      <c r="C8" s="1128">
        <v>638538</v>
      </c>
      <c r="D8" s="767">
        <v>11662291839</v>
      </c>
      <c r="E8" s="214">
        <v>0</v>
      </c>
      <c r="F8" s="214">
        <v>0</v>
      </c>
      <c r="G8" s="214">
        <v>14467</v>
      </c>
      <c r="H8" s="214">
        <v>165270302</v>
      </c>
      <c r="I8" s="214">
        <v>0</v>
      </c>
      <c r="J8" s="214">
        <v>0</v>
      </c>
      <c r="K8" s="214">
        <v>653005</v>
      </c>
      <c r="L8" s="214">
        <v>11827562141</v>
      </c>
      <c r="M8" s="214">
        <v>8266492905</v>
      </c>
      <c r="N8" s="214">
        <v>3529344993</v>
      </c>
      <c r="O8" s="214">
        <v>31724243</v>
      </c>
      <c r="P8" s="214">
        <v>23040</v>
      </c>
      <c r="Q8" s="1087">
        <v>922517113</v>
      </c>
      <c r="R8" s="1130"/>
    </row>
    <row r="9" spans="1:19" s="442" customFormat="1" ht="30.75" customHeight="1">
      <c r="A9" s="217"/>
      <c r="B9" s="173" t="s">
        <v>177</v>
      </c>
      <c r="C9" s="1107">
        <v>630854</v>
      </c>
      <c r="D9" s="774">
        <v>11498502715</v>
      </c>
      <c r="E9" s="200">
        <v>0</v>
      </c>
      <c r="F9" s="200">
        <v>0</v>
      </c>
      <c r="G9" s="200">
        <v>14334</v>
      </c>
      <c r="H9" s="200">
        <v>163445259</v>
      </c>
      <c r="I9" s="200">
        <v>0</v>
      </c>
      <c r="J9" s="200">
        <v>0</v>
      </c>
      <c r="K9" s="200">
        <v>645188</v>
      </c>
      <c r="L9" s="200">
        <v>11661947974</v>
      </c>
      <c r="M9" s="200">
        <v>8150628626</v>
      </c>
      <c r="N9" s="200">
        <v>3480036937</v>
      </c>
      <c r="O9" s="200">
        <v>31282411</v>
      </c>
      <c r="P9" s="200">
        <v>22832</v>
      </c>
      <c r="Q9" s="538">
        <v>906362892</v>
      </c>
      <c r="R9" s="1111"/>
    </row>
    <row r="10" spans="1:19" s="442" customFormat="1" ht="30.75" customHeight="1">
      <c r="A10" s="217"/>
      <c r="B10" s="173" t="s">
        <v>178</v>
      </c>
      <c r="C10" s="1107">
        <v>7684</v>
      </c>
      <c r="D10" s="774">
        <v>163789124</v>
      </c>
      <c r="E10" s="200">
        <v>0</v>
      </c>
      <c r="F10" s="200">
        <v>0</v>
      </c>
      <c r="G10" s="200">
        <v>133</v>
      </c>
      <c r="H10" s="200">
        <v>1825043</v>
      </c>
      <c r="I10" s="200">
        <v>0</v>
      </c>
      <c r="J10" s="200">
        <v>0</v>
      </c>
      <c r="K10" s="200">
        <v>7817</v>
      </c>
      <c r="L10" s="200">
        <v>165614167</v>
      </c>
      <c r="M10" s="200">
        <v>115864279</v>
      </c>
      <c r="N10" s="200">
        <v>49308056</v>
      </c>
      <c r="O10" s="200">
        <v>441832</v>
      </c>
      <c r="P10" s="200">
        <v>208</v>
      </c>
      <c r="Q10" s="538">
        <v>16154221</v>
      </c>
      <c r="R10" s="1111"/>
    </row>
    <row r="11" spans="1:19" s="442" customFormat="1" ht="30.75" customHeight="1">
      <c r="A11" s="217"/>
      <c r="B11" s="173" t="s">
        <v>179</v>
      </c>
      <c r="C11" s="1115">
        <v>613110</v>
      </c>
      <c r="D11" s="791">
        <v>11204245199</v>
      </c>
      <c r="E11" s="192">
        <v>0</v>
      </c>
      <c r="F11" s="192">
        <v>0</v>
      </c>
      <c r="G11" s="192">
        <v>13971</v>
      </c>
      <c r="H11" s="192">
        <v>159491121</v>
      </c>
      <c r="I11" s="192">
        <v>0</v>
      </c>
      <c r="J11" s="192">
        <v>0</v>
      </c>
      <c r="K11" s="192">
        <v>627081</v>
      </c>
      <c r="L11" s="192">
        <v>11363736320</v>
      </c>
      <c r="M11" s="192">
        <v>7941741589</v>
      </c>
      <c r="N11" s="192">
        <v>3391474738</v>
      </c>
      <c r="O11" s="192">
        <v>30519993</v>
      </c>
      <c r="P11" s="192">
        <v>22276</v>
      </c>
      <c r="Q11" s="240">
        <v>889822476</v>
      </c>
      <c r="R11" s="1111"/>
    </row>
    <row r="12" spans="1:19" s="442" customFormat="1" ht="30.75" customHeight="1">
      <c r="A12" s="786"/>
      <c r="B12" s="651" t="s">
        <v>180</v>
      </c>
      <c r="C12" s="1129">
        <v>17744</v>
      </c>
      <c r="D12" s="422">
        <v>294257516</v>
      </c>
      <c r="E12" s="227">
        <v>0</v>
      </c>
      <c r="F12" s="227">
        <v>0</v>
      </c>
      <c r="G12" s="227">
        <v>363</v>
      </c>
      <c r="H12" s="227">
        <v>3954138</v>
      </c>
      <c r="I12" s="227">
        <v>0</v>
      </c>
      <c r="J12" s="227">
        <v>0</v>
      </c>
      <c r="K12" s="227">
        <v>18107</v>
      </c>
      <c r="L12" s="227">
        <v>298211654</v>
      </c>
      <c r="M12" s="227">
        <v>208887037</v>
      </c>
      <c r="N12" s="227">
        <v>88562199</v>
      </c>
      <c r="O12" s="227">
        <v>762418</v>
      </c>
      <c r="P12" s="227">
        <v>556</v>
      </c>
      <c r="Q12" s="247">
        <v>16540416</v>
      </c>
      <c r="R12" s="1114"/>
    </row>
    <row r="13" spans="1:19" s="149" customFormat="1" ht="21.75" customHeight="1">
      <c r="A13" s="211">
        <v>1</v>
      </c>
      <c r="B13" s="330" t="s">
        <v>181</v>
      </c>
      <c r="C13" s="767">
        <v>114436</v>
      </c>
      <c r="D13" s="767">
        <v>1980695056</v>
      </c>
      <c r="E13" s="214">
        <v>0</v>
      </c>
      <c r="F13" s="214">
        <v>0</v>
      </c>
      <c r="G13" s="214">
        <v>2720</v>
      </c>
      <c r="H13" s="214">
        <v>26787004</v>
      </c>
      <c r="I13" s="214">
        <v>0</v>
      </c>
      <c r="J13" s="214">
        <v>0</v>
      </c>
      <c r="K13" s="214">
        <v>117156</v>
      </c>
      <c r="L13" s="214">
        <v>2007482060</v>
      </c>
      <c r="M13" s="214">
        <v>1402908229</v>
      </c>
      <c r="N13" s="214">
        <v>598902156</v>
      </c>
      <c r="O13" s="214">
        <v>5671675</v>
      </c>
      <c r="P13" s="214">
        <v>4242</v>
      </c>
      <c r="Q13" s="1087">
        <v>151390823</v>
      </c>
      <c r="R13" s="216">
        <v>1</v>
      </c>
    </row>
    <row r="14" spans="1:19" s="149" customFormat="1" ht="21.95" customHeight="1">
      <c r="A14" s="217">
        <v>2</v>
      </c>
      <c r="B14" s="332" t="s">
        <v>183</v>
      </c>
      <c r="C14" s="774">
        <v>4850</v>
      </c>
      <c r="D14" s="774">
        <v>107311424</v>
      </c>
      <c r="E14" s="200">
        <v>0</v>
      </c>
      <c r="F14" s="200">
        <v>0</v>
      </c>
      <c r="G14" s="200">
        <v>122</v>
      </c>
      <c r="H14" s="200">
        <v>1759718</v>
      </c>
      <c r="I14" s="200">
        <v>0</v>
      </c>
      <c r="J14" s="200">
        <v>0</v>
      </c>
      <c r="K14" s="200">
        <v>4972</v>
      </c>
      <c r="L14" s="200">
        <v>109071142</v>
      </c>
      <c r="M14" s="200">
        <v>76168233</v>
      </c>
      <c r="N14" s="200">
        <v>32576064</v>
      </c>
      <c r="O14" s="200">
        <v>326845</v>
      </c>
      <c r="P14" s="200">
        <v>167</v>
      </c>
      <c r="Q14" s="538">
        <v>10535281</v>
      </c>
      <c r="R14" s="205">
        <v>2</v>
      </c>
    </row>
    <row r="15" spans="1:19" s="149" customFormat="1" ht="21.95" customHeight="1">
      <c r="A15" s="217">
        <v>3</v>
      </c>
      <c r="B15" s="332" t="s">
        <v>185</v>
      </c>
      <c r="C15" s="774">
        <v>57954</v>
      </c>
      <c r="D15" s="774">
        <v>1087435980</v>
      </c>
      <c r="E15" s="200">
        <v>0</v>
      </c>
      <c r="F15" s="200">
        <v>0</v>
      </c>
      <c r="G15" s="200">
        <v>1673</v>
      </c>
      <c r="H15" s="200">
        <v>21677571</v>
      </c>
      <c r="I15" s="200">
        <v>0</v>
      </c>
      <c r="J15" s="200">
        <v>0</v>
      </c>
      <c r="K15" s="200">
        <v>59627</v>
      </c>
      <c r="L15" s="200">
        <v>1109113551</v>
      </c>
      <c r="M15" s="200">
        <v>775147328</v>
      </c>
      <c r="N15" s="200">
        <v>331669915</v>
      </c>
      <c r="O15" s="200">
        <v>2296308</v>
      </c>
      <c r="P15" s="200">
        <v>1115</v>
      </c>
      <c r="Q15" s="538">
        <v>83788718</v>
      </c>
      <c r="R15" s="205">
        <v>3</v>
      </c>
    </row>
    <row r="16" spans="1:19" s="149" customFormat="1" ht="21.95" customHeight="1">
      <c r="A16" s="217">
        <v>4</v>
      </c>
      <c r="B16" s="332" t="s">
        <v>187</v>
      </c>
      <c r="C16" s="791">
        <v>73674</v>
      </c>
      <c r="D16" s="791">
        <v>1377523781</v>
      </c>
      <c r="E16" s="192">
        <v>0</v>
      </c>
      <c r="F16" s="192">
        <v>0</v>
      </c>
      <c r="G16" s="192">
        <v>1866</v>
      </c>
      <c r="H16" s="192">
        <v>23719466</v>
      </c>
      <c r="I16" s="192">
        <v>0</v>
      </c>
      <c r="J16" s="192">
        <v>0</v>
      </c>
      <c r="K16" s="192">
        <v>75540</v>
      </c>
      <c r="L16" s="192">
        <v>1401243247</v>
      </c>
      <c r="M16" s="192">
        <v>979293513</v>
      </c>
      <c r="N16" s="192">
        <v>419112439</v>
      </c>
      <c r="O16" s="192">
        <v>2837295</v>
      </c>
      <c r="P16" s="192">
        <v>3058</v>
      </c>
      <c r="Q16" s="240">
        <v>123251537</v>
      </c>
      <c r="R16" s="205">
        <v>4</v>
      </c>
    </row>
    <row r="17" spans="1:18" s="149" customFormat="1" ht="21.95" customHeight="1">
      <c r="A17" s="217">
        <v>5</v>
      </c>
      <c r="B17" s="332" t="s">
        <v>189</v>
      </c>
      <c r="C17" s="422">
        <v>4118</v>
      </c>
      <c r="D17" s="422">
        <v>74631052</v>
      </c>
      <c r="E17" s="227">
        <v>0</v>
      </c>
      <c r="F17" s="227">
        <v>0</v>
      </c>
      <c r="G17" s="227">
        <v>72</v>
      </c>
      <c r="H17" s="227">
        <v>694308</v>
      </c>
      <c r="I17" s="227">
        <v>0</v>
      </c>
      <c r="J17" s="227">
        <v>0</v>
      </c>
      <c r="K17" s="227">
        <v>4190</v>
      </c>
      <c r="L17" s="227">
        <v>75325360</v>
      </c>
      <c r="M17" s="227">
        <v>52650265</v>
      </c>
      <c r="N17" s="227">
        <v>20201143</v>
      </c>
      <c r="O17" s="227">
        <v>2473952</v>
      </c>
      <c r="P17" s="227">
        <v>130</v>
      </c>
      <c r="Q17" s="247">
        <v>6120898</v>
      </c>
      <c r="R17" s="205">
        <v>5</v>
      </c>
    </row>
    <row r="18" spans="1:18" s="149" customFormat="1" ht="21.95" customHeight="1">
      <c r="A18" s="211">
        <v>6</v>
      </c>
      <c r="B18" s="330" t="s">
        <v>191</v>
      </c>
      <c r="C18" s="767">
        <v>10928</v>
      </c>
      <c r="D18" s="767">
        <v>179985380</v>
      </c>
      <c r="E18" s="214">
        <v>0</v>
      </c>
      <c r="F18" s="214">
        <v>0</v>
      </c>
      <c r="G18" s="214">
        <v>133</v>
      </c>
      <c r="H18" s="214">
        <v>991220</v>
      </c>
      <c r="I18" s="214">
        <v>0</v>
      </c>
      <c r="J18" s="214">
        <v>0</v>
      </c>
      <c r="K18" s="214">
        <v>11061</v>
      </c>
      <c r="L18" s="214">
        <v>180976600</v>
      </c>
      <c r="M18" s="214">
        <v>126484279</v>
      </c>
      <c r="N18" s="214">
        <v>54312596</v>
      </c>
      <c r="O18" s="214">
        <v>179725</v>
      </c>
      <c r="P18" s="214">
        <v>261</v>
      </c>
      <c r="Q18" s="1087">
        <v>12355271</v>
      </c>
      <c r="R18" s="216">
        <v>6</v>
      </c>
    </row>
    <row r="19" spans="1:18" s="149" customFormat="1" ht="21.95" customHeight="1">
      <c r="A19" s="217">
        <v>7</v>
      </c>
      <c r="B19" s="332" t="s">
        <v>193</v>
      </c>
      <c r="C19" s="774">
        <v>51835</v>
      </c>
      <c r="D19" s="774">
        <v>989711880</v>
      </c>
      <c r="E19" s="200">
        <v>0</v>
      </c>
      <c r="F19" s="200">
        <v>0</v>
      </c>
      <c r="G19" s="200">
        <v>1535</v>
      </c>
      <c r="H19" s="200">
        <v>18441112</v>
      </c>
      <c r="I19" s="200">
        <v>0</v>
      </c>
      <c r="J19" s="200">
        <v>0</v>
      </c>
      <c r="K19" s="200">
        <v>53370</v>
      </c>
      <c r="L19" s="200">
        <v>1008152992</v>
      </c>
      <c r="M19" s="200">
        <v>704570152</v>
      </c>
      <c r="N19" s="200">
        <v>300108880</v>
      </c>
      <c r="O19" s="200">
        <v>3473960</v>
      </c>
      <c r="P19" s="200">
        <v>1934</v>
      </c>
      <c r="Q19" s="538">
        <v>83677335</v>
      </c>
      <c r="R19" s="205">
        <v>7</v>
      </c>
    </row>
    <row r="20" spans="1:18" s="149" customFormat="1" ht="21.95" customHeight="1">
      <c r="A20" s="217">
        <v>8</v>
      </c>
      <c r="B20" s="332" t="s">
        <v>195</v>
      </c>
      <c r="C20" s="774">
        <v>13491</v>
      </c>
      <c r="D20" s="774">
        <v>269444294</v>
      </c>
      <c r="E20" s="200">
        <v>0</v>
      </c>
      <c r="F20" s="200">
        <v>0</v>
      </c>
      <c r="G20" s="200">
        <v>311</v>
      </c>
      <c r="H20" s="200">
        <v>3758253</v>
      </c>
      <c r="I20" s="200">
        <v>0</v>
      </c>
      <c r="J20" s="200">
        <v>0</v>
      </c>
      <c r="K20" s="200">
        <v>13802</v>
      </c>
      <c r="L20" s="200">
        <v>273202547</v>
      </c>
      <c r="M20" s="200">
        <v>190753811</v>
      </c>
      <c r="N20" s="200">
        <v>82014615</v>
      </c>
      <c r="O20" s="200">
        <v>434121</v>
      </c>
      <c r="P20" s="200">
        <v>539</v>
      </c>
      <c r="Q20" s="538">
        <v>21504119</v>
      </c>
      <c r="R20" s="205">
        <v>8</v>
      </c>
    </row>
    <row r="21" spans="1:18" s="266" customFormat="1" ht="21.95" customHeight="1">
      <c r="A21" s="220">
        <v>9</v>
      </c>
      <c r="B21" s="218" t="s">
        <v>197</v>
      </c>
      <c r="C21" s="791">
        <v>4616</v>
      </c>
      <c r="D21" s="791">
        <v>83886956</v>
      </c>
      <c r="E21" s="192">
        <v>0</v>
      </c>
      <c r="F21" s="192">
        <v>0</v>
      </c>
      <c r="G21" s="192">
        <v>83</v>
      </c>
      <c r="H21" s="192">
        <v>887303</v>
      </c>
      <c r="I21" s="192">
        <v>0</v>
      </c>
      <c r="J21" s="192">
        <v>0</v>
      </c>
      <c r="K21" s="192">
        <v>4699</v>
      </c>
      <c r="L21" s="192">
        <v>84774259</v>
      </c>
      <c r="M21" s="192">
        <v>59269423</v>
      </c>
      <c r="N21" s="192">
        <v>25448096</v>
      </c>
      <c r="O21" s="192">
        <v>56740</v>
      </c>
      <c r="P21" s="192">
        <v>190</v>
      </c>
      <c r="Q21" s="240">
        <v>5961622</v>
      </c>
      <c r="R21" s="224">
        <v>9</v>
      </c>
    </row>
    <row r="22" spans="1:18" s="266" customFormat="1" ht="21.95" customHeight="1">
      <c r="A22" s="220">
        <v>10</v>
      </c>
      <c r="B22" s="218" t="s">
        <v>199</v>
      </c>
      <c r="C22" s="422">
        <v>6314</v>
      </c>
      <c r="D22" s="422">
        <v>109542356</v>
      </c>
      <c r="E22" s="227">
        <v>0</v>
      </c>
      <c r="F22" s="227">
        <v>0</v>
      </c>
      <c r="G22" s="227">
        <v>90</v>
      </c>
      <c r="H22" s="227">
        <v>920128</v>
      </c>
      <c r="I22" s="227">
        <v>0</v>
      </c>
      <c r="J22" s="227">
        <v>0</v>
      </c>
      <c r="K22" s="227">
        <v>6404</v>
      </c>
      <c r="L22" s="227">
        <v>110462484</v>
      </c>
      <c r="M22" s="227">
        <v>77186707</v>
      </c>
      <c r="N22" s="227">
        <v>33114177</v>
      </c>
      <c r="O22" s="227">
        <v>161600</v>
      </c>
      <c r="P22" s="227">
        <v>215</v>
      </c>
      <c r="Q22" s="247">
        <v>9421059</v>
      </c>
      <c r="R22" s="249">
        <v>10</v>
      </c>
    </row>
    <row r="23" spans="1:18" s="266" customFormat="1" ht="21.95" customHeight="1">
      <c r="A23" s="228">
        <v>11</v>
      </c>
      <c r="B23" s="212" t="s">
        <v>201</v>
      </c>
      <c r="C23" s="421">
        <v>9235</v>
      </c>
      <c r="D23" s="421">
        <v>145809728</v>
      </c>
      <c r="E23" s="229">
        <v>0</v>
      </c>
      <c r="F23" s="229">
        <v>0</v>
      </c>
      <c r="G23" s="229">
        <v>151</v>
      </c>
      <c r="H23" s="229">
        <v>1710748</v>
      </c>
      <c r="I23" s="229">
        <v>0</v>
      </c>
      <c r="J23" s="229">
        <v>0</v>
      </c>
      <c r="K23" s="229">
        <v>9386</v>
      </c>
      <c r="L23" s="229">
        <v>147520476</v>
      </c>
      <c r="M23" s="229">
        <v>103204003</v>
      </c>
      <c r="N23" s="229">
        <v>44315975</v>
      </c>
      <c r="O23" s="229">
        <v>498</v>
      </c>
      <c r="P23" s="229">
        <v>318</v>
      </c>
      <c r="Q23" s="241">
        <v>7624607</v>
      </c>
      <c r="R23" s="234">
        <v>11</v>
      </c>
    </row>
    <row r="24" spans="1:18" s="266" customFormat="1" ht="21.95" customHeight="1">
      <c r="A24" s="220">
        <v>12</v>
      </c>
      <c r="B24" s="218" t="s">
        <v>203</v>
      </c>
      <c r="C24" s="791">
        <v>18235</v>
      </c>
      <c r="D24" s="791">
        <v>357391244</v>
      </c>
      <c r="E24" s="192">
        <v>0</v>
      </c>
      <c r="F24" s="192">
        <v>0</v>
      </c>
      <c r="G24" s="192">
        <v>298</v>
      </c>
      <c r="H24" s="192">
        <v>2767241</v>
      </c>
      <c r="I24" s="192">
        <v>0</v>
      </c>
      <c r="J24" s="192">
        <v>0</v>
      </c>
      <c r="K24" s="192">
        <v>18533</v>
      </c>
      <c r="L24" s="192">
        <v>360158485</v>
      </c>
      <c r="M24" s="192">
        <v>251635230</v>
      </c>
      <c r="N24" s="192">
        <v>107418036</v>
      </c>
      <c r="O24" s="192">
        <v>1105219</v>
      </c>
      <c r="P24" s="192">
        <v>790</v>
      </c>
      <c r="Q24" s="240">
        <v>34887312</v>
      </c>
      <c r="R24" s="224">
        <v>12</v>
      </c>
    </row>
    <row r="25" spans="1:18" s="266" customFormat="1" ht="21.95" customHeight="1">
      <c r="A25" s="220">
        <v>13</v>
      </c>
      <c r="B25" s="218" t="s">
        <v>204</v>
      </c>
      <c r="C25" s="791">
        <v>3648</v>
      </c>
      <c r="D25" s="791">
        <v>67010996</v>
      </c>
      <c r="E25" s="192">
        <v>0</v>
      </c>
      <c r="F25" s="192">
        <v>0</v>
      </c>
      <c r="G25" s="192">
        <v>52</v>
      </c>
      <c r="H25" s="192">
        <v>669931</v>
      </c>
      <c r="I25" s="192">
        <v>0</v>
      </c>
      <c r="J25" s="192">
        <v>0</v>
      </c>
      <c r="K25" s="192">
        <v>3700</v>
      </c>
      <c r="L25" s="192">
        <v>67680927</v>
      </c>
      <c r="M25" s="192">
        <v>47338284</v>
      </c>
      <c r="N25" s="192">
        <v>19200045</v>
      </c>
      <c r="O25" s="192">
        <v>1142598</v>
      </c>
      <c r="P25" s="192">
        <v>131</v>
      </c>
      <c r="Q25" s="240">
        <v>4768247</v>
      </c>
      <c r="R25" s="224">
        <v>13</v>
      </c>
    </row>
    <row r="26" spans="1:18" s="266" customFormat="1" ht="21.95" customHeight="1">
      <c r="A26" s="220">
        <v>14</v>
      </c>
      <c r="B26" s="218" t="s">
        <v>206</v>
      </c>
      <c r="C26" s="791">
        <v>1904</v>
      </c>
      <c r="D26" s="791">
        <v>37213908</v>
      </c>
      <c r="E26" s="192">
        <v>0</v>
      </c>
      <c r="F26" s="192">
        <v>0</v>
      </c>
      <c r="G26" s="192">
        <v>30</v>
      </c>
      <c r="H26" s="192">
        <v>209604</v>
      </c>
      <c r="I26" s="192">
        <v>0</v>
      </c>
      <c r="J26" s="192">
        <v>0</v>
      </c>
      <c r="K26" s="192">
        <v>1934</v>
      </c>
      <c r="L26" s="192">
        <v>37423512</v>
      </c>
      <c r="M26" s="192">
        <v>26172261</v>
      </c>
      <c r="N26" s="192">
        <v>11251251</v>
      </c>
      <c r="O26" s="192">
        <v>0</v>
      </c>
      <c r="P26" s="192">
        <v>43</v>
      </c>
      <c r="Q26" s="240">
        <v>862898</v>
      </c>
      <c r="R26" s="224">
        <v>14</v>
      </c>
    </row>
    <row r="27" spans="1:18" s="266" customFormat="1" ht="21.95" customHeight="1">
      <c r="A27" s="220">
        <v>15</v>
      </c>
      <c r="B27" s="218" t="s">
        <v>208</v>
      </c>
      <c r="C27" s="422">
        <v>3211</v>
      </c>
      <c r="D27" s="422">
        <v>70414360</v>
      </c>
      <c r="E27" s="227">
        <v>0</v>
      </c>
      <c r="F27" s="227">
        <v>0</v>
      </c>
      <c r="G27" s="227">
        <v>89</v>
      </c>
      <c r="H27" s="227">
        <v>936771</v>
      </c>
      <c r="I27" s="227">
        <v>0</v>
      </c>
      <c r="J27" s="227">
        <v>0</v>
      </c>
      <c r="K27" s="227">
        <v>3300</v>
      </c>
      <c r="L27" s="227">
        <v>71351131</v>
      </c>
      <c r="M27" s="227">
        <v>49910271</v>
      </c>
      <c r="N27" s="227">
        <v>21388315</v>
      </c>
      <c r="O27" s="227">
        <v>52545</v>
      </c>
      <c r="P27" s="227">
        <v>93</v>
      </c>
      <c r="Q27" s="247">
        <v>5826816</v>
      </c>
      <c r="R27" s="224">
        <v>15</v>
      </c>
    </row>
    <row r="28" spans="1:18" s="266" customFormat="1" ht="21.95" customHeight="1">
      <c r="A28" s="235">
        <v>16</v>
      </c>
      <c r="B28" s="212" t="s">
        <v>210</v>
      </c>
      <c r="C28" s="421">
        <v>20598</v>
      </c>
      <c r="D28" s="421">
        <v>345749540</v>
      </c>
      <c r="E28" s="229">
        <v>0</v>
      </c>
      <c r="F28" s="229">
        <v>0</v>
      </c>
      <c r="G28" s="229">
        <v>447</v>
      </c>
      <c r="H28" s="229">
        <v>5528359</v>
      </c>
      <c r="I28" s="229">
        <v>0</v>
      </c>
      <c r="J28" s="229">
        <v>0</v>
      </c>
      <c r="K28" s="229">
        <v>21045</v>
      </c>
      <c r="L28" s="229">
        <v>351277899</v>
      </c>
      <c r="M28" s="229">
        <v>245526220</v>
      </c>
      <c r="N28" s="229">
        <v>105296921</v>
      </c>
      <c r="O28" s="229">
        <v>454758</v>
      </c>
      <c r="P28" s="229">
        <v>698</v>
      </c>
      <c r="Q28" s="241">
        <v>26064448</v>
      </c>
      <c r="R28" s="236">
        <v>16</v>
      </c>
    </row>
    <row r="29" spans="1:18" s="266" customFormat="1" ht="21.95" customHeight="1">
      <c r="A29" s="220">
        <v>17</v>
      </c>
      <c r="B29" s="218" t="s">
        <v>212</v>
      </c>
      <c r="C29" s="791">
        <v>45594</v>
      </c>
      <c r="D29" s="791">
        <v>897617780</v>
      </c>
      <c r="E29" s="192">
        <v>0</v>
      </c>
      <c r="F29" s="192">
        <v>0</v>
      </c>
      <c r="G29" s="192">
        <v>1157</v>
      </c>
      <c r="H29" s="192">
        <v>13362166</v>
      </c>
      <c r="I29" s="192">
        <v>0</v>
      </c>
      <c r="J29" s="192">
        <v>0</v>
      </c>
      <c r="K29" s="192">
        <v>46751</v>
      </c>
      <c r="L29" s="192">
        <v>910979946</v>
      </c>
      <c r="M29" s="192">
        <v>636692903</v>
      </c>
      <c r="N29" s="192">
        <v>271392221</v>
      </c>
      <c r="O29" s="192">
        <v>2894822</v>
      </c>
      <c r="P29" s="192">
        <v>1736</v>
      </c>
      <c r="Q29" s="240">
        <v>63580440</v>
      </c>
      <c r="R29" s="224">
        <v>17</v>
      </c>
    </row>
    <row r="30" spans="1:18" s="266" customFormat="1" ht="21.95" customHeight="1">
      <c r="A30" s="220">
        <v>18</v>
      </c>
      <c r="B30" s="218" t="s">
        <v>214</v>
      </c>
      <c r="C30" s="791">
        <v>1144</v>
      </c>
      <c r="D30" s="791">
        <v>24123780</v>
      </c>
      <c r="E30" s="192">
        <v>0</v>
      </c>
      <c r="F30" s="192">
        <v>0</v>
      </c>
      <c r="G30" s="192">
        <v>8</v>
      </c>
      <c r="H30" s="192">
        <v>29620</v>
      </c>
      <c r="I30" s="192">
        <v>0</v>
      </c>
      <c r="J30" s="192">
        <v>0</v>
      </c>
      <c r="K30" s="192">
        <v>1152</v>
      </c>
      <c r="L30" s="192">
        <v>24153400</v>
      </c>
      <c r="M30" s="192">
        <v>16881711</v>
      </c>
      <c r="N30" s="192">
        <v>7139689</v>
      </c>
      <c r="O30" s="192">
        <v>132000</v>
      </c>
      <c r="P30" s="192">
        <v>41</v>
      </c>
      <c r="Q30" s="240">
        <v>680655</v>
      </c>
      <c r="R30" s="224">
        <v>18</v>
      </c>
    </row>
    <row r="31" spans="1:18" s="266" customFormat="1" ht="21.95" customHeight="1">
      <c r="A31" s="220">
        <v>19</v>
      </c>
      <c r="B31" s="218" t="s">
        <v>216</v>
      </c>
      <c r="C31" s="791">
        <v>25055</v>
      </c>
      <c r="D31" s="791">
        <v>462951816</v>
      </c>
      <c r="E31" s="192">
        <v>0</v>
      </c>
      <c r="F31" s="192">
        <v>0</v>
      </c>
      <c r="G31" s="192">
        <v>248</v>
      </c>
      <c r="H31" s="192">
        <v>2688558</v>
      </c>
      <c r="I31" s="192">
        <v>0</v>
      </c>
      <c r="J31" s="192">
        <v>0</v>
      </c>
      <c r="K31" s="192">
        <v>25303</v>
      </c>
      <c r="L31" s="192">
        <v>465640374</v>
      </c>
      <c r="M31" s="192">
        <v>325142646</v>
      </c>
      <c r="N31" s="192">
        <v>140497728</v>
      </c>
      <c r="O31" s="192">
        <v>0</v>
      </c>
      <c r="P31" s="192">
        <v>1007</v>
      </c>
      <c r="Q31" s="240">
        <v>38681241</v>
      </c>
      <c r="R31" s="224">
        <v>19</v>
      </c>
    </row>
    <row r="32" spans="1:18" s="266" customFormat="1" ht="21.95" customHeight="1">
      <c r="A32" s="220">
        <v>20</v>
      </c>
      <c r="B32" s="218" t="s">
        <v>218</v>
      </c>
      <c r="C32" s="422">
        <v>20197</v>
      </c>
      <c r="D32" s="422">
        <v>333905740</v>
      </c>
      <c r="E32" s="227">
        <v>0</v>
      </c>
      <c r="F32" s="227">
        <v>0</v>
      </c>
      <c r="G32" s="227">
        <v>459</v>
      </c>
      <c r="H32" s="227">
        <v>5384637</v>
      </c>
      <c r="I32" s="227">
        <v>0</v>
      </c>
      <c r="J32" s="227">
        <v>0</v>
      </c>
      <c r="K32" s="227">
        <v>20656</v>
      </c>
      <c r="L32" s="227">
        <v>339290377</v>
      </c>
      <c r="M32" s="227">
        <v>237528488</v>
      </c>
      <c r="N32" s="227">
        <v>100760982</v>
      </c>
      <c r="O32" s="227">
        <v>1000907</v>
      </c>
      <c r="P32" s="227">
        <v>692</v>
      </c>
      <c r="Q32" s="247">
        <v>24564218</v>
      </c>
      <c r="R32" s="224">
        <v>20</v>
      </c>
    </row>
    <row r="33" spans="1:18" s="266" customFormat="1" ht="21.95" customHeight="1">
      <c r="A33" s="228">
        <v>21</v>
      </c>
      <c r="B33" s="212" t="s">
        <v>220</v>
      </c>
      <c r="C33" s="421">
        <v>23010</v>
      </c>
      <c r="D33" s="421">
        <v>395734104</v>
      </c>
      <c r="E33" s="229">
        <v>0</v>
      </c>
      <c r="F33" s="229">
        <v>0</v>
      </c>
      <c r="G33" s="229">
        <v>562</v>
      </c>
      <c r="H33" s="229">
        <v>6499813</v>
      </c>
      <c r="I33" s="229">
        <v>0</v>
      </c>
      <c r="J33" s="229">
        <v>0</v>
      </c>
      <c r="K33" s="229">
        <v>23572</v>
      </c>
      <c r="L33" s="229">
        <v>402233917</v>
      </c>
      <c r="M33" s="229">
        <v>281289979</v>
      </c>
      <c r="N33" s="229">
        <v>119834118</v>
      </c>
      <c r="O33" s="229">
        <v>1109820</v>
      </c>
      <c r="P33" s="229">
        <v>916</v>
      </c>
      <c r="Q33" s="241">
        <v>33982165</v>
      </c>
      <c r="R33" s="234">
        <v>21</v>
      </c>
    </row>
    <row r="34" spans="1:18" s="266" customFormat="1" ht="21.95" customHeight="1">
      <c r="A34" s="220">
        <v>22</v>
      </c>
      <c r="B34" s="218" t="s">
        <v>222</v>
      </c>
      <c r="C34" s="791">
        <v>19915</v>
      </c>
      <c r="D34" s="791">
        <v>346411588</v>
      </c>
      <c r="E34" s="192">
        <v>0</v>
      </c>
      <c r="F34" s="192">
        <v>0</v>
      </c>
      <c r="G34" s="192">
        <v>296</v>
      </c>
      <c r="H34" s="192">
        <v>3684769</v>
      </c>
      <c r="I34" s="192">
        <v>0</v>
      </c>
      <c r="J34" s="192">
        <v>0</v>
      </c>
      <c r="K34" s="192">
        <v>20211</v>
      </c>
      <c r="L34" s="192">
        <v>350096357</v>
      </c>
      <c r="M34" s="192">
        <v>244661536</v>
      </c>
      <c r="N34" s="192">
        <v>104773982</v>
      </c>
      <c r="O34" s="192">
        <v>660839</v>
      </c>
      <c r="P34" s="192">
        <v>831</v>
      </c>
      <c r="Q34" s="240">
        <v>24991205</v>
      </c>
      <c r="R34" s="224">
        <v>22</v>
      </c>
    </row>
    <row r="35" spans="1:18" s="266" customFormat="1" ht="21.95" customHeight="1">
      <c r="A35" s="220">
        <v>23</v>
      </c>
      <c r="B35" s="218" t="s">
        <v>223</v>
      </c>
      <c r="C35" s="791">
        <v>2596</v>
      </c>
      <c r="D35" s="791">
        <v>60950218</v>
      </c>
      <c r="E35" s="192">
        <v>0</v>
      </c>
      <c r="F35" s="192">
        <v>0</v>
      </c>
      <c r="G35" s="192">
        <v>21</v>
      </c>
      <c r="H35" s="192">
        <v>189696</v>
      </c>
      <c r="I35" s="192">
        <v>0</v>
      </c>
      <c r="J35" s="192">
        <v>0</v>
      </c>
      <c r="K35" s="192">
        <v>2617</v>
      </c>
      <c r="L35" s="192">
        <v>61139914</v>
      </c>
      <c r="M35" s="192">
        <v>42678869</v>
      </c>
      <c r="N35" s="192">
        <v>18286457</v>
      </c>
      <c r="O35" s="192">
        <v>174588</v>
      </c>
      <c r="P35" s="192">
        <v>130</v>
      </c>
      <c r="Q35" s="240">
        <v>3746952</v>
      </c>
      <c r="R35" s="224">
        <v>23</v>
      </c>
    </row>
    <row r="36" spans="1:18" s="266" customFormat="1" ht="21.95" customHeight="1">
      <c r="A36" s="220">
        <v>24</v>
      </c>
      <c r="B36" s="218" t="s">
        <v>225</v>
      </c>
      <c r="C36" s="791">
        <v>10214</v>
      </c>
      <c r="D36" s="791">
        <v>173369130</v>
      </c>
      <c r="E36" s="192">
        <v>0</v>
      </c>
      <c r="F36" s="192">
        <v>0</v>
      </c>
      <c r="G36" s="192">
        <v>180</v>
      </c>
      <c r="H36" s="192">
        <v>1477705</v>
      </c>
      <c r="I36" s="192">
        <v>0</v>
      </c>
      <c r="J36" s="192">
        <v>0</v>
      </c>
      <c r="K36" s="192">
        <v>10394</v>
      </c>
      <c r="L36" s="192">
        <v>174846835</v>
      </c>
      <c r="M36" s="192">
        <v>122261453</v>
      </c>
      <c r="N36" s="192">
        <v>52476907</v>
      </c>
      <c r="O36" s="192">
        <v>108475</v>
      </c>
      <c r="P36" s="192">
        <v>402</v>
      </c>
      <c r="Q36" s="240">
        <v>13366788</v>
      </c>
      <c r="R36" s="224">
        <v>24</v>
      </c>
    </row>
    <row r="37" spans="1:18" s="266" customFormat="1" ht="21.95" customHeight="1">
      <c r="A37" s="220">
        <v>25</v>
      </c>
      <c r="B37" s="218" t="s">
        <v>227</v>
      </c>
      <c r="C37" s="422">
        <v>7533</v>
      </c>
      <c r="D37" s="422">
        <v>140015236</v>
      </c>
      <c r="E37" s="227">
        <v>0</v>
      </c>
      <c r="F37" s="227">
        <v>0</v>
      </c>
      <c r="G37" s="227">
        <v>122</v>
      </c>
      <c r="H37" s="227">
        <v>1142760</v>
      </c>
      <c r="I37" s="227">
        <v>0</v>
      </c>
      <c r="J37" s="227">
        <v>0</v>
      </c>
      <c r="K37" s="227">
        <v>7655</v>
      </c>
      <c r="L37" s="227">
        <v>141157996</v>
      </c>
      <c r="M37" s="227">
        <v>98591014</v>
      </c>
      <c r="N37" s="227">
        <v>41830793</v>
      </c>
      <c r="O37" s="227">
        <v>736189</v>
      </c>
      <c r="P37" s="227">
        <v>284</v>
      </c>
      <c r="Q37" s="247">
        <v>11205692</v>
      </c>
      <c r="R37" s="224">
        <v>25</v>
      </c>
    </row>
    <row r="38" spans="1:18" s="266" customFormat="1" ht="21.95" customHeight="1">
      <c r="A38" s="228">
        <v>26</v>
      </c>
      <c r="B38" s="212" t="s">
        <v>229</v>
      </c>
      <c r="C38" s="421">
        <v>3434</v>
      </c>
      <c r="D38" s="421">
        <v>67160676</v>
      </c>
      <c r="E38" s="229">
        <v>0</v>
      </c>
      <c r="F38" s="229">
        <v>0</v>
      </c>
      <c r="G38" s="229">
        <v>63</v>
      </c>
      <c r="H38" s="229">
        <v>994976</v>
      </c>
      <c r="I38" s="229">
        <v>0</v>
      </c>
      <c r="J38" s="229">
        <v>0</v>
      </c>
      <c r="K38" s="229">
        <v>3497</v>
      </c>
      <c r="L38" s="229">
        <v>68155652</v>
      </c>
      <c r="M38" s="229">
        <v>47634337</v>
      </c>
      <c r="N38" s="229">
        <v>20355844</v>
      </c>
      <c r="O38" s="229">
        <v>165471</v>
      </c>
      <c r="P38" s="229">
        <v>132</v>
      </c>
      <c r="Q38" s="241">
        <v>6592998</v>
      </c>
      <c r="R38" s="234">
        <v>26</v>
      </c>
    </row>
    <row r="39" spans="1:18" s="266" customFormat="1" ht="21.95" customHeight="1">
      <c r="A39" s="220">
        <v>27</v>
      </c>
      <c r="B39" s="218" t="s">
        <v>231</v>
      </c>
      <c r="C39" s="791">
        <v>17533</v>
      </c>
      <c r="D39" s="791">
        <v>277538606</v>
      </c>
      <c r="E39" s="192">
        <v>0</v>
      </c>
      <c r="F39" s="192">
        <v>0</v>
      </c>
      <c r="G39" s="192">
        <v>599</v>
      </c>
      <c r="H39" s="192">
        <v>6279172</v>
      </c>
      <c r="I39" s="192">
        <v>0</v>
      </c>
      <c r="J39" s="192">
        <v>0</v>
      </c>
      <c r="K39" s="192">
        <v>18132</v>
      </c>
      <c r="L39" s="192">
        <v>283817778</v>
      </c>
      <c r="M39" s="192">
        <v>198165244</v>
      </c>
      <c r="N39" s="192">
        <v>84665148</v>
      </c>
      <c r="O39" s="192">
        <v>987386</v>
      </c>
      <c r="P39" s="192">
        <v>616</v>
      </c>
      <c r="Q39" s="240">
        <v>19579845</v>
      </c>
      <c r="R39" s="224">
        <v>27</v>
      </c>
    </row>
    <row r="40" spans="1:18" s="266" customFormat="1" ht="21.95" customHeight="1">
      <c r="A40" s="220">
        <v>30</v>
      </c>
      <c r="B40" s="218" t="s">
        <v>233</v>
      </c>
      <c r="C40" s="791">
        <v>11101</v>
      </c>
      <c r="D40" s="791">
        <v>227342436</v>
      </c>
      <c r="E40" s="192">
        <v>0</v>
      </c>
      <c r="F40" s="192">
        <v>0</v>
      </c>
      <c r="G40" s="192">
        <v>139</v>
      </c>
      <c r="H40" s="192">
        <v>1357624</v>
      </c>
      <c r="I40" s="192">
        <v>0</v>
      </c>
      <c r="J40" s="192">
        <v>0</v>
      </c>
      <c r="K40" s="192">
        <v>11240</v>
      </c>
      <c r="L40" s="192">
        <v>228700060</v>
      </c>
      <c r="M40" s="192">
        <v>159908012</v>
      </c>
      <c r="N40" s="192">
        <v>67777186</v>
      </c>
      <c r="O40" s="192">
        <v>1014862</v>
      </c>
      <c r="P40" s="192">
        <v>487</v>
      </c>
      <c r="Q40" s="240">
        <v>22280057</v>
      </c>
      <c r="R40" s="224">
        <v>30</v>
      </c>
    </row>
    <row r="41" spans="1:18" s="266" customFormat="1" ht="21.95" customHeight="1">
      <c r="A41" s="220">
        <v>31</v>
      </c>
      <c r="B41" s="218" t="s">
        <v>235</v>
      </c>
      <c r="C41" s="791">
        <v>1625</v>
      </c>
      <c r="D41" s="791">
        <v>23747278</v>
      </c>
      <c r="E41" s="192">
        <v>0</v>
      </c>
      <c r="F41" s="192">
        <v>0</v>
      </c>
      <c r="G41" s="192">
        <v>23</v>
      </c>
      <c r="H41" s="192">
        <v>132275</v>
      </c>
      <c r="I41" s="192">
        <v>0</v>
      </c>
      <c r="J41" s="192">
        <v>0</v>
      </c>
      <c r="K41" s="192">
        <v>1648</v>
      </c>
      <c r="L41" s="192">
        <v>23879553</v>
      </c>
      <c r="M41" s="192">
        <v>16699386</v>
      </c>
      <c r="N41" s="192">
        <v>7150569</v>
      </c>
      <c r="O41" s="192">
        <v>29598</v>
      </c>
      <c r="P41" s="192">
        <v>31</v>
      </c>
      <c r="Q41" s="240">
        <v>1234309</v>
      </c>
      <c r="R41" s="224">
        <v>31</v>
      </c>
    </row>
    <row r="42" spans="1:18" s="266" customFormat="1" ht="21.95" customHeight="1">
      <c r="A42" s="220">
        <v>32</v>
      </c>
      <c r="B42" s="218" t="s">
        <v>237</v>
      </c>
      <c r="C42" s="422">
        <v>3161</v>
      </c>
      <c r="D42" s="422">
        <v>55997130</v>
      </c>
      <c r="E42" s="227">
        <v>0</v>
      </c>
      <c r="F42" s="227">
        <v>0</v>
      </c>
      <c r="G42" s="227">
        <v>69</v>
      </c>
      <c r="H42" s="227">
        <v>466409</v>
      </c>
      <c r="I42" s="227">
        <v>0</v>
      </c>
      <c r="J42" s="227">
        <v>0</v>
      </c>
      <c r="K42" s="227">
        <v>3230</v>
      </c>
      <c r="L42" s="227">
        <v>56463539</v>
      </c>
      <c r="M42" s="227">
        <v>39474561</v>
      </c>
      <c r="N42" s="227">
        <v>16772084</v>
      </c>
      <c r="O42" s="227">
        <v>216894</v>
      </c>
      <c r="P42" s="227">
        <v>108</v>
      </c>
      <c r="Q42" s="247">
        <v>4941219</v>
      </c>
      <c r="R42" s="224">
        <v>32</v>
      </c>
    </row>
    <row r="43" spans="1:18" s="266" customFormat="1" ht="21.95" customHeight="1">
      <c r="A43" s="235">
        <v>33</v>
      </c>
      <c r="B43" s="212" t="s">
        <v>239</v>
      </c>
      <c r="C43" s="421">
        <v>2551</v>
      </c>
      <c r="D43" s="421">
        <v>51334722</v>
      </c>
      <c r="E43" s="229">
        <v>0</v>
      </c>
      <c r="F43" s="229">
        <v>0</v>
      </c>
      <c r="G43" s="229">
        <v>18</v>
      </c>
      <c r="H43" s="229">
        <v>108246</v>
      </c>
      <c r="I43" s="229">
        <v>0</v>
      </c>
      <c r="J43" s="229">
        <v>0</v>
      </c>
      <c r="K43" s="229">
        <v>2569</v>
      </c>
      <c r="L43" s="229">
        <v>51442968</v>
      </c>
      <c r="M43" s="229">
        <v>35872800</v>
      </c>
      <c r="N43" s="229">
        <v>15546168</v>
      </c>
      <c r="O43" s="229">
        <v>24000</v>
      </c>
      <c r="P43" s="229">
        <v>111</v>
      </c>
      <c r="Q43" s="241">
        <v>4370250</v>
      </c>
      <c r="R43" s="236">
        <v>33</v>
      </c>
    </row>
    <row r="44" spans="1:18" s="266" customFormat="1" ht="21.95" customHeight="1">
      <c r="A44" s="220">
        <v>34</v>
      </c>
      <c r="B44" s="2128" t="s">
        <v>241</v>
      </c>
      <c r="C44" s="791">
        <v>613</v>
      </c>
      <c r="D44" s="791">
        <v>12610620</v>
      </c>
      <c r="E44" s="192">
        <v>0</v>
      </c>
      <c r="F44" s="192">
        <v>0</v>
      </c>
      <c r="G44" s="192">
        <v>2</v>
      </c>
      <c r="H44" s="192">
        <v>33865</v>
      </c>
      <c r="I44" s="192">
        <v>0</v>
      </c>
      <c r="J44" s="192">
        <v>0</v>
      </c>
      <c r="K44" s="192">
        <v>615</v>
      </c>
      <c r="L44" s="192">
        <v>12644485</v>
      </c>
      <c r="M44" s="192">
        <v>8832510</v>
      </c>
      <c r="N44" s="192">
        <v>3811975</v>
      </c>
      <c r="O44" s="192">
        <v>0</v>
      </c>
      <c r="P44" s="192">
        <v>30</v>
      </c>
      <c r="Q44" s="240">
        <v>1168285</v>
      </c>
      <c r="R44" s="224">
        <v>34</v>
      </c>
    </row>
    <row r="45" spans="1:18" s="266" customFormat="1" ht="21.95" customHeight="1">
      <c r="A45" s="220">
        <v>35</v>
      </c>
      <c r="B45" s="2128" t="s">
        <v>243</v>
      </c>
      <c r="C45" s="791">
        <v>4684</v>
      </c>
      <c r="D45" s="791">
        <v>109494240</v>
      </c>
      <c r="E45" s="192">
        <v>0</v>
      </c>
      <c r="F45" s="192">
        <v>0</v>
      </c>
      <c r="G45" s="192">
        <v>98</v>
      </c>
      <c r="H45" s="192">
        <v>900108</v>
      </c>
      <c r="I45" s="192">
        <v>0</v>
      </c>
      <c r="J45" s="192">
        <v>0</v>
      </c>
      <c r="K45" s="192">
        <v>4782</v>
      </c>
      <c r="L45" s="192">
        <v>110394348</v>
      </c>
      <c r="M45" s="192">
        <v>77184970</v>
      </c>
      <c r="N45" s="192">
        <v>33023366</v>
      </c>
      <c r="O45" s="192">
        <v>186012</v>
      </c>
      <c r="P45" s="192">
        <v>185</v>
      </c>
      <c r="Q45" s="240">
        <v>8228930</v>
      </c>
      <c r="R45" s="224">
        <v>35</v>
      </c>
    </row>
    <row r="46" spans="1:18" s="266" customFormat="1" ht="21.95" customHeight="1">
      <c r="A46" s="220">
        <v>36</v>
      </c>
      <c r="B46" s="2128" t="s">
        <v>245</v>
      </c>
      <c r="C46" s="791">
        <v>3230</v>
      </c>
      <c r="D46" s="791">
        <v>55918800</v>
      </c>
      <c r="E46" s="192">
        <v>0</v>
      </c>
      <c r="F46" s="192">
        <v>0</v>
      </c>
      <c r="G46" s="192">
        <v>35</v>
      </c>
      <c r="H46" s="192">
        <v>298862</v>
      </c>
      <c r="I46" s="192">
        <v>0</v>
      </c>
      <c r="J46" s="192">
        <v>0</v>
      </c>
      <c r="K46" s="192">
        <v>3265</v>
      </c>
      <c r="L46" s="192">
        <v>56217662</v>
      </c>
      <c r="M46" s="192">
        <v>39289963</v>
      </c>
      <c r="N46" s="192">
        <v>16920391</v>
      </c>
      <c r="O46" s="192">
        <v>7308</v>
      </c>
      <c r="P46" s="192">
        <v>146</v>
      </c>
      <c r="Q46" s="240">
        <v>3892140</v>
      </c>
      <c r="R46" s="224">
        <v>36</v>
      </c>
    </row>
    <row r="47" spans="1:18" s="266" customFormat="1" ht="21.95" customHeight="1">
      <c r="A47" s="220">
        <v>37</v>
      </c>
      <c r="B47" s="2128" t="s">
        <v>247</v>
      </c>
      <c r="C47" s="422">
        <v>356</v>
      </c>
      <c r="D47" s="422">
        <v>5150420</v>
      </c>
      <c r="E47" s="227">
        <v>0</v>
      </c>
      <c r="F47" s="227">
        <v>0</v>
      </c>
      <c r="G47" s="227">
        <v>0</v>
      </c>
      <c r="H47" s="227">
        <v>0</v>
      </c>
      <c r="I47" s="227">
        <v>0</v>
      </c>
      <c r="J47" s="227">
        <v>0</v>
      </c>
      <c r="K47" s="227">
        <v>356</v>
      </c>
      <c r="L47" s="227">
        <v>5150420</v>
      </c>
      <c r="M47" s="227">
        <v>3605158</v>
      </c>
      <c r="N47" s="227">
        <v>1533262</v>
      </c>
      <c r="O47" s="227">
        <v>12000</v>
      </c>
      <c r="P47" s="227">
        <v>11</v>
      </c>
      <c r="Q47" s="247">
        <v>148490</v>
      </c>
      <c r="R47" s="224">
        <v>37</v>
      </c>
    </row>
    <row r="48" spans="1:18" s="266" customFormat="1" ht="21.95" customHeight="1">
      <c r="A48" s="228">
        <v>38</v>
      </c>
      <c r="B48" s="212" t="s">
        <v>249</v>
      </c>
      <c r="C48" s="421">
        <v>1714</v>
      </c>
      <c r="D48" s="421">
        <v>26288664</v>
      </c>
      <c r="E48" s="229">
        <v>0</v>
      </c>
      <c r="F48" s="229">
        <v>0</v>
      </c>
      <c r="G48" s="229">
        <v>10</v>
      </c>
      <c r="H48" s="229">
        <v>75560</v>
      </c>
      <c r="I48" s="229">
        <v>0</v>
      </c>
      <c r="J48" s="229">
        <v>0</v>
      </c>
      <c r="K48" s="229">
        <v>1724</v>
      </c>
      <c r="L48" s="229">
        <v>26364224</v>
      </c>
      <c r="M48" s="229">
        <v>18432358</v>
      </c>
      <c r="N48" s="229">
        <v>7752067</v>
      </c>
      <c r="O48" s="229">
        <v>179799</v>
      </c>
      <c r="P48" s="229">
        <v>50</v>
      </c>
      <c r="Q48" s="241">
        <v>1030610</v>
      </c>
      <c r="R48" s="234">
        <v>38</v>
      </c>
    </row>
    <row r="49" spans="1:18" s="266" customFormat="1" ht="21.95" customHeight="1">
      <c r="A49" s="220">
        <v>39</v>
      </c>
      <c r="B49" s="218" t="s">
        <v>251</v>
      </c>
      <c r="C49" s="791">
        <v>646</v>
      </c>
      <c r="D49" s="791">
        <v>8627540</v>
      </c>
      <c r="E49" s="192">
        <v>0</v>
      </c>
      <c r="F49" s="192">
        <v>0</v>
      </c>
      <c r="G49" s="192">
        <v>18</v>
      </c>
      <c r="H49" s="192">
        <v>226091</v>
      </c>
      <c r="I49" s="192">
        <v>0</v>
      </c>
      <c r="J49" s="192">
        <v>0</v>
      </c>
      <c r="K49" s="192">
        <v>664</v>
      </c>
      <c r="L49" s="192">
        <v>8853631</v>
      </c>
      <c r="M49" s="192">
        <v>6196930</v>
      </c>
      <c r="N49" s="192">
        <v>2656701</v>
      </c>
      <c r="O49" s="192">
        <v>0</v>
      </c>
      <c r="P49" s="192">
        <v>10</v>
      </c>
      <c r="Q49" s="240">
        <v>183590</v>
      </c>
      <c r="R49" s="224">
        <v>39</v>
      </c>
    </row>
    <row r="50" spans="1:18" s="266" customFormat="1" ht="21.95" customHeight="1">
      <c r="A50" s="220">
        <v>40</v>
      </c>
      <c r="B50" s="218" t="s">
        <v>252</v>
      </c>
      <c r="C50" s="791">
        <v>168</v>
      </c>
      <c r="D50" s="791">
        <v>2638080</v>
      </c>
      <c r="E50" s="192">
        <v>0</v>
      </c>
      <c r="F50" s="192">
        <v>0</v>
      </c>
      <c r="G50" s="192">
        <v>19</v>
      </c>
      <c r="H50" s="192">
        <v>188521</v>
      </c>
      <c r="I50" s="192">
        <v>0</v>
      </c>
      <c r="J50" s="192">
        <v>0</v>
      </c>
      <c r="K50" s="192">
        <v>187</v>
      </c>
      <c r="L50" s="192">
        <v>2826601</v>
      </c>
      <c r="M50" s="192">
        <v>1978617</v>
      </c>
      <c r="N50" s="192">
        <v>847984</v>
      </c>
      <c r="O50" s="192">
        <v>0</v>
      </c>
      <c r="P50" s="192">
        <v>0</v>
      </c>
      <c r="Q50" s="240">
        <v>0</v>
      </c>
      <c r="R50" s="224">
        <v>40</v>
      </c>
    </row>
    <row r="51" spans="1:18" s="266" customFormat="1" ht="21.95" customHeight="1">
      <c r="A51" s="220">
        <v>41</v>
      </c>
      <c r="B51" s="218" t="s">
        <v>254</v>
      </c>
      <c r="C51" s="791">
        <v>603</v>
      </c>
      <c r="D51" s="791">
        <v>9649768</v>
      </c>
      <c r="E51" s="192">
        <v>0</v>
      </c>
      <c r="F51" s="192">
        <v>0</v>
      </c>
      <c r="G51" s="192">
        <v>4</v>
      </c>
      <c r="H51" s="192">
        <v>37882</v>
      </c>
      <c r="I51" s="192">
        <v>0</v>
      </c>
      <c r="J51" s="192">
        <v>0</v>
      </c>
      <c r="K51" s="192">
        <v>607</v>
      </c>
      <c r="L51" s="192">
        <v>9687650</v>
      </c>
      <c r="M51" s="192">
        <v>6773636</v>
      </c>
      <c r="N51" s="192">
        <v>2914014</v>
      </c>
      <c r="O51" s="192">
        <v>0</v>
      </c>
      <c r="P51" s="192">
        <v>8</v>
      </c>
      <c r="Q51" s="240">
        <v>387758</v>
      </c>
      <c r="R51" s="224">
        <v>41</v>
      </c>
    </row>
    <row r="52" spans="1:18" s="266" customFormat="1" ht="21.95" customHeight="1" thickBot="1">
      <c r="A52" s="2383">
        <v>42</v>
      </c>
      <c r="B52" s="254" t="s">
        <v>256</v>
      </c>
      <c r="C52" s="423">
        <v>613</v>
      </c>
      <c r="D52" s="423">
        <v>11922630</v>
      </c>
      <c r="E52" s="256">
        <v>0</v>
      </c>
      <c r="F52" s="256">
        <v>0</v>
      </c>
      <c r="G52" s="256">
        <v>6</v>
      </c>
      <c r="H52" s="256">
        <v>79027</v>
      </c>
      <c r="I52" s="256">
        <v>0</v>
      </c>
      <c r="J52" s="256">
        <v>0</v>
      </c>
      <c r="K52" s="256">
        <v>619</v>
      </c>
      <c r="L52" s="256">
        <v>12001657</v>
      </c>
      <c r="M52" s="256">
        <v>8388305</v>
      </c>
      <c r="N52" s="256">
        <v>3609124</v>
      </c>
      <c r="O52" s="256">
        <v>4228</v>
      </c>
      <c r="P52" s="256">
        <v>10</v>
      </c>
      <c r="Q52" s="258">
        <v>962512</v>
      </c>
      <c r="R52" s="262">
        <v>42</v>
      </c>
    </row>
    <row r="53" spans="1:18" s="266" customFormat="1" ht="21.95" customHeight="1">
      <c r="A53" s="220">
        <v>43</v>
      </c>
      <c r="B53" s="218" t="s">
        <v>258</v>
      </c>
      <c r="C53" s="791">
        <v>565</v>
      </c>
      <c r="D53" s="791">
        <v>7707808</v>
      </c>
      <c r="E53" s="192">
        <v>0</v>
      </c>
      <c r="F53" s="192">
        <v>0</v>
      </c>
      <c r="G53" s="192">
        <v>3</v>
      </c>
      <c r="H53" s="192">
        <v>27840</v>
      </c>
      <c r="I53" s="192">
        <v>0</v>
      </c>
      <c r="J53" s="192">
        <v>0</v>
      </c>
      <c r="K53" s="192">
        <v>568</v>
      </c>
      <c r="L53" s="192">
        <v>7735648</v>
      </c>
      <c r="M53" s="192">
        <v>5403862</v>
      </c>
      <c r="N53" s="192">
        <v>2331786</v>
      </c>
      <c r="O53" s="192">
        <v>0</v>
      </c>
      <c r="P53" s="192">
        <v>11</v>
      </c>
      <c r="Q53" s="240">
        <v>137008</v>
      </c>
      <c r="R53" s="224">
        <v>43</v>
      </c>
    </row>
    <row r="54" spans="1:18" s="266" customFormat="1" ht="21.95" customHeight="1">
      <c r="A54" s="220">
        <v>44</v>
      </c>
      <c r="B54" s="218" t="s">
        <v>260</v>
      </c>
      <c r="C54" s="791">
        <v>646</v>
      </c>
      <c r="D54" s="791">
        <v>7691040</v>
      </c>
      <c r="E54" s="192">
        <v>0</v>
      </c>
      <c r="F54" s="192">
        <v>0</v>
      </c>
      <c r="G54" s="192">
        <v>16</v>
      </c>
      <c r="H54" s="192">
        <v>120715</v>
      </c>
      <c r="I54" s="192">
        <v>0</v>
      </c>
      <c r="J54" s="192">
        <v>0</v>
      </c>
      <c r="K54" s="192">
        <v>662</v>
      </c>
      <c r="L54" s="192">
        <v>7811755</v>
      </c>
      <c r="M54" s="192">
        <v>5527049</v>
      </c>
      <c r="N54" s="192">
        <v>2150616</v>
      </c>
      <c r="O54" s="192">
        <v>134090</v>
      </c>
      <c r="P54" s="192">
        <v>4</v>
      </c>
      <c r="Q54" s="240">
        <v>190347</v>
      </c>
      <c r="R54" s="224">
        <v>44</v>
      </c>
    </row>
    <row r="55" spans="1:18" s="266" customFormat="1" ht="21.95" customHeight="1">
      <c r="A55" s="220">
        <v>45</v>
      </c>
      <c r="B55" s="218" t="s">
        <v>261</v>
      </c>
      <c r="C55" s="1115">
        <v>4188</v>
      </c>
      <c r="D55" s="791">
        <v>73084828</v>
      </c>
      <c r="E55" s="192">
        <v>0</v>
      </c>
      <c r="F55" s="192">
        <v>0</v>
      </c>
      <c r="G55" s="192">
        <v>46</v>
      </c>
      <c r="H55" s="192">
        <v>500681</v>
      </c>
      <c r="I55" s="192">
        <v>0</v>
      </c>
      <c r="J55" s="192">
        <v>0</v>
      </c>
      <c r="K55" s="192">
        <v>4234</v>
      </c>
      <c r="L55" s="192">
        <v>73585509</v>
      </c>
      <c r="M55" s="192">
        <v>51448497</v>
      </c>
      <c r="N55" s="192">
        <v>21913306</v>
      </c>
      <c r="O55" s="192">
        <v>223706</v>
      </c>
      <c r="P55" s="192">
        <v>122</v>
      </c>
      <c r="Q55" s="240">
        <v>5709679</v>
      </c>
      <c r="R55" s="224">
        <v>45</v>
      </c>
    </row>
    <row r="56" spans="1:18" s="266" customFormat="1" ht="21.95" customHeight="1">
      <c r="A56" s="220">
        <v>46</v>
      </c>
      <c r="B56" s="218" t="s">
        <v>262</v>
      </c>
      <c r="C56" s="791">
        <v>789</v>
      </c>
      <c r="D56" s="791">
        <v>10510418</v>
      </c>
      <c r="E56" s="192">
        <v>0</v>
      </c>
      <c r="F56" s="192">
        <v>0</v>
      </c>
      <c r="G56" s="192">
        <v>28</v>
      </c>
      <c r="H56" s="192">
        <v>252904</v>
      </c>
      <c r="I56" s="192">
        <v>0</v>
      </c>
      <c r="J56" s="192">
        <v>0</v>
      </c>
      <c r="K56" s="192">
        <v>817</v>
      </c>
      <c r="L56" s="192">
        <v>10763322</v>
      </c>
      <c r="M56" s="192">
        <v>7532503</v>
      </c>
      <c r="N56" s="192">
        <v>3187004</v>
      </c>
      <c r="O56" s="192">
        <v>43815</v>
      </c>
      <c r="P56" s="192">
        <v>21</v>
      </c>
      <c r="Q56" s="240">
        <v>240517</v>
      </c>
      <c r="R56" s="224">
        <v>46</v>
      </c>
    </row>
    <row r="57" spans="1:18" s="266" customFormat="1" ht="21.95" customHeight="1">
      <c r="A57" s="220">
        <v>52</v>
      </c>
      <c r="B57" s="244" t="s">
        <v>263</v>
      </c>
      <c r="C57" s="422">
        <v>605</v>
      </c>
      <c r="D57" s="422">
        <v>16586108</v>
      </c>
      <c r="E57" s="227">
        <v>0</v>
      </c>
      <c r="F57" s="227">
        <v>0</v>
      </c>
      <c r="G57" s="227">
        <v>3</v>
      </c>
      <c r="H57" s="227">
        <v>11170</v>
      </c>
      <c r="I57" s="227">
        <v>0</v>
      </c>
      <c r="J57" s="227">
        <v>0</v>
      </c>
      <c r="K57" s="227">
        <v>608</v>
      </c>
      <c r="L57" s="227">
        <v>16597278</v>
      </c>
      <c r="M57" s="227">
        <v>11645851</v>
      </c>
      <c r="N57" s="227">
        <v>4951427</v>
      </c>
      <c r="O57" s="227">
        <v>0</v>
      </c>
      <c r="P57" s="227">
        <v>39</v>
      </c>
      <c r="Q57" s="247">
        <v>1913762</v>
      </c>
      <c r="R57" s="224">
        <v>52</v>
      </c>
    </row>
    <row r="58" spans="1:18" s="266" customFormat="1" ht="21.95" customHeight="1">
      <c r="A58" s="228">
        <v>54</v>
      </c>
      <c r="B58" s="218" t="s">
        <v>264</v>
      </c>
      <c r="C58" s="421">
        <v>340</v>
      </c>
      <c r="D58" s="421">
        <v>4323072</v>
      </c>
      <c r="E58" s="229">
        <v>0</v>
      </c>
      <c r="F58" s="229">
        <v>0</v>
      </c>
      <c r="G58" s="229">
        <v>45</v>
      </c>
      <c r="H58" s="229">
        <v>1076185</v>
      </c>
      <c r="I58" s="229">
        <v>0</v>
      </c>
      <c r="J58" s="229">
        <v>0</v>
      </c>
      <c r="K58" s="229">
        <v>385</v>
      </c>
      <c r="L58" s="229">
        <v>5399257</v>
      </c>
      <c r="M58" s="229">
        <v>3743576</v>
      </c>
      <c r="N58" s="229">
        <v>1655681</v>
      </c>
      <c r="O58" s="229">
        <v>0</v>
      </c>
      <c r="P58" s="229">
        <v>12</v>
      </c>
      <c r="Q58" s="241">
        <v>287767</v>
      </c>
      <c r="R58" s="234">
        <v>54</v>
      </c>
    </row>
    <row r="59" spans="1:18" s="266" customFormat="1" ht="21.95" customHeight="1">
      <c r="A59" s="220">
        <v>59</v>
      </c>
      <c r="B59" s="218" t="s">
        <v>266</v>
      </c>
      <c r="C59" s="791">
        <v>972</v>
      </c>
      <c r="D59" s="791">
        <v>14653568</v>
      </c>
      <c r="E59" s="192">
        <v>0</v>
      </c>
      <c r="F59" s="192">
        <v>0</v>
      </c>
      <c r="G59" s="192">
        <v>16</v>
      </c>
      <c r="H59" s="192">
        <v>233587</v>
      </c>
      <c r="I59" s="192">
        <v>0</v>
      </c>
      <c r="J59" s="192">
        <v>0</v>
      </c>
      <c r="K59" s="192">
        <v>988</v>
      </c>
      <c r="L59" s="192">
        <v>14887155</v>
      </c>
      <c r="M59" s="192">
        <v>10407846</v>
      </c>
      <c r="N59" s="192">
        <v>4368306</v>
      </c>
      <c r="O59" s="192">
        <v>111003</v>
      </c>
      <c r="P59" s="192">
        <v>10</v>
      </c>
      <c r="Q59" s="240">
        <v>281468</v>
      </c>
      <c r="R59" s="224">
        <v>59</v>
      </c>
    </row>
    <row r="60" spans="1:18" s="266" customFormat="1" ht="21.95" customHeight="1">
      <c r="A60" s="220">
        <v>61</v>
      </c>
      <c r="B60" s="218" t="s">
        <v>268</v>
      </c>
      <c r="C60" s="791">
        <v>409</v>
      </c>
      <c r="D60" s="791">
        <v>6375380</v>
      </c>
      <c r="E60" s="192">
        <v>0</v>
      </c>
      <c r="F60" s="192">
        <v>0</v>
      </c>
      <c r="G60" s="192">
        <v>11</v>
      </c>
      <c r="H60" s="192">
        <v>142396</v>
      </c>
      <c r="I60" s="192">
        <v>0</v>
      </c>
      <c r="J60" s="192">
        <v>0</v>
      </c>
      <c r="K60" s="192">
        <v>420</v>
      </c>
      <c r="L60" s="192">
        <v>6517776</v>
      </c>
      <c r="M60" s="192">
        <v>4559815</v>
      </c>
      <c r="N60" s="192">
        <v>1957961</v>
      </c>
      <c r="O60" s="192">
        <v>0</v>
      </c>
      <c r="P60" s="192">
        <v>14</v>
      </c>
      <c r="Q60" s="240">
        <v>228761</v>
      </c>
      <c r="R60" s="224">
        <v>61</v>
      </c>
    </row>
    <row r="61" spans="1:18" s="266" customFormat="1" ht="21.95" customHeight="1">
      <c r="A61" s="220">
        <v>66</v>
      </c>
      <c r="B61" s="218" t="s">
        <v>270</v>
      </c>
      <c r="C61" s="791">
        <v>4519</v>
      </c>
      <c r="D61" s="791">
        <v>69468878</v>
      </c>
      <c r="E61" s="192">
        <v>0</v>
      </c>
      <c r="F61" s="192">
        <v>0</v>
      </c>
      <c r="G61" s="192">
        <v>84</v>
      </c>
      <c r="H61" s="192">
        <v>1313174</v>
      </c>
      <c r="I61" s="192">
        <v>0</v>
      </c>
      <c r="J61" s="192">
        <v>0</v>
      </c>
      <c r="K61" s="192">
        <v>4603</v>
      </c>
      <c r="L61" s="192">
        <v>70782052</v>
      </c>
      <c r="M61" s="192">
        <v>49458116</v>
      </c>
      <c r="N61" s="192">
        <v>21112439</v>
      </c>
      <c r="O61" s="192">
        <v>211497</v>
      </c>
      <c r="P61" s="192">
        <v>114</v>
      </c>
      <c r="Q61" s="240">
        <v>2442416</v>
      </c>
      <c r="R61" s="224">
        <v>66</v>
      </c>
    </row>
    <row r="62" spans="1:18" s="266" customFormat="1" ht="21.95" customHeight="1">
      <c r="A62" s="243">
        <v>67</v>
      </c>
      <c r="B62" s="244" t="s">
        <v>272</v>
      </c>
      <c r="C62" s="422">
        <v>448</v>
      </c>
      <c r="D62" s="422">
        <v>8613380</v>
      </c>
      <c r="E62" s="227">
        <v>0</v>
      </c>
      <c r="F62" s="227">
        <v>0</v>
      </c>
      <c r="G62" s="227">
        <v>13</v>
      </c>
      <c r="H62" s="227">
        <v>191772</v>
      </c>
      <c r="I62" s="227">
        <v>0</v>
      </c>
      <c r="J62" s="227">
        <v>0</v>
      </c>
      <c r="K62" s="227">
        <v>461</v>
      </c>
      <c r="L62" s="227">
        <v>8805152</v>
      </c>
      <c r="M62" s="227">
        <v>6155854</v>
      </c>
      <c r="N62" s="227">
        <v>2649298</v>
      </c>
      <c r="O62" s="227">
        <v>0</v>
      </c>
      <c r="P62" s="227">
        <v>16</v>
      </c>
      <c r="Q62" s="247">
        <v>565073</v>
      </c>
      <c r="R62" s="249">
        <v>67</v>
      </c>
    </row>
    <row r="63" spans="1:18" s="452" customFormat="1" ht="21.95" customHeight="1">
      <c r="A63" s="250">
        <v>70</v>
      </c>
      <c r="B63" s="218" t="s">
        <v>274</v>
      </c>
      <c r="C63" s="421">
        <v>777</v>
      </c>
      <c r="D63" s="421">
        <v>14852280</v>
      </c>
      <c r="E63" s="229">
        <v>0</v>
      </c>
      <c r="F63" s="229">
        <v>0</v>
      </c>
      <c r="G63" s="229">
        <v>71</v>
      </c>
      <c r="H63" s="229">
        <v>281699</v>
      </c>
      <c r="I63" s="229">
        <v>0</v>
      </c>
      <c r="J63" s="229">
        <v>0</v>
      </c>
      <c r="K63" s="229">
        <v>848</v>
      </c>
      <c r="L63" s="229">
        <v>15133979</v>
      </c>
      <c r="M63" s="229">
        <v>10585471</v>
      </c>
      <c r="N63" s="229">
        <v>4548508</v>
      </c>
      <c r="O63" s="229">
        <v>0</v>
      </c>
      <c r="P63" s="229">
        <v>17</v>
      </c>
      <c r="Q63" s="241">
        <v>739106</v>
      </c>
      <c r="R63" s="251">
        <v>70</v>
      </c>
    </row>
    <row r="64" spans="1:18" s="452" customFormat="1" ht="21.95" customHeight="1">
      <c r="A64" s="220">
        <v>72</v>
      </c>
      <c r="B64" s="218" t="s">
        <v>276</v>
      </c>
      <c r="C64" s="791">
        <v>3621</v>
      </c>
      <c r="D64" s="791">
        <v>61028002</v>
      </c>
      <c r="E64" s="192">
        <v>0</v>
      </c>
      <c r="F64" s="192">
        <v>0</v>
      </c>
      <c r="G64" s="192">
        <v>64</v>
      </c>
      <c r="H64" s="192">
        <v>856824</v>
      </c>
      <c r="I64" s="192">
        <v>0</v>
      </c>
      <c r="J64" s="192">
        <v>0</v>
      </c>
      <c r="K64" s="192">
        <v>3685</v>
      </c>
      <c r="L64" s="192">
        <v>61884826</v>
      </c>
      <c r="M64" s="192">
        <v>43266150</v>
      </c>
      <c r="N64" s="192">
        <v>18477292</v>
      </c>
      <c r="O64" s="192">
        <v>141384</v>
      </c>
      <c r="P64" s="192">
        <v>147</v>
      </c>
      <c r="Q64" s="240">
        <v>4167206</v>
      </c>
      <c r="R64" s="224">
        <v>72</v>
      </c>
    </row>
    <row r="65" spans="1:18" s="452" customFormat="1" ht="21.95" customHeight="1">
      <c r="A65" s="220">
        <v>74</v>
      </c>
      <c r="B65" s="218" t="s">
        <v>278</v>
      </c>
      <c r="C65" s="791">
        <v>520</v>
      </c>
      <c r="D65" s="791">
        <v>8094404</v>
      </c>
      <c r="E65" s="192">
        <v>0</v>
      </c>
      <c r="F65" s="192">
        <v>0</v>
      </c>
      <c r="G65" s="192">
        <v>9</v>
      </c>
      <c r="H65" s="192">
        <v>58590</v>
      </c>
      <c r="I65" s="192">
        <v>0</v>
      </c>
      <c r="J65" s="192">
        <v>0</v>
      </c>
      <c r="K65" s="192">
        <v>529</v>
      </c>
      <c r="L65" s="192">
        <v>8152994</v>
      </c>
      <c r="M65" s="192">
        <v>5702806</v>
      </c>
      <c r="N65" s="192">
        <v>2450188</v>
      </c>
      <c r="O65" s="192">
        <v>0</v>
      </c>
      <c r="P65" s="192">
        <v>12</v>
      </c>
      <c r="Q65" s="240">
        <v>298963</v>
      </c>
      <c r="R65" s="224">
        <v>74</v>
      </c>
    </row>
    <row r="66" spans="1:18" s="452" customFormat="1" ht="21.95" customHeight="1">
      <c r="A66" s="220">
        <v>81</v>
      </c>
      <c r="B66" s="218" t="s">
        <v>280</v>
      </c>
      <c r="C66" s="791">
        <v>2581</v>
      </c>
      <c r="D66" s="791">
        <v>60786242</v>
      </c>
      <c r="E66" s="192">
        <v>0</v>
      </c>
      <c r="F66" s="192">
        <v>0</v>
      </c>
      <c r="G66" s="192">
        <v>49</v>
      </c>
      <c r="H66" s="192">
        <v>764679</v>
      </c>
      <c r="I66" s="192">
        <v>0</v>
      </c>
      <c r="J66" s="192">
        <v>0</v>
      </c>
      <c r="K66" s="192">
        <v>2630</v>
      </c>
      <c r="L66" s="192">
        <v>61550921</v>
      </c>
      <c r="M66" s="192">
        <v>42977342</v>
      </c>
      <c r="N66" s="192">
        <v>18534907</v>
      </c>
      <c r="O66" s="192">
        <v>38672</v>
      </c>
      <c r="P66" s="192">
        <v>166</v>
      </c>
      <c r="Q66" s="240">
        <v>5597778</v>
      </c>
      <c r="R66" s="224">
        <v>81</v>
      </c>
    </row>
    <row r="67" spans="1:18" s="452" customFormat="1" ht="21.95" customHeight="1" thickBot="1">
      <c r="A67" s="253">
        <v>82</v>
      </c>
      <c r="B67" s="254" t="s">
        <v>282</v>
      </c>
      <c r="C67" s="423">
        <v>2390</v>
      </c>
      <c r="D67" s="423">
        <v>49338140</v>
      </c>
      <c r="E67" s="256">
        <v>0</v>
      </c>
      <c r="F67" s="256">
        <v>0</v>
      </c>
      <c r="G67" s="256">
        <v>28</v>
      </c>
      <c r="H67" s="256">
        <v>232586</v>
      </c>
      <c r="I67" s="256">
        <v>0</v>
      </c>
      <c r="J67" s="256">
        <v>0</v>
      </c>
      <c r="K67" s="256">
        <v>2418</v>
      </c>
      <c r="L67" s="256">
        <v>49570726</v>
      </c>
      <c r="M67" s="256">
        <v>34563286</v>
      </c>
      <c r="N67" s="256">
        <v>14966412</v>
      </c>
      <c r="O67" s="256">
        <v>41028</v>
      </c>
      <c r="P67" s="256">
        <v>101</v>
      </c>
      <c r="Q67" s="258">
        <v>4889290</v>
      </c>
      <c r="R67" s="262">
        <v>82</v>
      </c>
    </row>
    <row r="68" spans="1:18" s="149" customFormat="1" ht="21.75" customHeight="1">
      <c r="A68" s="211">
        <v>83</v>
      </c>
      <c r="B68" s="330" t="s">
        <v>283</v>
      </c>
      <c r="C68" s="872">
        <v>1147</v>
      </c>
      <c r="D68" s="767">
        <v>21130230</v>
      </c>
      <c r="E68" s="214">
        <v>0</v>
      </c>
      <c r="F68" s="214">
        <v>0</v>
      </c>
      <c r="G68" s="200">
        <v>20</v>
      </c>
      <c r="H68" s="214">
        <v>283378</v>
      </c>
      <c r="I68" s="214">
        <v>0</v>
      </c>
      <c r="J68" s="214">
        <v>0</v>
      </c>
      <c r="K68" s="214">
        <v>1167</v>
      </c>
      <c r="L68" s="214">
        <v>21413608</v>
      </c>
      <c r="M68" s="214">
        <v>15267007</v>
      </c>
      <c r="N68" s="214">
        <v>6122422</v>
      </c>
      <c r="O68" s="214">
        <v>24179</v>
      </c>
      <c r="P68" s="214">
        <v>128</v>
      </c>
      <c r="Q68" s="1087">
        <v>832411</v>
      </c>
      <c r="R68" s="216">
        <v>83</v>
      </c>
    </row>
    <row r="69" spans="1:18" s="149" customFormat="1" ht="21.95" customHeight="1">
      <c r="A69" s="217">
        <v>301</v>
      </c>
      <c r="B69" s="2130" t="s">
        <v>284</v>
      </c>
      <c r="C69" s="774">
        <v>4604</v>
      </c>
      <c r="D69" s="774">
        <v>116774566</v>
      </c>
      <c r="E69" s="200">
        <v>0</v>
      </c>
      <c r="F69" s="200">
        <v>0</v>
      </c>
      <c r="G69" s="200">
        <v>97</v>
      </c>
      <c r="H69" s="200">
        <v>1419091</v>
      </c>
      <c r="I69" s="200">
        <v>0</v>
      </c>
      <c r="J69" s="200">
        <v>0</v>
      </c>
      <c r="K69" s="200">
        <v>4701</v>
      </c>
      <c r="L69" s="200">
        <v>118193657</v>
      </c>
      <c r="M69" s="200">
        <v>82698697</v>
      </c>
      <c r="N69" s="200">
        <v>35152097</v>
      </c>
      <c r="O69" s="200">
        <v>342863</v>
      </c>
      <c r="P69" s="200">
        <v>166</v>
      </c>
      <c r="Q69" s="200">
        <v>13932432</v>
      </c>
      <c r="R69" s="205">
        <v>301</v>
      </c>
    </row>
    <row r="70" spans="1:18" s="149" customFormat="1" ht="21.95" customHeight="1">
      <c r="A70" s="217">
        <v>302</v>
      </c>
      <c r="B70" s="2130" t="s">
        <v>286</v>
      </c>
      <c r="C70" s="774">
        <v>2099</v>
      </c>
      <c r="D70" s="774">
        <v>33016368</v>
      </c>
      <c r="E70" s="200">
        <v>0</v>
      </c>
      <c r="F70" s="200">
        <v>0</v>
      </c>
      <c r="G70" s="149">
        <v>30</v>
      </c>
      <c r="H70" s="200">
        <v>336747</v>
      </c>
      <c r="I70" s="200">
        <v>0</v>
      </c>
      <c r="J70" s="200">
        <v>0</v>
      </c>
      <c r="K70" s="200">
        <v>2129</v>
      </c>
      <c r="L70" s="200">
        <v>33353115</v>
      </c>
      <c r="M70" s="200">
        <v>23321935</v>
      </c>
      <c r="N70" s="200">
        <v>9972652</v>
      </c>
      <c r="O70" s="200">
        <v>58528</v>
      </c>
      <c r="P70" s="200">
        <v>38</v>
      </c>
      <c r="Q70" s="200">
        <v>2084679</v>
      </c>
      <c r="R70" s="205">
        <v>302</v>
      </c>
    </row>
    <row r="71" spans="1:18" s="149" customFormat="1" ht="21.95" customHeight="1">
      <c r="A71" s="217">
        <v>303</v>
      </c>
      <c r="B71" s="2130" t="s">
        <v>288</v>
      </c>
      <c r="C71" s="774">
        <v>981</v>
      </c>
      <c r="D71" s="774">
        <v>13998190</v>
      </c>
      <c r="E71" s="200">
        <v>0</v>
      </c>
      <c r="F71" s="200">
        <v>0</v>
      </c>
      <c r="G71" s="200">
        <v>6</v>
      </c>
      <c r="H71" s="200">
        <v>69205</v>
      </c>
      <c r="I71" s="200">
        <v>0</v>
      </c>
      <c r="J71" s="200">
        <v>0</v>
      </c>
      <c r="K71" s="200">
        <v>987</v>
      </c>
      <c r="L71" s="200">
        <v>14067395</v>
      </c>
      <c r="M71" s="200">
        <v>9843647</v>
      </c>
      <c r="N71" s="200">
        <v>4183307</v>
      </c>
      <c r="O71" s="200">
        <v>40441</v>
      </c>
      <c r="P71" s="200">
        <v>4</v>
      </c>
      <c r="Q71" s="538">
        <v>137110</v>
      </c>
      <c r="R71" s="205">
        <v>303</v>
      </c>
    </row>
    <row r="72" spans="1:18" s="149" customFormat="1" ht="21.95" customHeight="1" thickBot="1">
      <c r="A72" s="2390"/>
      <c r="B72" s="2391"/>
      <c r="C72" s="876"/>
      <c r="D72" s="876"/>
      <c r="E72" s="3145"/>
      <c r="F72" s="3145"/>
      <c r="G72" s="3145"/>
      <c r="H72" s="3145"/>
      <c r="I72" s="3145"/>
      <c r="J72" s="3145"/>
      <c r="K72" s="3145"/>
      <c r="L72" s="3145"/>
      <c r="M72" s="3145"/>
      <c r="N72" s="3145"/>
      <c r="O72" s="3145"/>
      <c r="P72" s="3145"/>
      <c r="Q72" s="3146"/>
      <c r="R72" s="2393"/>
    </row>
    <row r="73" spans="1:18" s="149" customFormat="1" ht="21.95" customHeight="1">
      <c r="A73" s="217"/>
      <c r="B73" s="332"/>
      <c r="C73" s="774"/>
      <c r="D73" s="774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538"/>
      <c r="R73" s="205"/>
    </row>
    <row r="74" spans="1:18" s="149" customFormat="1" ht="21.95" customHeight="1">
      <c r="A74" s="217"/>
      <c r="B74" s="332"/>
      <c r="C74" s="774"/>
      <c r="D74" s="774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538"/>
      <c r="R74" s="205"/>
    </row>
    <row r="75" spans="1:18" s="149" customFormat="1" ht="21.95" customHeight="1">
      <c r="A75" s="217"/>
      <c r="B75" s="332"/>
      <c r="C75" s="774"/>
      <c r="D75" s="774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538"/>
      <c r="R75" s="205"/>
    </row>
    <row r="76" spans="1:18" s="266" customFormat="1" ht="21.95" customHeight="1">
      <c r="A76" s="220"/>
      <c r="B76" s="218"/>
      <c r="C76" s="791"/>
      <c r="D76" s="791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240"/>
      <c r="R76" s="224"/>
    </row>
    <row r="77" spans="1:18" s="266" customFormat="1" ht="21.95" customHeight="1">
      <c r="A77" s="220"/>
      <c r="B77" s="218"/>
      <c r="C77" s="422"/>
      <c r="D77" s="422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47"/>
      <c r="R77" s="249"/>
    </row>
    <row r="78" spans="1:18" s="266" customFormat="1" ht="21.95" customHeight="1">
      <c r="A78" s="228"/>
      <c r="B78" s="212"/>
      <c r="C78" s="421"/>
      <c r="D78" s="421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41"/>
      <c r="R78" s="234"/>
    </row>
    <row r="79" spans="1:18" s="266" customFormat="1" ht="21.95" customHeight="1">
      <c r="A79" s="220"/>
      <c r="B79" s="218"/>
      <c r="C79" s="791"/>
      <c r="D79" s="791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240"/>
      <c r="R79" s="224"/>
    </row>
    <row r="80" spans="1:18" s="266" customFormat="1" ht="21.95" customHeight="1">
      <c r="A80" s="220"/>
      <c r="B80" s="218"/>
      <c r="C80" s="791"/>
      <c r="D80" s="791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240"/>
      <c r="R80" s="224"/>
    </row>
    <row r="81" spans="1:18" s="266" customFormat="1" ht="21.95" customHeight="1">
      <c r="A81" s="220"/>
      <c r="B81" s="218"/>
      <c r="C81" s="791"/>
      <c r="D81" s="791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240"/>
      <c r="R81" s="224"/>
    </row>
    <row r="82" spans="1:18" s="266" customFormat="1" ht="21.95" customHeight="1">
      <c r="A82" s="220"/>
      <c r="B82" s="218"/>
      <c r="C82" s="422"/>
      <c r="D82" s="422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47"/>
      <c r="R82" s="224"/>
    </row>
    <row r="83" spans="1:18" s="266" customFormat="1" ht="21.95" customHeight="1">
      <c r="A83" s="235"/>
      <c r="B83" s="212"/>
      <c r="C83" s="421"/>
      <c r="D83" s="421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41"/>
      <c r="R83" s="236"/>
    </row>
    <row r="84" spans="1:18" s="266" customFormat="1" ht="21.95" customHeight="1">
      <c r="A84" s="220"/>
      <c r="B84" s="218"/>
      <c r="C84" s="791"/>
      <c r="D84" s="791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240"/>
      <c r="R84" s="224"/>
    </row>
    <row r="85" spans="1:18" s="266" customFormat="1" ht="21.95" customHeight="1">
      <c r="A85" s="220"/>
      <c r="B85" s="218"/>
      <c r="C85" s="791"/>
      <c r="D85" s="791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240"/>
      <c r="R85" s="224"/>
    </row>
    <row r="86" spans="1:18" s="266" customFormat="1" ht="21.95" customHeight="1">
      <c r="A86" s="220"/>
      <c r="B86" s="218"/>
      <c r="C86" s="791"/>
      <c r="D86" s="791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240"/>
      <c r="R86" s="224"/>
    </row>
    <row r="87" spans="1:18" s="266" customFormat="1" ht="21.95" customHeight="1">
      <c r="A87" s="220"/>
      <c r="B87" s="218"/>
      <c r="C87" s="422"/>
      <c r="D87" s="422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47"/>
      <c r="R87" s="224"/>
    </row>
    <row r="88" spans="1:18" s="266" customFormat="1" ht="21.95" customHeight="1">
      <c r="A88" s="228"/>
      <c r="B88" s="212"/>
      <c r="C88" s="421"/>
      <c r="D88" s="421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41"/>
      <c r="R88" s="234"/>
    </row>
    <row r="89" spans="1:18" s="266" customFormat="1" ht="21.95" customHeight="1">
      <c r="A89" s="220"/>
      <c r="B89" s="218"/>
      <c r="C89" s="791"/>
      <c r="D89" s="791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240"/>
      <c r="R89" s="224"/>
    </row>
    <row r="90" spans="1:18" s="266" customFormat="1" ht="21.95" customHeight="1">
      <c r="A90" s="220"/>
      <c r="B90" s="218"/>
      <c r="C90" s="791"/>
      <c r="D90" s="791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240"/>
      <c r="R90" s="224"/>
    </row>
    <row r="91" spans="1:18" s="266" customFormat="1" ht="21.95" customHeight="1">
      <c r="A91" s="220"/>
      <c r="B91" s="218"/>
      <c r="C91" s="791"/>
      <c r="D91" s="791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240"/>
      <c r="R91" s="224"/>
    </row>
    <row r="92" spans="1:18" s="266" customFormat="1" ht="21.95" customHeight="1">
      <c r="A92" s="220"/>
      <c r="B92" s="218"/>
      <c r="C92" s="422"/>
      <c r="D92" s="422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47"/>
      <c r="R92" s="224"/>
    </row>
    <row r="93" spans="1:18" s="266" customFormat="1" ht="21.95" customHeight="1">
      <c r="A93" s="228"/>
      <c r="B93" s="212"/>
      <c r="C93" s="421"/>
      <c r="D93" s="421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41"/>
      <c r="R93" s="234"/>
    </row>
    <row r="94" spans="1:18" s="266" customFormat="1" ht="21.95" customHeight="1">
      <c r="A94" s="220"/>
      <c r="B94" s="218"/>
      <c r="C94" s="791"/>
      <c r="D94" s="791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240"/>
      <c r="R94" s="224"/>
    </row>
    <row r="95" spans="1:18" s="266" customFormat="1" ht="21.95" customHeight="1">
      <c r="A95" s="220"/>
      <c r="B95" s="218"/>
      <c r="C95" s="791"/>
      <c r="D95" s="791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240"/>
      <c r="R95" s="224"/>
    </row>
    <row r="96" spans="1:18" s="266" customFormat="1" ht="21.95" customHeight="1">
      <c r="A96" s="220"/>
      <c r="B96" s="218"/>
      <c r="C96" s="791"/>
      <c r="D96" s="791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240"/>
      <c r="R96" s="224"/>
    </row>
    <row r="97" spans="1:18" s="266" customFormat="1" ht="21.95" customHeight="1">
      <c r="A97" s="220"/>
      <c r="B97" s="218"/>
      <c r="C97" s="422"/>
      <c r="D97" s="422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47"/>
      <c r="R97" s="224"/>
    </row>
    <row r="98" spans="1:18" s="266" customFormat="1" ht="21.95" customHeight="1">
      <c r="A98" s="235"/>
      <c r="B98" s="212"/>
      <c r="C98" s="421"/>
      <c r="D98" s="421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41"/>
      <c r="R98" s="236"/>
    </row>
    <row r="99" spans="1:18" s="266" customFormat="1" ht="21.95" customHeight="1">
      <c r="A99" s="220"/>
      <c r="B99" s="218"/>
      <c r="C99" s="791"/>
      <c r="D99" s="7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240"/>
      <c r="R99" s="224"/>
    </row>
    <row r="100" spans="1:18" s="266" customFormat="1" ht="21.95" customHeight="1">
      <c r="A100" s="220"/>
      <c r="B100" s="218"/>
      <c r="C100" s="791"/>
      <c r="D100" s="7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240"/>
      <c r="R100" s="224"/>
    </row>
    <row r="101" spans="1:18" s="266" customFormat="1" ht="21.95" customHeight="1">
      <c r="A101" s="220"/>
      <c r="B101" s="218"/>
      <c r="C101" s="791"/>
      <c r="D101" s="7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240"/>
      <c r="R101" s="224"/>
    </row>
    <row r="102" spans="1:18" s="266" customFormat="1" ht="21.95" customHeight="1">
      <c r="A102" s="220"/>
      <c r="B102" s="218"/>
      <c r="C102" s="422"/>
      <c r="D102" s="422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47"/>
      <c r="R102" s="224"/>
    </row>
    <row r="103" spans="1:18" s="266" customFormat="1" ht="21.95" customHeight="1">
      <c r="A103" s="228"/>
      <c r="B103" s="212"/>
      <c r="C103" s="421"/>
      <c r="D103" s="421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41"/>
      <c r="R103" s="234"/>
    </row>
    <row r="104" spans="1:18" s="266" customFormat="1" ht="21.95" customHeight="1">
      <c r="A104" s="220"/>
      <c r="B104" s="218"/>
      <c r="C104" s="791"/>
      <c r="D104" s="7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240"/>
      <c r="R104" s="224"/>
    </row>
    <row r="105" spans="1:18" s="266" customFormat="1" ht="21.95" customHeight="1">
      <c r="A105" s="220"/>
      <c r="B105" s="218"/>
      <c r="C105" s="791"/>
      <c r="D105" s="7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240"/>
      <c r="R105" s="224"/>
    </row>
    <row r="106" spans="1:18" s="266" customFormat="1" ht="21.95" customHeight="1">
      <c r="A106" s="220"/>
      <c r="B106" s="218"/>
      <c r="C106" s="791"/>
      <c r="D106" s="791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240"/>
      <c r="R106" s="224"/>
    </row>
    <row r="107" spans="1:18" s="266" customFormat="1" ht="21.95" customHeight="1">
      <c r="A107" s="220"/>
      <c r="B107" s="218"/>
      <c r="C107" s="422"/>
      <c r="D107" s="422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47"/>
      <c r="R107" s="224"/>
    </row>
    <row r="108" spans="1:18" s="266" customFormat="1" ht="21.95" customHeight="1">
      <c r="A108" s="228"/>
      <c r="B108" s="212"/>
      <c r="C108" s="421"/>
      <c r="D108" s="421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41"/>
      <c r="R108" s="234"/>
    </row>
    <row r="109" spans="1:18" s="266" customFormat="1" ht="21.95" customHeight="1">
      <c r="A109" s="220"/>
      <c r="B109" s="218"/>
      <c r="C109" s="791"/>
      <c r="D109" s="791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240"/>
      <c r="R109" s="224"/>
    </row>
    <row r="110" spans="1:18" s="266" customFormat="1" ht="21.95" customHeight="1">
      <c r="A110" s="220"/>
      <c r="B110" s="218"/>
      <c r="C110" s="1115"/>
      <c r="D110" s="791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240"/>
      <c r="R110" s="224"/>
    </row>
    <row r="111" spans="1:18" s="266" customFormat="1" ht="21.95" customHeight="1">
      <c r="A111" s="220"/>
      <c r="B111" s="218"/>
      <c r="C111" s="791"/>
      <c r="D111" s="791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240"/>
      <c r="R111" s="224"/>
    </row>
    <row r="112" spans="1:18" s="266" customFormat="1" ht="21.95" customHeight="1">
      <c r="A112" s="220"/>
      <c r="B112" s="244"/>
      <c r="C112" s="422"/>
      <c r="D112" s="422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47"/>
      <c r="R112" s="224"/>
    </row>
    <row r="113" spans="1:18" s="266" customFormat="1" ht="21.95" customHeight="1">
      <c r="A113" s="228"/>
      <c r="B113" s="218"/>
      <c r="C113" s="421"/>
      <c r="D113" s="421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41"/>
      <c r="R113" s="234"/>
    </row>
    <row r="114" spans="1:18" s="266" customFormat="1" ht="21.95" customHeight="1">
      <c r="A114" s="220"/>
      <c r="B114" s="218"/>
      <c r="C114" s="791"/>
      <c r="D114" s="791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240"/>
      <c r="R114" s="224"/>
    </row>
    <row r="115" spans="1:18" s="266" customFormat="1" ht="21.95" customHeight="1">
      <c r="A115" s="220"/>
      <c r="B115" s="218"/>
      <c r="C115" s="791"/>
      <c r="D115" s="791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240"/>
      <c r="R115" s="224"/>
    </row>
    <row r="116" spans="1:18" s="266" customFormat="1" ht="21.95" customHeight="1">
      <c r="A116" s="220"/>
      <c r="B116" s="218"/>
      <c r="C116" s="791"/>
      <c r="D116" s="791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240"/>
      <c r="R116" s="224"/>
    </row>
    <row r="117" spans="1:18" s="266" customFormat="1" ht="21.95" customHeight="1">
      <c r="A117" s="243"/>
      <c r="B117" s="244"/>
      <c r="C117" s="422"/>
      <c r="D117" s="422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47"/>
      <c r="R117" s="249"/>
    </row>
    <row r="118" spans="1:18" s="452" customFormat="1" ht="21.95" customHeight="1">
      <c r="A118" s="250"/>
      <c r="B118" s="218"/>
      <c r="C118" s="421"/>
      <c r="D118" s="421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41"/>
      <c r="R118" s="251"/>
    </row>
    <row r="119" spans="1:18" s="452" customFormat="1" ht="21.95" customHeight="1">
      <c r="A119" s="220"/>
      <c r="B119" s="218"/>
      <c r="C119" s="791"/>
      <c r="D119" s="791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240"/>
      <c r="R119" s="224"/>
    </row>
    <row r="120" spans="1:18" s="452" customFormat="1" ht="21.95" customHeight="1">
      <c r="A120" s="220"/>
      <c r="B120" s="218"/>
      <c r="C120" s="791"/>
      <c r="D120" s="791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240"/>
      <c r="R120" s="224"/>
    </row>
    <row r="121" spans="1:18" s="452" customFormat="1" ht="21.95" customHeight="1">
      <c r="A121" s="220"/>
      <c r="B121" s="218"/>
      <c r="C121" s="791"/>
      <c r="D121" s="791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240"/>
      <c r="R121" s="224"/>
    </row>
    <row r="122" spans="1:18" s="452" customFormat="1" ht="21.95" customHeight="1" thickBot="1">
      <c r="A122" s="253"/>
      <c r="B122" s="254"/>
      <c r="C122" s="423"/>
      <c r="D122" s="423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8"/>
      <c r="R122" s="262"/>
    </row>
    <row r="123" spans="1:18" s="1116" customFormat="1" ht="21.95" customHeight="1">
      <c r="A123" s="311"/>
      <c r="R123" s="311"/>
    </row>
    <row r="124" spans="1:18" s="1116" customFormat="1" ht="21.95" customHeight="1">
      <c r="A124" s="311"/>
      <c r="R124" s="311"/>
    </row>
    <row r="125" spans="1:18" s="1116" customFormat="1" ht="21.95" customHeight="1">
      <c r="A125" s="311"/>
      <c r="R125" s="311"/>
    </row>
    <row r="126" spans="1:18" s="1116" customFormat="1" ht="21.95" customHeight="1">
      <c r="A126" s="311"/>
      <c r="R126" s="311"/>
    </row>
    <row r="127" spans="1:18" s="1116" customFormat="1" ht="21.95" customHeight="1">
      <c r="A127" s="311"/>
      <c r="R127" s="311"/>
    </row>
    <row r="128" spans="1:18" s="1116" customFormat="1" ht="21.95" customHeight="1">
      <c r="A128" s="311"/>
      <c r="R128" s="311"/>
    </row>
    <row r="129" spans="1:18" s="1116" customFormat="1" ht="21.95" customHeight="1">
      <c r="A129" s="311"/>
      <c r="R129" s="311"/>
    </row>
    <row r="130" spans="1:18" s="1116" customFormat="1" ht="23.1" customHeight="1">
      <c r="A130" s="311"/>
      <c r="R130" s="311"/>
    </row>
    <row r="131" spans="1:18" s="1116" customFormat="1" ht="23.1" customHeight="1">
      <c r="A131" s="311"/>
      <c r="R131" s="311"/>
    </row>
    <row r="132" spans="1:18" s="1116" customFormat="1" ht="23.1" customHeight="1">
      <c r="A132" s="311"/>
      <c r="R132" s="311"/>
    </row>
    <row r="133" spans="1:18" s="1116" customFormat="1" ht="23.1" customHeight="1">
      <c r="A133" s="311"/>
      <c r="R133" s="311"/>
    </row>
    <row r="134" spans="1:18" s="1116" customFormat="1" ht="23.1" customHeight="1">
      <c r="A134" s="311"/>
      <c r="R134" s="311"/>
    </row>
    <row r="135" spans="1:18" s="1116" customFormat="1" ht="23.1" customHeight="1">
      <c r="A135" s="311"/>
      <c r="R135" s="311"/>
    </row>
    <row r="136" spans="1:18" s="1116" customFormat="1" ht="23.1" customHeight="1">
      <c r="A136" s="311"/>
      <c r="R136" s="311"/>
    </row>
    <row r="137" spans="1:18" s="1116" customFormat="1" ht="23.1" customHeight="1">
      <c r="A137" s="311"/>
      <c r="R137" s="311"/>
    </row>
    <row r="138" spans="1:18" s="1116" customFormat="1" ht="23.1" customHeight="1">
      <c r="A138" s="311"/>
      <c r="R138" s="311"/>
    </row>
    <row r="139" spans="1:18" s="1116" customFormat="1" ht="23.1" customHeight="1">
      <c r="A139" s="311"/>
      <c r="R139" s="311"/>
    </row>
    <row r="140" spans="1:18" s="1116" customFormat="1" ht="23.1" customHeight="1">
      <c r="A140" s="311"/>
      <c r="R140" s="311"/>
    </row>
    <row r="141" spans="1:18" s="1116" customFormat="1" ht="23.1" customHeight="1">
      <c r="A141" s="311"/>
      <c r="R141" s="311"/>
    </row>
    <row r="142" spans="1:18" s="1116" customFormat="1" ht="23.1" customHeight="1">
      <c r="A142" s="311"/>
      <c r="R142" s="311"/>
    </row>
    <row r="143" spans="1:18" s="1116" customFormat="1" ht="23.1" customHeight="1">
      <c r="A143" s="311"/>
      <c r="R143" s="311"/>
    </row>
    <row r="144" spans="1:18" s="1116" customFormat="1" ht="23.1" customHeight="1">
      <c r="A144" s="311"/>
      <c r="R144" s="311"/>
    </row>
    <row r="145" spans="1:18" s="1116" customFormat="1" ht="23.1" customHeight="1">
      <c r="A145" s="311"/>
      <c r="R145" s="311"/>
    </row>
    <row r="146" spans="1:18" s="1116" customFormat="1" ht="23.1" customHeight="1">
      <c r="A146" s="311"/>
      <c r="R146" s="311"/>
    </row>
    <row r="147" spans="1:18" s="1116" customFormat="1" ht="23.1" customHeight="1">
      <c r="A147" s="311"/>
      <c r="R147" s="311"/>
    </row>
    <row r="148" spans="1:18" s="1116" customFormat="1" ht="23.1" customHeight="1">
      <c r="A148" s="311"/>
      <c r="R148" s="311"/>
    </row>
    <row r="149" spans="1:18" s="1116" customFormat="1" ht="23.1" customHeight="1">
      <c r="A149" s="311"/>
      <c r="R149" s="311"/>
    </row>
    <row r="150" spans="1:18" s="1116" customFormat="1" ht="23.1" customHeight="1">
      <c r="A150" s="311"/>
      <c r="R150" s="311"/>
    </row>
    <row r="151" spans="1:18" s="1116" customFormat="1" ht="23.1" customHeight="1">
      <c r="A151" s="311"/>
      <c r="R151" s="311"/>
    </row>
    <row r="152" spans="1:18" s="1116" customFormat="1" ht="23.1" customHeight="1">
      <c r="A152" s="311"/>
      <c r="R152" s="311"/>
    </row>
    <row r="153" spans="1:18" s="1116" customFormat="1" ht="23.1" customHeight="1">
      <c r="A153" s="311"/>
      <c r="R153" s="311"/>
    </row>
    <row r="154" spans="1:18" s="1116" customFormat="1" ht="23.1" customHeight="1">
      <c r="A154" s="311"/>
      <c r="R154" s="311"/>
    </row>
    <row r="155" spans="1:18" s="1116" customFormat="1" ht="23.1" customHeight="1">
      <c r="A155" s="311"/>
      <c r="R155" s="311"/>
    </row>
    <row r="156" spans="1:18" s="1116" customFormat="1" ht="23.1" customHeight="1">
      <c r="A156" s="311"/>
      <c r="R156" s="311"/>
    </row>
    <row r="157" spans="1:18" s="1116" customFormat="1" ht="23.1" customHeight="1">
      <c r="A157" s="311"/>
      <c r="R157" s="311"/>
    </row>
    <row r="158" spans="1:18" s="1116" customFormat="1" ht="23.1" customHeight="1">
      <c r="A158" s="311"/>
      <c r="R158" s="311"/>
    </row>
    <row r="159" spans="1:18" s="1116" customFormat="1" ht="23.1" customHeight="1">
      <c r="A159" s="311"/>
      <c r="R159" s="311"/>
    </row>
    <row r="160" spans="1:18" s="1116" customFormat="1" ht="23.1" customHeight="1">
      <c r="A160" s="311"/>
      <c r="R160" s="311"/>
    </row>
    <row r="161" spans="1:18" s="1116" customFormat="1" ht="23.1" customHeight="1">
      <c r="A161" s="311"/>
      <c r="R161" s="311"/>
    </row>
    <row r="162" spans="1:18" s="1116" customFormat="1" ht="23.1" customHeight="1">
      <c r="A162" s="311"/>
      <c r="R162" s="311"/>
    </row>
    <row r="163" spans="1:18" s="1116" customFormat="1" ht="23.1" customHeight="1">
      <c r="A163" s="311"/>
      <c r="R163" s="311"/>
    </row>
    <row r="164" spans="1:18" s="1116" customFormat="1" ht="23.1" customHeight="1">
      <c r="A164" s="311"/>
      <c r="R164" s="311"/>
    </row>
    <row r="165" spans="1:18" s="1116" customFormat="1" ht="23.1" customHeight="1">
      <c r="A165" s="311"/>
      <c r="R165" s="311"/>
    </row>
    <row r="166" spans="1:18" s="1116" customFormat="1" ht="23.1" customHeight="1">
      <c r="A166" s="311"/>
      <c r="R166" s="311"/>
    </row>
    <row r="167" spans="1:18" s="1116" customFormat="1" ht="23.1" customHeight="1">
      <c r="A167" s="311"/>
      <c r="R167" s="311"/>
    </row>
    <row r="168" spans="1:18" s="1116" customFormat="1" ht="23.1" customHeight="1">
      <c r="A168" s="311"/>
      <c r="R168" s="311"/>
    </row>
    <row r="169" spans="1:18" s="1116" customFormat="1" ht="23.1" customHeight="1">
      <c r="A169" s="311"/>
      <c r="R169" s="311"/>
    </row>
    <row r="170" spans="1:18" s="1116" customFormat="1" ht="23.1" customHeight="1">
      <c r="A170" s="311"/>
      <c r="R170" s="311"/>
    </row>
    <row r="171" spans="1:18" s="1116" customFormat="1" ht="23.1" customHeight="1">
      <c r="A171" s="311"/>
      <c r="R171" s="311"/>
    </row>
    <row r="172" spans="1:18" s="1116" customFormat="1" ht="23.1" customHeight="1">
      <c r="A172" s="311"/>
      <c r="R172" s="311"/>
    </row>
    <row r="173" spans="1:18" s="1116" customFormat="1" ht="23.1" customHeight="1">
      <c r="A173" s="311"/>
      <c r="R173" s="311"/>
    </row>
    <row r="174" spans="1:18" s="1116" customFormat="1" ht="23.1" customHeight="1">
      <c r="A174" s="311"/>
      <c r="R174" s="311"/>
    </row>
    <row r="175" spans="1:18" s="1116" customFormat="1" ht="23.1" customHeight="1">
      <c r="A175" s="311"/>
      <c r="R175" s="311"/>
    </row>
    <row r="176" spans="1:18" s="1116" customFormat="1" ht="23.1" customHeight="1">
      <c r="A176" s="311"/>
      <c r="R176" s="311"/>
    </row>
    <row r="177" spans="1:18" s="1116" customFormat="1" ht="23.1" customHeight="1">
      <c r="A177" s="311"/>
      <c r="R177" s="311"/>
    </row>
    <row r="178" spans="1:18" s="1116" customFormat="1" ht="23.1" customHeight="1">
      <c r="A178" s="311"/>
      <c r="R178" s="311"/>
    </row>
    <row r="179" spans="1:18" s="1116" customFormat="1" ht="23.1" customHeight="1">
      <c r="A179" s="311"/>
      <c r="R179" s="311"/>
    </row>
    <row r="180" spans="1:18" s="1116" customFormat="1" ht="23.1" customHeight="1">
      <c r="A180" s="311"/>
      <c r="R180" s="311"/>
    </row>
    <row r="181" spans="1:18" s="1116" customFormat="1" ht="23.1" customHeight="1">
      <c r="A181" s="311"/>
      <c r="R181" s="311"/>
    </row>
    <row r="182" spans="1:18" s="1116" customFormat="1" ht="23.1" customHeight="1">
      <c r="A182" s="311"/>
      <c r="R182" s="311"/>
    </row>
    <row r="183" spans="1:18" s="1116" customFormat="1" ht="23.1" customHeight="1">
      <c r="A183" s="311"/>
      <c r="R183" s="311"/>
    </row>
    <row r="184" spans="1:18" s="1116" customFormat="1" ht="23.1" customHeight="1">
      <c r="A184" s="311"/>
      <c r="R184" s="311"/>
    </row>
    <row r="185" spans="1:18" s="1116" customFormat="1" ht="23.1" customHeight="1">
      <c r="A185" s="311"/>
      <c r="R185" s="311"/>
    </row>
    <row r="186" spans="1:18" s="1116" customFormat="1" ht="23.1" customHeight="1">
      <c r="A186" s="311"/>
      <c r="R186" s="311"/>
    </row>
    <row r="187" spans="1:18" s="1116" customFormat="1" ht="23.1" customHeight="1">
      <c r="A187" s="311"/>
      <c r="R187" s="311"/>
    </row>
    <row r="188" spans="1:18" s="1116" customFormat="1" ht="23.1" customHeight="1">
      <c r="A188" s="311"/>
      <c r="R188" s="311"/>
    </row>
    <row r="189" spans="1:18" s="1116" customFormat="1" ht="23.1" customHeight="1">
      <c r="A189" s="311"/>
      <c r="R189" s="311"/>
    </row>
    <row r="190" spans="1:18" s="1116" customFormat="1" ht="23.1" customHeight="1">
      <c r="A190" s="311"/>
      <c r="R190" s="311"/>
    </row>
    <row r="191" spans="1:18" s="1116" customFormat="1" ht="23.1" customHeight="1">
      <c r="A191" s="311"/>
      <c r="R191" s="311"/>
    </row>
    <row r="192" spans="1:18" s="1116" customFormat="1" ht="23.1" customHeight="1">
      <c r="A192" s="311"/>
      <c r="R192" s="311"/>
    </row>
    <row r="193" spans="1:18" s="1116" customFormat="1" ht="23.1" customHeight="1">
      <c r="A193" s="311"/>
      <c r="R193" s="311"/>
    </row>
    <row r="194" spans="1:18" s="1116" customFormat="1" ht="23.1" customHeight="1">
      <c r="A194" s="311"/>
      <c r="R194" s="311"/>
    </row>
    <row r="195" spans="1:18" s="1116" customFormat="1" ht="23.1" customHeight="1">
      <c r="A195" s="311"/>
      <c r="R195" s="311"/>
    </row>
    <row r="196" spans="1:18" s="1116" customFormat="1" ht="23.1" customHeight="1">
      <c r="A196" s="311"/>
      <c r="R196" s="311"/>
    </row>
    <row r="197" spans="1:18" s="1116" customFormat="1" ht="23.1" customHeight="1">
      <c r="A197" s="311"/>
      <c r="R197" s="311"/>
    </row>
    <row r="198" spans="1:18" s="1116" customFormat="1" ht="23.1" customHeight="1">
      <c r="A198" s="311"/>
      <c r="R198" s="311"/>
    </row>
    <row r="199" spans="1:18" s="1116" customFormat="1" ht="23.1" customHeight="1">
      <c r="A199" s="311"/>
      <c r="R199" s="311"/>
    </row>
    <row r="200" spans="1:18" s="1116" customFormat="1" ht="23.1" customHeight="1">
      <c r="A200" s="311"/>
      <c r="R200" s="311"/>
    </row>
    <row r="201" spans="1:18" s="1116" customFormat="1" ht="23.1" customHeight="1">
      <c r="A201" s="311"/>
      <c r="R201" s="311"/>
    </row>
    <row r="202" spans="1:18" s="1116" customFormat="1" ht="23.1" customHeight="1">
      <c r="A202" s="311"/>
      <c r="R202" s="311"/>
    </row>
    <row r="203" spans="1:18" s="1116" customFormat="1" ht="23.1" customHeight="1">
      <c r="A203" s="311"/>
      <c r="R203" s="311"/>
    </row>
    <row r="204" spans="1:18" s="1116" customFormat="1" ht="23.1" customHeight="1">
      <c r="A204" s="311"/>
      <c r="R204" s="311"/>
    </row>
    <row r="205" spans="1:18" s="1116" customFormat="1" ht="23.1" customHeight="1">
      <c r="A205" s="311"/>
      <c r="R205" s="311"/>
    </row>
    <row r="206" spans="1:18" s="1116" customFormat="1" ht="23.1" customHeight="1">
      <c r="A206" s="311"/>
      <c r="R206" s="311"/>
    </row>
    <row r="207" spans="1:18" s="1116" customFormat="1" ht="23.1" customHeight="1">
      <c r="A207" s="311"/>
      <c r="R207" s="311"/>
    </row>
    <row r="208" spans="1:18" s="1116" customFormat="1" ht="23.1" customHeight="1">
      <c r="A208" s="311"/>
      <c r="R208" s="311"/>
    </row>
    <row r="209" spans="1:18" s="1116" customFormat="1" ht="23.1" customHeight="1">
      <c r="A209" s="311"/>
      <c r="R209" s="311"/>
    </row>
    <row r="210" spans="1:18" s="1116" customFormat="1" ht="23.1" customHeight="1">
      <c r="A210" s="311"/>
      <c r="R210" s="311"/>
    </row>
    <row r="211" spans="1:18" s="1116" customFormat="1" ht="23.1" customHeight="1">
      <c r="A211" s="311"/>
      <c r="R211" s="311"/>
    </row>
    <row r="212" spans="1:18" s="1116" customFormat="1" ht="23.1" customHeight="1">
      <c r="A212" s="311"/>
      <c r="R212" s="311"/>
    </row>
    <row r="213" spans="1:18" s="1116" customFormat="1" ht="23.1" customHeight="1">
      <c r="A213" s="311"/>
      <c r="R213" s="311"/>
    </row>
    <row r="214" spans="1:18" s="1116" customFormat="1" ht="23.1" customHeight="1">
      <c r="A214" s="311"/>
      <c r="R214" s="311"/>
    </row>
    <row r="215" spans="1:18" s="1116" customFormat="1" ht="23.1" customHeight="1">
      <c r="A215" s="311"/>
      <c r="R215" s="311"/>
    </row>
    <row r="216" spans="1:18" s="1116" customFormat="1" ht="23.1" customHeight="1">
      <c r="A216" s="311"/>
      <c r="R216" s="311"/>
    </row>
    <row r="217" spans="1:18" s="1116" customFormat="1" ht="23.1" customHeight="1">
      <c r="A217" s="311"/>
      <c r="R217" s="311"/>
    </row>
    <row r="218" spans="1:18" s="1116" customFormat="1" ht="23.1" customHeight="1">
      <c r="A218" s="311"/>
      <c r="R218" s="311"/>
    </row>
    <row r="219" spans="1:18" s="1116" customFormat="1" ht="23.1" customHeight="1">
      <c r="A219" s="311"/>
      <c r="R219" s="311"/>
    </row>
    <row r="220" spans="1:18" s="1116" customFormat="1" ht="23.1" customHeight="1">
      <c r="A220" s="311"/>
      <c r="R220" s="311"/>
    </row>
    <row r="221" spans="1:18" s="1116" customFormat="1" ht="23.1" customHeight="1">
      <c r="A221" s="311"/>
      <c r="R221" s="311"/>
    </row>
    <row r="222" spans="1:18" s="1116" customFormat="1" ht="23.1" customHeight="1">
      <c r="A222" s="311"/>
      <c r="R222" s="311"/>
    </row>
    <row r="223" spans="1:18" s="1116" customFormat="1" ht="23.1" customHeight="1">
      <c r="A223" s="311"/>
      <c r="R223" s="311"/>
    </row>
    <row r="224" spans="1:18" s="1116" customFormat="1" ht="23.1" customHeight="1">
      <c r="A224" s="311"/>
      <c r="R224" s="311"/>
    </row>
    <row r="225" spans="1:18" s="1116" customFormat="1" ht="23.1" customHeight="1">
      <c r="A225" s="311"/>
      <c r="R225" s="311"/>
    </row>
    <row r="226" spans="1:18" s="1116" customFormat="1" ht="23.1" customHeight="1">
      <c r="A226" s="311"/>
      <c r="R226" s="311"/>
    </row>
    <row r="227" spans="1:18" s="1116" customFormat="1" ht="23.1" customHeight="1">
      <c r="A227" s="311"/>
      <c r="R227" s="311"/>
    </row>
    <row r="228" spans="1:18" s="1116" customFormat="1" ht="23.1" customHeight="1">
      <c r="A228" s="311"/>
      <c r="R228" s="311"/>
    </row>
    <row r="229" spans="1:18" s="1116" customFormat="1" ht="23.1" customHeight="1">
      <c r="A229" s="311"/>
      <c r="R229" s="311"/>
    </row>
    <row r="230" spans="1:18" s="1116" customFormat="1" ht="23.1" customHeight="1">
      <c r="A230" s="311"/>
      <c r="R230" s="311"/>
    </row>
    <row r="231" spans="1:18" s="1116" customFormat="1" ht="23.1" customHeight="1">
      <c r="A231" s="311"/>
      <c r="R231" s="311"/>
    </row>
    <row r="232" spans="1:18" s="1116" customFormat="1" ht="23.1" customHeight="1">
      <c r="A232" s="311"/>
      <c r="R232" s="311"/>
    </row>
    <row r="233" spans="1:18" s="1116" customFormat="1" ht="23.1" customHeight="1">
      <c r="A233" s="311"/>
      <c r="R233" s="311"/>
    </row>
    <row r="234" spans="1:18" s="1116" customFormat="1" ht="23.1" customHeight="1">
      <c r="A234" s="311"/>
      <c r="R234" s="311"/>
    </row>
    <row r="235" spans="1:18" s="1116" customFormat="1" ht="23.1" customHeight="1">
      <c r="A235" s="311"/>
      <c r="R235" s="311"/>
    </row>
    <row r="236" spans="1:18" s="1116" customFormat="1" ht="23.1" customHeight="1">
      <c r="A236" s="311"/>
      <c r="R236" s="311"/>
    </row>
    <row r="237" spans="1:18" s="1116" customFormat="1" ht="23.1" customHeight="1">
      <c r="A237" s="311"/>
      <c r="R237" s="311"/>
    </row>
    <row r="238" spans="1:18" s="1116" customFormat="1" ht="23.1" customHeight="1">
      <c r="A238" s="311"/>
      <c r="R238" s="311"/>
    </row>
    <row r="239" spans="1:18" s="1116" customFormat="1" ht="23.1" customHeight="1">
      <c r="A239" s="311"/>
      <c r="R239" s="311"/>
    </row>
    <row r="240" spans="1:18" s="1116" customFormat="1" ht="23.1" customHeight="1">
      <c r="A240" s="311"/>
      <c r="R240" s="311"/>
    </row>
    <row r="241" spans="1:18" s="1116" customFormat="1" ht="23.1" customHeight="1">
      <c r="A241" s="311"/>
      <c r="R241" s="311"/>
    </row>
    <row r="242" spans="1:18" s="1116" customFormat="1" ht="23.1" customHeight="1">
      <c r="A242" s="311"/>
      <c r="R242" s="311"/>
    </row>
    <row r="243" spans="1:18" s="1116" customFormat="1" ht="23.1" customHeight="1">
      <c r="A243" s="311"/>
      <c r="R243" s="311"/>
    </row>
    <row r="244" spans="1:18" s="1116" customFormat="1" ht="23.1" customHeight="1">
      <c r="A244" s="311"/>
      <c r="R244" s="311"/>
    </row>
    <row r="245" spans="1:18" s="1116" customFormat="1" ht="23.1" customHeight="1">
      <c r="A245" s="311"/>
      <c r="R245" s="311"/>
    </row>
    <row r="246" spans="1:18" s="1116" customFormat="1" ht="23.1" customHeight="1">
      <c r="A246" s="311"/>
      <c r="R246" s="311"/>
    </row>
    <row r="247" spans="1:18" s="1116" customFormat="1" ht="23.1" customHeight="1">
      <c r="A247" s="311"/>
      <c r="R247" s="311"/>
    </row>
    <row r="248" spans="1:18" s="1116" customFormat="1" ht="23.1" customHeight="1">
      <c r="A248" s="311"/>
      <c r="R248" s="311"/>
    </row>
    <row r="249" spans="1:18" s="1116" customFormat="1" ht="23.1" customHeight="1">
      <c r="A249" s="311"/>
      <c r="R249" s="311"/>
    </row>
    <row r="250" spans="1:18" s="1116" customFormat="1" ht="23.1" customHeight="1">
      <c r="A250" s="311"/>
      <c r="R250" s="311"/>
    </row>
    <row r="251" spans="1:18" s="1116" customFormat="1" ht="23.1" customHeight="1">
      <c r="A251" s="311"/>
      <c r="R251" s="311"/>
    </row>
    <row r="252" spans="1:18" s="1116" customFormat="1" ht="23.1" customHeight="1">
      <c r="A252" s="311"/>
      <c r="R252" s="311"/>
    </row>
    <row r="253" spans="1:18" s="1116" customFormat="1" ht="23.1" customHeight="1">
      <c r="A253" s="311"/>
      <c r="R253" s="311"/>
    </row>
    <row r="254" spans="1:18" s="1116" customFormat="1" ht="23.1" customHeight="1">
      <c r="A254" s="311"/>
      <c r="R254" s="311"/>
    </row>
    <row r="255" spans="1:18" s="1116" customFormat="1" ht="23.1" customHeight="1">
      <c r="A255" s="311"/>
      <c r="R255" s="311"/>
    </row>
    <row r="256" spans="1:18" s="1116" customFormat="1" ht="23.1" customHeight="1">
      <c r="A256" s="311"/>
      <c r="R256" s="311"/>
    </row>
    <row r="257" spans="1:18" s="1116" customFormat="1" ht="23.1" customHeight="1">
      <c r="A257" s="311"/>
      <c r="R257" s="311"/>
    </row>
    <row r="258" spans="1:18" s="1116" customFormat="1" ht="23.1" customHeight="1">
      <c r="A258" s="311"/>
      <c r="R258" s="311"/>
    </row>
    <row r="259" spans="1:18" s="1116" customFormat="1" ht="23.1" customHeight="1">
      <c r="A259" s="311"/>
      <c r="R259" s="311"/>
    </row>
    <row r="260" spans="1:18" s="1116" customFormat="1" ht="23.1" customHeight="1">
      <c r="A260" s="311"/>
      <c r="R260" s="311"/>
    </row>
    <row r="261" spans="1:18" s="1116" customFormat="1" ht="23.1" customHeight="1">
      <c r="A261" s="311"/>
      <c r="R261" s="311"/>
    </row>
    <row r="262" spans="1:18" s="1116" customFormat="1" ht="23.1" customHeight="1">
      <c r="A262" s="311"/>
      <c r="R262" s="311"/>
    </row>
  </sheetData>
  <mergeCells count="2">
    <mergeCell ref="C3:D3"/>
    <mergeCell ref="F5:F7"/>
  </mergeCells>
  <phoneticPr fontId="16"/>
  <printOptions horizontalCentered="1"/>
  <pageMargins left="0.78740157480314965" right="0.78740157480314965" top="0.59055118110236227" bottom="0.59055118110236227" header="0" footer="0"/>
  <pageSetup paperSize="9" scale="40" pageOrder="overThenDown" orientation="landscape" r:id="rId1"/>
  <headerFooter alignWithMargins="0"/>
  <rowBreaks count="1" manualBreakCount="1">
    <brk id="52" max="17" man="1"/>
  </rowBreaks>
  <colBreaks count="1" manualBreakCount="1">
    <brk id="18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>
    <tabColor rgb="FF00FFFF"/>
  </sheetPr>
  <dimension ref="A1:S262"/>
  <sheetViews>
    <sheetView showGridLines="0" view="pageBreakPreview" zoomScale="50" zoomScaleNormal="100" zoomScaleSheetLayoutView="50" workbookViewId="0">
      <pane xSplit="2" ySplit="12" topLeftCell="D56" activePane="bottomRight" state="frozen"/>
      <selection activeCell="CA17" sqref="CA17"/>
      <selection pane="topRight" activeCell="CA17" sqref="CA17"/>
      <selection pane="bottomLeft" activeCell="CA17" sqref="CA17"/>
      <selection pane="bottomRight" activeCell="A72" sqref="A71:R72"/>
    </sheetView>
  </sheetViews>
  <sheetFormatPr defaultRowHeight="23.1" customHeight="1"/>
  <cols>
    <col min="1" max="1" width="5.875" style="1117" customWidth="1"/>
    <col min="2" max="2" width="18.125" style="150" customWidth="1"/>
    <col min="3" max="4" width="17.625" style="150" customWidth="1"/>
    <col min="5" max="5" width="16.875" style="150" customWidth="1"/>
    <col min="6" max="7" width="16.625" style="150" customWidth="1"/>
    <col min="8" max="8" width="16.125" style="150" customWidth="1"/>
    <col min="9" max="9" width="15.625" style="150" customWidth="1"/>
    <col min="10" max="10" width="17.125" style="150" customWidth="1"/>
    <col min="11" max="11" width="20.375" style="150" customWidth="1"/>
    <col min="12" max="12" width="21.625" style="150" customWidth="1"/>
    <col min="13" max="15" width="20.125" style="150" customWidth="1"/>
    <col min="16" max="16" width="17.625" style="150" customWidth="1"/>
    <col min="17" max="17" width="21.625" style="150" customWidth="1"/>
    <col min="18" max="18" width="5.875" style="1117" customWidth="1"/>
    <col min="19" max="16384" width="9" style="150"/>
  </cols>
  <sheetData>
    <row r="1" spans="1:19" s="1095" customFormat="1" ht="30.95" customHeight="1">
      <c r="A1" s="603" t="s">
        <v>1383</v>
      </c>
      <c r="B1" s="1094"/>
      <c r="C1" s="1094"/>
      <c r="D1" s="1094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4"/>
    </row>
    <row r="2" spans="1:19" s="311" customFormat="1" ht="30.95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 t="s">
        <v>347</v>
      </c>
      <c r="R2" s="312"/>
      <c r="S2" s="562"/>
    </row>
    <row r="3" spans="1:19" s="442" customFormat="1" ht="23.1" customHeight="1">
      <c r="A3" s="270" t="s">
        <v>138</v>
      </c>
      <c r="B3" s="271"/>
      <c r="C3" s="2916" t="s">
        <v>850</v>
      </c>
      <c r="D3" s="2711"/>
      <c r="E3" s="1118" t="s">
        <v>857</v>
      </c>
      <c r="F3" s="1119"/>
      <c r="G3" s="532" t="s">
        <v>851</v>
      </c>
      <c r="H3" s="814"/>
      <c r="I3" s="532" t="s">
        <v>841</v>
      </c>
      <c r="J3" s="814"/>
      <c r="K3" s="532" t="s">
        <v>852</v>
      </c>
      <c r="L3" s="314"/>
      <c r="M3" s="314"/>
      <c r="N3" s="314"/>
      <c r="O3" s="814"/>
      <c r="P3" s="532" t="s">
        <v>853</v>
      </c>
      <c r="Q3" s="853"/>
      <c r="R3" s="319" t="s">
        <v>138</v>
      </c>
    </row>
    <row r="4" spans="1:19" s="442" customFormat="1" ht="23.1" customHeight="1">
      <c r="A4" s="274" t="s">
        <v>144</v>
      </c>
      <c r="B4" s="275"/>
      <c r="C4" s="1120"/>
      <c r="D4" s="1121"/>
      <c r="E4" s="1122" t="s">
        <v>832</v>
      </c>
      <c r="F4" s="1123"/>
      <c r="G4" s="168"/>
      <c r="H4" s="168"/>
      <c r="I4" s="168"/>
      <c r="J4" s="168"/>
      <c r="K4" s="168"/>
      <c r="L4" s="564"/>
      <c r="M4" s="175"/>
      <c r="N4" s="1093"/>
      <c r="O4" s="1071"/>
      <c r="P4" s="168"/>
      <c r="Q4" s="1024"/>
      <c r="R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1124" t="s">
        <v>854</v>
      </c>
      <c r="D5" s="1125" t="s">
        <v>855</v>
      </c>
      <c r="E5" s="168"/>
      <c r="F5" s="2758" t="s">
        <v>856</v>
      </c>
      <c r="G5" s="167" t="s">
        <v>821</v>
      </c>
      <c r="H5" s="167" t="s">
        <v>71</v>
      </c>
      <c r="I5" s="167" t="s">
        <v>821</v>
      </c>
      <c r="J5" s="167" t="s">
        <v>71</v>
      </c>
      <c r="K5" s="167" t="s">
        <v>821</v>
      </c>
      <c r="L5" s="167" t="s">
        <v>71</v>
      </c>
      <c r="M5" s="168"/>
      <c r="N5" s="564"/>
      <c r="O5" s="168"/>
      <c r="P5" s="167" t="s">
        <v>821</v>
      </c>
      <c r="Q5" s="758" t="s">
        <v>845</v>
      </c>
      <c r="R5" s="321" t="s">
        <v>151</v>
      </c>
    </row>
    <row r="6" spans="1:19" s="442" customFormat="1" ht="23.1" customHeight="1">
      <c r="A6" s="274" t="s">
        <v>164</v>
      </c>
      <c r="B6" s="275"/>
      <c r="C6" s="1124"/>
      <c r="D6" s="1125"/>
      <c r="E6" s="167" t="s">
        <v>821</v>
      </c>
      <c r="F6" s="2850"/>
      <c r="G6" s="167"/>
      <c r="H6" s="167"/>
      <c r="I6" s="167"/>
      <c r="J6" s="167"/>
      <c r="K6" s="167"/>
      <c r="L6" s="167"/>
      <c r="M6" s="167" t="s">
        <v>840</v>
      </c>
      <c r="N6" s="171" t="s">
        <v>847</v>
      </c>
      <c r="O6" s="167" t="s">
        <v>848</v>
      </c>
      <c r="P6" s="167"/>
      <c r="Q6" s="758"/>
      <c r="R6" s="321" t="s">
        <v>164</v>
      </c>
    </row>
    <row r="7" spans="1:19" s="442" customFormat="1" ht="23.1" customHeight="1" thickBot="1">
      <c r="A7" s="286" t="s">
        <v>171</v>
      </c>
      <c r="B7" s="287"/>
      <c r="C7" s="1126"/>
      <c r="D7" s="1127"/>
      <c r="E7" s="186"/>
      <c r="F7" s="2851"/>
      <c r="G7" s="186"/>
      <c r="H7" s="186"/>
      <c r="I7" s="186"/>
      <c r="J7" s="186"/>
      <c r="K7" s="186"/>
      <c r="L7" s="186"/>
      <c r="M7" s="186"/>
      <c r="N7" s="568"/>
      <c r="O7" s="186"/>
      <c r="P7" s="186"/>
      <c r="Q7" s="764"/>
      <c r="R7" s="327" t="s">
        <v>171</v>
      </c>
    </row>
    <row r="8" spans="1:19" s="442" customFormat="1" ht="30.75" customHeight="1">
      <c r="A8" s="1102"/>
      <c r="B8" s="366" t="s">
        <v>176</v>
      </c>
      <c r="C8" s="1128">
        <v>944345</v>
      </c>
      <c r="D8" s="767">
        <v>10312379410</v>
      </c>
      <c r="E8" s="214">
        <v>0</v>
      </c>
      <c r="F8" s="214">
        <v>0</v>
      </c>
      <c r="G8" s="214">
        <v>1645</v>
      </c>
      <c r="H8" s="214">
        <v>20450806</v>
      </c>
      <c r="I8" s="214">
        <v>0</v>
      </c>
      <c r="J8" s="214">
        <v>0</v>
      </c>
      <c r="K8" s="214">
        <v>945990</v>
      </c>
      <c r="L8" s="214">
        <v>10332830216</v>
      </c>
      <c r="M8" s="214">
        <v>8243816654</v>
      </c>
      <c r="N8" s="214">
        <v>534159203</v>
      </c>
      <c r="O8" s="214">
        <v>1554854359</v>
      </c>
      <c r="P8" s="214">
        <v>3483</v>
      </c>
      <c r="Q8" s="1087">
        <v>324345559</v>
      </c>
      <c r="R8" s="1105"/>
    </row>
    <row r="9" spans="1:19" s="442" customFormat="1" ht="30.75" customHeight="1">
      <c r="A9" s="217"/>
      <c r="B9" s="173" t="s">
        <v>177</v>
      </c>
      <c r="C9" s="1107">
        <v>932646</v>
      </c>
      <c r="D9" s="774">
        <v>10200907014</v>
      </c>
      <c r="E9" s="200">
        <v>0</v>
      </c>
      <c r="F9" s="200">
        <v>0</v>
      </c>
      <c r="G9" s="200">
        <v>1629</v>
      </c>
      <c r="H9" s="200">
        <v>20259434</v>
      </c>
      <c r="I9" s="200">
        <v>0</v>
      </c>
      <c r="J9" s="200">
        <v>0</v>
      </c>
      <c r="K9" s="200">
        <v>934275</v>
      </c>
      <c r="L9" s="200">
        <v>10221166448</v>
      </c>
      <c r="M9" s="200">
        <v>8154642667</v>
      </c>
      <c r="N9" s="200">
        <v>512020362</v>
      </c>
      <c r="O9" s="200">
        <v>1554503419</v>
      </c>
      <c r="P9" s="200">
        <v>3466</v>
      </c>
      <c r="Q9" s="538">
        <v>323186131</v>
      </c>
      <c r="R9" s="1111"/>
    </row>
    <row r="10" spans="1:19" s="442" customFormat="1" ht="30.75" customHeight="1">
      <c r="A10" s="217"/>
      <c r="B10" s="173" t="s">
        <v>178</v>
      </c>
      <c r="C10" s="1107">
        <v>11699</v>
      </c>
      <c r="D10" s="774">
        <v>111472396</v>
      </c>
      <c r="E10" s="200">
        <v>0</v>
      </c>
      <c r="F10" s="200">
        <v>0</v>
      </c>
      <c r="G10" s="200">
        <v>16</v>
      </c>
      <c r="H10" s="200">
        <v>191372</v>
      </c>
      <c r="I10" s="200">
        <v>0</v>
      </c>
      <c r="J10" s="200">
        <v>0</v>
      </c>
      <c r="K10" s="200">
        <v>11715</v>
      </c>
      <c r="L10" s="200">
        <v>111663768</v>
      </c>
      <c r="M10" s="200">
        <v>89173987</v>
      </c>
      <c r="N10" s="200">
        <v>22138841</v>
      </c>
      <c r="O10" s="200">
        <v>350940</v>
      </c>
      <c r="P10" s="200">
        <v>17</v>
      </c>
      <c r="Q10" s="538">
        <v>1159428</v>
      </c>
      <c r="R10" s="1111"/>
    </row>
    <row r="11" spans="1:19" s="442" customFormat="1" ht="30.75" customHeight="1">
      <c r="A11" s="217"/>
      <c r="B11" s="173" t="s">
        <v>179</v>
      </c>
      <c r="C11" s="1115">
        <v>884298</v>
      </c>
      <c r="D11" s="791">
        <v>9610460548</v>
      </c>
      <c r="E11" s="192">
        <v>0</v>
      </c>
      <c r="F11" s="192">
        <v>0</v>
      </c>
      <c r="G11" s="192">
        <v>1574</v>
      </c>
      <c r="H11" s="192">
        <v>19799415</v>
      </c>
      <c r="I11" s="192">
        <v>0</v>
      </c>
      <c r="J11" s="192">
        <v>0</v>
      </c>
      <c r="K11" s="192">
        <v>885872</v>
      </c>
      <c r="L11" s="192">
        <v>9630259963</v>
      </c>
      <c r="M11" s="192">
        <v>7685778927</v>
      </c>
      <c r="N11" s="192">
        <v>478868025</v>
      </c>
      <c r="O11" s="192">
        <v>1465613011</v>
      </c>
      <c r="P11" s="192">
        <v>3206</v>
      </c>
      <c r="Q11" s="240">
        <v>299820848</v>
      </c>
      <c r="R11" s="1111"/>
    </row>
    <row r="12" spans="1:19" s="442" customFormat="1" ht="30.75" customHeight="1">
      <c r="A12" s="786"/>
      <c r="B12" s="651" t="s">
        <v>180</v>
      </c>
      <c r="C12" s="1129">
        <v>48348</v>
      </c>
      <c r="D12" s="422">
        <v>590446466</v>
      </c>
      <c r="E12" s="227">
        <v>0</v>
      </c>
      <c r="F12" s="227">
        <v>0</v>
      </c>
      <c r="G12" s="227">
        <v>55</v>
      </c>
      <c r="H12" s="227">
        <v>460019</v>
      </c>
      <c r="I12" s="227">
        <v>0</v>
      </c>
      <c r="J12" s="227">
        <v>0</v>
      </c>
      <c r="K12" s="227">
        <v>48403</v>
      </c>
      <c r="L12" s="227">
        <v>590906485</v>
      </c>
      <c r="M12" s="227">
        <v>468863740</v>
      </c>
      <c r="N12" s="227">
        <v>33152337</v>
      </c>
      <c r="O12" s="227">
        <v>88890408</v>
      </c>
      <c r="P12" s="227">
        <v>260</v>
      </c>
      <c r="Q12" s="247">
        <v>23365283</v>
      </c>
      <c r="R12" s="1114"/>
    </row>
    <row r="13" spans="1:19" s="149" customFormat="1" ht="21.75" customHeight="1">
      <c r="A13" s="211">
        <v>1</v>
      </c>
      <c r="B13" s="330" t="s">
        <v>181</v>
      </c>
      <c r="C13" s="767">
        <v>141904</v>
      </c>
      <c r="D13" s="767">
        <v>1541528178</v>
      </c>
      <c r="E13" s="214">
        <v>0</v>
      </c>
      <c r="F13" s="214">
        <v>0</v>
      </c>
      <c r="G13" s="214">
        <v>326</v>
      </c>
      <c r="H13" s="214">
        <v>4160690</v>
      </c>
      <c r="I13" s="214">
        <v>0</v>
      </c>
      <c r="J13" s="214">
        <v>0</v>
      </c>
      <c r="K13" s="214">
        <v>142230</v>
      </c>
      <c r="L13" s="214">
        <v>1545688868</v>
      </c>
      <c r="M13" s="214">
        <v>1233757586</v>
      </c>
      <c r="N13" s="214">
        <v>74702874</v>
      </c>
      <c r="O13" s="214">
        <v>237228408</v>
      </c>
      <c r="P13" s="214">
        <v>580</v>
      </c>
      <c r="Q13" s="1087">
        <v>46526574</v>
      </c>
      <c r="R13" s="216">
        <v>1</v>
      </c>
    </row>
    <row r="14" spans="1:19" s="149" customFormat="1" ht="21.95" customHeight="1">
      <c r="A14" s="217">
        <v>2</v>
      </c>
      <c r="B14" s="332" t="s">
        <v>183</v>
      </c>
      <c r="C14" s="774">
        <v>11338</v>
      </c>
      <c r="D14" s="774">
        <v>125725430</v>
      </c>
      <c r="E14" s="200">
        <v>0</v>
      </c>
      <c r="F14" s="200">
        <v>0</v>
      </c>
      <c r="G14" s="200">
        <v>27</v>
      </c>
      <c r="H14" s="200">
        <v>269504</v>
      </c>
      <c r="I14" s="200">
        <v>0</v>
      </c>
      <c r="J14" s="200">
        <v>0</v>
      </c>
      <c r="K14" s="200">
        <v>11365</v>
      </c>
      <c r="L14" s="200">
        <v>125994934</v>
      </c>
      <c r="M14" s="200">
        <v>100584918</v>
      </c>
      <c r="N14" s="200">
        <v>10099353</v>
      </c>
      <c r="O14" s="200">
        <v>15310663</v>
      </c>
      <c r="P14" s="200">
        <v>44</v>
      </c>
      <c r="Q14" s="538">
        <v>3416183</v>
      </c>
      <c r="R14" s="205">
        <v>2</v>
      </c>
    </row>
    <row r="15" spans="1:19" s="149" customFormat="1" ht="21.95" customHeight="1">
      <c r="A15" s="217">
        <v>3</v>
      </c>
      <c r="B15" s="332" t="s">
        <v>185</v>
      </c>
      <c r="C15" s="774">
        <v>67886</v>
      </c>
      <c r="D15" s="774">
        <v>739187918</v>
      </c>
      <c r="E15" s="200">
        <v>0</v>
      </c>
      <c r="F15" s="200">
        <v>0</v>
      </c>
      <c r="G15" s="200">
        <v>139</v>
      </c>
      <c r="H15" s="200">
        <v>2044734</v>
      </c>
      <c r="I15" s="200">
        <v>0</v>
      </c>
      <c r="J15" s="200">
        <v>0</v>
      </c>
      <c r="K15" s="200">
        <v>68025</v>
      </c>
      <c r="L15" s="200">
        <v>741232652</v>
      </c>
      <c r="M15" s="200">
        <v>591522463</v>
      </c>
      <c r="N15" s="200">
        <v>40458594</v>
      </c>
      <c r="O15" s="200">
        <v>109251595</v>
      </c>
      <c r="P15" s="200">
        <v>225</v>
      </c>
      <c r="Q15" s="538">
        <v>21838503</v>
      </c>
      <c r="R15" s="205">
        <v>3</v>
      </c>
    </row>
    <row r="16" spans="1:19" s="149" customFormat="1" ht="21.95" customHeight="1">
      <c r="A16" s="217">
        <v>4</v>
      </c>
      <c r="B16" s="332" t="s">
        <v>187</v>
      </c>
      <c r="C16" s="791">
        <v>75652</v>
      </c>
      <c r="D16" s="791">
        <v>728472904</v>
      </c>
      <c r="E16" s="192">
        <v>0</v>
      </c>
      <c r="F16" s="192">
        <v>0</v>
      </c>
      <c r="G16" s="192">
        <v>108</v>
      </c>
      <c r="H16" s="192">
        <v>1532480</v>
      </c>
      <c r="I16" s="192">
        <v>0</v>
      </c>
      <c r="J16" s="192">
        <v>0</v>
      </c>
      <c r="K16" s="192">
        <v>75760</v>
      </c>
      <c r="L16" s="192">
        <v>730005384</v>
      </c>
      <c r="M16" s="192">
        <v>582539454</v>
      </c>
      <c r="N16" s="192">
        <v>27675201</v>
      </c>
      <c r="O16" s="192">
        <v>119790729</v>
      </c>
      <c r="P16" s="192">
        <v>197</v>
      </c>
      <c r="Q16" s="240">
        <v>15849615</v>
      </c>
      <c r="R16" s="205">
        <v>4</v>
      </c>
    </row>
    <row r="17" spans="1:18" s="149" customFormat="1" ht="21.95" customHeight="1">
      <c r="A17" s="217">
        <v>5</v>
      </c>
      <c r="B17" s="332" t="s">
        <v>189</v>
      </c>
      <c r="C17" s="422">
        <v>8083</v>
      </c>
      <c r="D17" s="422">
        <v>80422888</v>
      </c>
      <c r="E17" s="227">
        <v>0</v>
      </c>
      <c r="F17" s="227">
        <v>0</v>
      </c>
      <c r="G17" s="227">
        <v>8</v>
      </c>
      <c r="H17" s="227">
        <v>265877</v>
      </c>
      <c r="I17" s="227">
        <v>0</v>
      </c>
      <c r="J17" s="227">
        <v>0</v>
      </c>
      <c r="K17" s="227">
        <v>8091</v>
      </c>
      <c r="L17" s="227">
        <v>80688765</v>
      </c>
      <c r="M17" s="227">
        <v>64396062</v>
      </c>
      <c r="N17" s="227">
        <v>3689942</v>
      </c>
      <c r="O17" s="227">
        <v>12602761</v>
      </c>
      <c r="P17" s="227">
        <v>24</v>
      </c>
      <c r="Q17" s="247">
        <v>2676034</v>
      </c>
      <c r="R17" s="205">
        <v>5</v>
      </c>
    </row>
    <row r="18" spans="1:18" s="149" customFormat="1" ht="21.95" customHeight="1">
      <c r="A18" s="211">
        <v>6</v>
      </c>
      <c r="B18" s="330" t="s">
        <v>191</v>
      </c>
      <c r="C18" s="767">
        <v>24940</v>
      </c>
      <c r="D18" s="767">
        <v>224733004</v>
      </c>
      <c r="E18" s="214">
        <v>0</v>
      </c>
      <c r="F18" s="214">
        <v>0</v>
      </c>
      <c r="G18" s="214">
        <v>35</v>
      </c>
      <c r="H18" s="214">
        <v>249304</v>
      </c>
      <c r="I18" s="214">
        <v>0</v>
      </c>
      <c r="J18" s="214">
        <v>0</v>
      </c>
      <c r="K18" s="214">
        <v>24975</v>
      </c>
      <c r="L18" s="214">
        <v>224982308</v>
      </c>
      <c r="M18" s="214">
        <v>179678010</v>
      </c>
      <c r="N18" s="214">
        <v>9166968</v>
      </c>
      <c r="O18" s="214">
        <v>36137330</v>
      </c>
      <c r="P18" s="214">
        <v>74</v>
      </c>
      <c r="Q18" s="1087">
        <v>7357963</v>
      </c>
      <c r="R18" s="216">
        <v>6</v>
      </c>
    </row>
    <row r="19" spans="1:18" s="149" customFormat="1" ht="21.95" customHeight="1">
      <c r="A19" s="217">
        <v>7</v>
      </c>
      <c r="B19" s="332" t="s">
        <v>193</v>
      </c>
      <c r="C19" s="774">
        <v>66991</v>
      </c>
      <c r="D19" s="774">
        <v>804441922</v>
      </c>
      <c r="E19" s="200">
        <v>0</v>
      </c>
      <c r="F19" s="200">
        <v>0</v>
      </c>
      <c r="G19" s="200">
        <v>138</v>
      </c>
      <c r="H19" s="200">
        <v>1553321</v>
      </c>
      <c r="I19" s="200">
        <v>0</v>
      </c>
      <c r="J19" s="200">
        <v>0</v>
      </c>
      <c r="K19" s="200">
        <v>67129</v>
      </c>
      <c r="L19" s="200">
        <v>805995243</v>
      </c>
      <c r="M19" s="200">
        <v>642806428</v>
      </c>
      <c r="N19" s="200">
        <v>33275925</v>
      </c>
      <c r="O19" s="200">
        <v>129912890</v>
      </c>
      <c r="P19" s="200">
        <v>327</v>
      </c>
      <c r="Q19" s="538">
        <v>32433469</v>
      </c>
      <c r="R19" s="205">
        <v>7</v>
      </c>
    </row>
    <row r="20" spans="1:18" s="149" customFormat="1" ht="21.95" customHeight="1">
      <c r="A20" s="217">
        <v>8</v>
      </c>
      <c r="B20" s="332" t="s">
        <v>195</v>
      </c>
      <c r="C20" s="774">
        <v>27345</v>
      </c>
      <c r="D20" s="774">
        <v>273221910</v>
      </c>
      <c r="E20" s="200">
        <v>0</v>
      </c>
      <c r="F20" s="200">
        <v>0</v>
      </c>
      <c r="G20" s="200">
        <v>55</v>
      </c>
      <c r="H20" s="200">
        <v>579243</v>
      </c>
      <c r="I20" s="200">
        <v>0</v>
      </c>
      <c r="J20" s="200">
        <v>0</v>
      </c>
      <c r="K20" s="200">
        <v>27400</v>
      </c>
      <c r="L20" s="200">
        <v>273801153</v>
      </c>
      <c r="M20" s="200">
        <v>218421650</v>
      </c>
      <c r="N20" s="200">
        <v>17309316</v>
      </c>
      <c r="O20" s="200">
        <v>38070187</v>
      </c>
      <c r="P20" s="200">
        <v>92</v>
      </c>
      <c r="Q20" s="538">
        <v>8185194</v>
      </c>
      <c r="R20" s="205">
        <v>8</v>
      </c>
    </row>
    <row r="21" spans="1:18" s="266" customFormat="1" ht="21.95" customHeight="1">
      <c r="A21" s="220">
        <v>9</v>
      </c>
      <c r="B21" s="218" t="s">
        <v>197</v>
      </c>
      <c r="C21" s="791">
        <v>11896</v>
      </c>
      <c r="D21" s="791">
        <v>179995504</v>
      </c>
      <c r="E21" s="192">
        <v>0</v>
      </c>
      <c r="F21" s="192">
        <v>0</v>
      </c>
      <c r="G21" s="192">
        <v>17</v>
      </c>
      <c r="H21" s="192">
        <v>128491</v>
      </c>
      <c r="I21" s="192">
        <v>0</v>
      </c>
      <c r="J21" s="192">
        <v>0</v>
      </c>
      <c r="K21" s="192">
        <v>11913</v>
      </c>
      <c r="L21" s="192">
        <v>180123995</v>
      </c>
      <c r="M21" s="192">
        <v>143713290</v>
      </c>
      <c r="N21" s="192">
        <v>14320789</v>
      </c>
      <c r="O21" s="192">
        <v>22089916</v>
      </c>
      <c r="P21" s="192">
        <v>81</v>
      </c>
      <c r="Q21" s="240">
        <v>8000565</v>
      </c>
      <c r="R21" s="224">
        <v>9</v>
      </c>
    </row>
    <row r="22" spans="1:18" s="266" customFormat="1" ht="21.95" customHeight="1">
      <c r="A22" s="220">
        <v>10</v>
      </c>
      <c r="B22" s="218" t="s">
        <v>199</v>
      </c>
      <c r="C22" s="422">
        <v>14200</v>
      </c>
      <c r="D22" s="422">
        <v>152021486</v>
      </c>
      <c r="E22" s="227">
        <v>0</v>
      </c>
      <c r="F22" s="227">
        <v>0</v>
      </c>
      <c r="G22" s="227">
        <v>43</v>
      </c>
      <c r="H22" s="227">
        <v>307908</v>
      </c>
      <c r="I22" s="227">
        <v>0</v>
      </c>
      <c r="J22" s="227">
        <v>0</v>
      </c>
      <c r="K22" s="227">
        <v>14243</v>
      </c>
      <c r="L22" s="227">
        <v>152329394</v>
      </c>
      <c r="M22" s="227">
        <v>121602238</v>
      </c>
      <c r="N22" s="227">
        <v>9198577</v>
      </c>
      <c r="O22" s="227">
        <v>21528579</v>
      </c>
      <c r="P22" s="227">
        <v>44</v>
      </c>
      <c r="Q22" s="247">
        <v>2773681</v>
      </c>
      <c r="R22" s="249">
        <v>10</v>
      </c>
    </row>
    <row r="23" spans="1:18" s="266" customFormat="1" ht="21.95" customHeight="1">
      <c r="A23" s="228">
        <v>11</v>
      </c>
      <c r="B23" s="212" t="s">
        <v>201</v>
      </c>
      <c r="C23" s="421">
        <v>23499</v>
      </c>
      <c r="D23" s="421">
        <v>217734792</v>
      </c>
      <c r="E23" s="229">
        <v>0</v>
      </c>
      <c r="F23" s="229">
        <v>0</v>
      </c>
      <c r="G23" s="229">
        <v>28</v>
      </c>
      <c r="H23" s="229">
        <v>584493</v>
      </c>
      <c r="I23" s="229">
        <v>0</v>
      </c>
      <c r="J23" s="229">
        <v>0</v>
      </c>
      <c r="K23" s="229">
        <v>23527</v>
      </c>
      <c r="L23" s="229">
        <v>218319285</v>
      </c>
      <c r="M23" s="229">
        <v>174360342</v>
      </c>
      <c r="N23" s="229">
        <v>8688502</v>
      </c>
      <c r="O23" s="229">
        <v>35270441</v>
      </c>
      <c r="P23" s="229">
        <v>42</v>
      </c>
      <c r="Q23" s="241">
        <v>4721760</v>
      </c>
      <c r="R23" s="234">
        <v>11</v>
      </c>
    </row>
    <row r="24" spans="1:18" s="266" customFormat="1" ht="21.95" customHeight="1">
      <c r="A24" s="220">
        <v>12</v>
      </c>
      <c r="B24" s="218" t="s">
        <v>203</v>
      </c>
      <c r="C24" s="791">
        <v>23380</v>
      </c>
      <c r="D24" s="791">
        <v>231132088</v>
      </c>
      <c r="E24" s="192">
        <v>0</v>
      </c>
      <c r="F24" s="192">
        <v>0</v>
      </c>
      <c r="G24" s="192">
        <v>23</v>
      </c>
      <c r="H24" s="192">
        <v>346751</v>
      </c>
      <c r="I24" s="192">
        <v>0</v>
      </c>
      <c r="J24" s="192">
        <v>0</v>
      </c>
      <c r="K24" s="192">
        <v>23403</v>
      </c>
      <c r="L24" s="192">
        <v>231478839</v>
      </c>
      <c r="M24" s="192">
        <v>184833603</v>
      </c>
      <c r="N24" s="192">
        <v>11260623</v>
      </c>
      <c r="O24" s="192">
        <v>35384613</v>
      </c>
      <c r="P24" s="192">
        <v>83</v>
      </c>
      <c r="Q24" s="240">
        <v>7703928</v>
      </c>
      <c r="R24" s="224">
        <v>12</v>
      </c>
    </row>
    <row r="25" spans="1:18" s="266" customFormat="1" ht="21.95" customHeight="1">
      <c r="A25" s="220">
        <v>13</v>
      </c>
      <c r="B25" s="218" t="s">
        <v>204</v>
      </c>
      <c r="C25" s="791">
        <v>10968</v>
      </c>
      <c r="D25" s="791">
        <v>109784302</v>
      </c>
      <c r="E25" s="192">
        <v>0</v>
      </c>
      <c r="F25" s="192">
        <v>0</v>
      </c>
      <c r="G25" s="192">
        <v>28</v>
      </c>
      <c r="H25" s="192">
        <v>406448</v>
      </c>
      <c r="I25" s="192">
        <v>0</v>
      </c>
      <c r="J25" s="192">
        <v>0</v>
      </c>
      <c r="K25" s="192">
        <v>10996</v>
      </c>
      <c r="L25" s="192">
        <v>110190750</v>
      </c>
      <c r="M25" s="192">
        <v>88012123</v>
      </c>
      <c r="N25" s="192">
        <v>3991846</v>
      </c>
      <c r="O25" s="192">
        <v>18186781</v>
      </c>
      <c r="P25" s="192">
        <v>33</v>
      </c>
      <c r="Q25" s="240">
        <v>2049865</v>
      </c>
      <c r="R25" s="224">
        <v>13</v>
      </c>
    </row>
    <row r="26" spans="1:18" s="266" customFormat="1" ht="21.95" customHeight="1">
      <c r="A26" s="220">
        <v>14</v>
      </c>
      <c r="B26" s="218" t="s">
        <v>206</v>
      </c>
      <c r="C26" s="791">
        <v>7538</v>
      </c>
      <c r="D26" s="791">
        <v>128887092</v>
      </c>
      <c r="E26" s="192">
        <v>0</v>
      </c>
      <c r="F26" s="192">
        <v>0</v>
      </c>
      <c r="G26" s="192">
        <v>14</v>
      </c>
      <c r="H26" s="192">
        <v>83314</v>
      </c>
      <c r="I26" s="192">
        <v>0</v>
      </c>
      <c r="J26" s="192">
        <v>0</v>
      </c>
      <c r="K26" s="192">
        <v>7552</v>
      </c>
      <c r="L26" s="192">
        <v>128970406</v>
      </c>
      <c r="M26" s="192">
        <v>102956729</v>
      </c>
      <c r="N26" s="192">
        <v>6939239</v>
      </c>
      <c r="O26" s="192">
        <v>19074438</v>
      </c>
      <c r="P26" s="192">
        <v>57</v>
      </c>
      <c r="Q26" s="240">
        <v>8341050</v>
      </c>
      <c r="R26" s="224">
        <v>14</v>
      </c>
    </row>
    <row r="27" spans="1:18" s="266" customFormat="1" ht="21.95" customHeight="1">
      <c r="A27" s="220">
        <v>15</v>
      </c>
      <c r="B27" s="218" t="s">
        <v>208</v>
      </c>
      <c r="C27" s="422">
        <v>14954</v>
      </c>
      <c r="D27" s="422">
        <v>203751090</v>
      </c>
      <c r="E27" s="227">
        <v>0</v>
      </c>
      <c r="F27" s="227">
        <v>0</v>
      </c>
      <c r="G27" s="227">
        <v>18</v>
      </c>
      <c r="H27" s="227">
        <v>546119</v>
      </c>
      <c r="I27" s="227">
        <v>0</v>
      </c>
      <c r="J27" s="227">
        <v>0</v>
      </c>
      <c r="K27" s="227">
        <v>14972</v>
      </c>
      <c r="L27" s="227">
        <v>204297209</v>
      </c>
      <c r="M27" s="227">
        <v>163133430</v>
      </c>
      <c r="N27" s="227">
        <v>9796173</v>
      </c>
      <c r="O27" s="227">
        <v>31367606</v>
      </c>
      <c r="P27" s="227">
        <v>67</v>
      </c>
      <c r="Q27" s="247">
        <v>4356060</v>
      </c>
      <c r="R27" s="224">
        <v>15</v>
      </c>
    </row>
    <row r="28" spans="1:18" s="266" customFormat="1" ht="21.95" customHeight="1">
      <c r="A28" s="235">
        <v>16</v>
      </c>
      <c r="B28" s="212" t="s">
        <v>210</v>
      </c>
      <c r="C28" s="421">
        <v>16799</v>
      </c>
      <c r="D28" s="421">
        <v>150167016</v>
      </c>
      <c r="E28" s="229">
        <v>0</v>
      </c>
      <c r="F28" s="229">
        <v>0</v>
      </c>
      <c r="G28" s="229">
        <v>16</v>
      </c>
      <c r="H28" s="229">
        <v>101578</v>
      </c>
      <c r="I28" s="229">
        <v>0</v>
      </c>
      <c r="J28" s="229">
        <v>0</v>
      </c>
      <c r="K28" s="229">
        <v>16815</v>
      </c>
      <c r="L28" s="229">
        <v>150268594</v>
      </c>
      <c r="M28" s="229">
        <v>120013390</v>
      </c>
      <c r="N28" s="229">
        <v>3763336</v>
      </c>
      <c r="O28" s="229">
        <v>26491868</v>
      </c>
      <c r="P28" s="229">
        <v>42</v>
      </c>
      <c r="Q28" s="241">
        <v>3711399</v>
      </c>
      <c r="R28" s="236">
        <v>16</v>
      </c>
    </row>
    <row r="29" spans="1:18" s="266" customFormat="1" ht="21.95" customHeight="1">
      <c r="A29" s="220">
        <v>17</v>
      </c>
      <c r="B29" s="218" t="s">
        <v>212</v>
      </c>
      <c r="C29" s="791">
        <v>56386</v>
      </c>
      <c r="D29" s="791">
        <v>564827046</v>
      </c>
      <c r="E29" s="192">
        <v>0</v>
      </c>
      <c r="F29" s="192">
        <v>0</v>
      </c>
      <c r="G29" s="192">
        <v>106</v>
      </c>
      <c r="H29" s="192">
        <v>752072</v>
      </c>
      <c r="I29" s="192">
        <v>0</v>
      </c>
      <c r="J29" s="192">
        <v>0</v>
      </c>
      <c r="K29" s="192">
        <v>56492</v>
      </c>
      <c r="L29" s="192">
        <v>565579118</v>
      </c>
      <c r="M29" s="192">
        <v>451505778</v>
      </c>
      <c r="N29" s="192">
        <v>26344413</v>
      </c>
      <c r="O29" s="192">
        <v>87728927</v>
      </c>
      <c r="P29" s="192">
        <v>237</v>
      </c>
      <c r="Q29" s="240">
        <v>17197058</v>
      </c>
      <c r="R29" s="224">
        <v>17</v>
      </c>
    </row>
    <row r="30" spans="1:18" s="266" customFormat="1" ht="21.95" customHeight="1">
      <c r="A30" s="220">
        <v>18</v>
      </c>
      <c r="B30" s="218" t="s">
        <v>214</v>
      </c>
      <c r="C30" s="791">
        <v>2250</v>
      </c>
      <c r="D30" s="791">
        <v>30514600</v>
      </c>
      <c r="E30" s="192">
        <v>0</v>
      </c>
      <c r="F30" s="192">
        <v>0</v>
      </c>
      <c r="G30" s="192">
        <v>0</v>
      </c>
      <c r="H30" s="192">
        <v>0</v>
      </c>
      <c r="I30" s="192">
        <v>0</v>
      </c>
      <c r="J30" s="192">
        <v>0</v>
      </c>
      <c r="K30" s="192">
        <v>2250</v>
      </c>
      <c r="L30" s="192">
        <v>30514600</v>
      </c>
      <c r="M30" s="192">
        <v>24361640</v>
      </c>
      <c r="N30" s="192">
        <v>1260986</v>
      </c>
      <c r="O30" s="192">
        <v>4891974</v>
      </c>
      <c r="P30" s="192">
        <v>5</v>
      </c>
      <c r="Q30" s="240">
        <v>98326</v>
      </c>
      <c r="R30" s="224">
        <v>18</v>
      </c>
    </row>
    <row r="31" spans="1:18" s="266" customFormat="1" ht="21.95" customHeight="1">
      <c r="A31" s="220">
        <v>19</v>
      </c>
      <c r="B31" s="218" t="s">
        <v>216</v>
      </c>
      <c r="C31" s="791">
        <v>56824</v>
      </c>
      <c r="D31" s="791">
        <v>675327140</v>
      </c>
      <c r="E31" s="192">
        <v>0</v>
      </c>
      <c r="F31" s="192">
        <v>0</v>
      </c>
      <c r="G31" s="192">
        <v>71</v>
      </c>
      <c r="H31" s="192">
        <v>1067803</v>
      </c>
      <c r="I31" s="192">
        <v>0</v>
      </c>
      <c r="J31" s="192">
        <v>0</v>
      </c>
      <c r="K31" s="192">
        <v>56895</v>
      </c>
      <c r="L31" s="192">
        <v>676394943</v>
      </c>
      <c r="M31" s="192">
        <v>539743529</v>
      </c>
      <c r="N31" s="192">
        <v>36313590</v>
      </c>
      <c r="O31" s="192">
        <v>100337824</v>
      </c>
      <c r="P31" s="192">
        <v>219</v>
      </c>
      <c r="Q31" s="240">
        <v>25006327</v>
      </c>
      <c r="R31" s="224">
        <v>19</v>
      </c>
    </row>
    <row r="32" spans="1:18" s="266" customFormat="1" ht="21.95" customHeight="1">
      <c r="A32" s="220">
        <v>20</v>
      </c>
      <c r="B32" s="218" t="s">
        <v>218</v>
      </c>
      <c r="C32" s="422">
        <v>21788</v>
      </c>
      <c r="D32" s="422">
        <v>219084168</v>
      </c>
      <c r="E32" s="227">
        <v>0</v>
      </c>
      <c r="F32" s="227">
        <v>0</v>
      </c>
      <c r="G32" s="227">
        <v>40</v>
      </c>
      <c r="H32" s="227">
        <v>594367</v>
      </c>
      <c r="I32" s="227">
        <v>0</v>
      </c>
      <c r="J32" s="227">
        <v>0</v>
      </c>
      <c r="K32" s="227">
        <v>21828</v>
      </c>
      <c r="L32" s="227">
        <v>219678535</v>
      </c>
      <c r="M32" s="227">
        <v>175259721</v>
      </c>
      <c r="N32" s="227">
        <v>11705495</v>
      </c>
      <c r="O32" s="227">
        <v>32713319</v>
      </c>
      <c r="P32" s="227">
        <v>48</v>
      </c>
      <c r="Q32" s="247">
        <v>4981120</v>
      </c>
      <c r="R32" s="224">
        <v>20</v>
      </c>
    </row>
    <row r="33" spans="1:18" s="149" customFormat="1" ht="21.95" customHeight="1">
      <c r="A33" s="211">
        <v>21</v>
      </c>
      <c r="B33" s="330" t="s">
        <v>220</v>
      </c>
      <c r="C33" s="767">
        <v>29129</v>
      </c>
      <c r="D33" s="767">
        <v>314797314</v>
      </c>
      <c r="E33" s="214">
        <v>0</v>
      </c>
      <c r="F33" s="214">
        <v>0</v>
      </c>
      <c r="G33" s="214">
        <v>56</v>
      </c>
      <c r="H33" s="214">
        <v>666669</v>
      </c>
      <c r="I33" s="214">
        <v>0</v>
      </c>
      <c r="J33" s="214">
        <v>0</v>
      </c>
      <c r="K33" s="214">
        <v>29185</v>
      </c>
      <c r="L33" s="214">
        <v>315463983</v>
      </c>
      <c r="M33" s="214">
        <v>251854282</v>
      </c>
      <c r="N33" s="214">
        <v>15001179</v>
      </c>
      <c r="O33" s="214">
        <v>48608522</v>
      </c>
      <c r="P33" s="214">
        <v>65</v>
      </c>
      <c r="Q33" s="1087">
        <v>9221953</v>
      </c>
      <c r="R33" s="216">
        <v>21</v>
      </c>
    </row>
    <row r="34" spans="1:18" s="149" customFormat="1" ht="21.95" customHeight="1">
      <c r="A34" s="217">
        <v>22</v>
      </c>
      <c r="B34" s="332" t="s">
        <v>222</v>
      </c>
      <c r="C34" s="774">
        <v>14314</v>
      </c>
      <c r="D34" s="774">
        <v>158388914</v>
      </c>
      <c r="E34" s="200">
        <v>0</v>
      </c>
      <c r="F34" s="200">
        <v>0</v>
      </c>
      <c r="G34" s="200">
        <v>31</v>
      </c>
      <c r="H34" s="200">
        <v>255467</v>
      </c>
      <c r="I34" s="200">
        <v>0</v>
      </c>
      <c r="J34" s="200">
        <v>0</v>
      </c>
      <c r="K34" s="200">
        <v>14345</v>
      </c>
      <c r="L34" s="200">
        <v>158644381</v>
      </c>
      <c r="M34" s="200">
        <v>126619201</v>
      </c>
      <c r="N34" s="200">
        <v>11553223</v>
      </c>
      <c r="O34" s="200">
        <v>20471957</v>
      </c>
      <c r="P34" s="200">
        <v>34</v>
      </c>
      <c r="Q34" s="538">
        <v>4240542</v>
      </c>
      <c r="R34" s="205">
        <v>22</v>
      </c>
    </row>
    <row r="35" spans="1:18" s="149" customFormat="1" ht="21.95" customHeight="1">
      <c r="A35" s="217">
        <v>23</v>
      </c>
      <c r="B35" s="332" t="s">
        <v>223</v>
      </c>
      <c r="C35" s="774">
        <v>4484</v>
      </c>
      <c r="D35" s="774">
        <v>41952314</v>
      </c>
      <c r="E35" s="200">
        <v>0</v>
      </c>
      <c r="F35" s="200">
        <v>0</v>
      </c>
      <c r="G35" s="200">
        <v>6</v>
      </c>
      <c r="H35" s="200">
        <v>67841</v>
      </c>
      <c r="I35" s="200">
        <v>0</v>
      </c>
      <c r="J35" s="200">
        <v>0</v>
      </c>
      <c r="K35" s="200">
        <v>4490</v>
      </c>
      <c r="L35" s="200">
        <v>42020155</v>
      </c>
      <c r="M35" s="200">
        <v>33554904</v>
      </c>
      <c r="N35" s="200">
        <v>1290804</v>
      </c>
      <c r="O35" s="200">
        <v>7174447</v>
      </c>
      <c r="P35" s="200">
        <v>7</v>
      </c>
      <c r="Q35" s="538">
        <v>698846</v>
      </c>
      <c r="R35" s="205">
        <v>23</v>
      </c>
    </row>
    <row r="36" spans="1:18" s="266" customFormat="1" ht="21.95" customHeight="1">
      <c r="A36" s="220">
        <v>24</v>
      </c>
      <c r="B36" s="218" t="s">
        <v>225</v>
      </c>
      <c r="C36" s="791">
        <v>15574</v>
      </c>
      <c r="D36" s="791">
        <v>173156920</v>
      </c>
      <c r="E36" s="192">
        <v>0</v>
      </c>
      <c r="F36" s="192">
        <v>0</v>
      </c>
      <c r="G36" s="192">
        <v>26</v>
      </c>
      <c r="H36" s="192">
        <v>142771</v>
      </c>
      <c r="I36" s="192">
        <v>0</v>
      </c>
      <c r="J36" s="192">
        <v>0</v>
      </c>
      <c r="K36" s="192">
        <v>15600</v>
      </c>
      <c r="L36" s="192">
        <v>173299691</v>
      </c>
      <c r="M36" s="192">
        <v>138318708</v>
      </c>
      <c r="N36" s="192">
        <v>15822190</v>
      </c>
      <c r="O36" s="192">
        <v>19158793</v>
      </c>
      <c r="P36" s="192">
        <v>68</v>
      </c>
      <c r="Q36" s="240">
        <v>7598366</v>
      </c>
      <c r="R36" s="224">
        <v>24</v>
      </c>
    </row>
    <row r="37" spans="1:18" s="266" customFormat="1" ht="21.95" customHeight="1">
      <c r="A37" s="220">
        <v>25</v>
      </c>
      <c r="B37" s="218" t="s">
        <v>227</v>
      </c>
      <c r="C37" s="422">
        <v>13725</v>
      </c>
      <c r="D37" s="422">
        <v>184072470</v>
      </c>
      <c r="E37" s="227">
        <v>0</v>
      </c>
      <c r="F37" s="227">
        <v>0</v>
      </c>
      <c r="G37" s="227">
        <v>11</v>
      </c>
      <c r="H37" s="227">
        <v>219696</v>
      </c>
      <c r="I37" s="227">
        <v>0</v>
      </c>
      <c r="J37" s="227">
        <v>0</v>
      </c>
      <c r="K37" s="227">
        <v>13736</v>
      </c>
      <c r="L37" s="227">
        <v>184292166</v>
      </c>
      <c r="M37" s="227">
        <v>146936544</v>
      </c>
      <c r="N37" s="227">
        <v>9592419</v>
      </c>
      <c r="O37" s="227">
        <v>27763203</v>
      </c>
      <c r="P37" s="227">
        <v>76</v>
      </c>
      <c r="Q37" s="247">
        <v>9415023</v>
      </c>
      <c r="R37" s="249">
        <v>25</v>
      </c>
    </row>
    <row r="38" spans="1:18" s="266" customFormat="1" ht="21.95" customHeight="1">
      <c r="A38" s="228">
        <v>26</v>
      </c>
      <c r="B38" s="212" t="s">
        <v>229</v>
      </c>
      <c r="C38" s="421">
        <v>8997</v>
      </c>
      <c r="D38" s="421">
        <v>102167136</v>
      </c>
      <c r="E38" s="229">
        <v>0</v>
      </c>
      <c r="F38" s="229">
        <v>0</v>
      </c>
      <c r="G38" s="229">
        <v>8</v>
      </c>
      <c r="H38" s="229">
        <v>294883</v>
      </c>
      <c r="I38" s="229">
        <v>0</v>
      </c>
      <c r="J38" s="229">
        <v>0</v>
      </c>
      <c r="K38" s="229">
        <v>9005</v>
      </c>
      <c r="L38" s="229">
        <v>102462019</v>
      </c>
      <c r="M38" s="229">
        <v>81784959</v>
      </c>
      <c r="N38" s="229">
        <v>5699740</v>
      </c>
      <c r="O38" s="229">
        <v>14977320</v>
      </c>
      <c r="P38" s="229">
        <v>33</v>
      </c>
      <c r="Q38" s="241">
        <v>3426205</v>
      </c>
      <c r="R38" s="234">
        <v>26</v>
      </c>
    </row>
    <row r="39" spans="1:18" s="266" customFormat="1" ht="21.95" customHeight="1">
      <c r="A39" s="220">
        <v>27</v>
      </c>
      <c r="B39" s="218" t="s">
        <v>231</v>
      </c>
      <c r="C39" s="791">
        <v>19684</v>
      </c>
      <c r="D39" s="791">
        <v>215839040</v>
      </c>
      <c r="E39" s="192">
        <v>0</v>
      </c>
      <c r="F39" s="192">
        <v>0</v>
      </c>
      <c r="G39" s="192">
        <v>46</v>
      </c>
      <c r="H39" s="192">
        <v>1231099</v>
      </c>
      <c r="I39" s="192">
        <v>0</v>
      </c>
      <c r="J39" s="192">
        <v>0</v>
      </c>
      <c r="K39" s="192">
        <v>19730</v>
      </c>
      <c r="L39" s="192">
        <v>217070139</v>
      </c>
      <c r="M39" s="192">
        <v>173280167</v>
      </c>
      <c r="N39" s="192">
        <v>8072340</v>
      </c>
      <c r="O39" s="192">
        <v>35717632</v>
      </c>
      <c r="P39" s="192">
        <v>80</v>
      </c>
      <c r="Q39" s="240">
        <v>6259559</v>
      </c>
      <c r="R39" s="224">
        <v>27</v>
      </c>
    </row>
    <row r="40" spans="1:18" s="266" customFormat="1" ht="21.95" customHeight="1">
      <c r="A40" s="220">
        <v>30</v>
      </c>
      <c r="B40" s="218" t="s">
        <v>233</v>
      </c>
      <c r="C40" s="791">
        <v>11424</v>
      </c>
      <c r="D40" s="791">
        <v>166252934</v>
      </c>
      <c r="E40" s="192">
        <v>0</v>
      </c>
      <c r="F40" s="192">
        <v>0</v>
      </c>
      <c r="G40" s="192">
        <v>12</v>
      </c>
      <c r="H40" s="192">
        <v>176551</v>
      </c>
      <c r="I40" s="192">
        <v>0</v>
      </c>
      <c r="J40" s="192">
        <v>0</v>
      </c>
      <c r="K40" s="192">
        <v>11436</v>
      </c>
      <c r="L40" s="192">
        <v>166429485</v>
      </c>
      <c r="M40" s="192">
        <v>132707150</v>
      </c>
      <c r="N40" s="192">
        <v>12932766</v>
      </c>
      <c r="O40" s="192">
        <v>20789569</v>
      </c>
      <c r="P40" s="192">
        <v>34</v>
      </c>
      <c r="Q40" s="240">
        <v>8226255</v>
      </c>
      <c r="R40" s="224">
        <v>30</v>
      </c>
    </row>
    <row r="41" spans="1:18" s="266" customFormat="1" ht="21.95" customHeight="1">
      <c r="A41" s="220">
        <v>31</v>
      </c>
      <c r="B41" s="218" t="s">
        <v>235</v>
      </c>
      <c r="C41" s="791">
        <v>2942</v>
      </c>
      <c r="D41" s="791">
        <v>25313700</v>
      </c>
      <c r="E41" s="192">
        <v>0</v>
      </c>
      <c r="F41" s="192">
        <v>0</v>
      </c>
      <c r="G41" s="192">
        <v>7</v>
      </c>
      <c r="H41" s="192">
        <v>27285</v>
      </c>
      <c r="I41" s="192">
        <v>0</v>
      </c>
      <c r="J41" s="192">
        <v>0</v>
      </c>
      <c r="K41" s="192">
        <v>2949</v>
      </c>
      <c r="L41" s="192">
        <v>25340985</v>
      </c>
      <c r="M41" s="192">
        <v>20247456</v>
      </c>
      <c r="N41" s="192">
        <v>1348869</v>
      </c>
      <c r="O41" s="192">
        <v>3744660</v>
      </c>
      <c r="P41" s="192">
        <v>6</v>
      </c>
      <c r="Q41" s="240">
        <v>176773</v>
      </c>
      <c r="R41" s="224">
        <v>31</v>
      </c>
    </row>
    <row r="42" spans="1:18" s="266" customFormat="1" ht="21.95" customHeight="1">
      <c r="A42" s="220">
        <v>32</v>
      </c>
      <c r="B42" s="218" t="s">
        <v>237</v>
      </c>
      <c r="C42" s="422">
        <v>17876</v>
      </c>
      <c r="D42" s="422">
        <v>192716190</v>
      </c>
      <c r="E42" s="227">
        <v>0</v>
      </c>
      <c r="F42" s="227">
        <v>0</v>
      </c>
      <c r="G42" s="227">
        <v>22</v>
      </c>
      <c r="H42" s="227">
        <v>260563</v>
      </c>
      <c r="I42" s="227">
        <v>0</v>
      </c>
      <c r="J42" s="227">
        <v>0</v>
      </c>
      <c r="K42" s="227">
        <v>17898</v>
      </c>
      <c r="L42" s="227">
        <v>192976753</v>
      </c>
      <c r="M42" s="227">
        <v>153959762</v>
      </c>
      <c r="N42" s="227">
        <v>9328718</v>
      </c>
      <c r="O42" s="227">
        <v>29688273</v>
      </c>
      <c r="P42" s="227">
        <v>69</v>
      </c>
      <c r="Q42" s="247">
        <v>5185984</v>
      </c>
      <c r="R42" s="224">
        <v>32</v>
      </c>
    </row>
    <row r="43" spans="1:18" s="266" customFormat="1" ht="21.95" customHeight="1">
      <c r="A43" s="235">
        <v>33</v>
      </c>
      <c r="B43" s="212" t="s">
        <v>239</v>
      </c>
      <c r="C43" s="421">
        <v>9846</v>
      </c>
      <c r="D43" s="421">
        <v>131882922</v>
      </c>
      <c r="E43" s="229">
        <v>0</v>
      </c>
      <c r="F43" s="229">
        <v>0</v>
      </c>
      <c r="G43" s="229">
        <v>6</v>
      </c>
      <c r="H43" s="229">
        <v>35137</v>
      </c>
      <c r="I43" s="229">
        <v>0</v>
      </c>
      <c r="J43" s="229">
        <v>0</v>
      </c>
      <c r="K43" s="229">
        <v>9852</v>
      </c>
      <c r="L43" s="229">
        <v>131918059</v>
      </c>
      <c r="M43" s="229">
        <v>105251425</v>
      </c>
      <c r="N43" s="229">
        <v>7584030</v>
      </c>
      <c r="O43" s="229">
        <v>19082604</v>
      </c>
      <c r="P43" s="229">
        <v>45</v>
      </c>
      <c r="Q43" s="241">
        <v>4534293</v>
      </c>
      <c r="R43" s="236">
        <v>33</v>
      </c>
    </row>
    <row r="44" spans="1:18" s="266" customFormat="1" ht="21.95" customHeight="1">
      <c r="A44" s="220">
        <v>34</v>
      </c>
      <c r="B44" s="2128" t="s">
        <v>241</v>
      </c>
      <c r="C44" s="791">
        <v>1507</v>
      </c>
      <c r="D44" s="791">
        <v>11704142</v>
      </c>
      <c r="E44" s="192">
        <v>0</v>
      </c>
      <c r="F44" s="192">
        <v>0</v>
      </c>
      <c r="G44" s="192">
        <v>2</v>
      </c>
      <c r="H44" s="192">
        <v>61799</v>
      </c>
      <c r="I44" s="192">
        <v>0</v>
      </c>
      <c r="J44" s="192">
        <v>0</v>
      </c>
      <c r="K44" s="192">
        <v>1509</v>
      </c>
      <c r="L44" s="192">
        <v>11765941</v>
      </c>
      <c r="M44" s="192">
        <v>9401515</v>
      </c>
      <c r="N44" s="192">
        <v>620582</v>
      </c>
      <c r="O44" s="192">
        <v>1743844</v>
      </c>
      <c r="P44" s="192">
        <v>1</v>
      </c>
      <c r="Q44" s="240">
        <v>27168</v>
      </c>
      <c r="R44" s="224">
        <v>34</v>
      </c>
    </row>
    <row r="45" spans="1:18" s="266" customFormat="1" ht="21.95" customHeight="1">
      <c r="A45" s="220">
        <v>35</v>
      </c>
      <c r="B45" s="2128" t="s">
        <v>243</v>
      </c>
      <c r="C45" s="791">
        <v>8745</v>
      </c>
      <c r="D45" s="791">
        <v>84309080</v>
      </c>
      <c r="E45" s="192">
        <v>0</v>
      </c>
      <c r="F45" s="192">
        <v>0</v>
      </c>
      <c r="G45" s="192">
        <v>10</v>
      </c>
      <c r="H45" s="192">
        <v>96515</v>
      </c>
      <c r="I45" s="192">
        <v>0</v>
      </c>
      <c r="J45" s="192">
        <v>0</v>
      </c>
      <c r="K45" s="192">
        <v>8755</v>
      </c>
      <c r="L45" s="192">
        <v>84405595</v>
      </c>
      <c r="M45" s="192">
        <v>67360966</v>
      </c>
      <c r="N45" s="192">
        <v>4075543</v>
      </c>
      <c r="O45" s="192">
        <v>12969086</v>
      </c>
      <c r="P45" s="192">
        <v>32</v>
      </c>
      <c r="Q45" s="240">
        <v>2567188</v>
      </c>
      <c r="R45" s="224">
        <v>35</v>
      </c>
    </row>
    <row r="46" spans="1:18" s="266" customFormat="1" ht="21.95" customHeight="1">
      <c r="A46" s="220">
        <v>36</v>
      </c>
      <c r="B46" s="2128" t="s">
        <v>245</v>
      </c>
      <c r="C46" s="791">
        <v>7934</v>
      </c>
      <c r="D46" s="791">
        <v>75448648</v>
      </c>
      <c r="E46" s="192">
        <v>0</v>
      </c>
      <c r="F46" s="192">
        <v>0</v>
      </c>
      <c r="G46" s="192">
        <v>29</v>
      </c>
      <c r="H46" s="192">
        <v>278855</v>
      </c>
      <c r="I46" s="192">
        <v>0</v>
      </c>
      <c r="J46" s="192">
        <v>0</v>
      </c>
      <c r="K46" s="192">
        <v>7963</v>
      </c>
      <c r="L46" s="192">
        <v>75727503</v>
      </c>
      <c r="M46" s="192">
        <v>60469273</v>
      </c>
      <c r="N46" s="192">
        <v>1949417</v>
      </c>
      <c r="O46" s="192">
        <v>13308813</v>
      </c>
      <c r="P46" s="192">
        <v>33</v>
      </c>
      <c r="Q46" s="240">
        <v>1597730</v>
      </c>
      <c r="R46" s="224">
        <v>36</v>
      </c>
    </row>
    <row r="47" spans="1:18" s="266" customFormat="1" ht="21.95" customHeight="1">
      <c r="A47" s="220">
        <v>37</v>
      </c>
      <c r="B47" s="2128" t="s">
        <v>247</v>
      </c>
      <c r="C47" s="422">
        <v>1190</v>
      </c>
      <c r="D47" s="422">
        <v>12529990</v>
      </c>
      <c r="E47" s="227">
        <v>0</v>
      </c>
      <c r="F47" s="227">
        <v>0</v>
      </c>
      <c r="G47" s="227">
        <v>0</v>
      </c>
      <c r="H47" s="227">
        <v>0</v>
      </c>
      <c r="I47" s="227">
        <v>0</v>
      </c>
      <c r="J47" s="227">
        <v>0</v>
      </c>
      <c r="K47" s="227">
        <v>1190</v>
      </c>
      <c r="L47" s="227">
        <v>12529990</v>
      </c>
      <c r="M47" s="227">
        <v>9992194</v>
      </c>
      <c r="N47" s="227">
        <v>682849</v>
      </c>
      <c r="O47" s="227">
        <v>1854947</v>
      </c>
      <c r="P47" s="227">
        <v>5</v>
      </c>
      <c r="Q47" s="247">
        <v>513791</v>
      </c>
      <c r="R47" s="224">
        <v>37</v>
      </c>
    </row>
    <row r="48" spans="1:18" s="266" customFormat="1" ht="21.95" customHeight="1">
      <c r="A48" s="228">
        <v>38</v>
      </c>
      <c r="B48" s="212" t="s">
        <v>249</v>
      </c>
      <c r="C48" s="421">
        <v>2925</v>
      </c>
      <c r="D48" s="421">
        <v>44439370</v>
      </c>
      <c r="E48" s="229">
        <v>0</v>
      </c>
      <c r="F48" s="229">
        <v>0</v>
      </c>
      <c r="G48" s="229">
        <v>0</v>
      </c>
      <c r="H48" s="229">
        <v>0</v>
      </c>
      <c r="I48" s="229">
        <v>0</v>
      </c>
      <c r="J48" s="229">
        <v>0</v>
      </c>
      <c r="K48" s="229">
        <v>2925</v>
      </c>
      <c r="L48" s="229">
        <v>44439370</v>
      </c>
      <c r="M48" s="229">
        <v>35496170</v>
      </c>
      <c r="N48" s="229">
        <v>3369026</v>
      </c>
      <c r="O48" s="229">
        <v>5574174</v>
      </c>
      <c r="P48" s="229">
        <v>9</v>
      </c>
      <c r="Q48" s="241">
        <v>2056231</v>
      </c>
      <c r="R48" s="234">
        <v>38</v>
      </c>
    </row>
    <row r="49" spans="1:18" s="266" customFormat="1" ht="21.95" customHeight="1">
      <c r="A49" s="220">
        <v>39</v>
      </c>
      <c r="B49" s="218" t="s">
        <v>251</v>
      </c>
      <c r="C49" s="791">
        <v>2507</v>
      </c>
      <c r="D49" s="791">
        <v>24312080</v>
      </c>
      <c r="E49" s="192">
        <v>0</v>
      </c>
      <c r="F49" s="192">
        <v>0</v>
      </c>
      <c r="G49" s="192">
        <v>3</v>
      </c>
      <c r="H49" s="192">
        <v>15330</v>
      </c>
      <c r="I49" s="192">
        <v>0</v>
      </c>
      <c r="J49" s="192">
        <v>0</v>
      </c>
      <c r="K49" s="192">
        <v>2510</v>
      </c>
      <c r="L49" s="192">
        <v>24327410</v>
      </c>
      <c r="M49" s="192">
        <v>19426106</v>
      </c>
      <c r="N49" s="192">
        <v>661859</v>
      </c>
      <c r="O49" s="192">
        <v>4239445</v>
      </c>
      <c r="P49" s="192">
        <v>5</v>
      </c>
      <c r="Q49" s="240">
        <v>418673</v>
      </c>
      <c r="R49" s="224">
        <v>39</v>
      </c>
    </row>
    <row r="50" spans="1:18" s="266" customFormat="1" ht="21.95" customHeight="1">
      <c r="A50" s="220">
        <v>40</v>
      </c>
      <c r="B50" s="218" t="s">
        <v>252</v>
      </c>
      <c r="C50" s="791">
        <v>970</v>
      </c>
      <c r="D50" s="791">
        <v>10716180</v>
      </c>
      <c r="E50" s="192">
        <v>0</v>
      </c>
      <c r="F50" s="192">
        <v>0</v>
      </c>
      <c r="G50" s="192">
        <v>2</v>
      </c>
      <c r="H50" s="192">
        <v>9890</v>
      </c>
      <c r="I50" s="192">
        <v>0</v>
      </c>
      <c r="J50" s="192">
        <v>0</v>
      </c>
      <c r="K50" s="192">
        <v>972</v>
      </c>
      <c r="L50" s="192">
        <v>10726070</v>
      </c>
      <c r="M50" s="192">
        <v>8571614</v>
      </c>
      <c r="N50" s="192">
        <v>277522</v>
      </c>
      <c r="O50" s="192">
        <v>1876934</v>
      </c>
      <c r="P50" s="192">
        <v>3</v>
      </c>
      <c r="Q50" s="240">
        <v>-46268</v>
      </c>
      <c r="R50" s="224">
        <v>40</v>
      </c>
    </row>
    <row r="51" spans="1:18" s="266" customFormat="1" ht="21.95" customHeight="1">
      <c r="A51" s="220">
        <v>41</v>
      </c>
      <c r="B51" s="218" t="s">
        <v>254</v>
      </c>
      <c r="C51" s="791">
        <v>2395</v>
      </c>
      <c r="D51" s="791">
        <v>34099786</v>
      </c>
      <c r="E51" s="192">
        <v>0</v>
      </c>
      <c r="F51" s="192">
        <v>0</v>
      </c>
      <c r="G51" s="192">
        <v>2</v>
      </c>
      <c r="H51" s="192">
        <v>6230</v>
      </c>
      <c r="I51" s="192">
        <v>0</v>
      </c>
      <c r="J51" s="192">
        <v>0</v>
      </c>
      <c r="K51" s="192">
        <v>2397</v>
      </c>
      <c r="L51" s="192">
        <v>34106016</v>
      </c>
      <c r="M51" s="192">
        <v>27204854</v>
      </c>
      <c r="N51" s="192">
        <v>2009269</v>
      </c>
      <c r="O51" s="192">
        <v>4891893</v>
      </c>
      <c r="P51" s="192">
        <v>16</v>
      </c>
      <c r="Q51" s="240">
        <v>2478253</v>
      </c>
      <c r="R51" s="224">
        <v>41</v>
      </c>
    </row>
    <row r="52" spans="1:18" s="266" customFormat="1" ht="21.95" customHeight="1" thickBot="1">
      <c r="A52" s="2383">
        <v>42</v>
      </c>
      <c r="B52" s="254" t="s">
        <v>256</v>
      </c>
      <c r="C52" s="423">
        <v>1870</v>
      </c>
      <c r="D52" s="423">
        <v>31121040</v>
      </c>
      <c r="E52" s="256">
        <v>0</v>
      </c>
      <c r="F52" s="256">
        <v>0</v>
      </c>
      <c r="G52" s="256">
        <v>1</v>
      </c>
      <c r="H52" s="256">
        <v>5290</v>
      </c>
      <c r="I52" s="256">
        <v>0</v>
      </c>
      <c r="J52" s="256">
        <v>0</v>
      </c>
      <c r="K52" s="256">
        <v>1871</v>
      </c>
      <c r="L52" s="256">
        <v>31126330</v>
      </c>
      <c r="M52" s="256">
        <v>24842194</v>
      </c>
      <c r="N52" s="256">
        <v>2966071</v>
      </c>
      <c r="O52" s="256">
        <v>3318065</v>
      </c>
      <c r="P52" s="256">
        <v>28</v>
      </c>
      <c r="Q52" s="258">
        <v>1752214</v>
      </c>
      <c r="R52" s="262">
        <v>42</v>
      </c>
    </row>
    <row r="53" spans="1:18" s="266" customFormat="1" ht="21.95" customHeight="1">
      <c r="A53" s="220">
        <v>43</v>
      </c>
      <c r="B53" s="218" t="s">
        <v>258</v>
      </c>
      <c r="C53" s="791">
        <v>1182</v>
      </c>
      <c r="D53" s="791">
        <v>10332790</v>
      </c>
      <c r="E53" s="192">
        <v>0</v>
      </c>
      <c r="F53" s="192">
        <v>0</v>
      </c>
      <c r="G53" s="192">
        <v>0</v>
      </c>
      <c r="H53" s="192">
        <v>0</v>
      </c>
      <c r="I53" s="192">
        <v>0</v>
      </c>
      <c r="J53" s="192">
        <v>0</v>
      </c>
      <c r="K53" s="192">
        <v>1182</v>
      </c>
      <c r="L53" s="192">
        <v>10332790</v>
      </c>
      <c r="M53" s="192">
        <v>8256388</v>
      </c>
      <c r="N53" s="192">
        <v>42042</v>
      </c>
      <c r="O53" s="192">
        <v>2034360</v>
      </c>
      <c r="P53" s="192">
        <v>0</v>
      </c>
      <c r="Q53" s="240">
        <v>0</v>
      </c>
      <c r="R53" s="224">
        <v>43</v>
      </c>
    </row>
    <row r="54" spans="1:18" s="266" customFormat="1" ht="21.95" customHeight="1">
      <c r="A54" s="220">
        <v>44</v>
      </c>
      <c r="B54" s="218" t="s">
        <v>260</v>
      </c>
      <c r="C54" s="791">
        <v>1531</v>
      </c>
      <c r="D54" s="791">
        <v>12751370</v>
      </c>
      <c r="E54" s="192">
        <v>0</v>
      </c>
      <c r="F54" s="192">
        <v>0</v>
      </c>
      <c r="G54" s="192">
        <v>3</v>
      </c>
      <c r="H54" s="192">
        <v>27448</v>
      </c>
      <c r="I54" s="192">
        <v>0</v>
      </c>
      <c r="J54" s="192">
        <v>0</v>
      </c>
      <c r="K54" s="192">
        <v>1534</v>
      </c>
      <c r="L54" s="192">
        <v>12778818</v>
      </c>
      <c r="M54" s="192">
        <v>10217027</v>
      </c>
      <c r="N54" s="192">
        <v>29803</v>
      </c>
      <c r="O54" s="192">
        <v>2531988</v>
      </c>
      <c r="P54" s="192">
        <v>0</v>
      </c>
      <c r="Q54" s="240">
        <v>0</v>
      </c>
      <c r="R54" s="224">
        <v>44</v>
      </c>
    </row>
    <row r="55" spans="1:18" s="266" customFormat="1" ht="21.95" customHeight="1">
      <c r="A55" s="220">
        <v>45</v>
      </c>
      <c r="B55" s="218" t="s">
        <v>261</v>
      </c>
      <c r="C55" s="1115">
        <v>8644</v>
      </c>
      <c r="D55" s="791">
        <v>107648638</v>
      </c>
      <c r="E55" s="192">
        <v>0</v>
      </c>
      <c r="F55" s="192">
        <v>0</v>
      </c>
      <c r="G55" s="192">
        <v>2</v>
      </c>
      <c r="H55" s="192">
        <v>7830</v>
      </c>
      <c r="I55" s="192">
        <v>0</v>
      </c>
      <c r="J55" s="192">
        <v>0</v>
      </c>
      <c r="K55" s="192">
        <v>8646</v>
      </c>
      <c r="L55" s="192">
        <v>107656468</v>
      </c>
      <c r="M55" s="192">
        <v>83105238</v>
      </c>
      <c r="N55" s="192">
        <v>7180983</v>
      </c>
      <c r="O55" s="192">
        <v>17370247</v>
      </c>
      <c r="P55" s="192">
        <v>51</v>
      </c>
      <c r="Q55" s="240">
        <v>4107233</v>
      </c>
      <c r="R55" s="224">
        <v>45</v>
      </c>
    </row>
    <row r="56" spans="1:18" s="266" customFormat="1" ht="21.95" customHeight="1">
      <c r="A56" s="220">
        <v>46</v>
      </c>
      <c r="B56" s="218" t="s">
        <v>262</v>
      </c>
      <c r="C56" s="791">
        <v>3582</v>
      </c>
      <c r="D56" s="791">
        <v>41353590</v>
      </c>
      <c r="E56" s="192">
        <v>0</v>
      </c>
      <c r="F56" s="192">
        <v>0</v>
      </c>
      <c r="G56" s="192">
        <v>6</v>
      </c>
      <c r="H56" s="192">
        <v>80783</v>
      </c>
      <c r="I56" s="192">
        <v>0</v>
      </c>
      <c r="J56" s="192">
        <v>0</v>
      </c>
      <c r="K56" s="192">
        <v>3588</v>
      </c>
      <c r="L56" s="192">
        <v>41434373</v>
      </c>
      <c r="M56" s="192">
        <v>33127790</v>
      </c>
      <c r="N56" s="192">
        <v>1755615</v>
      </c>
      <c r="O56" s="192">
        <v>6550968</v>
      </c>
      <c r="P56" s="192">
        <v>30</v>
      </c>
      <c r="Q56" s="240">
        <v>1299095</v>
      </c>
      <c r="R56" s="224">
        <v>46</v>
      </c>
    </row>
    <row r="57" spans="1:18" s="266" customFormat="1" ht="21.95" customHeight="1">
      <c r="A57" s="220">
        <v>52</v>
      </c>
      <c r="B57" s="244" t="s">
        <v>263</v>
      </c>
      <c r="C57" s="422">
        <v>1789</v>
      </c>
      <c r="D57" s="422">
        <v>16716256</v>
      </c>
      <c r="E57" s="227">
        <v>0</v>
      </c>
      <c r="F57" s="227">
        <v>0</v>
      </c>
      <c r="G57" s="227">
        <v>3</v>
      </c>
      <c r="H57" s="227">
        <v>12820</v>
      </c>
      <c r="I57" s="227">
        <v>0</v>
      </c>
      <c r="J57" s="227">
        <v>0</v>
      </c>
      <c r="K57" s="227">
        <v>1792</v>
      </c>
      <c r="L57" s="227">
        <v>16729076</v>
      </c>
      <c r="M57" s="227">
        <v>13351666</v>
      </c>
      <c r="N57" s="227">
        <v>566322</v>
      </c>
      <c r="O57" s="227">
        <v>2811088</v>
      </c>
      <c r="P57" s="227">
        <v>9</v>
      </c>
      <c r="Q57" s="247">
        <v>265936</v>
      </c>
      <c r="R57" s="224">
        <v>52</v>
      </c>
    </row>
    <row r="58" spans="1:18" s="266" customFormat="1" ht="21.95" customHeight="1">
      <c r="A58" s="228">
        <v>54</v>
      </c>
      <c r="B58" s="218" t="s">
        <v>264</v>
      </c>
      <c r="C58" s="421">
        <v>868</v>
      </c>
      <c r="D58" s="421">
        <v>8703462</v>
      </c>
      <c r="E58" s="229">
        <v>0</v>
      </c>
      <c r="F58" s="229">
        <v>0</v>
      </c>
      <c r="G58" s="229">
        <v>2</v>
      </c>
      <c r="H58" s="229">
        <v>101299</v>
      </c>
      <c r="I58" s="229">
        <v>0</v>
      </c>
      <c r="J58" s="229">
        <v>0</v>
      </c>
      <c r="K58" s="229">
        <v>870</v>
      </c>
      <c r="L58" s="229">
        <v>8804761</v>
      </c>
      <c r="M58" s="229">
        <v>7035041</v>
      </c>
      <c r="N58" s="229">
        <v>486368</v>
      </c>
      <c r="O58" s="229">
        <v>1283352</v>
      </c>
      <c r="P58" s="229">
        <v>2</v>
      </c>
      <c r="Q58" s="241">
        <v>9098</v>
      </c>
      <c r="R58" s="234">
        <v>54</v>
      </c>
    </row>
    <row r="59" spans="1:18" s="266" customFormat="1" ht="21.95" customHeight="1">
      <c r="A59" s="220">
        <v>59</v>
      </c>
      <c r="B59" s="218" t="s">
        <v>266</v>
      </c>
      <c r="C59" s="791">
        <v>2479</v>
      </c>
      <c r="D59" s="791">
        <v>35454000</v>
      </c>
      <c r="E59" s="192">
        <v>0</v>
      </c>
      <c r="F59" s="192">
        <v>0</v>
      </c>
      <c r="G59" s="192">
        <v>2</v>
      </c>
      <c r="H59" s="192">
        <v>18740</v>
      </c>
      <c r="I59" s="192">
        <v>0</v>
      </c>
      <c r="J59" s="192">
        <v>0</v>
      </c>
      <c r="K59" s="192">
        <v>2481</v>
      </c>
      <c r="L59" s="192">
        <v>35472740</v>
      </c>
      <c r="M59" s="192">
        <v>28292314</v>
      </c>
      <c r="N59" s="192">
        <v>3280883</v>
      </c>
      <c r="O59" s="192">
        <v>3899543</v>
      </c>
      <c r="P59" s="192">
        <v>22</v>
      </c>
      <c r="Q59" s="240">
        <v>2682976</v>
      </c>
      <c r="R59" s="224">
        <v>59</v>
      </c>
    </row>
    <row r="60" spans="1:18" s="266" customFormat="1" ht="21.95" customHeight="1">
      <c r="A60" s="220">
        <v>61</v>
      </c>
      <c r="B60" s="218" t="s">
        <v>268</v>
      </c>
      <c r="C60" s="791">
        <v>2321</v>
      </c>
      <c r="D60" s="791">
        <v>35350212</v>
      </c>
      <c r="E60" s="192">
        <v>0</v>
      </c>
      <c r="F60" s="192">
        <v>0</v>
      </c>
      <c r="G60" s="192">
        <v>2</v>
      </c>
      <c r="H60" s="192">
        <v>7560</v>
      </c>
      <c r="I60" s="192">
        <v>0</v>
      </c>
      <c r="J60" s="192">
        <v>0</v>
      </c>
      <c r="K60" s="192">
        <v>2323</v>
      </c>
      <c r="L60" s="192">
        <v>35357772</v>
      </c>
      <c r="M60" s="192">
        <v>28194426</v>
      </c>
      <c r="N60" s="192">
        <v>2356085</v>
      </c>
      <c r="O60" s="192">
        <v>4807261</v>
      </c>
      <c r="P60" s="192">
        <v>14</v>
      </c>
      <c r="Q60" s="240">
        <v>1588408</v>
      </c>
      <c r="R60" s="224">
        <v>61</v>
      </c>
    </row>
    <row r="61" spans="1:18" s="266" customFormat="1" ht="21.95" customHeight="1">
      <c r="A61" s="220">
        <v>66</v>
      </c>
      <c r="B61" s="218" t="s">
        <v>270</v>
      </c>
      <c r="C61" s="791">
        <v>12086</v>
      </c>
      <c r="D61" s="791">
        <v>133981354</v>
      </c>
      <c r="E61" s="192">
        <v>0</v>
      </c>
      <c r="F61" s="192">
        <v>0</v>
      </c>
      <c r="G61" s="192">
        <v>28</v>
      </c>
      <c r="H61" s="192">
        <v>187690</v>
      </c>
      <c r="I61" s="192">
        <v>0</v>
      </c>
      <c r="J61" s="192">
        <v>0</v>
      </c>
      <c r="K61" s="192">
        <v>12114</v>
      </c>
      <c r="L61" s="192">
        <v>134169044</v>
      </c>
      <c r="M61" s="192">
        <v>106994925</v>
      </c>
      <c r="N61" s="192">
        <v>7342268</v>
      </c>
      <c r="O61" s="192">
        <v>19831851</v>
      </c>
      <c r="P61" s="192">
        <v>52</v>
      </c>
      <c r="Q61" s="240">
        <v>6849690</v>
      </c>
      <c r="R61" s="224">
        <v>66</v>
      </c>
    </row>
    <row r="62" spans="1:18" s="266" customFormat="1" ht="21.95" customHeight="1">
      <c r="A62" s="243">
        <v>67</v>
      </c>
      <c r="B62" s="244" t="s">
        <v>272</v>
      </c>
      <c r="C62" s="422">
        <v>1322</v>
      </c>
      <c r="D62" s="422">
        <v>33429388</v>
      </c>
      <c r="E62" s="227">
        <v>0</v>
      </c>
      <c r="F62" s="227">
        <v>0</v>
      </c>
      <c r="G62" s="227">
        <v>5</v>
      </c>
      <c r="H62" s="227">
        <v>21140</v>
      </c>
      <c r="I62" s="227">
        <v>0</v>
      </c>
      <c r="J62" s="227">
        <v>0</v>
      </c>
      <c r="K62" s="227">
        <v>1327</v>
      </c>
      <c r="L62" s="227">
        <v>33450528</v>
      </c>
      <c r="M62" s="227">
        <v>26657348</v>
      </c>
      <c r="N62" s="227">
        <v>3534123</v>
      </c>
      <c r="O62" s="227">
        <v>3259057</v>
      </c>
      <c r="P62" s="227">
        <v>23</v>
      </c>
      <c r="Q62" s="247">
        <v>3242434</v>
      </c>
      <c r="R62" s="249">
        <v>67</v>
      </c>
    </row>
    <row r="63" spans="1:18" s="452" customFormat="1" ht="21.95" customHeight="1">
      <c r="A63" s="250">
        <v>70</v>
      </c>
      <c r="B63" s="218" t="s">
        <v>274</v>
      </c>
      <c r="C63" s="421">
        <v>981</v>
      </c>
      <c r="D63" s="421">
        <v>10810860</v>
      </c>
      <c r="E63" s="229">
        <v>0</v>
      </c>
      <c r="F63" s="229">
        <v>0</v>
      </c>
      <c r="G63" s="229">
        <v>5</v>
      </c>
      <c r="H63" s="229">
        <v>26145</v>
      </c>
      <c r="I63" s="229">
        <v>0</v>
      </c>
      <c r="J63" s="229">
        <v>0</v>
      </c>
      <c r="K63" s="229">
        <v>986</v>
      </c>
      <c r="L63" s="229">
        <v>10837005</v>
      </c>
      <c r="M63" s="229">
        <v>8641752</v>
      </c>
      <c r="N63" s="229">
        <v>486400</v>
      </c>
      <c r="O63" s="229">
        <v>1708853</v>
      </c>
      <c r="P63" s="229">
        <v>1</v>
      </c>
      <c r="Q63" s="241">
        <v>50524</v>
      </c>
      <c r="R63" s="251">
        <v>70</v>
      </c>
    </row>
    <row r="64" spans="1:18" s="452" customFormat="1" ht="21.95" customHeight="1">
      <c r="A64" s="220">
        <v>72</v>
      </c>
      <c r="B64" s="218" t="s">
        <v>276</v>
      </c>
      <c r="C64" s="791">
        <v>6244</v>
      </c>
      <c r="D64" s="791">
        <v>46751876</v>
      </c>
      <c r="E64" s="192">
        <v>0</v>
      </c>
      <c r="F64" s="192">
        <v>0</v>
      </c>
      <c r="G64" s="192">
        <v>12</v>
      </c>
      <c r="H64" s="192">
        <v>82759</v>
      </c>
      <c r="I64" s="192">
        <v>0</v>
      </c>
      <c r="J64" s="192">
        <v>0</v>
      </c>
      <c r="K64" s="192">
        <v>6256</v>
      </c>
      <c r="L64" s="192">
        <v>46834635</v>
      </c>
      <c r="M64" s="192">
        <v>37401115</v>
      </c>
      <c r="N64" s="192">
        <v>1390483</v>
      </c>
      <c r="O64" s="192">
        <v>8043037</v>
      </c>
      <c r="P64" s="192">
        <v>13</v>
      </c>
      <c r="Q64" s="240">
        <v>490534</v>
      </c>
      <c r="R64" s="224">
        <v>72</v>
      </c>
    </row>
    <row r="65" spans="1:18" s="452" customFormat="1" ht="21.95" customHeight="1">
      <c r="A65" s="220">
        <v>74</v>
      </c>
      <c r="B65" s="218" t="s">
        <v>278</v>
      </c>
      <c r="C65" s="791">
        <v>1124</v>
      </c>
      <c r="D65" s="791">
        <v>9523710</v>
      </c>
      <c r="E65" s="192">
        <v>0</v>
      </c>
      <c r="F65" s="192">
        <v>0</v>
      </c>
      <c r="G65" s="192">
        <v>1</v>
      </c>
      <c r="H65" s="192">
        <v>4170</v>
      </c>
      <c r="I65" s="192">
        <v>0</v>
      </c>
      <c r="J65" s="192">
        <v>0</v>
      </c>
      <c r="K65" s="192">
        <v>1125</v>
      </c>
      <c r="L65" s="192">
        <v>9527880</v>
      </c>
      <c r="M65" s="192">
        <v>7613490</v>
      </c>
      <c r="N65" s="192">
        <v>537730</v>
      </c>
      <c r="O65" s="192">
        <v>1376660</v>
      </c>
      <c r="P65" s="192">
        <v>0</v>
      </c>
      <c r="Q65" s="240">
        <v>0</v>
      </c>
      <c r="R65" s="224">
        <v>74</v>
      </c>
    </row>
    <row r="66" spans="1:18" s="452" customFormat="1" ht="21.95" customHeight="1">
      <c r="A66" s="220">
        <v>81</v>
      </c>
      <c r="B66" s="218" t="s">
        <v>280</v>
      </c>
      <c r="C66" s="791">
        <v>7808</v>
      </c>
      <c r="D66" s="791">
        <v>78010074</v>
      </c>
      <c r="E66" s="192">
        <v>0</v>
      </c>
      <c r="F66" s="192">
        <v>0</v>
      </c>
      <c r="G66" s="192">
        <v>21</v>
      </c>
      <c r="H66" s="192">
        <v>145430</v>
      </c>
      <c r="I66" s="192">
        <v>0</v>
      </c>
      <c r="J66" s="192">
        <v>0</v>
      </c>
      <c r="K66" s="192">
        <v>7829</v>
      </c>
      <c r="L66" s="192">
        <v>78155504</v>
      </c>
      <c r="M66" s="192">
        <v>62438865</v>
      </c>
      <c r="N66" s="192">
        <v>977341</v>
      </c>
      <c r="O66" s="192">
        <v>14739298</v>
      </c>
      <c r="P66" s="192">
        <v>22</v>
      </c>
      <c r="Q66" s="240">
        <v>1499819</v>
      </c>
      <c r="R66" s="224">
        <v>81</v>
      </c>
    </row>
    <row r="67" spans="1:18" s="452" customFormat="1" ht="21.95" customHeight="1" thickBot="1">
      <c r="A67" s="253">
        <v>82</v>
      </c>
      <c r="B67" s="254" t="s">
        <v>282</v>
      </c>
      <c r="C67" s="423">
        <v>11807</v>
      </c>
      <c r="D67" s="423">
        <v>129772884</v>
      </c>
      <c r="E67" s="256">
        <v>0</v>
      </c>
      <c r="F67" s="256">
        <v>0</v>
      </c>
      <c r="G67" s="256">
        <v>10</v>
      </c>
      <c r="H67" s="256">
        <v>82992</v>
      </c>
      <c r="I67" s="256">
        <v>0</v>
      </c>
      <c r="J67" s="256">
        <v>0</v>
      </c>
      <c r="K67" s="256">
        <v>11817</v>
      </c>
      <c r="L67" s="256">
        <v>129855876</v>
      </c>
      <c r="M67" s="256">
        <v>103644297</v>
      </c>
      <c r="N67" s="256">
        <v>6293822</v>
      </c>
      <c r="O67" s="256">
        <v>19917757</v>
      </c>
      <c r="P67" s="256">
        <v>22</v>
      </c>
      <c r="Q67" s="258">
        <v>784187</v>
      </c>
      <c r="R67" s="262">
        <v>82</v>
      </c>
    </row>
    <row r="68" spans="1:18" s="149" customFormat="1" ht="21.75" customHeight="1">
      <c r="A68" s="211">
        <v>83</v>
      </c>
      <c r="B68" s="330" t="s">
        <v>283</v>
      </c>
      <c r="C68" s="872">
        <v>6219</v>
      </c>
      <c r="D68" s="767">
        <v>74135902</v>
      </c>
      <c r="E68" s="214">
        <v>0</v>
      </c>
      <c r="F68" s="214">
        <v>0</v>
      </c>
      <c r="G68" s="214">
        <v>7</v>
      </c>
      <c r="H68" s="214">
        <v>26260</v>
      </c>
      <c r="I68" s="214">
        <v>0</v>
      </c>
      <c r="J68" s="214">
        <v>0</v>
      </c>
      <c r="K68" s="214">
        <v>6226</v>
      </c>
      <c r="L68" s="214">
        <v>74162162</v>
      </c>
      <c r="M68" s="214">
        <v>59189157</v>
      </c>
      <c r="N68" s="214">
        <v>959936</v>
      </c>
      <c r="O68" s="214">
        <v>14013069</v>
      </c>
      <c r="P68" s="214">
        <v>35</v>
      </c>
      <c r="Q68" s="1087">
        <v>2742744</v>
      </c>
      <c r="R68" s="216">
        <v>83</v>
      </c>
    </row>
    <row r="69" spans="1:18" s="149" customFormat="1" ht="21.95" customHeight="1">
      <c r="A69" s="217">
        <v>301</v>
      </c>
      <c r="B69" s="2130" t="s">
        <v>284</v>
      </c>
      <c r="C69" s="774">
        <v>4479</v>
      </c>
      <c r="D69" s="774">
        <v>46489188</v>
      </c>
      <c r="E69" s="200">
        <v>0</v>
      </c>
      <c r="F69" s="200">
        <v>0</v>
      </c>
      <c r="G69" s="200">
        <v>5</v>
      </c>
      <c r="H69" s="200">
        <v>32720</v>
      </c>
      <c r="I69" s="200">
        <v>0</v>
      </c>
      <c r="J69" s="200">
        <v>0</v>
      </c>
      <c r="K69" s="200">
        <v>4484</v>
      </c>
      <c r="L69" s="200">
        <v>46521908</v>
      </c>
      <c r="M69" s="200">
        <v>37132158</v>
      </c>
      <c r="N69" s="200">
        <v>9094334</v>
      </c>
      <c r="O69" s="200">
        <v>295416</v>
      </c>
      <c r="P69" s="200">
        <v>7</v>
      </c>
      <c r="Q69" s="200">
        <v>366347</v>
      </c>
      <c r="R69" s="205">
        <v>301</v>
      </c>
    </row>
    <row r="70" spans="1:18" s="149" customFormat="1" ht="21.95" customHeight="1">
      <c r="A70" s="217">
        <v>302</v>
      </c>
      <c r="B70" s="2130" t="s">
        <v>286</v>
      </c>
      <c r="C70" s="774">
        <v>6404</v>
      </c>
      <c r="D70" s="774">
        <v>59535328</v>
      </c>
      <c r="E70" s="200">
        <v>0</v>
      </c>
      <c r="F70" s="200">
        <v>0</v>
      </c>
      <c r="G70" s="200">
        <v>11</v>
      </c>
      <c r="H70" s="200">
        <v>158652</v>
      </c>
      <c r="I70" s="200">
        <v>0</v>
      </c>
      <c r="J70" s="200">
        <v>0</v>
      </c>
      <c r="K70" s="200">
        <v>6415</v>
      </c>
      <c r="L70" s="200">
        <v>59693980</v>
      </c>
      <c r="M70" s="200">
        <v>47685871</v>
      </c>
      <c r="N70" s="200">
        <v>11952585</v>
      </c>
      <c r="O70" s="200">
        <v>55524</v>
      </c>
      <c r="P70" s="200">
        <v>10</v>
      </c>
      <c r="Q70" s="200">
        <v>793081</v>
      </c>
      <c r="R70" s="205">
        <v>302</v>
      </c>
    </row>
    <row r="71" spans="1:18" s="149" customFormat="1" ht="21.95" customHeight="1">
      <c r="A71" s="217">
        <v>303</v>
      </c>
      <c r="B71" s="2130" t="s">
        <v>288</v>
      </c>
      <c r="C71" s="774">
        <v>816</v>
      </c>
      <c r="D71" s="774">
        <v>5447880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816</v>
      </c>
      <c r="L71" s="200">
        <v>5447880</v>
      </c>
      <c r="M71" s="200">
        <v>4355958</v>
      </c>
      <c r="N71" s="200">
        <v>1091922</v>
      </c>
      <c r="O71" s="200">
        <v>0</v>
      </c>
      <c r="P71" s="200">
        <v>0</v>
      </c>
      <c r="Q71" s="538">
        <v>0</v>
      </c>
      <c r="R71" s="205">
        <v>303</v>
      </c>
    </row>
    <row r="72" spans="1:18" s="149" customFormat="1" ht="21.95" customHeight="1" thickBot="1">
      <c r="A72" s="2390"/>
      <c r="B72" s="2391"/>
      <c r="C72" s="876"/>
      <c r="D72" s="876"/>
      <c r="E72" s="3145"/>
      <c r="F72" s="3145"/>
      <c r="G72" s="3145"/>
      <c r="H72" s="3145"/>
      <c r="I72" s="3145"/>
      <c r="J72" s="3145"/>
      <c r="K72" s="3145"/>
      <c r="L72" s="3145"/>
      <c r="M72" s="3145"/>
      <c r="N72" s="3145"/>
      <c r="O72" s="3145"/>
      <c r="P72" s="3145"/>
      <c r="Q72" s="3146"/>
      <c r="R72" s="2393"/>
    </row>
    <row r="73" spans="1:18" s="149" customFormat="1" ht="21.95" customHeight="1">
      <c r="A73" s="217"/>
      <c r="B73" s="332"/>
      <c r="C73" s="774"/>
      <c r="D73" s="774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538"/>
      <c r="R73" s="205"/>
    </row>
    <row r="74" spans="1:18" s="149" customFormat="1" ht="21.95" customHeight="1">
      <c r="A74" s="217"/>
      <c r="B74" s="332"/>
      <c r="C74" s="774"/>
      <c r="D74" s="774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538"/>
      <c r="R74" s="205"/>
    </row>
    <row r="75" spans="1:18" s="149" customFormat="1" ht="21.95" customHeight="1">
      <c r="A75" s="217"/>
      <c r="B75" s="332"/>
      <c r="C75" s="774"/>
      <c r="D75" s="774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538"/>
      <c r="R75" s="205"/>
    </row>
    <row r="76" spans="1:18" s="266" customFormat="1" ht="21.95" customHeight="1">
      <c r="A76" s="220"/>
      <c r="B76" s="218"/>
      <c r="C76" s="791"/>
      <c r="D76" s="791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240"/>
      <c r="R76" s="224"/>
    </row>
    <row r="77" spans="1:18" s="266" customFormat="1" ht="21.95" customHeight="1">
      <c r="A77" s="220"/>
      <c r="B77" s="218"/>
      <c r="C77" s="422"/>
      <c r="D77" s="422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47"/>
      <c r="R77" s="249"/>
    </row>
    <row r="78" spans="1:18" s="266" customFormat="1" ht="21.95" customHeight="1">
      <c r="A78" s="228"/>
      <c r="B78" s="212"/>
      <c r="C78" s="421"/>
      <c r="D78" s="421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41"/>
      <c r="R78" s="234"/>
    </row>
    <row r="79" spans="1:18" s="266" customFormat="1" ht="21.95" customHeight="1">
      <c r="A79" s="220"/>
      <c r="B79" s="218"/>
      <c r="C79" s="791"/>
      <c r="D79" s="791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240"/>
      <c r="R79" s="224"/>
    </row>
    <row r="80" spans="1:18" s="266" customFormat="1" ht="21.95" customHeight="1">
      <c r="A80" s="220"/>
      <c r="B80" s="218"/>
      <c r="C80" s="791"/>
      <c r="D80" s="791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240"/>
      <c r="R80" s="224"/>
    </row>
    <row r="81" spans="1:18" s="266" customFormat="1" ht="21.95" customHeight="1">
      <c r="A81" s="220"/>
      <c r="B81" s="218"/>
      <c r="C81" s="791"/>
      <c r="D81" s="791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240"/>
      <c r="R81" s="224"/>
    </row>
    <row r="82" spans="1:18" s="266" customFormat="1" ht="21.95" customHeight="1">
      <c r="A82" s="220"/>
      <c r="B82" s="218"/>
      <c r="C82" s="422"/>
      <c r="D82" s="422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47"/>
      <c r="R82" s="224"/>
    </row>
    <row r="83" spans="1:18" s="266" customFormat="1" ht="21.95" customHeight="1">
      <c r="A83" s="235"/>
      <c r="B83" s="212"/>
      <c r="C83" s="421"/>
      <c r="D83" s="421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41"/>
      <c r="R83" s="236"/>
    </row>
    <row r="84" spans="1:18" s="266" customFormat="1" ht="21.95" customHeight="1">
      <c r="A84" s="220"/>
      <c r="B84" s="218"/>
      <c r="C84" s="791"/>
      <c r="D84" s="791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240"/>
      <c r="R84" s="224"/>
    </row>
    <row r="85" spans="1:18" s="266" customFormat="1" ht="21.95" customHeight="1">
      <c r="A85" s="220"/>
      <c r="B85" s="218"/>
      <c r="C85" s="791"/>
      <c r="D85" s="791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240"/>
      <c r="R85" s="224"/>
    </row>
    <row r="86" spans="1:18" s="266" customFormat="1" ht="21.95" customHeight="1">
      <c r="A86" s="220"/>
      <c r="B86" s="218"/>
      <c r="C86" s="791"/>
      <c r="D86" s="791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240"/>
      <c r="R86" s="224"/>
    </row>
    <row r="87" spans="1:18" s="266" customFormat="1" ht="21.95" customHeight="1">
      <c r="A87" s="220"/>
      <c r="B87" s="218"/>
      <c r="C87" s="422"/>
      <c r="D87" s="422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47"/>
      <c r="R87" s="224"/>
    </row>
    <row r="88" spans="1:18" s="149" customFormat="1" ht="21.95" customHeight="1">
      <c r="A88" s="211"/>
      <c r="B88" s="330"/>
      <c r="C88" s="767"/>
      <c r="D88" s="767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1087"/>
      <c r="R88" s="216"/>
    </row>
    <row r="89" spans="1:18" s="149" customFormat="1" ht="21.95" customHeight="1">
      <c r="A89" s="217"/>
      <c r="B89" s="332"/>
      <c r="C89" s="774"/>
      <c r="D89" s="774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538"/>
      <c r="R89" s="205"/>
    </row>
    <row r="90" spans="1:18" s="149" customFormat="1" ht="21.95" customHeight="1">
      <c r="A90" s="217"/>
      <c r="B90" s="332"/>
      <c r="C90" s="774"/>
      <c r="D90" s="774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538"/>
      <c r="R90" s="205"/>
    </row>
    <row r="91" spans="1:18" s="266" customFormat="1" ht="21.95" customHeight="1">
      <c r="A91" s="220"/>
      <c r="B91" s="218"/>
      <c r="C91" s="791"/>
      <c r="D91" s="791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240"/>
      <c r="R91" s="224"/>
    </row>
    <row r="92" spans="1:18" s="266" customFormat="1" ht="21.95" customHeight="1">
      <c r="A92" s="220"/>
      <c r="B92" s="218"/>
      <c r="C92" s="422"/>
      <c r="D92" s="422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47"/>
      <c r="R92" s="249"/>
    </row>
    <row r="93" spans="1:18" s="266" customFormat="1" ht="21.95" customHeight="1">
      <c r="A93" s="228"/>
      <c r="B93" s="212"/>
      <c r="C93" s="421"/>
      <c r="D93" s="421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41"/>
      <c r="R93" s="234"/>
    </row>
    <row r="94" spans="1:18" s="266" customFormat="1" ht="21.95" customHeight="1">
      <c r="A94" s="220"/>
      <c r="B94" s="218"/>
      <c r="C94" s="791"/>
      <c r="D94" s="791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240"/>
      <c r="R94" s="224"/>
    </row>
    <row r="95" spans="1:18" s="266" customFormat="1" ht="21.95" customHeight="1">
      <c r="A95" s="220"/>
      <c r="B95" s="218"/>
      <c r="C95" s="791"/>
      <c r="D95" s="791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240"/>
      <c r="R95" s="224"/>
    </row>
    <row r="96" spans="1:18" s="266" customFormat="1" ht="21.95" customHeight="1">
      <c r="A96" s="220"/>
      <c r="B96" s="218"/>
      <c r="C96" s="791"/>
      <c r="D96" s="791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240"/>
      <c r="R96" s="224"/>
    </row>
    <row r="97" spans="1:18" s="266" customFormat="1" ht="21.95" customHeight="1">
      <c r="A97" s="220"/>
      <c r="B97" s="218"/>
      <c r="C97" s="422"/>
      <c r="D97" s="422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47"/>
      <c r="R97" s="224"/>
    </row>
    <row r="98" spans="1:18" s="266" customFormat="1" ht="21.95" customHeight="1">
      <c r="A98" s="235"/>
      <c r="B98" s="212"/>
      <c r="C98" s="421"/>
      <c r="D98" s="421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41"/>
      <c r="R98" s="236"/>
    </row>
    <row r="99" spans="1:18" s="266" customFormat="1" ht="21.95" customHeight="1">
      <c r="A99" s="220"/>
      <c r="B99" s="218"/>
      <c r="C99" s="791"/>
      <c r="D99" s="7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240"/>
      <c r="R99" s="224"/>
    </row>
    <row r="100" spans="1:18" s="266" customFormat="1" ht="21.95" customHeight="1">
      <c r="A100" s="220"/>
      <c r="B100" s="218"/>
      <c r="C100" s="791"/>
      <c r="D100" s="7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240"/>
      <c r="R100" s="224"/>
    </row>
    <row r="101" spans="1:18" s="266" customFormat="1" ht="21.95" customHeight="1">
      <c r="A101" s="220"/>
      <c r="B101" s="218"/>
      <c r="C101" s="791"/>
      <c r="D101" s="7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240"/>
      <c r="R101" s="224"/>
    </row>
    <row r="102" spans="1:18" s="266" customFormat="1" ht="21.95" customHeight="1">
      <c r="A102" s="220"/>
      <c r="B102" s="218"/>
      <c r="C102" s="422"/>
      <c r="D102" s="422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47"/>
      <c r="R102" s="224"/>
    </row>
    <row r="103" spans="1:18" s="266" customFormat="1" ht="21.95" customHeight="1">
      <c r="A103" s="228"/>
      <c r="B103" s="212"/>
      <c r="C103" s="421"/>
      <c r="D103" s="421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41"/>
      <c r="R103" s="234"/>
    </row>
    <row r="104" spans="1:18" s="266" customFormat="1" ht="21.95" customHeight="1">
      <c r="A104" s="220"/>
      <c r="B104" s="218"/>
      <c r="C104" s="791"/>
      <c r="D104" s="7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240"/>
      <c r="R104" s="224"/>
    </row>
    <row r="105" spans="1:18" s="266" customFormat="1" ht="21.95" customHeight="1">
      <c r="A105" s="220"/>
      <c r="B105" s="218"/>
      <c r="C105" s="791"/>
      <c r="D105" s="7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240"/>
      <c r="R105" s="224"/>
    </row>
    <row r="106" spans="1:18" s="266" customFormat="1" ht="21.95" customHeight="1">
      <c r="A106" s="220"/>
      <c r="B106" s="218"/>
      <c r="C106" s="791"/>
      <c r="D106" s="791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240"/>
      <c r="R106" s="224"/>
    </row>
    <row r="107" spans="1:18" s="266" customFormat="1" ht="21.95" customHeight="1">
      <c r="A107" s="220"/>
      <c r="B107" s="218"/>
      <c r="C107" s="422"/>
      <c r="D107" s="422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47"/>
      <c r="R107" s="224"/>
    </row>
    <row r="108" spans="1:18" s="266" customFormat="1" ht="21.95" customHeight="1">
      <c r="A108" s="228"/>
      <c r="B108" s="212"/>
      <c r="C108" s="421"/>
      <c r="D108" s="421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41"/>
      <c r="R108" s="234"/>
    </row>
    <row r="109" spans="1:18" s="266" customFormat="1" ht="21.95" customHeight="1">
      <c r="A109" s="220"/>
      <c r="B109" s="218"/>
      <c r="C109" s="791"/>
      <c r="D109" s="791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240"/>
      <c r="R109" s="224"/>
    </row>
    <row r="110" spans="1:18" s="266" customFormat="1" ht="21.95" customHeight="1">
      <c r="A110" s="220"/>
      <c r="B110" s="218"/>
      <c r="C110" s="1115"/>
      <c r="D110" s="791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240"/>
      <c r="R110" s="224"/>
    </row>
    <row r="111" spans="1:18" s="266" customFormat="1" ht="21.95" customHeight="1">
      <c r="A111" s="220"/>
      <c r="B111" s="218"/>
      <c r="C111" s="791"/>
      <c r="D111" s="791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240"/>
      <c r="R111" s="224"/>
    </row>
    <row r="112" spans="1:18" s="266" customFormat="1" ht="21.95" customHeight="1">
      <c r="A112" s="220"/>
      <c r="B112" s="244"/>
      <c r="C112" s="422"/>
      <c r="D112" s="422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47"/>
      <c r="R112" s="224"/>
    </row>
    <row r="113" spans="1:18" s="266" customFormat="1" ht="21.95" customHeight="1">
      <c r="A113" s="228"/>
      <c r="B113" s="218"/>
      <c r="C113" s="421"/>
      <c r="D113" s="421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41"/>
      <c r="R113" s="234"/>
    </row>
    <row r="114" spans="1:18" s="266" customFormat="1" ht="21.95" customHeight="1">
      <c r="A114" s="220"/>
      <c r="B114" s="218"/>
      <c r="C114" s="791"/>
      <c r="D114" s="791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240"/>
      <c r="R114" s="224"/>
    </row>
    <row r="115" spans="1:18" s="266" customFormat="1" ht="21.95" customHeight="1">
      <c r="A115" s="220"/>
      <c r="B115" s="218"/>
      <c r="C115" s="791"/>
      <c r="D115" s="791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240"/>
      <c r="R115" s="224"/>
    </row>
    <row r="116" spans="1:18" s="266" customFormat="1" ht="21.95" customHeight="1">
      <c r="A116" s="220"/>
      <c r="B116" s="218"/>
      <c r="C116" s="791"/>
      <c r="D116" s="791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240"/>
      <c r="R116" s="224"/>
    </row>
    <row r="117" spans="1:18" s="266" customFormat="1" ht="21.95" customHeight="1">
      <c r="A117" s="243"/>
      <c r="B117" s="244"/>
      <c r="C117" s="422"/>
      <c r="D117" s="422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47"/>
      <c r="R117" s="249"/>
    </row>
    <row r="118" spans="1:18" s="452" customFormat="1" ht="21.95" customHeight="1">
      <c r="A118" s="250"/>
      <c r="B118" s="218"/>
      <c r="C118" s="421"/>
      <c r="D118" s="421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41"/>
      <c r="R118" s="251"/>
    </row>
    <row r="119" spans="1:18" s="452" customFormat="1" ht="21.95" customHeight="1">
      <c r="A119" s="220"/>
      <c r="B119" s="218"/>
      <c r="C119" s="791"/>
      <c r="D119" s="791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240"/>
      <c r="R119" s="224"/>
    </row>
    <row r="120" spans="1:18" s="452" customFormat="1" ht="21.95" customHeight="1">
      <c r="A120" s="220"/>
      <c r="B120" s="218"/>
      <c r="C120" s="791"/>
      <c r="D120" s="791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240"/>
      <c r="R120" s="224"/>
    </row>
    <row r="121" spans="1:18" s="452" customFormat="1" ht="21.95" customHeight="1">
      <c r="A121" s="220"/>
      <c r="B121" s="218"/>
      <c r="C121" s="791"/>
      <c r="D121" s="791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240"/>
      <c r="R121" s="224"/>
    </row>
    <row r="122" spans="1:18" s="452" customFormat="1" ht="21.95" customHeight="1" thickBot="1">
      <c r="A122" s="253"/>
      <c r="B122" s="254"/>
      <c r="C122" s="423"/>
      <c r="D122" s="423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8"/>
      <c r="R122" s="262"/>
    </row>
    <row r="123" spans="1:18" s="1116" customFormat="1" ht="21.95" customHeight="1">
      <c r="A123" s="311"/>
      <c r="R123" s="311"/>
    </row>
    <row r="124" spans="1:18" s="1116" customFormat="1" ht="21.95" customHeight="1">
      <c r="A124" s="311"/>
      <c r="R124" s="311"/>
    </row>
    <row r="125" spans="1:18" s="1116" customFormat="1" ht="21.95" customHeight="1">
      <c r="A125" s="311"/>
      <c r="R125" s="311"/>
    </row>
    <row r="126" spans="1:18" s="1116" customFormat="1" ht="21.95" customHeight="1">
      <c r="A126" s="311"/>
      <c r="R126" s="311"/>
    </row>
    <row r="127" spans="1:18" s="1116" customFormat="1" ht="21.95" customHeight="1">
      <c r="A127" s="311"/>
      <c r="R127" s="311"/>
    </row>
    <row r="128" spans="1:18" s="1116" customFormat="1" ht="21.95" customHeight="1">
      <c r="A128" s="311"/>
      <c r="R128" s="311"/>
    </row>
    <row r="129" spans="1:18" s="1116" customFormat="1" ht="21.95" customHeight="1">
      <c r="A129" s="311"/>
      <c r="R129" s="311"/>
    </row>
    <row r="130" spans="1:18" s="1116" customFormat="1" ht="23.1" customHeight="1">
      <c r="A130" s="311"/>
      <c r="R130" s="311"/>
    </row>
    <row r="131" spans="1:18" s="1116" customFormat="1" ht="23.1" customHeight="1">
      <c r="A131" s="311"/>
      <c r="R131" s="311"/>
    </row>
    <row r="132" spans="1:18" s="1116" customFormat="1" ht="23.1" customHeight="1">
      <c r="A132" s="311"/>
      <c r="R132" s="311"/>
    </row>
    <row r="133" spans="1:18" s="1116" customFormat="1" ht="23.1" customHeight="1">
      <c r="A133" s="311"/>
      <c r="R133" s="311"/>
    </row>
    <row r="134" spans="1:18" s="1116" customFormat="1" ht="23.1" customHeight="1">
      <c r="A134" s="311"/>
      <c r="R134" s="311"/>
    </row>
    <row r="135" spans="1:18" s="1116" customFormat="1" ht="23.1" customHeight="1">
      <c r="A135" s="311"/>
      <c r="R135" s="311"/>
    </row>
    <row r="136" spans="1:18" s="1116" customFormat="1" ht="23.1" customHeight="1">
      <c r="A136" s="311"/>
      <c r="R136" s="311"/>
    </row>
    <row r="137" spans="1:18" s="1116" customFormat="1" ht="23.1" customHeight="1">
      <c r="A137" s="311"/>
      <c r="R137" s="311"/>
    </row>
    <row r="138" spans="1:18" s="1116" customFormat="1" ht="23.1" customHeight="1">
      <c r="A138" s="311"/>
      <c r="R138" s="311"/>
    </row>
    <row r="139" spans="1:18" s="1116" customFormat="1" ht="23.1" customHeight="1">
      <c r="A139" s="311"/>
      <c r="R139" s="311"/>
    </row>
    <row r="140" spans="1:18" s="1116" customFormat="1" ht="23.1" customHeight="1">
      <c r="A140" s="311"/>
      <c r="R140" s="311"/>
    </row>
    <row r="141" spans="1:18" s="1116" customFormat="1" ht="23.1" customHeight="1">
      <c r="A141" s="311"/>
      <c r="R141" s="311"/>
    </row>
    <row r="142" spans="1:18" s="1116" customFormat="1" ht="23.1" customHeight="1">
      <c r="A142" s="311"/>
      <c r="R142" s="311"/>
    </row>
    <row r="143" spans="1:18" s="1116" customFormat="1" ht="23.1" customHeight="1">
      <c r="A143" s="311"/>
      <c r="R143" s="311"/>
    </row>
    <row r="144" spans="1:18" s="1116" customFormat="1" ht="23.1" customHeight="1">
      <c r="A144" s="311"/>
      <c r="R144" s="311"/>
    </row>
    <row r="145" spans="1:18" s="1116" customFormat="1" ht="23.1" customHeight="1">
      <c r="A145" s="311"/>
      <c r="R145" s="311"/>
    </row>
    <row r="146" spans="1:18" s="1116" customFormat="1" ht="23.1" customHeight="1">
      <c r="A146" s="311"/>
      <c r="R146" s="311"/>
    </row>
    <row r="147" spans="1:18" s="1116" customFormat="1" ht="23.1" customHeight="1">
      <c r="A147" s="311"/>
      <c r="R147" s="311"/>
    </row>
    <row r="148" spans="1:18" s="1116" customFormat="1" ht="23.1" customHeight="1">
      <c r="A148" s="311"/>
      <c r="R148" s="311"/>
    </row>
    <row r="149" spans="1:18" s="1116" customFormat="1" ht="23.1" customHeight="1">
      <c r="A149" s="311"/>
      <c r="R149" s="311"/>
    </row>
    <row r="150" spans="1:18" s="1116" customFormat="1" ht="23.1" customHeight="1">
      <c r="A150" s="311"/>
      <c r="R150" s="311"/>
    </row>
    <row r="151" spans="1:18" s="1116" customFormat="1" ht="23.1" customHeight="1">
      <c r="A151" s="311"/>
      <c r="R151" s="311"/>
    </row>
    <row r="152" spans="1:18" s="1116" customFormat="1" ht="23.1" customHeight="1">
      <c r="A152" s="311"/>
      <c r="R152" s="311"/>
    </row>
    <row r="153" spans="1:18" s="1116" customFormat="1" ht="23.1" customHeight="1">
      <c r="A153" s="311"/>
      <c r="R153" s="311"/>
    </row>
    <row r="154" spans="1:18" s="1116" customFormat="1" ht="23.1" customHeight="1">
      <c r="A154" s="311"/>
      <c r="R154" s="311"/>
    </row>
    <row r="155" spans="1:18" s="1116" customFormat="1" ht="23.1" customHeight="1">
      <c r="A155" s="311"/>
      <c r="R155" s="311"/>
    </row>
    <row r="156" spans="1:18" s="1116" customFormat="1" ht="23.1" customHeight="1">
      <c r="A156" s="311"/>
      <c r="R156" s="311"/>
    </row>
    <row r="157" spans="1:18" s="1116" customFormat="1" ht="23.1" customHeight="1">
      <c r="A157" s="311"/>
      <c r="R157" s="311"/>
    </row>
    <row r="158" spans="1:18" s="1116" customFormat="1" ht="23.1" customHeight="1">
      <c r="A158" s="311"/>
      <c r="R158" s="311"/>
    </row>
    <row r="159" spans="1:18" s="1116" customFormat="1" ht="23.1" customHeight="1">
      <c r="A159" s="311"/>
      <c r="R159" s="311"/>
    </row>
    <row r="160" spans="1:18" s="1116" customFormat="1" ht="23.1" customHeight="1">
      <c r="A160" s="311"/>
      <c r="R160" s="311"/>
    </row>
    <row r="161" spans="1:18" s="1116" customFormat="1" ht="23.1" customHeight="1">
      <c r="A161" s="311"/>
      <c r="R161" s="311"/>
    </row>
    <row r="162" spans="1:18" s="1116" customFormat="1" ht="23.1" customHeight="1">
      <c r="A162" s="311"/>
      <c r="R162" s="311"/>
    </row>
    <row r="163" spans="1:18" s="1116" customFormat="1" ht="23.1" customHeight="1">
      <c r="A163" s="311"/>
      <c r="R163" s="311"/>
    </row>
    <row r="164" spans="1:18" s="1116" customFormat="1" ht="23.1" customHeight="1">
      <c r="A164" s="311"/>
      <c r="R164" s="311"/>
    </row>
    <row r="165" spans="1:18" s="1116" customFormat="1" ht="23.1" customHeight="1">
      <c r="A165" s="311"/>
      <c r="R165" s="311"/>
    </row>
    <row r="166" spans="1:18" s="1116" customFormat="1" ht="23.1" customHeight="1">
      <c r="A166" s="311"/>
      <c r="R166" s="311"/>
    </row>
    <row r="167" spans="1:18" s="1116" customFormat="1" ht="23.1" customHeight="1">
      <c r="A167" s="311"/>
      <c r="R167" s="311"/>
    </row>
    <row r="168" spans="1:18" s="1116" customFormat="1" ht="23.1" customHeight="1">
      <c r="A168" s="311"/>
      <c r="R168" s="311"/>
    </row>
    <row r="169" spans="1:18" s="1116" customFormat="1" ht="23.1" customHeight="1">
      <c r="A169" s="311"/>
      <c r="R169" s="311"/>
    </row>
    <row r="170" spans="1:18" s="1116" customFormat="1" ht="23.1" customHeight="1">
      <c r="A170" s="311"/>
      <c r="R170" s="311"/>
    </row>
    <row r="171" spans="1:18" s="1116" customFormat="1" ht="23.1" customHeight="1">
      <c r="A171" s="311"/>
      <c r="R171" s="311"/>
    </row>
    <row r="172" spans="1:18" s="1116" customFormat="1" ht="23.1" customHeight="1">
      <c r="A172" s="311"/>
      <c r="R172" s="311"/>
    </row>
    <row r="173" spans="1:18" s="1116" customFormat="1" ht="23.1" customHeight="1">
      <c r="A173" s="311"/>
      <c r="R173" s="311"/>
    </row>
    <row r="174" spans="1:18" s="1116" customFormat="1" ht="23.1" customHeight="1">
      <c r="A174" s="311"/>
      <c r="R174" s="311"/>
    </row>
    <row r="175" spans="1:18" s="1116" customFormat="1" ht="23.1" customHeight="1">
      <c r="A175" s="311"/>
      <c r="R175" s="311"/>
    </row>
    <row r="176" spans="1:18" s="1116" customFormat="1" ht="23.1" customHeight="1">
      <c r="A176" s="311"/>
      <c r="R176" s="311"/>
    </row>
    <row r="177" spans="1:18" s="1116" customFormat="1" ht="23.1" customHeight="1">
      <c r="A177" s="311"/>
      <c r="R177" s="311"/>
    </row>
    <row r="178" spans="1:18" s="1116" customFormat="1" ht="23.1" customHeight="1">
      <c r="A178" s="311"/>
      <c r="R178" s="311"/>
    </row>
    <row r="179" spans="1:18" s="1116" customFormat="1" ht="23.1" customHeight="1">
      <c r="A179" s="311"/>
      <c r="R179" s="311"/>
    </row>
    <row r="180" spans="1:18" s="1116" customFormat="1" ht="23.1" customHeight="1">
      <c r="A180" s="311"/>
      <c r="R180" s="311"/>
    </row>
    <row r="181" spans="1:18" s="1116" customFormat="1" ht="23.1" customHeight="1">
      <c r="A181" s="311"/>
      <c r="R181" s="311"/>
    </row>
    <row r="182" spans="1:18" s="1116" customFormat="1" ht="23.1" customHeight="1">
      <c r="A182" s="311"/>
      <c r="R182" s="311"/>
    </row>
    <row r="183" spans="1:18" s="1116" customFormat="1" ht="23.1" customHeight="1">
      <c r="A183" s="311"/>
      <c r="R183" s="311"/>
    </row>
    <row r="184" spans="1:18" s="1116" customFormat="1" ht="23.1" customHeight="1">
      <c r="A184" s="311"/>
      <c r="R184" s="311"/>
    </row>
    <row r="185" spans="1:18" s="1116" customFormat="1" ht="23.1" customHeight="1">
      <c r="A185" s="311"/>
      <c r="R185" s="311"/>
    </row>
    <row r="186" spans="1:18" s="1116" customFormat="1" ht="23.1" customHeight="1">
      <c r="A186" s="311"/>
      <c r="R186" s="311"/>
    </row>
    <row r="187" spans="1:18" s="1116" customFormat="1" ht="23.1" customHeight="1">
      <c r="A187" s="311"/>
      <c r="R187" s="311"/>
    </row>
    <row r="188" spans="1:18" s="1116" customFormat="1" ht="23.1" customHeight="1">
      <c r="A188" s="311"/>
      <c r="R188" s="311"/>
    </row>
    <row r="189" spans="1:18" s="1116" customFormat="1" ht="23.1" customHeight="1">
      <c r="A189" s="311"/>
      <c r="R189" s="311"/>
    </row>
    <row r="190" spans="1:18" s="1116" customFormat="1" ht="23.1" customHeight="1">
      <c r="A190" s="311"/>
      <c r="R190" s="311"/>
    </row>
    <row r="191" spans="1:18" s="1116" customFormat="1" ht="23.1" customHeight="1">
      <c r="A191" s="311"/>
      <c r="R191" s="311"/>
    </row>
    <row r="192" spans="1:18" s="1116" customFormat="1" ht="23.1" customHeight="1">
      <c r="A192" s="311"/>
      <c r="R192" s="311"/>
    </row>
    <row r="193" spans="1:18" s="1116" customFormat="1" ht="23.1" customHeight="1">
      <c r="A193" s="311"/>
      <c r="R193" s="311"/>
    </row>
    <row r="194" spans="1:18" s="1116" customFormat="1" ht="23.1" customHeight="1">
      <c r="A194" s="311"/>
      <c r="R194" s="311"/>
    </row>
    <row r="195" spans="1:18" s="1116" customFormat="1" ht="23.1" customHeight="1">
      <c r="A195" s="311"/>
      <c r="R195" s="311"/>
    </row>
    <row r="196" spans="1:18" s="1116" customFormat="1" ht="23.1" customHeight="1">
      <c r="A196" s="311"/>
      <c r="R196" s="311"/>
    </row>
    <row r="197" spans="1:18" s="1116" customFormat="1" ht="23.1" customHeight="1">
      <c r="A197" s="311"/>
      <c r="R197" s="311"/>
    </row>
    <row r="198" spans="1:18" s="1116" customFormat="1" ht="23.1" customHeight="1">
      <c r="A198" s="311"/>
      <c r="R198" s="311"/>
    </row>
    <row r="199" spans="1:18" s="1116" customFormat="1" ht="23.1" customHeight="1">
      <c r="A199" s="311"/>
      <c r="R199" s="311"/>
    </row>
    <row r="200" spans="1:18" s="1116" customFormat="1" ht="23.1" customHeight="1">
      <c r="A200" s="311"/>
      <c r="R200" s="311"/>
    </row>
    <row r="201" spans="1:18" s="1116" customFormat="1" ht="23.1" customHeight="1">
      <c r="A201" s="311"/>
      <c r="R201" s="311"/>
    </row>
    <row r="202" spans="1:18" s="1116" customFormat="1" ht="23.1" customHeight="1">
      <c r="A202" s="311"/>
      <c r="R202" s="311"/>
    </row>
    <row r="203" spans="1:18" s="1116" customFormat="1" ht="23.1" customHeight="1">
      <c r="A203" s="311"/>
      <c r="R203" s="311"/>
    </row>
    <row r="204" spans="1:18" s="1116" customFormat="1" ht="23.1" customHeight="1">
      <c r="A204" s="311"/>
      <c r="R204" s="311"/>
    </row>
    <row r="205" spans="1:18" s="1116" customFormat="1" ht="23.1" customHeight="1">
      <c r="A205" s="311"/>
      <c r="R205" s="311"/>
    </row>
    <row r="206" spans="1:18" s="1116" customFormat="1" ht="23.1" customHeight="1">
      <c r="A206" s="311"/>
      <c r="R206" s="311"/>
    </row>
    <row r="207" spans="1:18" s="1116" customFormat="1" ht="23.1" customHeight="1">
      <c r="A207" s="311"/>
      <c r="R207" s="311"/>
    </row>
    <row r="208" spans="1:18" s="1116" customFormat="1" ht="23.1" customHeight="1">
      <c r="A208" s="311"/>
      <c r="R208" s="311"/>
    </row>
    <row r="209" spans="1:18" s="1116" customFormat="1" ht="23.1" customHeight="1">
      <c r="A209" s="311"/>
      <c r="R209" s="311"/>
    </row>
    <row r="210" spans="1:18" s="1116" customFormat="1" ht="23.1" customHeight="1">
      <c r="A210" s="311"/>
      <c r="R210" s="311"/>
    </row>
    <row r="211" spans="1:18" s="1116" customFormat="1" ht="23.1" customHeight="1">
      <c r="A211" s="311"/>
      <c r="R211" s="311"/>
    </row>
    <row r="212" spans="1:18" s="1116" customFormat="1" ht="23.1" customHeight="1">
      <c r="A212" s="311"/>
      <c r="R212" s="311"/>
    </row>
    <row r="213" spans="1:18" s="1116" customFormat="1" ht="23.1" customHeight="1">
      <c r="A213" s="311"/>
      <c r="R213" s="311"/>
    </row>
    <row r="214" spans="1:18" s="1116" customFormat="1" ht="23.1" customHeight="1">
      <c r="A214" s="311"/>
      <c r="R214" s="311"/>
    </row>
    <row r="215" spans="1:18" s="1116" customFormat="1" ht="23.1" customHeight="1">
      <c r="A215" s="311"/>
      <c r="R215" s="311"/>
    </row>
    <row r="216" spans="1:18" s="1116" customFormat="1" ht="23.1" customHeight="1">
      <c r="A216" s="311"/>
      <c r="R216" s="311"/>
    </row>
    <row r="217" spans="1:18" s="1116" customFormat="1" ht="23.1" customHeight="1">
      <c r="A217" s="311"/>
      <c r="R217" s="311"/>
    </row>
    <row r="218" spans="1:18" s="1116" customFormat="1" ht="23.1" customHeight="1">
      <c r="A218" s="311"/>
      <c r="R218" s="311"/>
    </row>
    <row r="219" spans="1:18" s="1116" customFormat="1" ht="23.1" customHeight="1">
      <c r="A219" s="311"/>
      <c r="R219" s="311"/>
    </row>
    <row r="220" spans="1:18" s="1116" customFormat="1" ht="23.1" customHeight="1">
      <c r="A220" s="311"/>
      <c r="R220" s="311"/>
    </row>
    <row r="221" spans="1:18" s="1116" customFormat="1" ht="23.1" customHeight="1">
      <c r="A221" s="311"/>
      <c r="R221" s="311"/>
    </row>
    <row r="222" spans="1:18" s="1116" customFormat="1" ht="23.1" customHeight="1">
      <c r="A222" s="311"/>
      <c r="R222" s="311"/>
    </row>
    <row r="223" spans="1:18" s="1116" customFormat="1" ht="23.1" customHeight="1">
      <c r="A223" s="311"/>
      <c r="R223" s="311"/>
    </row>
    <row r="224" spans="1:18" s="1116" customFormat="1" ht="23.1" customHeight="1">
      <c r="A224" s="311"/>
      <c r="R224" s="311"/>
    </row>
    <row r="225" spans="1:18" s="1116" customFormat="1" ht="23.1" customHeight="1">
      <c r="A225" s="311"/>
      <c r="R225" s="311"/>
    </row>
    <row r="226" spans="1:18" s="1116" customFormat="1" ht="23.1" customHeight="1">
      <c r="A226" s="311"/>
      <c r="R226" s="311"/>
    </row>
    <row r="227" spans="1:18" s="1116" customFormat="1" ht="23.1" customHeight="1">
      <c r="A227" s="311"/>
      <c r="R227" s="311"/>
    </row>
    <row r="228" spans="1:18" s="1116" customFormat="1" ht="23.1" customHeight="1">
      <c r="A228" s="311"/>
      <c r="R228" s="311"/>
    </row>
    <row r="229" spans="1:18" s="1116" customFormat="1" ht="23.1" customHeight="1">
      <c r="A229" s="311"/>
      <c r="R229" s="311"/>
    </row>
    <row r="230" spans="1:18" s="1116" customFormat="1" ht="23.1" customHeight="1">
      <c r="A230" s="311"/>
      <c r="R230" s="311"/>
    </row>
    <row r="231" spans="1:18" s="1116" customFormat="1" ht="23.1" customHeight="1">
      <c r="A231" s="311"/>
      <c r="R231" s="311"/>
    </row>
    <row r="232" spans="1:18" s="1116" customFormat="1" ht="23.1" customHeight="1">
      <c r="A232" s="311"/>
      <c r="R232" s="311"/>
    </row>
    <row r="233" spans="1:18" s="1116" customFormat="1" ht="23.1" customHeight="1">
      <c r="A233" s="311"/>
      <c r="R233" s="311"/>
    </row>
    <row r="234" spans="1:18" s="1116" customFormat="1" ht="23.1" customHeight="1">
      <c r="A234" s="311"/>
      <c r="R234" s="311"/>
    </row>
    <row r="235" spans="1:18" s="1116" customFormat="1" ht="23.1" customHeight="1">
      <c r="A235" s="311"/>
      <c r="R235" s="311"/>
    </row>
    <row r="236" spans="1:18" s="1116" customFormat="1" ht="23.1" customHeight="1">
      <c r="A236" s="311"/>
      <c r="R236" s="311"/>
    </row>
    <row r="237" spans="1:18" s="1116" customFormat="1" ht="23.1" customHeight="1">
      <c r="A237" s="311"/>
      <c r="R237" s="311"/>
    </row>
    <row r="238" spans="1:18" s="1116" customFormat="1" ht="23.1" customHeight="1">
      <c r="A238" s="311"/>
      <c r="R238" s="311"/>
    </row>
    <row r="239" spans="1:18" s="1116" customFormat="1" ht="23.1" customHeight="1">
      <c r="A239" s="311"/>
      <c r="R239" s="311"/>
    </row>
    <row r="240" spans="1:18" s="1116" customFormat="1" ht="23.1" customHeight="1">
      <c r="A240" s="311"/>
      <c r="R240" s="311"/>
    </row>
    <row r="241" spans="1:18" s="1116" customFormat="1" ht="23.1" customHeight="1">
      <c r="A241" s="311"/>
      <c r="R241" s="311"/>
    </row>
    <row r="242" spans="1:18" s="1116" customFormat="1" ht="23.1" customHeight="1">
      <c r="A242" s="311"/>
      <c r="R242" s="311"/>
    </row>
    <row r="243" spans="1:18" s="1116" customFormat="1" ht="23.1" customHeight="1">
      <c r="A243" s="311"/>
      <c r="R243" s="311"/>
    </row>
    <row r="244" spans="1:18" s="1116" customFormat="1" ht="23.1" customHeight="1">
      <c r="A244" s="311"/>
      <c r="R244" s="311"/>
    </row>
    <row r="245" spans="1:18" s="1116" customFormat="1" ht="23.1" customHeight="1">
      <c r="A245" s="311"/>
      <c r="R245" s="311"/>
    </row>
    <row r="246" spans="1:18" s="1116" customFormat="1" ht="23.1" customHeight="1">
      <c r="A246" s="311"/>
      <c r="R246" s="311"/>
    </row>
    <row r="247" spans="1:18" s="1116" customFormat="1" ht="23.1" customHeight="1">
      <c r="A247" s="311"/>
      <c r="R247" s="311"/>
    </row>
    <row r="248" spans="1:18" s="1116" customFormat="1" ht="23.1" customHeight="1">
      <c r="A248" s="311"/>
      <c r="R248" s="311"/>
    </row>
    <row r="249" spans="1:18" s="1116" customFormat="1" ht="23.1" customHeight="1">
      <c r="A249" s="311"/>
      <c r="R249" s="311"/>
    </row>
    <row r="250" spans="1:18" s="1116" customFormat="1" ht="23.1" customHeight="1">
      <c r="A250" s="311"/>
      <c r="R250" s="311"/>
    </row>
    <row r="251" spans="1:18" s="1116" customFormat="1" ht="23.1" customHeight="1">
      <c r="A251" s="311"/>
      <c r="R251" s="311"/>
    </row>
    <row r="252" spans="1:18" s="1116" customFormat="1" ht="23.1" customHeight="1">
      <c r="A252" s="311"/>
      <c r="R252" s="311"/>
    </row>
    <row r="253" spans="1:18" s="1116" customFormat="1" ht="23.1" customHeight="1">
      <c r="A253" s="311"/>
      <c r="R253" s="311"/>
    </row>
    <row r="254" spans="1:18" s="1116" customFormat="1" ht="23.1" customHeight="1">
      <c r="A254" s="311"/>
      <c r="R254" s="311"/>
    </row>
    <row r="255" spans="1:18" s="1116" customFormat="1" ht="23.1" customHeight="1">
      <c r="A255" s="311"/>
      <c r="R255" s="311"/>
    </row>
    <row r="256" spans="1:18" s="1116" customFormat="1" ht="23.1" customHeight="1">
      <c r="A256" s="311"/>
      <c r="R256" s="311"/>
    </row>
    <row r="257" spans="1:18" s="1116" customFormat="1" ht="23.1" customHeight="1">
      <c r="A257" s="311"/>
      <c r="R257" s="311"/>
    </row>
    <row r="258" spans="1:18" s="1116" customFormat="1" ht="23.1" customHeight="1">
      <c r="A258" s="311"/>
      <c r="R258" s="311"/>
    </row>
    <row r="259" spans="1:18" s="1116" customFormat="1" ht="23.1" customHeight="1">
      <c r="A259" s="311"/>
      <c r="R259" s="311"/>
    </row>
    <row r="260" spans="1:18" s="1116" customFormat="1" ht="23.1" customHeight="1">
      <c r="A260" s="311"/>
      <c r="R260" s="311"/>
    </row>
    <row r="261" spans="1:18" s="1116" customFormat="1" ht="23.1" customHeight="1">
      <c r="A261" s="311"/>
      <c r="R261" s="311"/>
    </row>
    <row r="262" spans="1:18" s="1116" customFormat="1" ht="23.1" customHeight="1">
      <c r="A262" s="311"/>
      <c r="R262" s="311"/>
    </row>
  </sheetData>
  <mergeCells count="2">
    <mergeCell ref="C3:D3"/>
    <mergeCell ref="F5:F7"/>
  </mergeCells>
  <phoneticPr fontId="16"/>
  <printOptions horizontalCentered="1"/>
  <pageMargins left="0.78740157480314965" right="0.78740157480314965" top="0.59055118110236227" bottom="0.59055118110236227" header="0" footer="0"/>
  <pageSetup paperSize="9" scale="40" pageOrder="overThenDown" orientation="landscape" r:id="rId1"/>
  <headerFooter alignWithMargins="0"/>
  <rowBreaks count="1" manualBreakCount="1">
    <brk id="52" max="17" man="1"/>
  </rowBreaks>
  <colBreaks count="1" manualBreakCount="1">
    <brk id="18" max="5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>
    <tabColor rgb="FF00FFFF"/>
  </sheetPr>
  <dimension ref="A1:O102"/>
  <sheetViews>
    <sheetView showGridLines="0" view="pageBreakPreview" zoomScale="50" zoomScaleNormal="75" zoomScaleSheetLayoutView="50" workbookViewId="0">
      <pane xSplit="2" ySplit="12" topLeftCell="C55" activePane="bottomRight" state="frozen"/>
      <selection activeCell="CA17" sqref="CA17"/>
      <selection pane="topRight" activeCell="CA17" sqref="CA17"/>
      <selection pane="bottomLeft" activeCell="CA17" sqref="CA17"/>
      <selection pane="bottomRight" activeCell="A72" sqref="A71:O72"/>
    </sheetView>
  </sheetViews>
  <sheetFormatPr defaultRowHeight="27.6" customHeight="1"/>
  <cols>
    <col min="1" max="1" width="5.875" style="151" customWidth="1"/>
    <col min="2" max="2" width="18.625" style="149" customWidth="1"/>
    <col min="3" max="4" width="21.125" style="149" customWidth="1"/>
    <col min="5" max="5" width="25.625" style="149" customWidth="1"/>
    <col min="6" max="7" width="21.125" style="149" customWidth="1"/>
    <col min="8" max="8" width="25.625" style="149" customWidth="1"/>
    <col min="9" max="10" width="20.75" style="149" customWidth="1"/>
    <col min="11" max="11" width="25.125" style="149" customWidth="1"/>
    <col min="12" max="13" width="20.625" style="149" customWidth="1"/>
    <col min="14" max="14" width="26.75" style="149" customWidth="1"/>
    <col min="15" max="15" width="5.875" style="151" customWidth="1"/>
    <col min="16" max="16384" width="9" style="149"/>
  </cols>
  <sheetData>
    <row r="1" spans="1:15" ht="30.95" customHeight="1">
      <c r="A1" s="603" t="s">
        <v>1384</v>
      </c>
      <c r="B1" s="266"/>
      <c r="C1" s="266"/>
      <c r="D1" s="266"/>
      <c r="E1" s="266"/>
      <c r="F1" s="266"/>
      <c r="G1" s="266"/>
      <c r="H1" s="266"/>
      <c r="I1" s="266"/>
    </row>
    <row r="2" spans="1:15" s="311" customFormat="1" ht="23.1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813" t="s">
        <v>755</v>
      </c>
      <c r="O2" s="312"/>
    </row>
    <row r="3" spans="1:15" s="442" customFormat="1" ht="23.1" customHeight="1">
      <c r="A3" s="156" t="s">
        <v>138</v>
      </c>
      <c r="B3" s="157"/>
      <c r="C3" s="853"/>
      <c r="D3" s="853"/>
      <c r="E3" s="853"/>
      <c r="F3" s="853"/>
      <c r="G3" s="853"/>
      <c r="H3" s="853" t="s">
        <v>858</v>
      </c>
      <c r="I3" s="2884" t="s">
        <v>859</v>
      </c>
      <c r="J3" s="2884"/>
      <c r="K3" s="2884"/>
      <c r="L3" s="853"/>
      <c r="M3" s="853"/>
      <c r="N3" s="854"/>
      <c r="O3" s="319" t="s">
        <v>138</v>
      </c>
    </row>
    <row r="4" spans="1:15" s="442" customFormat="1" ht="23.1" customHeight="1">
      <c r="A4" s="165" t="s">
        <v>144</v>
      </c>
      <c r="B4" s="166"/>
      <c r="C4" s="1022" t="s">
        <v>817</v>
      </c>
      <c r="D4" s="1022"/>
      <c r="E4" s="1023"/>
      <c r="F4" s="755" t="s">
        <v>818</v>
      </c>
      <c r="G4" s="1022"/>
      <c r="H4" s="1023"/>
      <c r="I4" s="755" t="s">
        <v>819</v>
      </c>
      <c r="J4" s="1022"/>
      <c r="K4" s="1023"/>
      <c r="L4" s="755" t="s">
        <v>820</v>
      </c>
      <c r="M4" s="1022"/>
      <c r="N4" s="1023"/>
      <c r="O4" s="321" t="s">
        <v>144</v>
      </c>
    </row>
    <row r="5" spans="1:15" s="442" customFormat="1" ht="23.1" customHeight="1">
      <c r="A5" s="165" t="s">
        <v>151</v>
      </c>
      <c r="B5" s="166" t="s">
        <v>152</v>
      </c>
      <c r="C5" s="1131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321" t="s">
        <v>151</v>
      </c>
    </row>
    <row r="6" spans="1:15" s="442" customFormat="1" ht="23.1" customHeight="1">
      <c r="A6" s="165" t="s">
        <v>164</v>
      </c>
      <c r="B6" s="166"/>
      <c r="C6" s="1132" t="s">
        <v>821</v>
      </c>
      <c r="D6" s="754" t="s">
        <v>822</v>
      </c>
      <c r="E6" s="754" t="s">
        <v>71</v>
      </c>
      <c r="F6" s="754" t="s">
        <v>821</v>
      </c>
      <c r="G6" s="754" t="s">
        <v>822</v>
      </c>
      <c r="H6" s="754" t="s">
        <v>71</v>
      </c>
      <c r="I6" s="754" t="s">
        <v>821</v>
      </c>
      <c r="J6" s="754" t="s">
        <v>822</v>
      </c>
      <c r="K6" s="754" t="s">
        <v>71</v>
      </c>
      <c r="L6" s="754" t="s">
        <v>821</v>
      </c>
      <c r="M6" s="754" t="s">
        <v>822</v>
      </c>
      <c r="N6" s="754" t="s">
        <v>71</v>
      </c>
      <c r="O6" s="321" t="s">
        <v>164</v>
      </c>
    </row>
    <row r="7" spans="1:15" s="452" customFormat="1" ht="23.1" customHeight="1" thickBot="1">
      <c r="A7" s="286" t="s">
        <v>171</v>
      </c>
      <c r="B7" s="287"/>
      <c r="C7" s="1133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  <c r="O7" s="190" t="s">
        <v>171</v>
      </c>
    </row>
    <row r="8" spans="1:15" s="442" customFormat="1" ht="30.75" customHeight="1">
      <c r="A8" s="165"/>
      <c r="B8" s="173" t="s">
        <v>176</v>
      </c>
      <c r="C8" s="336" t="s">
        <v>22</v>
      </c>
      <c r="D8" s="1134" t="s">
        <v>22</v>
      </c>
      <c r="E8" s="1134" t="s">
        <v>22</v>
      </c>
      <c r="F8" s="1134" t="s">
        <v>22</v>
      </c>
      <c r="G8" s="1134" t="s">
        <v>22</v>
      </c>
      <c r="H8" s="1134" t="s">
        <v>22</v>
      </c>
      <c r="I8" s="209" t="s">
        <v>22</v>
      </c>
      <c r="J8" s="1134" t="s">
        <v>22</v>
      </c>
      <c r="K8" s="1134" t="s">
        <v>22</v>
      </c>
      <c r="L8" s="1134" t="s">
        <v>22</v>
      </c>
      <c r="M8" s="1134" t="s">
        <v>22</v>
      </c>
      <c r="N8" s="1134" t="s">
        <v>22</v>
      </c>
      <c r="O8" s="321"/>
    </row>
    <row r="9" spans="1:15" s="442" customFormat="1" ht="30.75" customHeight="1">
      <c r="A9" s="165"/>
      <c r="B9" s="173" t="s">
        <v>177</v>
      </c>
      <c r="C9" s="1052">
        <v>25900</v>
      </c>
      <c r="D9" s="336">
        <v>359629</v>
      </c>
      <c r="E9" s="200">
        <v>13043356605</v>
      </c>
      <c r="F9" s="200">
        <v>1171647</v>
      </c>
      <c r="G9" s="200">
        <v>1979458</v>
      </c>
      <c r="H9" s="200">
        <v>16030562597</v>
      </c>
      <c r="I9" s="200">
        <v>271559</v>
      </c>
      <c r="J9" s="200">
        <v>606076</v>
      </c>
      <c r="K9" s="200">
        <v>3615217645</v>
      </c>
      <c r="L9" s="200">
        <v>1469106</v>
      </c>
      <c r="M9" s="200">
        <v>2945163</v>
      </c>
      <c r="N9" s="200">
        <v>32689136847</v>
      </c>
      <c r="O9" s="321"/>
    </row>
    <row r="10" spans="1:15" s="442" customFormat="1" ht="30.75" customHeight="1">
      <c r="A10" s="165"/>
      <c r="B10" s="173" t="s">
        <v>178</v>
      </c>
      <c r="C10" s="1135" t="s">
        <v>22</v>
      </c>
      <c r="D10" s="1136" t="s">
        <v>22</v>
      </c>
      <c r="E10" s="1136" t="s">
        <v>22</v>
      </c>
      <c r="F10" s="1136" t="s">
        <v>22</v>
      </c>
      <c r="G10" s="1136" t="s">
        <v>22</v>
      </c>
      <c r="H10" s="1136" t="s">
        <v>22</v>
      </c>
      <c r="I10" s="333" t="s">
        <v>22</v>
      </c>
      <c r="J10" s="1136" t="s">
        <v>22</v>
      </c>
      <c r="K10" s="1136" t="s">
        <v>22</v>
      </c>
      <c r="L10" s="1136" t="s">
        <v>22</v>
      </c>
      <c r="M10" s="1136" t="s">
        <v>22</v>
      </c>
      <c r="N10" s="1136" t="s">
        <v>22</v>
      </c>
      <c r="O10" s="321"/>
    </row>
    <row r="11" spans="1:15" s="442" customFormat="1" ht="30.75" customHeight="1">
      <c r="A11" s="165"/>
      <c r="B11" s="173" t="s">
        <v>179</v>
      </c>
      <c r="C11" s="1052">
        <v>24667</v>
      </c>
      <c r="D11" s="336">
        <v>342165</v>
      </c>
      <c r="E11" s="200">
        <v>12425513533</v>
      </c>
      <c r="F11" s="200">
        <v>1108403</v>
      </c>
      <c r="G11" s="200">
        <v>1877521</v>
      </c>
      <c r="H11" s="200">
        <v>15148931966</v>
      </c>
      <c r="I11" s="200">
        <v>257438</v>
      </c>
      <c r="J11" s="200">
        <v>575559</v>
      </c>
      <c r="K11" s="200">
        <v>3421931316</v>
      </c>
      <c r="L11" s="200">
        <v>1390508</v>
      </c>
      <c r="M11" s="200">
        <v>2795245</v>
      </c>
      <c r="N11" s="200">
        <v>30996376815</v>
      </c>
      <c r="O11" s="321"/>
    </row>
    <row r="12" spans="1:15" s="442" customFormat="1" ht="30.75" customHeight="1">
      <c r="A12" s="445"/>
      <c r="B12" s="651" t="s">
        <v>180</v>
      </c>
      <c r="C12" s="1137">
        <v>1233</v>
      </c>
      <c r="D12" s="210">
        <v>17464</v>
      </c>
      <c r="E12" s="210">
        <v>617843072</v>
      </c>
      <c r="F12" s="210">
        <v>63244</v>
      </c>
      <c r="G12" s="210">
        <v>101937</v>
      </c>
      <c r="H12" s="210">
        <v>881630631</v>
      </c>
      <c r="I12" s="210">
        <v>14121</v>
      </c>
      <c r="J12" s="210">
        <v>30517</v>
      </c>
      <c r="K12" s="210">
        <v>193286329</v>
      </c>
      <c r="L12" s="210">
        <v>78598</v>
      </c>
      <c r="M12" s="210">
        <v>149918</v>
      </c>
      <c r="N12" s="1113">
        <v>1692760032</v>
      </c>
      <c r="O12" s="448"/>
    </row>
    <row r="13" spans="1:15" ht="24.95" customHeight="1">
      <c r="A13" s="211">
        <v>1</v>
      </c>
      <c r="B13" s="1138" t="s">
        <v>181</v>
      </c>
      <c r="C13" s="1139">
        <v>3251</v>
      </c>
      <c r="D13" s="1140">
        <v>43412</v>
      </c>
      <c r="E13" s="214">
        <v>1663988819</v>
      </c>
      <c r="F13" s="214">
        <v>157618</v>
      </c>
      <c r="G13" s="214">
        <v>270628</v>
      </c>
      <c r="H13" s="214">
        <v>2128711227</v>
      </c>
      <c r="I13" s="214">
        <v>36725</v>
      </c>
      <c r="J13" s="214">
        <v>81371</v>
      </c>
      <c r="K13" s="214">
        <v>470495380</v>
      </c>
      <c r="L13" s="214">
        <v>197594</v>
      </c>
      <c r="M13" s="214">
        <v>395411</v>
      </c>
      <c r="N13" s="214">
        <v>4263195426</v>
      </c>
      <c r="O13" s="216">
        <v>1</v>
      </c>
    </row>
    <row r="14" spans="1:15" ht="24.95" customHeight="1">
      <c r="A14" s="217">
        <v>2</v>
      </c>
      <c r="B14" s="1141" t="s">
        <v>183</v>
      </c>
      <c r="C14" s="1052">
        <v>349</v>
      </c>
      <c r="D14" s="336">
        <v>5054</v>
      </c>
      <c r="E14" s="200">
        <v>187645520</v>
      </c>
      <c r="F14" s="200">
        <v>15868</v>
      </c>
      <c r="G14" s="200">
        <v>25740</v>
      </c>
      <c r="H14" s="200">
        <v>225365400</v>
      </c>
      <c r="I14" s="200">
        <v>3232</v>
      </c>
      <c r="J14" s="200">
        <v>8043</v>
      </c>
      <c r="K14" s="200">
        <v>43703970</v>
      </c>
      <c r="L14" s="200">
        <v>19449</v>
      </c>
      <c r="M14" s="200">
        <v>38837</v>
      </c>
      <c r="N14" s="200">
        <v>456714890</v>
      </c>
      <c r="O14" s="205">
        <v>2</v>
      </c>
    </row>
    <row r="15" spans="1:15" ht="24.95" customHeight="1">
      <c r="A15" s="217">
        <v>3</v>
      </c>
      <c r="B15" s="1141" t="s">
        <v>185</v>
      </c>
      <c r="C15" s="1052">
        <v>1414</v>
      </c>
      <c r="D15" s="336">
        <v>19181</v>
      </c>
      <c r="E15" s="200">
        <v>710751510</v>
      </c>
      <c r="F15" s="200">
        <v>69117</v>
      </c>
      <c r="G15" s="200">
        <v>121214</v>
      </c>
      <c r="H15" s="200">
        <v>909410173</v>
      </c>
      <c r="I15" s="200">
        <v>14973</v>
      </c>
      <c r="J15" s="200">
        <v>33662</v>
      </c>
      <c r="K15" s="200">
        <v>204061820</v>
      </c>
      <c r="L15" s="200">
        <v>85504</v>
      </c>
      <c r="M15" s="200">
        <v>174057</v>
      </c>
      <c r="N15" s="200">
        <v>1824223503</v>
      </c>
      <c r="O15" s="205">
        <v>3</v>
      </c>
    </row>
    <row r="16" spans="1:15" ht="24.95" customHeight="1">
      <c r="A16" s="217">
        <v>4</v>
      </c>
      <c r="B16" s="1141" t="s">
        <v>187</v>
      </c>
      <c r="C16" s="1052">
        <v>2472</v>
      </c>
      <c r="D16" s="336">
        <v>34068</v>
      </c>
      <c r="E16" s="200">
        <v>1275558180</v>
      </c>
      <c r="F16" s="200">
        <v>103632</v>
      </c>
      <c r="G16" s="200">
        <v>172285</v>
      </c>
      <c r="H16" s="200">
        <v>1447434288</v>
      </c>
      <c r="I16" s="200">
        <v>25343</v>
      </c>
      <c r="J16" s="200">
        <v>57589</v>
      </c>
      <c r="K16" s="200">
        <v>334931850</v>
      </c>
      <c r="L16" s="200">
        <v>131447</v>
      </c>
      <c r="M16" s="200">
        <v>263942</v>
      </c>
      <c r="N16" s="200">
        <v>3057924318</v>
      </c>
      <c r="O16" s="205">
        <v>4</v>
      </c>
    </row>
    <row r="17" spans="1:15" ht="24.95" customHeight="1">
      <c r="A17" s="217">
        <v>5</v>
      </c>
      <c r="B17" s="1141" t="s">
        <v>189</v>
      </c>
      <c r="C17" s="1142">
        <v>280</v>
      </c>
      <c r="D17" s="1113">
        <v>4133</v>
      </c>
      <c r="E17" s="210">
        <v>131233377</v>
      </c>
      <c r="F17" s="210">
        <v>12592</v>
      </c>
      <c r="G17" s="210">
        <v>22605</v>
      </c>
      <c r="H17" s="210">
        <v>198813596</v>
      </c>
      <c r="I17" s="210">
        <v>2751</v>
      </c>
      <c r="J17" s="210">
        <v>6112</v>
      </c>
      <c r="K17" s="210">
        <v>40075910</v>
      </c>
      <c r="L17" s="210">
        <v>15623</v>
      </c>
      <c r="M17" s="210">
        <v>32850</v>
      </c>
      <c r="N17" s="210">
        <v>370122883</v>
      </c>
      <c r="O17" s="205">
        <v>5</v>
      </c>
    </row>
    <row r="18" spans="1:15" ht="24.95" customHeight="1">
      <c r="A18" s="211">
        <v>6</v>
      </c>
      <c r="B18" s="1138" t="s">
        <v>191</v>
      </c>
      <c r="C18" s="1139">
        <v>570</v>
      </c>
      <c r="D18" s="1140">
        <v>8092</v>
      </c>
      <c r="E18" s="214">
        <v>268254177</v>
      </c>
      <c r="F18" s="214">
        <v>28592</v>
      </c>
      <c r="G18" s="214">
        <v>49869</v>
      </c>
      <c r="H18" s="214">
        <v>396534136</v>
      </c>
      <c r="I18" s="214">
        <v>5591</v>
      </c>
      <c r="J18" s="214">
        <v>12505</v>
      </c>
      <c r="K18" s="214">
        <v>83387010</v>
      </c>
      <c r="L18" s="214">
        <v>34753</v>
      </c>
      <c r="M18" s="214">
        <v>70466</v>
      </c>
      <c r="N18" s="214">
        <v>748175323</v>
      </c>
      <c r="O18" s="216">
        <v>6</v>
      </c>
    </row>
    <row r="19" spans="1:15" ht="24.95" customHeight="1">
      <c r="A19" s="217">
        <v>7</v>
      </c>
      <c r="B19" s="1141" t="s">
        <v>193</v>
      </c>
      <c r="C19" s="1052">
        <v>1722</v>
      </c>
      <c r="D19" s="336">
        <v>23896</v>
      </c>
      <c r="E19" s="200">
        <v>853191592</v>
      </c>
      <c r="F19" s="200">
        <v>66288</v>
      </c>
      <c r="G19" s="200">
        <v>116641</v>
      </c>
      <c r="H19" s="200">
        <v>951611548</v>
      </c>
      <c r="I19" s="200">
        <v>16532</v>
      </c>
      <c r="J19" s="200">
        <v>37651</v>
      </c>
      <c r="K19" s="200">
        <v>219826532</v>
      </c>
      <c r="L19" s="200">
        <v>84542</v>
      </c>
      <c r="M19" s="200">
        <v>178188</v>
      </c>
      <c r="N19" s="200">
        <v>2024629672</v>
      </c>
      <c r="O19" s="205">
        <v>7</v>
      </c>
    </row>
    <row r="20" spans="1:15" ht="24.95" customHeight="1">
      <c r="A20" s="217">
        <v>8</v>
      </c>
      <c r="B20" s="1141" t="s">
        <v>195</v>
      </c>
      <c r="C20" s="1052">
        <v>942</v>
      </c>
      <c r="D20" s="336">
        <v>13431</v>
      </c>
      <c r="E20" s="200">
        <v>499459995</v>
      </c>
      <c r="F20" s="200">
        <v>39654</v>
      </c>
      <c r="G20" s="200">
        <v>64293</v>
      </c>
      <c r="H20" s="200">
        <v>502514964</v>
      </c>
      <c r="I20" s="200">
        <v>9531</v>
      </c>
      <c r="J20" s="200">
        <v>22522</v>
      </c>
      <c r="K20" s="200">
        <v>125714780</v>
      </c>
      <c r="L20" s="200">
        <v>50127</v>
      </c>
      <c r="M20" s="200">
        <v>100246</v>
      </c>
      <c r="N20" s="200">
        <v>1127689739</v>
      </c>
      <c r="O20" s="205">
        <v>8</v>
      </c>
    </row>
    <row r="21" spans="1:15" s="266" customFormat="1" ht="24.95" customHeight="1">
      <c r="A21" s="220">
        <v>9</v>
      </c>
      <c r="B21" s="1143" t="s">
        <v>197</v>
      </c>
      <c r="C21" s="1135">
        <v>431</v>
      </c>
      <c r="D21" s="329">
        <v>6578</v>
      </c>
      <c r="E21" s="192">
        <v>218994030</v>
      </c>
      <c r="F21" s="192">
        <v>19445</v>
      </c>
      <c r="G21" s="192">
        <v>30679</v>
      </c>
      <c r="H21" s="192">
        <v>277570130</v>
      </c>
      <c r="I21" s="192">
        <v>3552</v>
      </c>
      <c r="J21" s="192">
        <v>7666</v>
      </c>
      <c r="K21" s="192">
        <v>45297130</v>
      </c>
      <c r="L21" s="192">
        <v>23428</v>
      </c>
      <c r="M21" s="192">
        <v>44923</v>
      </c>
      <c r="N21" s="192">
        <v>541861290</v>
      </c>
      <c r="O21" s="224">
        <v>9</v>
      </c>
    </row>
    <row r="22" spans="1:15" s="266" customFormat="1" ht="24.95" customHeight="1">
      <c r="A22" s="220">
        <v>10</v>
      </c>
      <c r="B22" s="1143" t="s">
        <v>199</v>
      </c>
      <c r="C22" s="337">
        <v>468</v>
      </c>
      <c r="D22" s="1144">
        <v>6478</v>
      </c>
      <c r="E22" s="227">
        <v>208679500</v>
      </c>
      <c r="F22" s="227">
        <v>25766</v>
      </c>
      <c r="G22" s="227">
        <v>43857</v>
      </c>
      <c r="H22" s="227">
        <v>324863930</v>
      </c>
      <c r="I22" s="227">
        <v>5880</v>
      </c>
      <c r="J22" s="227">
        <v>13036</v>
      </c>
      <c r="K22" s="227">
        <v>72841020</v>
      </c>
      <c r="L22" s="227">
        <v>32114</v>
      </c>
      <c r="M22" s="227">
        <v>63371</v>
      </c>
      <c r="N22" s="227">
        <v>606384450</v>
      </c>
      <c r="O22" s="224">
        <v>10</v>
      </c>
    </row>
    <row r="23" spans="1:15" s="266" customFormat="1" ht="24.95" customHeight="1">
      <c r="A23" s="228">
        <v>11</v>
      </c>
      <c r="B23" s="361" t="s">
        <v>201</v>
      </c>
      <c r="C23" s="1145">
        <v>486</v>
      </c>
      <c r="D23" s="328">
        <v>6970</v>
      </c>
      <c r="E23" s="229">
        <v>244533320</v>
      </c>
      <c r="F23" s="229">
        <v>22331</v>
      </c>
      <c r="G23" s="229">
        <v>36617</v>
      </c>
      <c r="H23" s="229">
        <v>292903910</v>
      </c>
      <c r="I23" s="229">
        <v>4505</v>
      </c>
      <c r="J23" s="229">
        <v>10830</v>
      </c>
      <c r="K23" s="229">
        <v>68800370</v>
      </c>
      <c r="L23" s="229">
        <v>27322</v>
      </c>
      <c r="M23" s="229">
        <v>54417</v>
      </c>
      <c r="N23" s="229">
        <v>606237600</v>
      </c>
      <c r="O23" s="234">
        <v>11</v>
      </c>
    </row>
    <row r="24" spans="1:15" s="266" customFormat="1" ht="24.95" customHeight="1">
      <c r="A24" s="220">
        <v>12</v>
      </c>
      <c r="B24" s="1143" t="s">
        <v>203</v>
      </c>
      <c r="C24" s="1135">
        <v>947</v>
      </c>
      <c r="D24" s="329">
        <v>13733</v>
      </c>
      <c r="E24" s="192">
        <v>476385337</v>
      </c>
      <c r="F24" s="192">
        <v>45187</v>
      </c>
      <c r="G24" s="192">
        <v>74516</v>
      </c>
      <c r="H24" s="192">
        <v>609030847</v>
      </c>
      <c r="I24" s="192">
        <v>10842</v>
      </c>
      <c r="J24" s="192">
        <v>23711</v>
      </c>
      <c r="K24" s="192">
        <v>143506210</v>
      </c>
      <c r="L24" s="192">
        <v>56976</v>
      </c>
      <c r="M24" s="192">
        <v>111960</v>
      </c>
      <c r="N24" s="192">
        <v>1228922394</v>
      </c>
      <c r="O24" s="224">
        <v>12</v>
      </c>
    </row>
    <row r="25" spans="1:15" s="266" customFormat="1" ht="24.95" customHeight="1">
      <c r="A25" s="220">
        <v>13</v>
      </c>
      <c r="B25" s="1143" t="s">
        <v>204</v>
      </c>
      <c r="C25" s="1135">
        <v>228</v>
      </c>
      <c r="D25" s="329">
        <v>3228</v>
      </c>
      <c r="E25" s="192">
        <v>104230730</v>
      </c>
      <c r="F25" s="192">
        <v>11187</v>
      </c>
      <c r="G25" s="192">
        <v>19775</v>
      </c>
      <c r="H25" s="192">
        <v>162920931</v>
      </c>
      <c r="I25" s="192">
        <v>2668</v>
      </c>
      <c r="J25" s="192">
        <v>5905</v>
      </c>
      <c r="K25" s="192">
        <v>36710410</v>
      </c>
      <c r="L25" s="192">
        <v>14083</v>
      </c>
      <c r="M25" s="192">
        <v>28908</v>
      </c>
      <c r="N25" s="192">
        <v>303862071</v>
      </c>
      <c r="O25" s="224">
        <v>13</v>
      </c>
    </row>
    <row r="26" spans="1:15" s="266" customFormat="1" ht="24.95" customHeight="1">
      <c r="A26" s="220">
        <v>14</v>
      </c>
      <c r="B26" s="1143" t="s">
        <v>206</v>
      </c>
      <c r="C26" s="1135">
        <v>120</v>
      </c>
      <c r="D26" s="329">
        <v>1951</v>
      </c>
      <c r="E26" s="192">
        <v>51460640</v>
      </c>
      <c r="F26" s="192">
        <v>6907</v>
      </c>
      <c r="G26" s="192">
        <v>11978</v>
      </c>
      <c r="H26" s="192">
        <v>107371060</v>
      </c>
      <c r="I26" s="192">
        <v>1577</v>
      </c>
      <c r="J26" s="192">
        <v>3489</v>
      </c>
      <c r="K26" s="192">
        <v>21609850</v>
      </c>
      <c r="L26" s="192">
        <v>8604</v>
      </c>
      <c r="M26" s="192">
        <v>17418</v>
      </c>
      <c r="N26" s="192">
        <v>180441550</v>
      </c>
      <c r="O26" s="224">
        <v>14</v>
      </c>
    </row>
    <row r="27" spans="1:15" s="266" customFormat="1" ht="24.95" customHeight="1">
      <c r="A27" s="220">
        <v>15</v>
      </c>
      <c r="B27" s="1143" t="s">
        <v>208</v>
      </c>
      <c r="C27" s="337">
        <v>238</v>
      </c>
      <c r="D27" s="1144">
        <v>3280</v>
      </c>
      <c r="E27" s="227">
        <v>134701690</v>
      </c>
      <c r="F27" s="227">
        <v>10658</v>
      </c>
      <c r="G27" s="227">
        <v>17876</v>
      </c>
      <c r="H27" s="227">
        <v>185277380</v>
      </c>
      <c r="I27" s="227">
        <v>2186</v>
      </c>
      <c r="J27" s="227">
        <v>4996</v>
      </c>
      <c r="K27" s="227">
        <v>30050410</v>
      </c>
      <c r="L27" s="227">
        <v>13082</v>
      </c>
      <c r="M27" s="227">
        <v>26152</v>
      </c>
      <c r="N27" s="227">
        <v>350029480</v>
      </c>
      <c r="O27" s="224">
        <v>15</v>
      </c>
    </row>
    <row r="28" spans="1:15" s="266" customFormat="1" ht="24.95" customHeight="1">
      <c r="A28" s="235">
        <v>16</v>
      </c>
      <c r="B28" s="361" t="s">
        <v>210</v>
      </c>
      <c r="C28" s="1145">
        <v>675</v>
      </c>
      <c r="D28" s="328">
        <v>9800</v>
      </c>
      <c r="E28" s="229">
        <v>352412017</v>
      </c>
      <c r="F28" s="229">
        <v>28960</v>
      </c>
      <c r="G28" s="229">
        <v>46617</v>
      </c>
      <c r="H28" s="229">
        <v>358539183</v>
      </c>
      <c r="I28" s="229">
        <v>7368</v>
      </c>
      <c r="J28" s="229">
        <v>16652</v>
      </c>
      <c r="K28" s="229">
        <v>97122120</v>
      </c>
      <c r="L28" s="229">
        <v>37003</v>
      </c>
      <c r="M28" s="229">
        <v>73069</v>
      </c>
      <c r="N28" s="229">
        <v>808073320</v>
      </c>
      <c r="O28" s="236">
        <v>16</v>
      </c>
    </row>
    <row r="29" spans="1:15" s="266" customFormat="1" ht="24.95" customHeight="1">
      <c r="A29" s="220">
        <v>17</v>
      </c>
      <c r="B29" s="1143" t="s">
        <v>212</v>
      </c>
      <c r="C29" s="1135">
        <v>1515</v>
      </c>
      <c r="D29" s="329">
        <v>19169</v>
      </c>
      <c r="E29" s="192">
        <v>746275062</v>
      </c>
      <c r="F29" s="192">
        <v>66512</v>
      </c>
      <c r="G29" s="192">
        <v>111550</v>
      </c>
      <c r="H29" s="192">
        <v>872582462</v>
      </c>
      <c r="I29" s="192">
        <v>17355</v>
      </c>
      <c r="J29" s="192">
        <v>38013</v>
      </c>
      <c r="K29" s="192">
        <v>220237345</v>
      </c>
      <c r="L29" s="192">
        <v>85382</v>
      </c>
      <c r="M29" s="192">
        <v>168732</v>
      </c>
      <c r="N29" s="192">
        <v>1839094869</v>
      </c>
      <c r="O29" s="224">
        <v>17</v>
      </c>
    </row>
    <row r="30" spans="1:15" s="266" customFormat="1" ht="24.95" customHeight="1">
      <c r="A30" s="220">
        <v>18</v>
      </c>
      <c r="B30" s="1143" t="s">
        <v>214</v>
      </c>
      <c r="C30" s="1135">
        <v>102</v>
      </c>
      <c r="D30" s="329">
        <v>1471</v>
      </c>
      <c r="E30" s="192">
        <v>70561940</v>
      </c>
      <c r="F30" s="192">
        <v>3295</v>
      </c>
      <c r="G30" s="192">
        <v>5236</v>
      </c>
      <c r="H30" s="192">
        <v>63154940</v>
      </c>
      <c r="I30" s="192">
        <v>889</v>
      </c>
      <c r="J30" s="192">
        <v>3028</v>
      </c>
      <c r="K30" s="192">
        <v>11163240</v>
      </c>
      <c r="L30" s="192">
        <v>4286</v>
      </c>
      <c r="M30" s="192">
        <v>9735</v>
      </c>
      <c r="N30" s="192">
        <v>144880120</v>
      </c>
      <c r="O30" s="224">
        <v>18</v>
      </c>
    </row>
    <row r="31" spans="1:15" s="266" customFormat="1" ht="24.95" customHeight="1">
      <c r="A31" s="220">
        <v>19</v>
      </c>
      <c r="B31" s="1143" t="s">
        <v>216</v>
      </c>
      <c r="C31" s="1135">
        <v>1392</v>
      </c>
      <c r="D31" s="329">
        <v>19729</v>
      </c>
      <c r="E31" s="192">
        <v>700384488</v>
      </c>
      <c r="F31" s="192">
        <v>65156</v>
      </c>
      <c r="G31" s="192">
        <v>111389</v>
      </c>
      <c r="H31" s="192">
        <v>927235917</v>
      </c>
      <c r="I31" s="192">
        <v>13059</v>
      </c>
      <c r="J31" s="192">
        <v>29086</v>
      </c>
      <c r="K31" s="192">
        <v>182467090</v>
      </c>
      <c r="L31" s="192">
        <v>79607</v>
      </c>
      <c r="M31" s="192">
        <v>160204</v>
      </c>
      <c r="N31" s="192">
        <v>1810087495</v>
      </c>
      <c r="O31" s="224">
        <v>19</v>
      </c>
    </row>
    <row r="32" spans="1:15" s="266" customFormat="1" ht="24.95" customHeight="1">
      <c r="A32" s="220">
        <v>20</v>
      </c>
      <c r="B32" s="1143" t="s">
        <v>218</v>
      </c>
      <c r="C32" s="337">
        <v>923</v>
      </c>
      <c r="D32" s="1144">
        <v>14350</v>
      </c>
      <c r="E32" s="227">
        <v>487589653</v>
      </c>
      <c r="F32" s="227">
        <v>33621</v>
      </c>
      <c r="G32" s="227">
        <v>56006</v>
      </c>
      <c r="H32" s="227">
        <v>428003711</v>
      </c>
      <c r="I32" s="227">
        <v>9263</v>
      </c>
      <c r="J32" s="227">
        <v>19562</v>
      </c>
      <c r="K32" s="227">
        <v>113540149</v>
      </c>
      <c r="L32" s="227">
        <v>43807</v>
      </c>
      <c r="M32" s="227">
        <v>89918</v>
      </c>
      <c r="N32" s="227">
        <v>1029133513</v>
      </c>
      <c r="O32" s="224">
        <v>20</v>
      </c>
    </row>
    <row r="33" spans="1:15" s="266" customFormat="1" ht="24.95" customHeight="1">
      <c r="A33" s="228">
        <v>21</v>
      </c>
      <c r="B33" s="212" t="s">
        <v>220</v>
      </c>
      <c r="C33" s="1135">
        <v>888</v>
      </c>
      <c r="D33" s="328">
        <v>10714</v>
      </c>
      <c r="E33" s="229">
        <v>435837400</v>
      </c>
      <c r="F33" s="229">
        <v>40491</v>
      </c>
      <c r="G33" s="229">
        <v>64835</v>
      </c>
      <c r="H33" s="229">
        <v>512314680</v>
      </c>
      <c r="I33" s="229">
        <v>10229</v>
      </c>
      <c r="J33" s="229">
        <v>20234</v>
      </c>
      <c r="K33" s="229">
        <v>123501470</v>
      </c>
      <c r="L33" s="229">
        <v>51608</v>
      </c>
      <c r="M33" s="229">
        <v>95783</v>
      </c>
      <c r="N33" s="229">
        <v>1071653550</v>
      </c>
      <c r="O33" s="234">
        <v>21</v>
      </c>
    </row>
    <row r="34" spans="1:15" s="266" customFormat="1" ht="24.95" customHeight="1">
      <c r="A34" s="220">
        <v>22</v>
      </c>
      <c r="B34" s="218" t="s">
        <v>222</v>
      </c>
      <c r="C34" s="1135">
        <v>602</v>
      </c>
      <c r="D34" s="329">
        <v>8445</v>
      </c>
      <c r="E34" s="192">
        <v>278917809</v>
      </c>
      <c r="F34" s="192">
        <v>30878</v>
      </c>
      <c r="G34" s="192">
        <v>53027</v>
      </c>
      <c r="H34" s="192">
        <v>414083398</v>
      </c>
      <c r="I34" s="192">
        <v>7054</v>
      </c>
      <c r="J34" s="192">
        <v>15642</v>
      </c>
      <c r="K34" s="192">
        <v>93908820</v>
      </c>
      <c r="L34" s="192">
        <v>38534</v>
      </c>
      <c r="M34" s="192">
        <v>77114</v>
      </c>
      <c r="N34" s="192">
        <v>786910027</v>
      </c>
      <c r="O34" s="224">
        <v>22</v>
      </c>
    </row>
    <row r="35" spans="1:15" s="266" customFormat="1" ht="24.95" customHeight="1">
      <c r="A35" s="220">
        <v>23</v>
      </c>
      <c r="B35" s="218" t="s">
        <v>223</v>
      </c>
      <c r="C35" s="1135">
        <v>267</v>
      </c>
      <c r="D35" s="329">
        <v>3885</v>
      </c>
      <c r="E35" s="192">
        <v>145366367</v>
      </c>
      <c r="F35" s="192">
        <v>8006</v>
      </c>
      <c r="G35" s="192">
        <v>14024</v>
      </c>
      <c r="H35" s="192">
        <v>161858494</v>
      </c>
      <c r="I35" s="192">
        <v>2104</v>
      </c>
      <c r="J35" s="192">
        <v>4371</v>
      </c>
      <c r="K35" s="192">
        <v>27005900</v>
      </c>
      <c r="L35" s="192">
        <v>10377</v>
      </c>
      <c r="M35" s="192">
        <v>22280</v>
      </c>
      <c r="N35" s="192">
        <v>334230761</v>
      </c>
      <c r="O35" s="224">
        <v>23</v>
      </c>
    </row>
    <row r="36" spans="1:15" s="266" customFormat="1" ht="24.95" customHeight="1">
      <c r="A36" s="220">
        <v>24</v>
      </c>
      <c r="B36" s="218" t="s">
        <v>225</v>
      </c>
      <c r="C36" s="1135">
        <v>643</v>
      </c>
      <c r="D36" s="329">
        <v>8434</v>
      </c>
      <c r="E36" s="192">
        <v>304305720</v>
      </c>
      <c r="F36" s="192">
        <v>24721</v>
      </c>
      <c r="G36" s="192">
        <v>40934</v>
      </c>
      <c r="H36" s="192">
        <v>339219005</v>
      </c>
      <c r="I36" s="192">
        <v>6268</v>
      </c>
      <c r="J36" s="192">
        <v>14638</v>
      </c>
      <c r="K36" s="192">
        <v>85605620</v>
      </c>
      <c r="L36" s="192">
        <v>31632</v>
      </c>
      <c r="M36" s="192">
        <v>64006</v>
      </c>
      <c r="N36" s="192">
        <v>729130345</v>
      </c>
      <c r="O36" s="224">
        <v>24</v>
      </c>
    </row>
    <row r="37" spans="1:15" s="266" customFormat="1" ht="24.95" customHeight="1">
      <c r="A37" s="220">
        <v>25</v>
      </c>
      <c r="B37" s="1143" t="s">
        <v>227</v>
      </c>
      <c r="C37" s="337">
        <v>518</v>
      </c>
      <c r="D37" s="1144">
        <v>7095</v>
      </c>
      <c r="E37" s="227">
        <v>257526523</v>
      </c>
      <c r="F37" s="227">
        <v>22156</v>
      </c>
      <c r="G37" s="227">
        <v>44609</v>
      </c>
      <c r="H37" s="227">
        <v>336019102</v>
      </c>
      <c r="I37" s="227">
        <v>4113</v>
      </c>
      <c r="J37" s="227">
        <v>9227</v>
      </c>
      <c r="K37" s="227">
        <v>60049400</v>
      </c>
      <c r="L37" s="227">
        <v>26787</v>
      </c>
      <c r="M37" s="227">
        <v>60931</v>
      </c>
      <c r="N37" s="227">
        <v>653595025</v>
      </c>
      <c r="O37" s="224">
        <v>25</v>
      </c>
    </row>
    <row r="38" spans="1:15" s="266" customFormat="1" ht="24.95" customHeight="1">
      <c r="A38" s="228">
        <v>26</v>
      </c>
      <c r="B38" s="361" t="s">
        <v>229</v>
      </c>
      <c r="C38" s="1145">
        <v>188</v>
      </c>
      <c r="D38" s="328">
        <v>2554</v>
      </c>
      <c r="E38" s="229">
        <v>92530146</v>
      </c>
      <c r="F38" s="229">
        <v>10910</v>
      </c>
      <c r="G38" s="229">
        <v>19805</v>
      </c>
      <c r="H38" s="229">
        <v>164679497</v>
      </c>
      <c r="I38" s="229">
        <v>2182</v>
      </c>
      <c r="J38" s="229">
        <v>4947</v>
      </c>
      <c r="K38" s="229">
        <v>29478290</v>
      </c>
      <c r="L38" s="229">
        <v>13280</v>
      </c>
      <c r="M38" s="229">
        <v>27306</v>
      </c>
      <c r="N38" s="229">
        <v>286687933</v>
      </c>
      <c r="O38" s="234">
        <v>26</v>
      </c>
    </row>
    <row r="39" spans="1:15" s="266" customFormat="1" ht="24.95" customHeight="1">
      <c r="A39" s="220">
        <v>27</v>
      </c>
      <c r="B39" s="1143" t="s">
        <v>231</v>
      </c>
      <c r="C39" s="1135">
        <v>463</v>
      </c>
      <c r="D39" s="329">
        <v>6797</v>
      </c>
      <c r="E39" s="192">
        <v>244913454</v>
      </c>
      <c r="F39" s="192">
        <v>24619</v>
      </c>
      <c r="G39" s="192">
        <v>42509</v>
      </c>
      <c r="H39" s="192">
        <v>279525278</v>
      </c>
      <c r="I39" s="192">
        <v>5528</v>
      </c>
      <c r="J39" s="192">
        <v>11685</v>
      </c>
      <c r="K39" s="192">
        <v>72934500</v>
      </c>
      <c r="L39" s="192">
        <v>30610</v>
      </c>
      <c r="M39" s="192">
        <v>60991</v>
      </c>
      <c r="N39" s="192">
        <v>597373232</v>
      </c>
      <c r="O39" s="224">
        <v>27</v>
      </c>
    </row>
    <row r="40" spans="1:15" s="266" customFormat="1" ht="24.95" customHeight="1">
      <c r="A40" s="220">
        <v>30</v>
      </c>
      <c r="B40" s="1143" t="s">
        <v>233</v>
      </c>
      <c r="C40" s="1135">
        <v>541</v>
      </c>
      <c r="D40" s="329">
        <v>7461</v>
      </c>
      <c r="E40" s="192">
        <v>234056223</v>
      </c>
      <c r="F40" s="192">
        <v>22366</v>
      </c>
      <c r="G40" s="192">
        <v>36187</v>
      </c>
      <c r="H40" s="192">
        <v>292432155</v>
      </c>
      <c r="I40" s="192">
        <v>5480</v>
      </c>
      <c r="J40" s="192">
        <v>12275</v>
      </c>
      <c r="K40" s="192">
        <v>72326110</v>
      </c>
      <c r="L40" s="192">
        <v>28387</v>
      </c>
      <c r="M40" s="192">
        <v>55923</v>
      </c>
      <c r="N40" s="192">
        <v>598814488</v>
      </c>
      <c r="O40" s="224">
        <v>30</v>
      </c>
    </row>
    <row r="41" spans="1:15" s="266" customFormat="1" ht="24.95" customHeight="1">
      <c r="A41" s="220">
        <v>31</v>
      </c>
      <c r="B41" s="1143" t="s">
        <v>235</v>
      </c>
      <c r="C41" s="1135">
        <v>75</v>
      </c>
      <c r="D41" s="329">
        <v>949</v>
      </c>
      <c r="E41" s="192">
        <v>30690378</v>
      </c>
      <c r="F41" s="192">
        <v>5573</v>
      </c>
      <c r="G41" s="192">
        <v>8834</v>
      </c>
      <c r="H41" s="192">
        <v>61585980</v>
      </c>
      <c r="I41" s="192">
        <v>1347</v>
      </c>
      <c r="J41" s="192">
        <v>3151</v>
      </c>
      <c r="K41" s="192">
        <v>18598160</v>
      </c>
      <c r="L41" s="192">
        <v>6995</v>
      </c>
      <c r="M41" s="192">
        <v>12934</v>
      </c>
      <c r="N41" s="192">
        <v>110874518</v>
      </c>
      <c r="O41" s="224">
        <v>31</v>
      </c>
    </row>
    <row r="42" spans="1:15" s="266" customFormat="1" ht="24.95" customHeight="1">
      <c r="A42" s="220">
        <v>32</v>
      </c>
      <c r="B42" s="1143" t="s">
        <v>237</v>
      </c>
      <c r="C42" s="337">
        <v>238</v>
      </c>
      <c r="D42" s="1144">
        <v>3163</v>
      </c>
      <c r="E42" s="227">
        <v>117897580</v>
      </c>
      <c r="F42" s="227">
        <v>12034</v>
      </c>
      <c r="G42" s="227">
        <v>19666</v>
      </c>
      <c r="H42" s="227">
        <v>141951600</v>
      </c>
      <c r="I42" s="227">
        <v>2504</v>
      </c>
      <c r="J42" s="227">
        <v>5457</v>
      </c>
      <c r="K42" s="227">
        <v>36359000</v>
      </c>
      <c r="L42" s="227">
        <v>14776</v>
      </c>
      <c r="M42" s="227">
        <v>28286</v>
      </c>
      <c r="N42" s="227">
        <v>296208180</v>
      </c>
      <c r="O42" s="224">
        <v>32</v>
      </c>
    </row>
    <row r="43" spans="1:15" s="266" customFormat="1" ht="24.95" customHeight="1">
      <c r="A43" s="235">
        <v>33</v>
      </c>
      <c r="B43" s="361" t="s">
        <v>239</v>
      </c>
      <c r="C43" s="1145">
        <v>192</v>
      </c>
      <c r="D43" s="328">
        <v>2674</v>
      </c>
      <c r="E43" s="229">
        <v>103703500</v>
      </c>
      <c r="F43" s="229">
        <v>8691</v>
      </c>
      <c r="G43" s="229">
        <v>13802</v>
      </c>
      <c r="H43" s="229">
        <v>127354675</v>
      </c>
      <c r="I43" s="229">
        <v>2174</v>
      </c>
      <c r="J43" s="229">
        <v>4759</v>
      </c>
      <c r="K43" s="229">
        <v>30657270</v>
      </c>
      <c r="L43" s="229">
        <v>11057</v>
      </c>
      <c r="M43" s="229">
        <v>21235</v>
      </c>
      <c r="N43" s="229">
        <v>261715445</v>
      </c>
      <c r="O43" s="236">
        <v>33</v>
      </c>
    </row>
    <row r="44" spans="1:15" s="266" customFormat="1" ht="24.95" customHeight="1">
      <c r="A44" s="220">
        <v>34</v>
      </c>
      <c r="B44" s="2132" t="s">
        <v>241</v>
      </c>
      <c r="C44" s="1135">
        <v>34</v>
      </c>
      <c r="D44" s="329">
        <v>419</v>
      </c>
      <c r="E44" s="192">
        <v>14498680</v>
      </c>
      <c r="F44" s="192">
        <v>2272</v>
      </c>
      <c r="G44" s="192">
        <v>3640</v>
      </c>
      <c r="H44" s="192">
        <v>36539740</v>
      </c>
      <c r="I44" s="192">
        <v>412</v>
      </c>
      <c r="J44" s="192">
        <v>909</v>
      </c>
      <c r="K44" s="192">
        <v>5245090</v>
      </c>
      <c r="L44" s="192">
        <v>2718</v>
      </c>
      <c r="M44" s="192">
        <v>4968</v>
      </c>
      <c r="N44" s="192">
        <v>56283510</v>
      </c>
      <c r="O44" s="224">
        <v>34</v>
      </c>
    </row>
    <row r="45" spans="1:15" s="266" customFormat="1" ht="24.95" customHeight="1">
      <c r="A45" s="220">
        <v>35</v>
      </c>
      <c r="B45" s="2132" t="s">
        <v>243</v>
      </c>
      <c r="C45" s="1135">
        <v>214</v>
      </c>
      <c r="D45" s="329">
        <v>2901</v>
      </c>
      <c r="E45" s="192">
        <v>128013166</v>
      </c>
      <c r="F45" s="192">
        <v>9288</v>
      </c>
      <c r="G45" s="192">
        <v>15266</v>
      </c>
      <c r="H45" s="192">
        <v>134377639</v>
      </c>
      <c r="I45" s="192">
        <v>2418</v>
      </c>
      <c r="J45" s="192">
        <v>5310</v>
      </c>
      <c r="K45" s="192">
        <v>31143290</v>
      </c>
      <c r="L45" s="192">
        <v>11920</v>
      </c>
      <c r="M45" s="192">
        <v>23477</v>
      </c>
      <c r="N45" s="192">
        <v>293534095</v>
      </c>
      <c r="O45" s="224">
        <v>35</v>
      </c>
    </row>
    <row r="46" spans="1:15" s="266" customFormat="1" ht="24.95" customHeight="1">
      <c r="A46" s="220">
        <v>36</v>
      </c>
      <c r="B46" s="2132" t="s">
        <v>245</v>
      </c>
      <c r="C46" s="1135">
        <v>172</v>
      </c>
      <c r="D46" s="329">
        <v>2314</v>
      </c>
      <c r="E46" s="192">
        <v>91647590</v>
      </c>
      <c r="F46" s="192">
        <v>9599</v>
      </c>
      <c r="G46" s="192">
        <v>15545</v>
      </c>
      <c r="H46" s="192">
        <v>114071510</v>
      </c>
      <c r="I46" s="192">
        <v>2420</v>
      </c>
      <c r="J46" s="192">
        <v>5517</v>
      </c>
      <c r="K46" s="192">
        <v>31684520</v>
      </c>
      <c r="L46" s="192">
        <v>12191</v>
      </c>
      <c r="M46" s="192">
        <v>23376</v>
      </c>
      <c r="N46" s="192">
        <v>237403620</v>
      </c>
      <c r="O46" s="224">
        <v>36</v>
      </c>
    </row>
    <row r="47" spans="1:15" s="266" customFormat="1" ht="24.95" customHeight="1" thickBot="1">
      <c r="A47" s="2383">
        <v>37</v>
      </c>
      <c r="B47" s="3150" t="s">
        <v>247</v>
      </c>
      <c r="C47" s="340">
        <v>33</v>
      </c>
      <c r="D47" s="1147">
        <v>711</v>
      </c>
      <c r="E47" s="256">
        <v>21757260</v>
      </c>
      <c r="F47" s="256">
        <v>1221</v>
      </c>
      <c r="G47" s="256">
        <v>2049</v>
      </c>
      <c r="H47" s="256">
        <v>16347252</v>
      </c>
      <c r="I47" s="256">
        <v>305</v>
      </c>
      <c r="J47" s="256">
        <v>642</v>
      </c>
      <c r="K47" s="256">
        <v>3746389</v>
      </c>
      <c r="L47" s="256">
        <v>1559</v>
      </c>
      <c r="M47" s="256">
        <v>3402</v>
      </c>
      <c r="N47" s="256">
        <v>41850901</v>
      </c>
      <c r="O47" s="262">
        <v>37</v>
      </c>
    </row>
    <row r="48" spans="1:15" s="266" customFormat="1" ht="24.95" customHeight="1">
      <c r="A48" s="220">
        <v>38</v>
      </c>
      <c r="B48" s="218" t="s">
        <v>249</v>
      </c>
      <c r="C48" s="1135">
        <v>117</v>
      </c>
      <c r="D48" s="329">
        <v>1298</v>
      </c>
      <c r="E48" s="192">
        <v>57623640</v>
      </c>
      <c r="F48" s="192">
        <v>6547</v>
      </c>
      <c r="G48" s="192">
        <v>9658</v>
      </c>
      <c r="H48" s="192">
        <v>76554020</v>
      </c>
      <c r="I48" s="192">
        <v>1856</v>
      </c>
      <c r="J48" s="192">
        <v>3779</v>
      </c>
      <c r="K48" s="192">
        <v>24006240</v>
      </c>
      <c r="L48" s="192">
        <v>8520</v>
      </c>
      <c r="M48" s="192">
        <v>14735</v>
      </c>
      <c r="N48" s="192">
        <v>158183900</v>
      </c>
      <c r="O48" s="224">
        <v>38</v>
      </c>
    </row>
    <row r="49" spans="1:15" s="266" customFormat="1" ht="24.95" customHeight="1">
      <c r="A49" s="220">
        <v>39</v>
      </c>
      <c r="B49" s="218" t="s">
        <v>251</v>
      </c>
      <c r="C49" s="1135">
        <v>42</v>
      </c>
      <c r="D49" s="329">
        <v>465</v>
      </c>
      <c r="E49" s="192">
        <v>18990820</v>
      </c>
      <c r="F49" s="192">
        <v>2293</v>
      </c>
      <c r="G49" s="192">
        <v>3665</v>
      </c>
      <c r="H49" s="192">
        <v>31713450</v>
      </c>
      <c r="I49" s="192">
        <v>599</v>
      </c>
      <c r="J49" s="192">
        <v>1173</v>
      </c>
      <c r="K49" s="192">
        <v>6859690</v>
      </c>
      <c r="L49" s="192">
        <v>2934</v>
      </c>
      <c r="M49" s="192">
        <v>5303</v>
      </c>
      <c r="N49" s="192">
        <v>57563960</v>
      </c>
      <c r="O49" s="224">
        <v>39</v>
      </c>
    </row>
    <row r="50" spans="1:15" s="266" customFormat="1" ht="24.95" customHeight="1">
      <c r="A50" s="220">
        <v>40</v>
      </c>
      <c r="B50" s="218" t="s">
        <v>252</v>
      </c>
      <c r="C50" s="1135">
        <v>46</v>
      </c>
      <c r="D50" s="329">
        <v>724</v>
      </c>
      <c r="E50" s="192">
        <v>21716850</v>
      </c>
      <c r="F50" s="192">
        <v>2479</v>
      </c>
      <c r="G50" s="192">
        <v>3816</v>
      </c>
      <c r="H50" s="192">
        <v>40078370</v>
      </c>
      <c r="I50" s="192">
        <v>556</v>
      </c>
      <c r="J50" s="192">
        <v>1175</v>
      </c>
      <c r="K50" s="192">
        <v>6902370</v>
      </c>
      <c r="L50" s="192">
        <v>3081</v>
      </c>
      <c r="M50" s="192">
        <v>5715</v>
      </c>
      <c r="N50" s="192">
        <v>68697590</v>
      </c>
      <c r="O50" s="224">
        <v>40</v>
      </c>
    </row>
    <row r="51" spans="1:15" s="266" customFormat="1" ht="24.95" customHeight="1">
      <c r="A51" s="220">
        <v>41</v>
      </c>
      <c r="B51" s="218" t="s">
        <v>254</v>
      </c>
      <c r="C51" s="1135">
        <v>73</v>
      </c>
      <c r="D51" s="329">
        <v>1177</v>
      </c>
      <c r="E51" s="192">
        <v>43371880</v>
      </c>
      <c r="F51" s="192">
        <v>3505</v>
      </c>
      <c r="G51" s="192">
        <v>5449</v>
      </c>
      <c r="H51" s="192">
        <v>47703673</v>
      </c>
      <c r="I51" s="192">
        <v>686</v>
      </c>
      <c r="J51" s="192">
        <v>1537</v>
      </c>
      <c r="K51" s="192">
        <v>9246510</v>
      </c>
      <c r="L51" s="192">
        <v>4264</v>
      </c>
      <c r="M51" s="192">
        <v>8163</v>
      </c>
      <c r="N51" s="192">
        <v>100322063</v>
      </c>
      <c r="O51" s="224">
        <v>41</v>
      </c>
    </row>
    <row r="52" spans="1:15" s="266" customFormat="1" ht="24.95" customHeight="1">
      <c r="A52" s="243">
        <v>42</v>
      </c>
      <c r="B52" s="244" t="s">
        <v>256</v>
      </c>
      <c r="C52" s="337">
        <v>50</v>
      </c>
      <c r="D52" s="1144">
        <v>686</v>
      </c>
      <c r="E52" s="227">
        <v>27235520</v>
      </c>
      <c r="F52" s="227">
        <v>3173</v>
      </c>
      <c r="G52" s="227">
        <v>5279</v>
      </c>
      <c r="H52" s="227">
        <v>40267642</v>
      </c>
      <c r="I52" s="227">
        <v>617</v>
      </c>
      <c r="J52" s="227">
        <v>1411</v>
      </c>
      <c r="K52" s="227">
        <v>8334270</v>
      </c>
      <c r="L52" s="227">
        <v>3840</v>
      </c>
      <c r="M52" s="227">
        <v>7376</v>
      </c>
      <c r="N52" s="227">
        <v>75837432</v>
      </c>
      <c r="O52" s="249">
        <v>42</v>
      </c>
    </row>
    <row r="53" spans="1:15" s="452" customFormat="1" ht="24.95" customHeight="1">
      <c r="A53" s="250">
        <v>43</v>
      </c>
      <c r="B53" s="1143" t="s">
        <v>258</v>
      </c>
      <c r="C53" s="1135">
        <v>24</v>
      </c>
      <c r="D53" s="329">
        <v>237</v>
      </c>
      <c r="E53" s="192">
        <v>13306290</v>
      </c>
      <c r="F53" s="192">
        <v>2040</v>
      </c>
      <c r="G53" s="192">
        <v>3525</v>
      </c>
      <c r="H53" s="192">
        <v>35938960</v>
      </c>
      <c r="I53" s="192">
        <v>414</v>
      </c>
      <c r="J53" s="192">
        <v>920</v>
      </c>
      <c r="K53" s="192">
        <v>7120320</v>
      </c>
      <c r="L53" s="192">
        <v>2478</v>
      </c>
      <c r="M53" s="192">
        <v>4682</v>
      </c>
      <c r="N53" s="192">
        <v>56365570</v>
      </c>
      <c r="O53" s="251">
        <v>43</v>
      </c>
    </row>
    <row r="54" spans="1:15" s="452" customFormat="1" ht="24.95" customHeight="1">
      <c r="A54" s="220">
        <v>44</v>
      </c>
      <c r="B54" s="1143" t="s">
        <v>260</v>
      </c>
      <c r="C54" s="1135">
        <v>27</v>
      </c>
      <c r="D54" s="329">
        <v>312</v>
      </c>
      <c r="E54" s="192">
        <v>9647120</v>
      </c>
      <c r="F54" s="192">
        <v>2080</v>
      </c>
      <c r="G54" s="192">
        <v>3708</v>
      </c>
      <c r="H54" s="192">
        <v>25834190</v>
      </c>
      <c r="I54" s="192">
        <v>476</v>
      </c>
      <c r="J54" s="192">
        <v>926</v>
      </c>
      <c r="K54" s="192">
        <v>6081570</v>
      </c>
      <c r="L54" s="192">
        <v>2583</v>
      </c>
      <c r="M54" s="192">
        <v>4946</v>
      </c>
      <c r="N54" s="192">
        <v>41562880</v>
      </c>
      <c r="O54" s="224">
        <v>44</v>
      </c>
    </row>
    <row r="55" spans="1:15" s="452" customFormat="1" ht="24.95" customHeight="1">
      <c r="A55" s="220">
        <v>45</v>
      </c>
      <c r="B55" s="1143" t="s">
        <v>261</v>
      </c>
      <c r="C55" s="1135">
        <v>172</v>
      </c>
      <c r="D55" s="329">
        <v>2376</v>
      </c>
      <c r="E55" s="192">
        <v>86315180</v>
      </c>
      <c r="F55" s="192">
        <v>9735</v>
      </c>
      <c r="G55" s="192">
        <v>15370</v>
      </c>
      <c r="H55" s="192">
        <v>117256530</v>
      </c>
      <c r="I55" s="192">
        <v>2224</v>
      </c>
      <c r="J55" s="192">
        <v>4498</v>
      </c>
      <c r="K55" s="192">
        <v>29859940</v>
      </c>
      <c r="L55" s="192">
        <v>12131</v>
      </c>
      <c r="M55" s="192">
        <v>22244</v>
      </c>
      <c r="N55" s="192">
        <v>233431650</v>
      </c>
      <c r="O55" s="224">
        <v>45</v>
      </c>
    </row>
    <row r="56" spans="1:15" s="452" customFormat="1" ht="24.95" customHeight="1">
      <c r="A56" s="220">
        <v>46</v>
      </c>
      <c r="B56" s="1143" t="s">
        <v>262</v>
      </c>
      <c r="C56" s="1135">
        <v>69</v>
      </c>
      <c r="D56" s="329">
        <v>1088</v>
      </c>
      <c r="E56" s="192">
        <v>40389620</v>
      </c>
      <c r="F56" s="192">
        <v>2602</v>
      </c>
      <c r="G56" s="192">
        <v>4841</v>
      </c>
      <c r="H56" s="192">
        <v>59048160</v>
      </c>
      <c r="I56" s="192">
        <v>549</v>
      </c>
      <c r="J56" s="192">
        <v>1229</v>
      </c>
      <c r="K56" s="192">
        <v>9605470</v>
      </c>
      <c r="L56" s="192">
        <v>3220</v>
      </c>
      <c r="M56" s="192">
        <v>7158</v>
      </c>
      <c r="N56" s="192">
        <v>109043250</v>
      </c>
      <c r="O56" s="224">
        <v>46</v>
      </c>
    </row>
    <row r="57" spans="1:15" s="452" customFormat="1" ht="24.95" customHeight="1" thickBot="1">
      <c r="A57" s="253">
        <v>52</v>
      </c>
      <c r="B57" s="1146" t="s">
        <v>263</v>
      </c>
      <c r="C57" s="340">
        <v>23</v>
      </c>
      <c r="D57" s="1147">
        <v>272</v>
      </c>
      <c r="E57" s="256">
        <v>7315750</v>
      </c>
      <c r="F57" s="256">
        <v>1091</v>
      </c>
      <c r="G57" s="256">
        <v>1872</v>
      </c>
      <c r="H57" s="256">
        <v>12221560</v>
      </c>
      <c r="I57" s="256">
        <v>184</v>
      </c>
      <c r="J57" s="256">
        <v>464</v>
      </c>
      <c r="K57" s="256">
        <v>2772840</v>
      </c>
      <c r="L57" s="256">
        <v>1298</v>
      </c>
      <c r="M57" s="256">
        <v>2608</v>
      </c>
      <c r="N57" s="256">
        <v>22310150</v>
      </c>
      <c r="O57" s="262">
        <v>52</v>
      </c>
    </row>
    <row r="58" spans="1:15" ht="24.95" customHeight="1">
      <c r="A58" s="211">
        <v>54</v>
      </c>
      <c r="B58" s="1138" t="s">
        <v>264</v>
      </c>
      <c r="C58" s="1139">
        <v>27</v>
      </c>
      <c r="D58" s="1140">
        <v>298</v>
      </c>
      <c r="E58" s="214">
        <v>11288864</v>
      </c>
      <c r="F58" s="214">
        <v>1374</v>
      </c>
      <c r="G58" s="214">
        <v>2123</v>
      </c>
      <c r="H58" s="214">
        <v>19454054</v>
      </c>
      <c r="I58" s="214">
        <v>281</v>
      </c>
      <c r="J58" s="214">
        <v>596</v>
      </c>
      <c r="K58" s="214">
        <v>4225130</v>
      </c>
      <c r="L58" s="214">
        <v>1682</v>
      </c>
      <c r="M58" s="214">
        <v>3017</v>
      </c>
      <c r="N58" s="214">
        <v>34968048</v>
      </c>
      <c r="O58" s="216">
        <v>54</v>
      </c>
    </row>
    <row r="59" spans="1:15" ht="24.95" customHeight="1">
      <c r="A59" s="217">
        <v>59</v>
      </c>
      <c r="B59" s="1141" t="s">
        <v>266</v>
      </c>
      <c r="C59" s="1052">
        <v>56</v>
      </c>
      <c r="D59" s="336">
        <v>778</v>
      </c>
      <c r="E59" s="200">
        <v>23139270</v>
      </c>
      <c r="F59" s="200">
        <v>2239</v>
      </c>
      <c r="G59" s="200">
        <v>3436</v>
      </c>
      <c r="H59" s="200">
        <v>26504390</v>
      </c>
      <c r="I59" s="200">
        <v>433</v>
      </c>
      <c r="J59" s="200">
        <v>953</v>
      </c>
      <c r="K59" s="200">
        <v>6354450</v>
      </c>
      <c r="L59" s="200">
        <v>2728</v>
      </c>
      <c r="M59" s="200">
        <v>5167</v>
      </c>
      <c r="N59" s="200">
        <v>55998110</v>
      </c>
      <c r="O59" s="205">
        <v>59</v>
      </c>
    </row>
    <row r="60" spans="1:15" ht="24.95" customHeight="1">
      <c r="A60" s="217">
        <v>61</v>
      </c>
      <c r="B60" s="1141" t="s">
        <v>268</v>
      </c>
      <c r="C60" s="1052">
        <v>53</v>
      </c>
      <c r="D60" s="336">
        <v>870</v>
      </c>
      <c r="E60" s="200">
        <v>32532900</v>
      </c>
      <c r="F60" s="200">
        <v>3128</v>
      </c>
      <c r="G60" s="200">
        <v>4537</v>
      </c>
      <c r="H60" s="200">
        <v>49733370</v>
      </c>
      <c r="I60" s="200">
        <v>679</v>
      </c>
      <c r="J60" s="200">
        <v>1432</v>
      </c>
      <c r="K60" s="200">
        <v>10350980</v>
      </c>
      <c r="L60" s="200">
        <v>3860</v>
      </c>
      <c r="M60" s="200">
        <v>6839</v>
      </c>
      <c r="N60" s="200">
        <v>92617250</v>
      </c>
      <c r="O60" s="205">
        <v>61</v>
      </c>
    </row>
    <row r="61" spans="1:15" ht="24.95" customHeight="1">
      <c r="A61" s="217">
        <v>66</v>
      </c>
      <c r="B61" s="1141" t="s">
        <v>270</v>
      </c>
      <c r="C61" s="1052">
        <v>353</v>
      </c>
      <c r="D61" s="336">
        <v>4466</v>
      </c>
      <c r="E61" s="200">
        <v>168106300</v>
      </c>
      <c r="F61" s="200">
        <v>14150</v>
      </c>
      <c r="G61" s="200">
        <v>23871</v>
      </c>
      <c r="H61" s="200">
        <v>189858540</v>
      </c>
      <c r="I61" s="200">
        <v>2625</v>
      </c>
      <c r="J61" s="200">
        <v>5992</v>
      </c>
      <c r="K61" s="200">
        <v>37825860</v>
      </c>
      <c r="L61" s="200">
        <v>17128</v>
      </c>
      <c r="M61" s="200">
        <v>34329</v>
      </c>
      <c r="N61" s="200">
        <v>395790700</v>
      </c>
      <c r="O61" s="205">
        <v>66</v>
      </c>
    </row>
    <row r="62" spans="1:15" ht="24.95" customHeight="1">
      <c r="A62" s="217">
        <v>67</v>
      </c>
      <c r="B62" s="1141" t="s">
        <v>272</v>
      </c>
      <c r="C62" s="1142">
        <v>72</v>
      </c>
      <c r="D62" s="1113">
        <v>1331</v>
      </c>
      <c r="E62" s="210">
        <v>36511010</v>
      </c>
      <c r="F62" s="210">
        <v>2090</v>
      </c>
      <c r="G62" s="210">
        <v>3646</v>
      </c>
      <c r="H62" s="210">
        <v>33251350</v>
      </c>
      <c r="I62" s="210">
        <v>472</v>
      </c>
      <c r="J62" s="210">
        <v>1001</v>
      </c>
      <c r="K62" s="210">
        <v>6073860</v>
      </c>
      <c r="L62" s="210">
        <v>2634</v>
      </c>
      <c r="M62" s="210">
        <v>5978</v>
      </c>
      <c r="N62" s="210">
        <v>75836220</v>
      </c>
      <c r="O62" s="205">
        <v>67</v>
      </c>
    </row>
    <row r="63" spans="1:15" ht="24.95" customHeight="1">
      <c r="A63" s="211">
        <v>70</v>
      </c>
      <c r="B63" s="1138" t="s">
        <v>274</v>
      </c>
      <c r="C63" s="1139">
        <v>71</v>
      </c>
      <c r="D63" s="1140">
        <v>1007</v>
      </c>
      <c r="E63" s="214">
        <v>33027530</v>
      </c>
      <c r="F63" s="214">
        <v>1891</v>
      </c>
      <c r="G63" s="214">
        <v>3078</v>
      </c>
      <c r="H63" s="214">
        <v>34625930</v>
      </c>
      <c r="I63" s="214">
        <v>395</v>
      </c>
      <c r="J63" s="214">
        <v>866</v>
      </c>
      <c r="K63" s="214">
        <v>5325540</v>
      </c>
      <c r="L63" s="214">
        <v>2357</v>
      </c>
      <c r="M63" s="214">
        <v>4951</v>
      </c>
      <c r="N63" s="214">
        <v>72979000</v>
      </c>
      <c r="O63" s="216">
        <v>70</v>
      </c>
    </row>
    <row r="64" spans="1:15" ht="24.95" customHeight="1">
      <c r="A64" s="217">
        <v>72</v>
      </c>
      <c r="B64" s="1141" t="s">
        <v>276</v>
      </c>
      <c r="C64" s="1052">
        <v>306</v>
      </c>
      <c r="D64" s="336">
        <v>4813</v>
      </c>
      <c r="E64" s="200">
        <v>162873620</v>
      </c>
      <c r="F64" s="200">
        <v>14072</v>
      </c>
      <c r="G64" s="200">
        <v>23542</v>
      </c>
      <c r="H64" s="200">
        <v>226685120</v>
      </c>
      <c r="I64" s="200">
        <v>3275</v>
      </c>
      <c r="J64" s="200">
        <v>7770</v>
      </c>
      <c r="K64" s="200">
        <v>49993450</v>
      </c>
      <c r="L64" s="200">
        <v>17653</v>
      </c>
      <c r="M64" s="200">
        <v>36125</v>
      </c>
      <c r="N64" s="200">
        <v>439552190</v>
      </c>
      <c r="O64" s="205">
        <v>72</v>
      </c>
    </row>
    <row r="65" spans="1:15" ht="24.95" customHeight="1">
      <c r="A65" s="217">
        <v>74</v>
      </c>
      <c r="B65" s="1141" t="s">
        <v>278</v>
      </c>
      <c r="C65" s="1052">
        <v>36</v>
      </c>
      <c r="D65" s="336">
        <v>404</v>
      </c>
      <c r="E65" s="200">
        <v>17976850</v>
      </c>
      <c r="F65" s="200">
        <v>2591</v>
      </c>
      <c r="G65" s="200">
        <v>4187</v>
      </c>
      <c r="H65" s="200">
        <v>36767090</v>
      </c>
      <c r="I65" s="200">
        <v>512</v>
      </c>
      <c r="J65" s="200">
        <v>1195</v>
      </c>
      <c r="K65" s="200">
        <v>6830950</v>
      </c>
      <c r="L65" s="200">
        <v>3139</v>
      </c>
      <c r="M65" s="200">
        <v>5786</v>
      </c>
      <c r="N65" s="200">
        <v>61574890</v>
      </c>
      <c r="O65" s="205">
        <v>74</v>
      </c>
    </row>
    <row r="66" spans="1:15" s="266" customFormat="1" ht="24.95" customHeight="1">
      <c r="A66" s="220">
        <v>81</v>
      </c>
      <c r="B66" s="1143" t="s">
        <v>280</v>
      </c>
      <c r="C66" s="1135">
        <v>208</v>
      </c>
      <c r="D66" s="329">
        <v>3118</v>
      </c>
      <c r="E66" s="192">
        <v>95539816</v>
      </c>
      <c r="F66" s="192">
        <v>9570</v>
      </c>
      <c r="G66" s="192">
        <v>15541</v>
      </c>
      <c r="H66" s="192">
        <v>148465416</v>
      </c>
      <c r="I66" s="192">
        <v>2160</v>
      </c>
      <c r="J66" s="192">
        <v>4768</v>
      </c>
      <c r="K66" s="192">
        <v>29100540</v>
      </c>
      <c r="L66" s="192">
        <v>11938</v>
      </c>
      <c r="M66" s="192">
        <v>23427</v>
      </c>
      <c r="N66" s="192">
        <v>273105772</v>
      </c>
      <c r="O66" s="224">
        <v>81</v>
      </c>
    </row>
    <row r="67" spans="1:15" s="266" customFormat="1" ht="24.95" customHeight="1">
      <c r="A67" s="220">
        <v>82</v>
      </c>
      <c r="B67" s="1143" t="s">
        <v>282</v>
      </c>
      <c r="C67" s="337">
        <v>349</v>
      </c>
      <c r="D67" s="1144">
        <v>5327</v>
      </c>
      <c r="E67" s="227">
        <v>177986742</v>
      </c>
      <c r="F67" s="227">
        <v>14466</v>
      </c>
      <c r="G67" s="227">
        <v>24987</v>
      </c>
      <c r="H67" s="227">
        <v>196186124</v>
      </c>
      <c r="I67" s="227">
        <v>3082</v>
      </c>
      <c r="J67" s="227">
        <v>7538</v>
      </c>
      <c r="K67" s="227">
        <v>44814680</v>
      </c>
      <c r="L67" s="227">
        <v>17897</v>
      </c>
      <c r="M67" s="227">
        <v>37852</v>
      </c>
      <c r="N67" s="227">
        <v>418987546</v>
      </c>
      <c r="O67" s="224">
        <v>82</v>
      </c>
    </row>
    <row r="68" spans="1:15" s="266" customFormat="1" ht="24.95" customHeight="1">
      <c r="A68" s="228">
        <v>83</v>
      </c>
      <c r="B68" s="361" t="s">
        <v>283</v>
      </c>
      <c r="C68" s="1145">
        <v>133</v>
      </c>
      <c r="D68" s="328">
        <v>2062</v>
      </c>
      <c r="E68" s="229">
        <v>70507660</v>
      </c>
      <c r="F68" s="229">
        <v>5320</v>
      </c>
      <c r="G68" s="229">
        <v>9224</v>
      </c>
      <c r="H68" s="229">
        <v>80204920</v>
      </c>
      <c r="I68" s="229">
        <v>1124</v>
      </c>
      <c r="J68" s="229">
        <v>2660</v>
      </c>
      <c r="K68" s="229">
        <v>15746560</v>
      </c>
      <c r="L68" s="229">
        <v>6577</v>
      </c>
      <c r="M68" s="229">
        <v>13946</v>
      </c>
      <c r="N68" s="229">
        <v>166459140</v>
      </c>
      <c r="O68" s="234">
        <v>83</v>
      </c>
    </row>
    <row r="69" spans="1:15" s="266" customFormat="1" ht="24.95" customHeight="1">
      <c r="A69" s="220">
        <v>301</v>
      </c>
      <c r="B69" s="2132" t="s">
        <v>284</v>
      </c>
      <c r="C69" s="1135" t="s">
        <v>22</v>
      </c>
      <c r="D69" s="329" t="s">
        <v>22</v>
      </c>
      <c r="E69" s="192" t="s">
        <v>22</v>
      </c>
      <c r="F69" s="192" t="s">
        <v>22</v>
      </c>
      <c r="G69" s="192" t="s">
        <v>22</v>
      </c>
      <c r="H69" s="192" t="s">
        <v>22</v>
      </c>
      <c r="I69" s="192" t="s">
        <v>22</v>
      </c>
      <c r="J69" s="192" t="s">
        <v>22</v>
      </c>
      <c r="K69" s="192" t="s">
        <v>22</v>
      </c>
      <c r="L69" s="192" t="s">
        <v>22</v>
      </c>
      <c r="M69" s="192" t="s">
        <v>22</v>
      </c>
      <c r="N69" s="192" t="s">
        <v>22</v>
      </c>
      <c r="O69" s="224">
        <v>301</v>
      </c>
    </row>
    <row r="70" spans="1:15" s="266" customFormat="1" ht="24.95" customHeight="1">
      <c r="A70" s="220">
        <v>302</v>
      </c>
      <c r="B70" s="2132" t="s">
        <v>286</v>
      </c>
      <c r="C70" s="1135" t="s">
        <v>22</v>
      </c>
      <c r="D70" s="329" t="s">
        <v>22</v>
      </c>
      <c r="E70" s="192" t="s">
        <v>22</v>
      </c>
      <c r="F70" s="192" t="s">
        <v>22</v>
      </c>
      <c r="G70" s="192" t="s">
        <v>22</v>
      </c>
      <c r="H70" s="192" t="s">
        <v>22</v>
      </c>
      <c r="I70" s="192" t="s">
        <v>22</v>
      </c>
      <c r="J70" s="192" t="s">
        <v>22</v>
      </c>
      <c r="K70" s="192" t="s">
        <v>22</v>
      </c>
      <c r="L70" s="192" t="s">
        <v>22</v>
      </c>
      <c r="M70" s="192" t="s">
        <v>22</v>
      </c>
      <c r="N70" s="192" t="s">
        <v>22</v>
      </c>
      <c r="O70" s="224">
        <v>302</v>
      </c>
    </row>
    <row r="71" spans="1:15" s="266" customFormat="1" ht="24.95" customHeight="1">
      <c r="A71" s="220">
        <v>303</v>
      </c>
      <c r="B71" s="2132" t="s">
        <v>288</v>
      </c>
      <c r="C71" s="1135" t="s">
        <v>22</v>
      </c>
      <c r="D71" s="329" t="s">
        <v>22</v>
      </c>
      <c r="E71" s="192" t="s">
        <v>22</v>
      </c>
      <c r="F71" s="192" t="s">
        <v>22</v>
      </c>
      <c r="G71" s="192" t="s">
        <v>22</v>
      </c>
      <c r="H71" s="192" t="s">
        <v>22</v>
      </c>
      <c r="I71" s="192" t="s">
        <v>22</v>
      </c>
      <c r="J71" s="192" t="s">
        <v>22</v>
      </c>
      <c r="K71" s="192" t="s">
        <v>22</v>
      </c>
      <c r="L71" s="192" t="s">
        <v>22</v>
      </c>
      <c r="M71" s="192" t="s">
        <v>22</v>
      </c>
      <c r="N71" s="192" t="s">
        <v>22</v>
      </c>
      <c r="O71" s="224">
        <v>303</v>
      </c>
    </row>
    <row r="72" spans="1:15" s="266" customFormat="1" ht="24.95" customHeight="1" thickBot="1">
      <c r="A72" s="2383"/>
      <c r="B72" s="1146"/>
      <c r="C72" s="340"/>
      <c r="D72" s="1147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62"/>
    </row>
    <row r="73" spans="1:15" s="266" customFormat="1" ht="24.95" customHeight="1">
      <c r="A73" s="250"/>
      <c r="B73" s="1143"/>
      <c r="C73" s="1135"/>
      <c r="D73" s="329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251"/>
    </row>
    <row r="74" spans="1:15" s="266" customFormat="1" ht="24.95" customHeight="1">
      <c r="A74" s="220"/>
      <c r="B74" s="1143"/>
      <c r="C74" s="1135"/>
      <c r="D74" s="329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224"/>
    </row>
    <row r="75" spans="1:15" s="266" customFormat="1" ht="24.95" customHeight="1">
      <c r="A75" s="220"/>
      <c r="B75" s="1143"/>
      <c r="C75" s="1135"/>
      <c r="D75" s="329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224"/>
    </row>
    <row r="76" spans="1:15" s="266" customFormat="1" ht="24.95" customHeight="1">
      <c r="A76" s="220"/>
      <c r="B76" s="1143"/>
      <c r="C76" s="1135"/>
      <c r="D76" s="329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224"/>
    </row>
    <row r="77" spans="1:15" s="266" customFormat="1" ht="24.95" customHeight="1">
      <c r="A77" s="220"/>
      <c r="B77" s="1143"/>
      <c r="C77" s="337"/>
      <c r="D77" s="1144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4"/>
    </row>
    <row r="78" spans="1:15" s="266" customFormat="1" ht="24.95" customHeight="1">
      <c r="A78" s="228"/>
      <c r="B78" s="212"/>
      <c r="C78" s="1135"/>
      <c r="D78" s="328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4"/>
    </row>
    <row r="79" spans="1:15" s="266" customFormat="1" ht="24.95" customHeight="1">
      <c r="A79" s="220"/>
      <c r="B79" s="218"/>
      <c r="C79" s="1135"/>
      <c r="D79" s="329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224"/>
    </row>
    <row r="80" spans="1:15" s="266" customFormat="1" ht="24.95" customHeight="1">
      <c r="A80" s="220"/>
      <c r="B80" s="218"/>
      <c r="C80" s="1135"/>
      <c r="D80" s="329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224"/>
    </row>
    <row r="81" spans="1:15" s="266" customFormat="1" ht="24.95" customHeight="1">
      <c r="A81" s="220"/>
      <c r="B81" s="218"/>
      <c r="C81" s="1135"/>
      <c r="D81" s="329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224"/>
    </row>
    <row r="82" spans="1:15" s="266" customFormat="1" ht="24.95" customHeight="1">
      <c r="A82" s="220"/>
      <c r="B82" s="1143"/>
      <c r="C82" s="337"/>
      <c r="D82" s="1144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4"/>
    </row>
    <row r="83" spans="1:15" s="266" customFormat="1" ht="24.95" customHeight="1">
      <c r="A83" s="228"/>
      <c r="B83" s="361"/>
      <c r="C83" s="1145"/>
      <c r="D83" s="328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34"/>
    </row>
    <row r="84" spans="1:15" s="266" customFormat="1" ht="24.95" customHeight="1">
      <c r="A84" s="220"/>
      <c r="B84" s="1143"/>
      <c r="C84" s="1135"/>
      <c r="D84" s="329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224"/>
    </row>
    <row r="85" spans="1:15" s="266" customFormat="1" ht="24.95" customHeight="1">
      <c r="A85" s="220"/>
      <c r="B85" s="1143"/>
      <c r="C85" s="1135"/>
      <c r="D85" s="329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224"/>
    </row>
    <row r="86" spans="1:15" s="266" customFormat="1" ht="24.95" customHeight="1">
      <c r="A86" s="220"/>
      <c r="B86" s="1143"/>
      <c r="C86" s="1135"/>
      <c r="D86" s="329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224"/>
    </row>
    <row r="87" spans="1:15" s="266" customFormat="1" ht="24.95" customHeight="1">
      <c r="A87" s="220"/>
      <c r="B87" s="1143"/>
      <c r="C87" s="337"/>
      <c r="D87" s="1144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4"/>
    </row>
    <row r="88" spans="1:15" s="266" customFormat="1" ht="24.95" customHeight="1">
      <c r="A88" s="235"/>
      <c r="B88" s="361"/>
      <c r="C88" s="1145"/>
      <c r="D88" s="328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36"/>
    </row>
    <row r="89" spans="1:15" s="266" customFormat="1" ht="24.95" customHeight="1">
      <c r="A89" s="220"/>
      <c r="B89" s="1143"/>
      <c r="C89" s="1135"/>
      <c r="D89" s="329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224"/>
    </row>
    <row r="90" spans="1:15" s="266" customFormat="1" ht="24.95" customHeight="1">
      <c r="A90" s="220"/>
      <c r="B90" s="1143"/>
      <c r="C90" s="1135"/>
      <c r="D90" s="329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224"/>
    </row>
    <row r="91" spans="1:15" s="266" customFormat="1" ht="24.95" customHeight="1">
      <c r="A91" s="220"/>
      <c r="B91" s="1143"/>
      <c r="C91" s="1135"/>
      <c r="D91" s="329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224"/>
    </row>
    <row r="92" spans="1:15" s="266" customFormat="1" ht="24.95" customHeight="1">
      <c r="A92" s="220"/>
      <c r="B92" s="1143"/>
      <c r="C92" s="337"/>
      <c r="D92" s="1144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4"/>
    </row>
    <row r="93" spans="1:15" s="266" customFormat="1" ht="24.95" customHeight="1">
      <c r="A93" s="228"/>
      <c r="B93" s="212"/>
      <c r="C93" s="1135"/>
      <c r="D93" s="328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34"/>
    </row>
    <row r="94" spans="1:15" s="266" customFormat="1" ht="24.95" customHeight="1">
      <c r="A94" s="220"/>
      <c r="B94" s="218"/>
      <c r="C94" s="1135"/>
      <c r="D94" s="329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224"/>
    </row>
    <row r="95" spans="1:15" s="266" customFormat="1" ht="24.95" customHeight="1">
      <c r="A95" s="220"/>
      <c r="B95" s="218"/>
      <c r="C95" s="1135"/>
      <c r="D95" s="329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224"/>
    </row>
    <row r="96" spans="1:15" s="266" customFormat="1" ht="24.95" customHeight="1">
      <c r="A96" s="220"/>
      <c r="B96" s="218"/>
      <c r="C96" s="1135"/>
      <c r="D96" s="329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224"/>
    </row>
    <row r="97" spans="1:15" s="266" customFormat="1" ht="24.95" customHeight="1">
      <c r="A97" s="243"/>
      <c r="B97" s="244"/>
      <c r="C97" s="337"/>
      <c r="D97" s="1144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49"/>
    </row>
    <row r="98" spans="1:15" s="452" customFormat="1" ht="24.95" customHeight="1">
      <c r="A98" s="250"/>
      <c r="B98" s="1143"/>
      <c r="C98" s="1135"/>
      <c r="D98" s="329"/>
      <c r="E98" s="192"/>
      <c r="F98" s="192"/>
      <c r="G98" s="192"/>
      <c r="H98" s="192"/>
      <c r="I98" s="192"/>
      <c r="J98" s="192"/>
      <c r="K98" s="192"/>
      <c r="L98" s="192"/>
      <c r="M98" s="192"/>
      <c r="N98" s="192"/>
      <c r="O98" s="251"/>
    </row>
    <row r="99" spans="1:15" s="452" customFormat="1" ht="24.95" customHeight="1">
      <c r="A99" s="220"/>
      <c r="B99" s="1143"/>
      <c r="C99" s="1135"/>
      <c r="D99" s="329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224"/>
    </row>
    <row r="100" spans="1:15" s="452" customFormat="1" ht="24.95" customHeight="1">
      <c r="A100" s="220"/>
      <c r="B100" s="1143"/>
      <c r="C100" s="1135"/>
      <c r="D100" s="329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224"/>
    </row>
    <row r="101" spans="1:15" s="452" customFormat="1" ht="24.95" customHeight="1">
      <c r="A101" s="220"/>
      <c r="B101" s="1143"/>
      <c r="C101" s="1135"/>
      <c r="D101" s="329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224"/>
    </row>
    <row r="102" spans="1:15" s="452" customFormat="1" ht="24.95" customHeight="1" thickBot="1">
      <c r="A102" s="253"/>
      <c r="B102" s="1146"/>
      <c r="C102" s="340"/>
      <c r="D102" s="1147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62"/>
    </row>
  </sheetData>
  <mergeCells count="1">
    <mergeCell ref="I3:K3"/>
  </mergeCells>
  <phoneticPr fontId="16"/>
  <pageMargins left="0.86614173228346458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47" max="14" man="1"/>
  </rowBreaks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>
    <tabColor rgb="FF00FFFF"/>
  </sheetPr>
  <dimension ref="A1:O102"/>
  <sheetViews>
    <sheetView showGridLines="0" view="pageBreakPreview" zoomScale="50" zoomScaleNormal="75" zoomScaleSheetLayoutView="50" workbookViewId="0">
      <pane xSplit="2" ySplit="12" topLeftCell="C58" activePane="bottomRight" state="frozen"/>
      <selection activeCell="K8" sqref="K8"/>
      <selection pane="topRight" activeCell="K8" sqref="K8"/>
      <selection pane="bottomLeft" activeCell="K8" sqref="K8"/>
      <selection pane="bottomRight" activeCell="A72" sqref="A71:O72"/>
    </sheetView>
  </sheetViews>
  <sheetFormatPr defaultRowHeight="27.6" customHeight="1"/>
  <cols>
    <col min="1" max="1" width="5.875" style="151" customWidth="1"/>
    <col min="2" max="2" width="18.625" style="149" customWidth="1"/>
    <col min="3" max="4" width="19.625" style="149" customWidth="1"/>
    <col min="5" max="5" width="25.625" style="149" customWidth="1"/>
    <col min="6" max="7" width="19.625" style="149" customWidth="1"/>
    <col min="8" max="8" width="25.625" style="149" customWidth="1"/>
    <col min="9" max="10" width="20.75" style="149" customWidth="1"/>
    <col min="11" max="11" width="26.125" style="149" customWidth="1"/>
    <col min="12" max="13" width="21.25" style="149" customWidth="1"/>
    <col min="14" max="14" width="25.625" style="149" customWidth="1"/>
    <col min="15" max="15" width="5.875" style="666" customWidth="1"/>
    <col min="16" max="16" width="18.625" style="149" customWidth="1"/>
    <col min="17" max="17" width="23.625" style="149" customWidth="1"/>
    <col min="18" max="16384" width="9" style="149"/>
  </cols>
  <sheetData>
    <row r="1" spans="1:15" ht="30.95" customHeight="1">
      <c r="A1" s="603" t="s">
        <v>1706</v>
      </c>
      <c r="B1" s="266"/>
      <c r="C1" s="266"/>
      <c r="D1" s="266"/>
      <c r="E1" s="266"/>
      <c r="F1" s="266"/>
      <c r="G1" s="266"/>
      <c r="H1" s="266"/>
      <c r="N1" s="151"/>
      <c r="O1" s="149"/>
    </row>
    <row r="2" spans="1:15" s="311" customFormat="1" ht="23.1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813" t="s">
        <v>755</v>
      </c>
      <c r="O2" s="312"/>
    </row>
    <row r="3" spans="1:15" s="442" customFormat="1" ht="23.1" customHeight="1">
      <c r="A3" s="156" t="s">
        <v>138</v>
      </c>
      <c r="B3" s="157"/>
      <c r="C3" s="1081" t="s">
        <v>823</v>
      </c>
      <c r="D3" s="1081"/>
      <c r="E3" s="1082"/>
      <c r="F3" s="1080" t="s">
        <v>860</v>
      </c>
      <c r="G3" s="1081"/>
      <c r="H3" s="1082"/>
      <c r="I3" s="1080" t="s">
        <v>825</v>
      </c>
      <c r="J3" s="1081"/>
      <c r="K3" s="1082"/>
      <c r="L3" s="1080" t="s">
        <v>826</v>
      </c>
      <c r="M3" s="1081"/>
      <c r="N3" s="1148"/>
      <c r="O3" s="1149" t="s">
        <v>138</v>
      </c>
    </row>
    <row r="4" spans="1:15" s="442" customFormat="1" ht="23.1" customHeight="1">
      <c r="A4" s="165" t="s">
        <v>144</v>
      </c>
      <c r="B4" s="166"/>
      <c r="C4" s="1084"/>
      <c r="D4" s="1084"/>
      <c r="E4" s="1085"/>
      <c r="F4" s="1083"/>
      <c r="G4" s="1084"/>
      <c r="H4" s="1085"/>
      <c r="I4" s="1083"/>
      <c r="J4" s="1084"/>
      <c r="K4" s="1085"/>
      <c r="L4" s="1083"/>
      <c r="M4" s="1084"/>
      <c r="N4" s="1150"/>
      <c r="O4" s="1151" t="s">
        <v>144</v>
      </c>
    </row>
    <row r="5" spans="1:15" s="442" customFormat="1" ht="23.1" customHeight="1">
      <c r="A5" s="165" t="s">
        <v>151</v>
      </c>
      <c r="B5" s="166" t="s">
        <v>152</v>
      </c>
      <c r="C5" s="1131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1152"/>
      <c r="O5" s="1151" t="s">
        <v>151</v>
      </c>
    </row>
    <row r="6" spans="1:15" s="442" customFormat="1" ht="23.1" customHeight="1">
      <c r="A6" s="165" t="s">
        <v>164</v>
      </c>
      <c r="B6" s="166"/>
      <c r="C6" s="1132" t="s">
        <v>821</v>
      </c>
      <c r="D6" s="754" t="s">
        <v>827</v>
      </c>
      <c r="E6" s="754" t="s">
        <v>71</v>
      </c>
      <c r="F6" s="754" t="s">
        <v>828</v>
      </c>
      <c r="G6" s="754" t="s">
        <v>829</v>
      </c>
      <c r="H6" s="754" t="s">
        <v>71</v>
      </c>
      <c r="I6" s="754" t="s">
        <v>821</v>
      </c>
      <c r="J6" s="754" t="s">
        <v>822</v>
      </c>
      <c r="K6" s="754" t="s">
        <v>71</v>
      </c>
      <c r="L6" s="754" t="s">
        <v>821</v>
      </c>
      <c r="M6" s="754" t="s">
        <v>822</v>
      </c>
      <c r="N6" s="881" t="s">
        <v>71</v>
      </c>
      <c r="O6" s="1151" t="s">
        <v>164</v>
      </c>
    </row>
    <row r="7" spans="1:15" s="452" customFormat="1" ht="23.1" customHeight="1" thickBot="1">
      <c r="A7" s="286" t="s">
        <v>171</v>
      </c>
      <c r="B7" s="287"/>
      <c r="C7" s="1133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153"/>
      <c r="O7" s="190" t="s">
        <v>171</v>
      </c>
    </row>
    <row r="8" spans="1:15" s="442" customFormat="1" ht="30.75" customHeight="1">
      <c r="A8" s="165"/>
      <c r="B8" s="173" t="s">
        <v>176</v>
      </c>
      <c r="C8" s="1134" t="s">
        <v>22</v>
      </c>
      <c r="D8" s="1134" t="s">
        <v>22</v>
      </c>
      <c r="E8" s="1134" t="s">
        <v>22</v>
      </c>
      <c r="F8" s="1134" t="s">
        <v>22</v>
      </c>
      <c r="G8" s="1134" t="s">
        <v>22</v>
      </c>
      <c r="H8" s="1134" t="s">
        <v>22</v>
      </c>
      <c r="I8" s="209" t="s">
        <v>22</v>
      </c>
      <c r="J8" s="1134" t="s">
        <v>22</v>
      </c>
      <c r="K8" s="1134" t="s">
        <v>22</v>
      </c>
      <c r="L8" s="1134" t="s">
        <v>22</v>
      </c>
      <c r="M8" s="1134" t="s">
        <v>22</v>
      </c>
      <c r="N8" s="1134" t="s">
        <v>22</v>
      </c>
      <c r="O8" s="198"/>
    </row>
    <row r="9" spans="1:15" s="442" customFormat="1" ht="30.75" customHeight="1">
      <c r="A9" s="165"/>
      <c r="B9" s="173" t="s">
        <v>177</v>
      </c>
      <c r="C9" s="336">
        <v>678896</v>
      </c>
      <c r="D9" s="200">
        <v>859126</v>
      </c>
      <c r="E9" s="200">
        <v>7529110264</v>
      </c>
      <c r="F9" s="200">
        <v>24232</v>
      </c>
      <c r="G9" s="200">
        <v>851472</v>
      </c>
      <c r="H9" s="200">
        <v>573992953</v>
      </c>
      <c r="I9" s="200">
        <v>891</v>
      </c>
      <c r="J9" s="200">
        <v>5865</v>
      </c>
      <c r="K9" s="200">
        <v>59696380</v>
      </c>
      <c r="L9" s="200">
        <v>2148893</v>
      </c>
      <c r="M9" s="200">
        <v>2951028</v>
      </c>
      <c r="N9" s="1053">
        <v>40851936444</v>
      </c>
      <c r="O9" s="205"/>
    </row>
    <row r="10" spans="1:15" s="442" customFormat="1" ht="30.75" customHeight="1">
      <c r="A10" s="165"/>
      <c r="B10" s="173" t="s">
        <v>178</v>
      </c>
      <c r="C10" s="1136" t="s">
        <v>22</v>
      </c>
      <c r="D10" s="1136" t="s">
        <v>22</v>
      </c>
      <c r="E10" s="1136" t="s">
        <v>22</v>
      </c>
      <c r="F10" s="1136" t="s">
        <v>22</v>
      </c>
      <c r="G10" s="1136" t="s">
        <v>22</v>
      </c>
      <c r="H10" s="1136" t="s">
        <v>22</v>
      </c>
      <c r="I10" s="333" t="s">
        <v>22</v>
      </c>
      <c r="J10" s="1136" t="s">
        <v>22</v>
      </c>
      <c r="K10" s="1136" t="s">
        <v>22</v>
      </c>
      <c r="L10" s="1136" t="s">
        <v>22</v>
      </c>
      <c r="M10" s="1136" t="s">
        <v>22</v>
      </c>
      <c r="N10" s="1136" t="s">
        <v>22</v>
      </c>
      <c r="O10" s="205"/>
    </row>
    <row r="11" spans="1:15" s="442" customFormat="1" ht="30.75" customHeight="1">
      <c r="A11" s="165"/>
      <c r="B11" s="173" t="s">
        <v>179</v>
      </c>
      <c r="C11" s="336">
        <v>643096</v>
      </c>
      <c r="D11" s="200">
        <v>814295</v>
      </c>
      <c r="E11" s="200">
        <v>7136348638</v>
      </c>
      <c r="F11" s="200">
        <v>23075</v>
      </c>
      <c r="G11" s="200">
        <v>809153</v>
      </c>
      <c r="H11" s="200">
        <v>545840062</v>
      </c>
      <c r="I11" s="200">
        <v>873</v>
      </c>
      <c r="J11" s="200">
        <v>5767</v>
      </c>
      <c r="K11" s="200">
        <v>58706730</v>
      </c>
      <c r="L11" s="200">
        <v>2034477</v>
      </c>
      <c r="M11" s="200">
        <v>2801012</v>
      </c>
      <c r="N11" s="1053">
        <v>38737272245</v>
      </c>
      <c r="O11" s="205"/>
    </row>
    <row r="12" spans="1:15" s="442" customFormat="1" ht="30.75" customHeight="1">
      <c r="A12" s="445"/>
      <c r="B12" s="651" t="s">
        <v>180</v>
      </c>
      <c r="C12" s="1113">
        <v>35800</v>
      </c>
      <c r="D12" s="1113">
        <v>44831</v>
      </c>
      <c r="E12" s="1113">
        <v>392761626</v>
      </c>
      <c r="F12" s="1113">
        <v>1157</v>
      </c>
      <c r="G12" s="1113">
        <v>42319</v>
      </c>
      <c r="H12" s="1113">
        <v>28152891</v>
      </c>
      <c r="I12" s="210">
        <v>18</v>
      </c>
      <c r="J12" s="1113">
        <v>98</v>
      </c>
      <c r="K12" s="1113">
        <v>989650</v>
      </c>
      <c r="L12" s="1113">
        <v>114416</v>
      </c>
      <c r="M12" s="1113">
        <v>150016</v>
      </c>
      <c r="N12" s="1113">
        <v>2114664199</v>
      </c>
      <c r="O12" s="574"/>
    </row>
    <row r="13" spans="1:15" ht="24.95" customHeight="1">
      <c r="A13" s="211">
        <v>1</v>
      </c>
      <c r="B13" s="330" t="s">
        <v>181</v>
      </c>
      <c r="C13" s="1140">
        <v>93043</v>
      </c>
      <c r="D13" s="214">
        <v>119250</v>
      </c>
      <c r="E13" s="214">
        <v>1020674840</v>
      </c>
      <c r="F13" s="214">
        <v>3077</v>
      </c>
      <c r="G13" s="214">
        <v>103600</v>
      </c>
      <c r="H13" s="214">
        <v>69467509</v>
      </c>
      <c r="I13" s="214">
        <v>86</v>
      </c>
      <c r="J13" s="214">
        <v>604</v>
      </c>
      <c r="K13" s="214">
        <v>6204280</v>
      </c>
      <c r="L13" s="214">
        <v>290723</v>
      </c>
      <c r="M13" s="214">
        <v>396015</v>
      </c>
      <c r="N13" s="1154">
        <v>5359542055</v>
      </c>
      <c r="O13" s="216">
        <v>1</v>
      </c>
    </row>
    <row r="14" spans="1:15" ht="24.95" customHeight="1">
      <c r="A14" s="217">
        <v>2</v>
      </c>
      <c r="B14" s="332" t="s">
        <v>183</v>
      </c>
      <c r="C14" s="336">
        <v>7097</v>
      </c>
      <c r="D14" s="200">
        <v>8947</v>
      </c>
      <c r="E14" s="200">
        <v>85948260</v>
      </c>
      <c r="F14" s="200">
        <v>315</v>
      </c>
      <c r="G14" s="200">
        <v>10668</v>
      </c>
      <c r="H14" s="200">
        <v>7457234</v>
      </c>
      <c r="I14" s="200">
        <v>0</v>
      </c>
      <c r="J14" s="200">
        <v>0</v>
      </c>
      <c r="K14" s="200">
        <v>0</v>
      </c>
      <c r="L14" s="200">
        <v>26546</v>
      </c>
      <c r="M14" s="200">
        <v>38837</v>
      </c>
      <c r="N14" s="1053">
        <v>550120384</v>
      </c>
      <c r="O14" s="205">
        <v>2</v>
      </c>
    </row>
    <row r="15" spans="1:15" ht="24.95" customHeight="1">
      <c r="A15" s="217">
        <v>3</v>
      </c>
      <c r="B15" s="332" t="s">
        <v>185</v>
      </c>
      <c r="C15" s="336">
        <v>39723</v>
      </c>
      <c r="D15" s="200">
        <v>51097</v>
      </c>
      <c r="E15" s="200">
        <v>433723081</v>
      </c>
      <c r="F15" s="200">
        <v>1338</v>
      </c>
      <c r="G15" s="200">
        <v>44270</v>
      </c>
      <c r="H15" s="200">
        <v>30273381</v>
      </c>
      <c r="I15" s="200">
        <v>32</v>
      </c>
      <c r="J15" s="200">
        <v>232</v>
      </c>
      <c r="K15" s="200">
        <v>2452850</v>
      </c>
      <c r="L15" s="200">
        <v>125259</v>
      </c>
      <c r="M15" s="200">
        <v>174289</v>
      </c>
      <c r="N15" s="1053">
        <v>2290672815</v>
      </c>
      <c r="O15" s="205">
        <v>3</v>
      </c>
    </row>
    <row r="16" spans="1:15" ht="24.95" customHeight="1">
      <c r="A16" s="217">
        <v>4</v>
      </c>
      <c r="B16" s="332" t="s">
        <v>187</v>
      </c>
      <c r="C16" s="336">
        <v>62759</v>
      </c>
      <c r="D16" s="200">
        <v>78448</v>
      </c>
      <c r="E16" s="200">
        <v>667926973</v>
      </c>
      <c r="F16" s="200">
        <v>2331</v>
      </c>
      <c r="G16" s="200">
        <v>78310</v>
      </c>
      <c r="H16" s="200">
        <v>55879060</v>
      </c>
      <c r="I16" s="200">
        <v>119</v>
      </c>
      <c r="J16" s="200">
        <v>829</v>
      </c>
      <c r="K16" s="200">
        <v>8174750</v>
      </c>
      <c r="L16" s="200">
        <v>194325</v>
      </c>
      <c r="M16" s="200">
        <v>264771</v>
      </c>
      <c r="N16" s="1053">
        <v>3789905101</v>
      </c>
      <c r="O16" s="205">
        <v>4</v>
      </c>
    </row>
    <row r="17" spans="1:15" ht="24.95" customHeight="1">
      <c r="A17" s="217">
        <v>5</v>
      </c>
      <c r="B17" s="332" t="s">
        <v>189</v>
      </c>
      <c r="C17" s="1113">
        <v>6600</v>
      </c>
      <c r="D17" s="210">
        <v>8560</v>
      </c>
      <c r="E17" s="210">
        <v>63488020</v>
      </c>
      <c r="F17" s="210">
        <v>254</v>
      </c>
      <c r="G17" s="210">
        <v>9319</v>
      </c>
      <c r="H17" s="210">
        <v>5861769</v>
      </c>
      <c r="I17" s="210">
        <v>5</v>
      </c>
      <c r="J17" s="210">
        <v>23</v>
      </c>
      <c r="K17" s="210">
        <v>231350</v>
      </c>
      <c r="L17" s="210">
        <v>22228</v>
      </c>
      <c r="M17" s="210">
        <v>32873</v>
      </c>
      <c r="N17" s="1155">
        <v>439704022</v>
      </c>
      <c r="O17" s="205">
        <v>5</v>
      </c>
    </row>
    <row r="18" spans="1:15" ht="24.95" customHeight="1">
      <c r="A18" s="211">
        <v>6</v>
      </c>
      <c r="B18" s="330" t="s">
        <v>191</v>
      </c>
      <c r="C18" s="1140">
        <v>16930</v>
      </c>
      <c r="D18" s="214">
        <v>22922</v>
      </c>
      <c r="E18" s="214">
        <v>191365740</v>
      </c>
      <c r="F18" s="214">
        <v>524</v>
      </c>
      <c r="G18" s="214">
        <v>20027</v>
      </c>
      <c r="H18" s="214">
        <v>13190873</v>
      </c>
      <c r="I18" s="214">
        <v>11</v>
      </c>
      <c r="J18" s="214">
        <v>73</v>
      </c>
      <c r="K18" s="214">
        <v>705000</v>
      </c>
      <c r="L18" s="214">
        <v>51694</v>
      </c>
      <c r="M18" s="214">
        <v>70539</v>
      </c>
      <c r="N18" s="1154">
        <v>953436936</v>
      </c>
      <c r="O18" s="216">
        <v>6</v>
      </c>
    </row>
    <row r="19" spans="1:15" ht="24.95" customHeight="1">
      <c r="A19" s="217">
        <v>7</v>
      </c>
      <c r="B19" s="332" t="s">
        <v>193</v>
      </c>
      <c r="C19" s="336">
        <v>37678</v>
      </c>
      <c r="D19" s="200">
        <v>47646</v>
      </c>
      <c r="E19" s="200">
        <v>420653840</v>
      </c>
      <c r="F19" s="200">
        <v>1633</v>
      </c>
      <c r="G19" s="200">
        <v>58778</v>
      </c>
      <c r="H19" s="200">
        <v>38054813</v>
      </c>
      <c r="I19" s="200">
        <v>120</v>
      </c>
      <c r="J19" s="200">
        <v>644</v>
      </c>
      <c r="K19" s="200">
        <v>6392450</v>
      </c>
      <c r="L19" s="200">
        <v>122340</v>
      </c>
      <c r="M19" s="200">
        <v>178832</v>
      </c>
      <c r="N19" s="1053">
        <v>2489730775</v>
      </c>
      <c r="O19" s="205">
        <v>7</v>
      </c>
    </row>
    <row r="20" spans="1:15" ht="24.95" customHeight="1">
      <c r="A20" s="217">
        <v>8</v>
      </c>
      <c r="B20" s="332" t="s">
        <v>195</v>
      </c>
      <c r="C20" s="336">
        <v>23239</v>
      </c>
      <c r="D20" s="200">
        <v>29248</v>
      </c>
      <c r="E20" s="200">
        <v>295234760</v>
      </c>
      <c r="F20" s="200">
        <v>877</v>
      </c>
      <c r="G20" s="200">
        <v>28320</v>
      </c>
      <c r="H20" s="200">
        <v>21600960</v>
      </c>
      <c r="I20" s="200">
        <v>33</v>
      </c>
      <c r="J20" s="200">
        <v>333</v>
      </c>
      <c r="K20" s="200">
        <v>2986650</v>
      </c>
      <c r="L20" s="200">
        <v>73399</v>
      </c>
      <c r="M20" s="200">
        <v>100579</v>
      </c>
      <c r="N20" s="1053">
        <v>1447512109</v>
      </c>
      <c r="O20" s="205">
        <v>8</v>
      </c>
    </row>
    <row r="21" spans="1:15" ht="24.95" customHeight="1">
      <c r="A21" s="217">
        <v>9</v>
      </c>
      <c r="B21" s="332" t="s">
        <v>197</v>
      </c>
      <c r="C21" s="336">
        <v>7300</v>
      </c>
      <c r="D21" s="200">
        <v>9324</v>
      </c>
      <c r="E21" s="200">
        <v>84802260</v>
      </c>
      <c r="F21" s="200">
        <v>413</v>
      </c>
      <c r="G21" s="200">
        <v>16607</v>
      </c>
      <c r="H21" s="200">
        <v>11168050</v>
      </c>
      <c r="I21" s="200">
        <v>1</v>
      </c>
      <c r="J21" s="200">
        <v>8</v>
      </c>
      <c r="K21" s="200">
        <v>717500</v>
      </c>
      <c r="L21" s="200">
        <v>30729</v>
      </c>
      <c r="M21" s="200">
        <v>44931</v>
      </c>
      <c r="N21" s="1053">
        <v>638549100</v>
      </c>
      <c r="O21" s="205">
        <v>9</v>
      </c>
    </row>
    <row r="22" spans="1:15" ht="24.95" customHeight="1">
      <c r="A22" s="217">
        <v>10</v>
      </c>
      <c r="B22" s="332" t="s">
        <v>199</v>
      </c>
      <c r="C22" s="1113">
        <v>18213</v>
      </c>
      <c r="D22" s="210">
        <v>23014</v>
      </c>
      <c r="E22" s="210">
        <v>193243479</v>
      </c>
      <c r="F22" s="210">
        <v>451</v>
      </c>
      <c r="G22" s="210">
        <v>16098</v>
      </c>
      <c r="H22" s="210">
        <v>10958002</v>
      </c>
      <c r="I22" s="210">
        <v>32</v>
      </c>
      <c r="J22" s="210">
        <v>145</v>
      </c>
      <c r="K22" s="210">
        <v>1586700</v>
      </c>
      <c r="L22" s="210">
        <v>50359</v>
      </c>
      <c r="M22" s="210">
        <v>63516</v>
      </c>
      <c r="N22" s="1155">
        <v>812172631</v>
      </c>
      <c r="O22" s="205">
        <v>10</v>
      </c>
    </row>
    <row r="23" spans="1:15" ht="24.95" customHeight="1">
      <c r="A23" s="211">
        <v>11</v>
      </c>
      <c r="B23" s="330" t="s">
        <v>201</v>
      </c>
      <c r="C23" s="1140">
        <v>14143</v>
      </c>
      <c r="D23" s="214">
        <v>17323</v>
      </c>
      <c r="E23" s="214">
        <v>147229730</v>
      </c>
      <c r="F23" s="214">
        <v>456</v>
      </c>
      <c r="G23" s="214">
        <v>17387</v>
      </c>
      <c r="H23" s="214">
        <v>11315702</v>
      </c>
      <c r="I23" s="214">
        <v>2</v>
      </c>
      <c r="J23" s="214">
        <v>12</v>
      </c>
      <c r="K23" s="214">
        <v>111200</v>
      </c>
      <c r="L23" s="214">
        <v>41467</v>
      </c>
      <c r="M23" s="214">
        <v>54429</v>
      </c>
      <c r="N23" s="1154">
        <v>764894232</v>
      </c>
      <c r="O23" s="216">
        <v>11</v>
      </c>
    </row>
    <row r="24" spans="1:15" ht="24.95" customHeight="1">
      <c r="A24" s="217">
        <v>12</v>
      </c>
      <c r="B24" s="332" t="s">
        <v>203</v>
      </c>
      <c r="C24" s="336">
        <v>27185</v>
      </c>
      <c r="D24" s="200">
        <v>33844</v>
      </c>
      <c r="E24" s="200">
        <v>300020530</v>
      </c>
      <c r="F24" s="200">
        <v>921</v>
      </c>
      <c r="G24" s="200">
        <v>34912</v>
      </c>
      <c r="H24" s="200">
        <v>23503912</v>
      </c>
      <c r="I24" s="200">
        <v>27</v>
      </c>
      <c r="J24" s="200">
        <v>236</v>
      </c>
      <c r="K24" s="200">
        <v>2192550</v>
      </c>
      <c r="L24" s="200">
        <v>84188</v>
      </c>
      <c r="M24" s="200">
        <v>112196</v>
      </c>
      <c r="N24" s="1053">
        <v>1554639386</v>
      </c>
      <c r="O24" s="205">
        <v>12</v>
      </c>
    </row>
    <row r="25" spans="1:15" ht="24.95" customHeight="1">
      <c r="A25" s="217">
        <v>13</v>
      </c>
      <c r="B25" s="332" t="s">
        <v>204</v>
      </c>
      <c r="C25" s="336">
        <v>5402</v>
      </c>
      <c r="D25" s="200">
        <v>6609</v>
      </c>
      <c r="E25" s="200">
        <v>73031391</v>
      </c>
      <c r="F25" s="200">
        <v>212</v>
      </c>
      <c r="G25" s="200">
        <v>7800</v>
      </c>
      <c r="H25" s="200">
        <v>5136970</v>
      </c>
      <c r="I25" s="200">
        <v>1</v>
      </c>
      <c r="J25" s="200">
        <v>8</v>
      </c>
      <c r="K25" s="200">
        <v>71250</v>
      </c>
      <c r="L25" s="200">
        <v>19486</v>
      </c>
      <c r="M25" s="200">
        <v>28916</v>
      </c>
      <c r="N25" s="1053">
        <v>382101682</v>
      </c>
      <c r="O25" s="205">
        <v>13</v>
      </c>
    </row>
    <row r="26" spans="1:15" s="266" customFormat="1" ht="24.95" customHeight="1">
      <c r="A26" s="220">
        <v>14</v>
      </c>
      <c r="B26" s="218" t="s">
        <v>206</v>
      </c>
      <c r="C26" s="329">
        <v>1670</v>
      </c>
      <c r="D26" s="192">
        <v>2042</v>
      </c>
      <c r="E26" s="192">
        <v>17362380</v>
      </c>
      <c r="F26" s="192">
        <v>112</v>
      </c>
      <c r="G26" s="192">
        <v>5198</v>
      </c>
      <c r="H26" s="192">
        <v>3336474</v>
      </c>
      <c r="I26" s="192">
        <v>1</v>
      </c>
      <c r="J26" s="192">
        <v>4</v>
      </c>
      <c r="K26" s="192">
        <v>39450</v>
      </c>
      <c r="L26" s="192">
        <v>10275</v>
      </c>
      <c r="M26" s="192">
        <v>17422</v>
      </c>
      <c r="N26" s="1156">
        <v>201179854</v>
      </c>
      <c r="O26" s="224">
        <v>14</v>
      </c>
    </row>
    <row r="27" spans="1:15" s="266" customFormat="1" ht="24.95" customHeight="1">
      <c r="A27" s="220">
        <v>15</v>
      </c>
      <c r="B27" s="218" t="s">
        <v>208</v>
      </c>
      <c r="C27" s="1144">
        <v>2386</v>
      </c>
      <c r="D27" s="227">
        <v>3067</v>
      </c>
      <c r="E27" s="227">
        <v>19979770</v>
      </c>
      <c r="F27" s="227">
        <v>223</v>
      </c>
      <c r="G27" s="227">
        <v>7897</v>
      </c>
      <c r="H27" s="227">
        <v>5449658</v>
      </c>
      <c r="I27" s="227">
        <v>0</v>
      </c>
      <c r="J27" s="227">
        <v>0</v>
      </c>
      <c r="K27" s="227">
        <v>0</v>
      </c>
      <c r="L27" s="227">
        <v>15468</v>
      </c>
      <c r="M27" s="227">
        <v>26152</v>
      </c>
      <c r="N27" s="304">
        <v>375458908</v>
      </c>
      <c r="O27" s="224">
        <v>15</v>
      </c>
    </row>
    <row r="28" spans="1:15" s="266" customFormat="1" ht="24.95" customHeight="1">
      <c r="A28" s="228">
        <v>16</v>
      </c>
      <c r="B28" s="212" t="s">
        <v>210</v>
      </c>
      <c r="C28" s="328">
        <v>19139</v>
      </c>
      <c r="D28" s="229">
        <v>23395</v>
      </c>
      <c r="E28" s="229">
        <v>208366060</v>
      </c>
      <c r="F28" s="229">
        <v>547</v>
      </c>
      <c r="G28" s="229">
        <v>20024</v>
      </c>
      <c r="H28" s="229">
        <v>13180547</v>
      </c>
      <c r="I28" s="229">
        <v>16</v>
      </c>
      <c r="J28" s="229">
        <v>77</v>
      </c>
      <c r="K28" s="229">
        <v>861000</v>
      </c>
      <c r="L28" s="229">
        <v>56158</v>
      </c>
      <c r="M28" s="229">
        <v>73146</v>
      </c>
      <c r="N28" s="1157">
        <v>1030480927</v>
      </c>
      <c r="O28" s="234">
        <v>16</v>
      </c>
    </row>
    <row r="29" spans="1:15" s="266" customFormat="1" ht="24.95" customHeight="1">
      <c r="A29" s="220">
        <v>17</v>
      </c>
      <c r="B29" s="218" t="s">
        <v>212</v>
      </c>
      <c r="C29" s="329">
        <v>37410</v>
      </c>
      <c r="D29" s="192">
        <v>46990</v>
      </c>
      <c r="E29" s="192">
        <v>405256233</v>
      </c>
      <c r="F29" s="192">
        <v>1382</v>
      </c>
      <c r="G29" s="192">
        <v>43984</v>
      </c>
      <c r="H29" s="192">
        <v>30429345</v>
      </c>
      <c r="I29" s="192">
        <v>62</v>
      </c>
      <c r="J29" s="192">
        <v>253</v>
      </c>
      <c r="K29" s="192">
        <v>2630850</v>
      </c>
      <c r="L29" s="192">
        <v>122854</v>
      </c>
      <c r="M29" s="192">
        <v>168985</v>
      </c>
      <c r="N29" s="1156">
        <v>2277411297</v>
      </c>
      <c r="O29" s="224">
        <v>17</v>
      </c>
    </row>
    <row r="30" spans="1:15" s="266" customFormat="1" ht="24.95" customHeight="1">
      <c r="A30" s="220">
        <v>18</v>
      </c>
      <c r="B30" s="218" t="s">
        <v>214</v>
      </c>
      <c r="C30" s="329">
        <v>838</v>
      </c>
      <c r="D30" s="192">
        <v>1007</v>
      </c>
      <c r="E30" s="192">
        <v>8481400</v>
      </c>
      <c r="F30" s="192">
        <v>95</v>
      </c>
      <c r="G30" s="192">
        <v>3528</v>
      </c>
      <c r="H30" s="192">
        <v>2333182</v>
      </c>
      <c r="I30" s="192">
        <v>1</v>
      </c>
      <c r="J30" s="192">
        <v>1</v>
      </c>
      <c r="K30" s="192">
        <v>16350</v>
      </c>
      <c r="L30" s="192">
        <v>5125</v>
      </c>
      <c r="M30" s="192">
        <v>9736</v>
      </c>
      <c r="N30" s="1156">
        <v>155711052</v>
      </c>
      <c r="O30" s="224">
        <v>18</v>
      </c>
    </row>
    <row r="31" spans="1:15" s="266" customFormat="1" ht="24.95" customHeight="1">
      <c r="A31" s="220">
        <v>19</v>
      </c>
      <c r="B31" s="218" t="s">
        <v>216</v>
      </c>
      <c r="C31" s="329">
        <v>37369</v>
      </c>
      <c r="D31" s="192">
        <v>48006</v>
      </c>
      <c r="E31" s="192">
        <v>447762356</v>
      </c>
      <c r="F31" s="192">
        <v>1191</v>
      </c>
      <c r="G31" s="192">
        <v>40310</v>
      </c>
      <c r="H31" s="192">
        <v>26979175</v>
      </c>
      <c r="I31" s="192">
        <v>31</v>
      </c>
      <c r="J31" s="192">
        <v>314</v>
      </c>
      <c r="K31" s="192">
        <v>2794150</v>
      </c>
      <c r="L31" s="192">
        <v>117007</v>
      </c>
      <c r="M31" s="192">
        <v>160518</v>
      </c>
      <c r="N31" s="1156">
        <v>2287623176</v>
      </c>
      <c r="O31" s="224">
        <v>19</v>
      </c>
    </row>
    <row r="32" spans="1:15" s="266" customFormat="1" ht="24.95" customHeight="1">
      <c r="A32" s="220">
        <v>20</v>
      </c>
      <c r="B32" s="218" t="s">
        <v>218</v>
      </c>
      <c r="C32" s="1144">
        <v>21253</v>
      </c>
      <c r="D32" s="227">
        <v>27154</v>
      </c>
      <c r="E32" s="227">
        <v>231394309</v>
      </c>
      <c r="F32" s="227">
        <v>874</v>
      </c>
      <c r="G32" s="227">
        <v>35428</v>
      </c>
      <c r="H32" s="227">
        <v>23607287</v>
      </c>
      <c r="I32" s="227">
        <v>72</v>
      </c>
      <c r="J32" s="227">
        <v>540</v>
      </c>
      <c r="K32" s="227">
        <v>5967800</v>
      </c>
      <c r="L32" s="227">
        <v>65132</v>
      </c>
      <c r="M32" s="227">
        <v>90458</v>
      </c>
      <c r="N32" s="304">
        <v>1290102909</v>
      </c>
      <c r="O32" s="224">
        <v>20</v>
      </c>
    </row>
    <row r="33" spans="1:15" s="266" customFormat="1" ht="24.95" customHeight="1">
      <c r="A33" s="235">
        <v>21</v>
      </c>
      <c r="B33" s="212" t="s">
        <v>220</v>
      </c>
      <c r="C33" s="328">
        <v>26863</v>
      </c>
      <c r="D33" s="229">
        <v>31558</v>
      </c>
      <c r="E33" s="229">
        <v>269222810</v>
      </c>
      <c r="F33" s="229">
        <v>841</v>
      </c>
      <c r="G33" s="229">
        <v>26139</v>
      </c>
      <c r="H33" s="229">
        <v>17653246</v>
      </c>
      <c r="I33" s="229">
        <v>21</v>
      </c>
      <c r="J33" s="229">
        <v>74</v>
      </c>
      <c r="K33" s="229">
        <v>812450</v>
      </c>
      <c r="L33" s="229">
        <v>78492</v>
      </c>
      <c r="M33" s="229">
        <v>95857</v>
      </c>
      <c r="N33" s="1157">
        <v>1359342056</v>
      </c>
      <c r="O33" s="236">
        <v>21</v>
      </c>
    </row>
    <row r="34" spans="1:15" s="266" customFormat="1" ht="24.95" customHeight="1">
      <c r="A34" s="220">
        <v>22</v>
      </c>
      <c r="B34" s="218" t="s">
        <v>222</v>
      </c>
      <c r="C34" s="329">
        <v>16236</v>
      </c>
      <c r="D34" s="192">
        <v>20233</v>
      </c>
      <c r="E34" s="192">
        <v>186655010</v>
      </c>
      <c r="F34" s="192">
        <v>561</v>
      </c>
      <c r="G34" s="192">
        <v>21498</v>
      </c>
      <c r="H34" s="192">
        <v>13423106</v>
      </c>
      <c r="I34" s="192">
        <v>38</v>
      </c>
      <c r="J34" s="192">
        <v>441</v>
      </c>
      <c r="K34" s="192">
        <v>4322050</v>
      </c>
      <c r="L34" s="192">
        <v>54808</v>
      </c>
      <c r="M34" s="192">
        <v>77555</v>
      </c>
      <c r="N34" s="1156">
        <v>991310193</v>
      </c>
      <c r="O34" s="224">
        <v>22</v>
      </c>
    </row>
    <row r="35" spans="1:15" s="266" customFormat="1" ht="24.95" customHeight="1">
      <c r="A35" s="220">
        <v>23</v>
      </c>
      <c r="B35" s="218" t="s">
        <v>223</v>
      </c>
      <c r="C35" s="329">
        <v>4328</v>
      </c>
      <c r="D35" s="192">
        <v>5767</v>
      </c>
      <c r="E35" s="192">
        <v>36207060</v>
      </c>
      <c r="F35" s="192">
        <v>255</v>
      </c>
      <c r="G35" s="192">
        <v>9527</v>
      </c>
      <c r="H35" s="192">
        <v>6347224</v>
      </c>
      <c r="I35" s="192">
        <v>7</v>
      </c>
      <c r="J35" s="192">
        <v>19</v>
      </c>
      <c r="K35" s="192">
        <v>221400</v>
      </c>
      <c r="L35" s="192">
        <v>14712</v>
      </c>
      <c r="M35" s="192">
        <v>22299</v>
      </c>
      <c r="N35" s="1156">
        <v>377006445</v>
      </c>
      <c r="O35" s="224">
        <v>23</v>
      </c>
    </row>
    <row r="36" spans="1:15" s="266" customFormat="1" ht="24.95" customHeight="1">
      <c r="A36" s="220">
        <v>24</v>
      </c>
      <c r="B36" s="218" t="s">
        <v>225</v>
      </c>
      <c r="C36" s="329">
        <v>13526</v>
      </c>
      <c r="D36" s="192">
        <v>17034</v>
      </c>
      <c r="E36" s="192">
        <v>146835460</v>
      </c>
      <c r="F36" s="192">
        <v>616</v>
      </c>
      <c r="G36" s="192">
        <v>21682</v>
      </c>
      <c r="H36" s="192">
        <v>14606015</v>
      </c>
      <c r="I36" s="192">
        <v>14</v>
      </c>
      <c r="J36" s="192">
        <v>104</v>
      </c>
      <c r="K36" s="192">
        <v>1050600</v>
      </c>
      <c r="L36" s="192">
        <v>45172</v>
      </c>
      <c r="M36" s="192">
        <v>64110</v>
      </c>
      <c r="N36" s="1156">
        <v>891622420</v>
      </c>
      <c r="O36" s="224">
        <v>24</v>
      </c>
    </row>
    <row r="37" spans="1:15" s="266" customFormat="1" ht="24.95" customHeight="1">
      <c r="A37" s="220">
        <v>25</v>
      </c>
      <c r="B37" s="218" t="s">
        <v>227</v>
      </c>
      <c r="C37" s="1144">
        <v>12637</v>
      </c>
      <c r="D37" s="227">
        <v>16130</v>
      </c>
      <c r="E37" s="227">
        <v>150589960</v>
      </c>
      <c r="F37" s="227">
        <v>460</v>
      </c>
      <c r="G37" s="227">
        <v>16089</v>
      </c>
      <c r="H37" s="227">
        <v>10437518</v>
      </c>
      <c r="I37" s="227">
        <v>52</v>
      </c>
      <c r="J37" s="227">
        <v>255</v>
      </c>
      <c r="K37" s="227">
        <v>2543650</v>
      </c>
      <c r="L37" s="227">
        <v>39476</v>
      </c>
      <c r="M37" s="227">
        <v>61186</v>
      </c>
      <c r="N37" s="304">
        <v>817166153</v>
      </c>
      <c r="O37" s="224">
        <v>25</v>
      </c>
    </row>
    <row r="38" spans="1:15" s="266" customFormat="1" ht="24.95" customHeight="1">
      <c r="A38" s="228">
        <v>26</v>
      </c>
      <c r="B38" s="212" t="s">
        <v>229</v>
      </c>
      <c r="C38" s="328">
        <v>6833</v>
      </c>
      <c r="D38" s="229">
        <v>8581</v>
      </c>
      <c r="E38" s="229">
        <v>80326762</v>
      </c>
      <c r="F38" s="229">
        <v>179</v>
      </c>
      <c r="G38" s="229">
        <v>6668</v>
      </c>
      <c r="H38" s="229">
        <v>4384701</v>
      </c>
      <c r="I38" s="229">
        <v>2</v>
      </c>
      <c r="J38" s="229">
        <v>6</v>
      </c>
      <c r="K38" s="229">
        <v>71500</v>
      </c>
      <c r="L38" s="229">
        <v>20115</v>
      </c>
      <c r="M38" s="229">
        <v>27312</v>
      </c>
      <c r="N38" s="1157">
        <v>371470896</v>
      </c>
      <c r="O38" s="234">
        <v>26</v>
      </c>
    </row>
    <row r="39" spans="1:15" s="266" customFormat="1" ht="24.95" customHeight="1">
      <c r="A39" s="220">
        <v>27</v>
      </c>
      <c r="B39" s="218" t="s">
        <v>231</v>
      </c>
      <c r="C39" s="329">
        <v>14930</v>
      </c>
      <c r="D39" s="192">
        <v>19006</v>
      </c>
      <c r="E39" s="192">
        <v>167191442</v>
      </c>
      <c r="F39" s="192">
        <v>448</v>
      </c>
      <c r="G39" s="192">
        <v>16951</v>
      </c>
      <c r="H39" s="192">
        <v>11473724</v>
      </c>
      <c r="I39" s="192">
        <v>14</v>
      </c>
      <c r="J39" s="192">
        <v>48</v>
      </c>
      <c r="K39" s="192">
        <v>479250</v>
      </c>
      <c r="L39" s="192">
        <v>45554</v>
      </c>
      <c r="M39" s="192">
        <v>61039</v>
      </c>
      <c r="N39" s="1156">
        <v>776517648</v>
      </c>
      <c r="O39" s="224">
        <v>27</v>
      </c>
    </row>
    <row r="40" spans="1:15" s="266" customFormat="1" ht="24.95" customHeight="1">
      <c r="A40" s="220">
        <v>30</v>
      </c>
      <c r="B40" s="218" t="s">
        <v>233</v>
      </c>
      <c r="C40" s="329">
        <v>14211</v>
      </c>
      <c r="D40" s="192">
        <v>17583</v>
      </c>
      <c r="E40" s="192">
        <v>173563257</v>
      </c>
      <c r="F40" s="192">
        <v>527</v>
      </c>
      <c r="G40" s="192">
        <v>18575</v>
      </c>
      <c r="H40" s="192">
        <v>12245847</v>
      </c>
      <c r="I40" s="192">
        <v>1</v>
      </c>
      <c r="J40" s="192">
        <v>9</v>
      </c>
      <c r="K40" s="192">
        <v>79450</v>
      </c>
      <c r="L40" s="192">
        <v>42599</v>
      </c>
      <c r="M40" s="192">
        <v>55932</v>
      </c>
      <c r="N40" s="1156">
        <v>784703042</v>
      </c>
      <c r="O40" s="224">
        <v>30</v>
      </c>
    </row>
    <row r="41" spans="1:15" s="266" customFormat="1" ht="24.95" customHeight="1">
      <c r="A41" s="220">
        <v>31</v>
      </c>
      <c r="B41" s="218" t="s">
        <v>235</v>
      </c>
      <c r="C41" s="329">
        <v>3526</v>
      </c>
      <c r="D41" s="192">
        <v>4337</v>
      </c>
      <c r="E41" s="192">
        <v>38959802</v>
      </c>
      <c r="F41" s="192">
        <v>69</v>
      </c>
      <c r="G41" s="192">
        <v>2023</v>
      </c>
      <c r="H41" s="192">
        <v>1202876</v>
      </c>
      <c r="I41" s="192">
        <v>0</v>
      </c>
      <c r="J41" s="192">
        <v>0</v>
      </c>
      <c r="K41" s="192">
        <v>0</v>
      </c>
      <c r="L41" s="192">
        <v>10521</v>
      </c>
      <c r="M41" s="192">
        <v>12934</v>
      </c>
      <c r="N41" s="1156">
        <v>151037196</v>
      </c>
      <c r="O41" s="224">
        <v>31</v>
      </c>
    </row>
    <row r="42" spans="1:15" s="266" customFormat="1" ht="24.95" customHeight="1">
      <c r="A42" s="220">
        <v>32</v>
      </c>
      <c r="B42" s="218" t="s">
        <v>237</v>
      </c>
      <c r="C42" s="1144">
        <v>8046</v>
      </c>
      <c r="D42" s="227">
        <v>10296</v>
      </c>
      <c r="E42" s="227">
        <v>94629710</v>
      </c>
      <c r="F42" s="227">
        <v>217</v>
      </c>
      <c r="G42" s="227">
        <v>7734</v>
      </c>
      <c r="H42" s="227">
        <v>5233890</v>
      </c>
      <c r="I42" s="227">
        <v>1</v>
      </c>
      <c r="J42" s="227">
        <v>4</v>
      </c>
      <c r="K42" s="227">
        <v>43450</v>
      </c>
      <c r="L42" s="227">
        <v>22823</v>
      </c>
      <c r="M42" s="227">
        <v>28290</v>
      </c>
      <c r="N42" s="304">
        <v>396115230</v>
      </c>
      <c r="O42" s="224">
        <v>32</v>
      </c>
    </row>
    <row r="43" spans="1:15" s="266" customFormat="1" ht="24.95" customHeight="1">
      <c r="A43" s="228">
        <v>33</v>
      </c>
      <c r="B43" s="212" t="s">
        <v>239</v>
      </c>
      <c r="C43" s="328">
        <v>5410</v>
      </c>
      <c r="D43" s="229">
        <v>6681</v>
      </c>
      <c r="E43" s="229">
        <v>59087604</v>
      </c>
      <c r="F43" s="229">
        <v>188</v>
      </c>
      <c r="G43" s="229">
        <v>6420</v>
      </c>
      <c r="H43" s="229">
        <v>4320570</v>
      </c>
      <c r="I43" s="229">
        <v>12</v>
      </c>
      <c r="J43" s="229">
        <v>98</v>
      </c>
      <c r="K43" s="229">
        <v>953300</v>
      </c>
      <c r="L43" s="229">
        <v>16479</v>
      </c>
      <c r="M43" s="229">
        <v>21333</v>
      </c>
      <c r="N43" s="1157">
        <v>326076919</v>
      </c>
      <c r="O43" s="234">
        <v>33</v>
      </c>
    </row>
    <row r="44" spans="1:15" s="266" customFormat="1" ht="24.95" customHeight="1">
      <c r="A44" s="220">
        <v>34</v>
      </c>
      <c r="B44" s="2128" t="s">
        <v>241</v>
      </c>
      <c r="C44" s="329">
        <v>1430</v>
      </c>
      <c r="D44" s="192">
        <v>1767</v>
      </c>
      <c r="E44" s="192">
        <v>16297210</v>
      </c>
      <c r="F44" s="192">
        <v>33</v>
      </c>
      <c r="G44" s="192">
        <v>982</v>
      </c>
      <c r="H44" s="192">
        <v>668448</v>
      </c>
      <c r="I44" s="192">
        <v>0</v>
      </c>
      <c r="J44" s="192">
        <v>0</v>
      </c>
      <c r="K44" s="192">
        <v>0</v>
      </c>
      <c r="L44" s="192">
        <v>4148</v>
      </c>
      <c r="M44" s="192">
        <v>4968</v>
      </c>
      <c r="N44" s="1156">
        <v>73249168</v>
      </c>
      <c r="O44" s="224">
        <v>34</v>
      </c>
    </row>
    <row r="45" spans="1:15" s="266" customFormat="1" ht="24.95" customHeight="1">
      <c r="A45" s="220">
        <v>35</v>
      </c>
      <c r="B45" s="2128" t="s">
        <v>243</v>
      </c>
      <c r="C45" s="329">
        <v>4906</v>
      </c>
      <c r="D45" s="192">
        <v>6102</v>
      </c>
      <c r="E45" s="192">
        <v>59563052</v>
      </c>
      <c r="F45" s="192">
        <v>202</v>
      </c>
      <c r="G45" s="192">
        <v>6897</v>
      </c>
      <c r="H45" s="192">
        <v>4557956</v>
      </c>
      <c r="I45" s="192">
        <v>41</v>
      </c>
      <c r="J45" s="192">
        <v>274</v>
      </c>
      <c r="K45" s="192">
        <v>2964650</v>
      </c>
      <c r="L45" s="192">
        <v>16867</v>
      </c>
      <c r="M45" s="192">
        <v>23751</v>
      </c>
      <c r="N45" s="1156">
        <v>360619753</v>
      </c>
      <c r="O45" s="224">
        <v>35</v>
      </c>
    </row>
    <row r="46" spans="1:15" s="266" customFormat="1" ht="24.95" customHeight="1">
      <c r="A46" s="220">
        <v>36</v>
      </c>
      <c r="B46" s="2128" t="s">
        <v>245</v>
      </c>
      <c r="C46" s="329">
        <v>5910</v>
      </c>
      <c r="D46" s="192">
        <v>7516</v>
      </c>
      <c r="E46" s="192">
        <v>72684430</v>
      </c>
      <c r="F46" s="192">
        <v>163</v>
      </c>
      <c r="G46" s="192">
        <v>6230</v>
      </c>
      <c r="H46" s="192">
        <v>3648456</v>
      </c>
      <c r="I46" s="192">
        <v>0</v>
      </c>
      <c r="J46" s="192">
        <v>0</v>
      </c>
      <c r="K46" s="192">
        <v>0</v>
      </c>
      <c r="L46" s="192">
        <v>18101</v>
      </c>
      <c r="M46" s="192">
        <v>23376</v>
      </c>
      <c r="N46" s="1156">
        <v>313736506</v>
      </c>
      <c r="O46" s="224">
        <v>36</v>
      </c>
    </row>
    <row r="47" spans="1:15" s="266" customFormat="1" ht="24.95" customHeight="1" thickBot="1">
      <c r="A47" s="2383">
        <v>37</v>
      </c>
      <c r="B47" s="2154" t="s">
        <v>247</v>
      </c>
      <c r="C47" s="1147">
        <v>819</v>
      </c>
      <c r="D47" s="256">
        <v>1233</v>
      </c>
      <c r="E47" s="256">
        <v>8608571</v>
      </c>
      <c r="F47" s="256">
        <v>33</v>
      </c>
      <c r="G47" s="256">
        <v>1952</v>
      </c>
      <c r="H47" s="256">
        <v>1287590</v>
      </c>
      <c r="I47" s="256">
        <v>1</v>
      </c>
      <c r="J47" s="256">
        <v>1</v>
      </c>
      <c r="K47" s="256">
        <v>21700</v>
      </c>
      <c r="L47" s="256">
        <v>2379</v>
      </c>
      <c r="M47" s="256">
        <v>3403</v>
      </c>
      <c r="N47" s="1158">
        <v>51768762</v>
      </c>
      <c r="O47" s="262">
        <v>37</v>
      </c>
    </row>
    <row r="48" spans="1:15" s="266" customFormat="1" ht="24.95" customHeight="1">
      <c r="A48" s="220">
        <v>38</v>
      </c>
      <c r="B48" s="218" t="s">
        <v>249</v>
      </c>
      <c r="C48" s="329">
        <v>4582</v>
      </c>
      <c r="D48" s="192">
        <v>5518</v>
      </c>
      <c r="E48" s="192">
        <v>42644070</v>
      </c>
      <c r="F48" s="192">
        <v>112</v>
      </c>
      <c r="G48" s="192">
        <v>3239</v>
      </c>
      <c r="H48" s="192">
        <v>2203742</v>
      </c>
      <c r="I48" s="192">
        <v>0</v>
      </c>
      <c r="J48" s="192">
        <v>0</v>
      </c>
      <c r="K48" s="192">
        <v>0</v>
      </c>
      <c r="L48" s="192">
        <v>13102</v>
      </c>
      <c r="M48" s="192">
        <v>14735</v>
      </c>
      <c r="N48" s="1156">
        <v>203031712</v>
      </c>
      <c r="O48" s="224">
        <v>38</v>
      </c>
    </row>
    <row r="49" spans="1:15" s="266" customFormat="1" ht="24.95" customHeight="1">
      <c r="A49" s="220">
        <v>39</v>
      </c>
      <c r="B49" s="218" t="s">
        <v>251</v>
      </c>
      <c r="C49" s="329">
        <v>1354</v>
      </c>
      <c r="D49" s="192">
        <v>1837</v>
      </c>
      <c r="E49" s="192">
        <v>13986940</v>
      </c>
      <c r="F49" s="192">
        <v>39</v>
      </c>
      <c r="G49" s="192">
        <v>1188</v>
      </c>
      <c r="H49" s="192">
        <v>832096</v>
      </c>
      <c r="I49" s="192">
        <v>1</v>
      </c>
      <c r="J49" s="192">
        <v>9</v>
      </c>
      <c r="K49" s="192">
        <v>100450</v>
      </c>
      <c r="L49" s="192">
        <v>4289</v>
      </c>
      <c r="M49" s="192">
        <v>5312</v>
      </c>
      <c r="N49" s="1156">
        <v>72483446</v>
      </c>
      <c r="O49" s="224">
        <v>39</v>
      </c>
    </row>
    <row r="50" spans="1:15" s="266" customFormat="1" ht="24.95" customHeight="1">
      <c r="A50" s="220">
        <v>40</v>
      </c>
      <c r="B50" s="218" t="s">
        <v>252</v>
      </c>
      <c r="C50" s="329">
        <v>1130</v>
      </c>
      <c r="D50" s="192">
        <v>1395</v>
      </c>
      <c r="E50" s="192">
        <v>12054440</v>
      </c>
      <c r="F50" s="192">
        <v>44</v>
      </c>
      <c r="G50" s="192">
        <v>1594</v>
      </c>
      <c r="H50" s="192">
        <v>1067660</v>
      </c>
      <c r="I50" s="192">
        <v>2</v>
      </c>
      <c r="J50" s="192">
        <v>7</v>
      </c>
      <c r="K50" s="192">
        <v>83250</v>
      </c>
      <c r="L50" s="192">
        <v>4213</v>
      </c>
      <c r="M50" s="192">
        <v>5722</v>
      </c>
      <c r="N50" s="1156">
        <v>81902940</v>
      </c>
      <c r="O50" s="224">
        <v>40</v>
      </c>
    </row>
    <row r="51" spans="1:15" s="266" customFormat="1" ht="24.95" customHeight="1">
      <c r="A51" s="220">
        <v>41</v>
      </c>
      <c r="B51" s="218" t="s">
        <v>254</v>
      </c>
      <c r="C51" s="329">
        <v>2499</v>
      </c>
      <c r="D51" s="192">
        <v>3118</v>
      </c>
      <c r="E51" s="192">
        <v>29655546</v>
      </c>
      <c r="F51" s="192">
        <v>68</v>
      </c>
      <c r="G51" s="192">
        <v>2716</v>
      </c>
      <c r="H51" s="192">
        <v>1866472</v>
      </c>
      <c r="I51" s="192">
        <v>0</v>
      </c>
      <c r="J51" s="192">
        <v>0</v>
      </c>
      <c r="K51" s="192">
        <v>0</v>
      </c>
      <c r="L51" s="192">
        <v>6763</v>
      </c>
      <c r="M51" s="192">
        <v>8163</v>
      </c>
      <c r="N51" s="1156">
        <v>131844081</v>
      </c>
      <c r="O51" s="224">
        <v>41</v>
      </c>
    </row>
    <row r="52" spans="1:15" s="266" customFormat="1" ht="24.95" customHeight="1">
      <c r="A52" s="243">
        <v>42</v>
      </c>
      <c r="B52" s="244" t="s">
        <v>256</v>
      </c>
      <c r="C52" s="1144">
        <v>1953</v>
      </c>
      <c r="D52" s="227">
        <v>2468</v>
      </c>
      <c r="E52" s="227">
        <v>20301960</v>
      </c>
      <c r="F52" s="227">
        <v>48</v>
      </c>
      <c r="G52" s="227">
        <v>1689</v>
      </c>
      <c r="H52" s="227">
        <v>1156226</v>
      </c>
      <c r="I52" s="227">
        <v>0</v>
      </c>
      <c r="J52" s="227">
        <v>0</v>
      </c>
      <c r="K52" s="227">
        <v>0</v>
      </c>
      <c r="L52" s="227">
        <v>5793</v>
      </c>
      <c r="M52" s="227">
        <v>7376</v>
      </c>
      <c r="N52" s="304">
        <v>97295618</v>
      </c>
      <c r="O52" s="249">
        <v>42</v>
      </c>
    </row>
    <row r="53" spans="1:15" s="452" customFormat="1" ht="24.95" customHeight="1">
      <c r="A53" s="250">
        <v>43</v>
      </c>
      <c r="B53" s="218" t="s">
        <v>258</v>
      </c>
      <c r="C53" s="328">
        <v>1405</v>
      </c>
      <c r="D53" s="229">
        <v>1779</v>
      </c>
      <c r="E53" s="229">
        <v>15787270</v>
      </c>
      <c r="F53" s="229">
        <v>25</v>
      </c>
      <c r="G53" s="229">
        <v>534</v>
      </c>
      <c r="H53" s="229">
        <v>352544</v>
      </c>
      <c r="I53" s="229">
        <v>0</v>
      </c>
      <c r="J53" s="229">
        <v>0</v>
      </c>
      <c r="K53" s="229">
        <v>0</v>
      </c>
      <c r="L53" s="229">
        <v>3883</v>
      </c>
      <c r="M53" s="229">
        <v>4682</v>
      </c>
      <c r="N53" s="1157">
        <v>72505384</v>
      </c>
      <c r="O53" s="251">
        <v>43</v>
      </c>
    </row>
    <row r="54" spans="1:15" s="452" customFormat="1" ht="24.95" customHeight="1">
      <c r="A54" s="220">
        <v>44</v>
      </c>
      <c r="B54" s="218" t="s">
        <v>260</v>
      </c>
      <c r="C54" s="329">
        <v>1511</v>
      </c>
      <c r="D54" s="192">
        <v>1994</v>
      </c>
      <c r="E54" s="192">
        <v>15070440</v>
      </c>
      <c r="F54" s="192">
        <v>27</v>
      </c>
      <c r="G54" s="192">
        <v>839</v>
      </c>
      <c r="H54" s="192">
        <v>574900</v>
      </c>
      <c r="I54" s="192">
        <v>0</v>
      </c>
      <c r="J54" s="192">
        <v>0</v>
      </c>
      <c r="K54" s="192">
        <v>0</v>
      </c>
      <c r="L54" s="192">
        <v>4094</v>
      </c>
      <c r="M54" s="192">
        <v>4946</v>
      </c>
      <c r="N54" s="1156">
        <v>57208220</v>
      </c>
      <c r="O54" s="224">
        <v>44</v>
      </c>
    </row>
    <row r="55" spans="1:15" s="452" customFormat="1" ht="24.95" customHeight="1">
      <c r="A55" s="220">
        <v>45</v>
      </c>
      <c r="B55" s="218" t="s">
        <v>261</v>
      </c>
      <c r="C55" s="329">
        <v>5791</v>
      </c>
      <c r="D55" s="192">
        <v>7046</v>
      </c>
      <c r="E55" s="192">
        <v>63367487</v>
      </c>
      <c r="F55" s="192">
        <v>156</v>
      </c>
      <c r="G55" s="192">
        <v>5704</v>
      </c>
      <c r="H55" s="192">
        <v>3855252</v>
      </c>
      <c r="I55" s="192">
        <v>1</v>
      </c>
      <c r="J55" s="192">
        <v>11</v>
      </c>
      <c r="K55" s="192">
        <v>98350</v>
      </c>
      <c r="L55" s="192">
        <v>17923</v>
      </c>
      <c r="M55" s="192">
        <v>22255</v>
      </c>
      <c r="N55" s="1156">
        <v>300752739</v>
      </c>
      <c r="O55" s="224">
        <v>45</v>
      </c>
    </row>
    <row r="56" spans="1:15" s="452" customFormat="1" ht="24.95" customHeight="1">
      <c r="A56" s="220">
        <v>46</v>
      </c>
      <c r="B56" s="218" t="s">
        <v>262</v>
      </c>
      <c r="C56" s="329">
        <v>1401</v>
      </c>
      <c r="D56" s="192">
        <v>1805</v>
      </c>
      <c r="E56" s="192">
        <v>23182300</v>
      </c>
      <c r="F56" s="192">
        <v>62</v>
      </c>
      <c r="G56" s="192">
        <v>2311</v>
      </c>
      <c r="H56" s="192">
        <v>1590062</v>
      </c>
      <c r="I56" s="192">
        <v>2</v>
      </c>
      <c r="J56" s="192">
        <v>26</v>
      </c>
      <c r="K56" s="192">
        <v>227400</v>
      </c>
      <c r="L56" s="192">
        <v>4623</v>
      </c>
      <c r="M56" s="192">
        <v>7184</v>
      </c>
      <c r="N56" s="1156">
        <v>134043012</v>
      </c>
      <c r="O56" s="224">
        <v>46</v>
      </c>
    </row>
    <row r="57" spans="1:15" s="452" customFormat="1" ht="24.95" customHeight="1" thickBot="1">
      <c r="A57" s="253">
        <v>52</v>
      </c>
      <c r="B57" s="254" t="s">
        <v>263</v>
      </c>
      <c r="C57" s="1147">
        <v>645</v>
      </c>
      <c r="D57" s="256">
        <v>781</v>
      </c>
      <c r="E57" s="256">
        <v>6315190</v>
      </c>
      <c r="F57" s="256">
        <v>18</v>
      </c>
      <c r="G57" s="256">
        <v>670</v>
      </c>
      <c r="H57" s="256">
        <v>467530</v>
      </c>
      <c r="I57" s="256">
        <v>0</v>
      </c>
      <c r="J57" s="256">
        <v>0</v>
      </c>
      <c r="K57" s="256">
        <v>0</v>
      </c>
      <c r="L57" s="256">
        <v>1943</v>
      </c>
      <c r="M57" s="256">
        <v>2608</v>
      </c>
      <c r="N57" s="1158">
        <v>29092870</v>
      </c>
      <c r="O57" s="262">
        <v>52</v>
      </c>
    </row>
    <row r="58" spans="1:15" ht="24.95" customHeight="1">
      <c r="A58" s="211">
        <v>54</v>
      </c>
      <c r="B58" s="330" t="s">
        <v>264</v>
      </c>
      <c r="C58" s="1140">
        <v>813</v>
      </c>
      <c r="D58" s="214">
        <v>1003</v>
      </c>
      <c r="E58" s="214">
        <v>8437790</v>
      </c>
      <c r="F58" s="214">
        <v>25</v>
      </c>
      <c r="G58" s="214">
        <v>677</v>
      </c>
      <c r="H58" s="214">
        <v>423951</v>
      </c>
      <c r="I58" s="214">
        <v>0</v>
      </c>
      <c r="J58" s="214">
        <v>0</v>
      </c>
      <c r="K58" s="214">
        <v>0</v>
      </c>
      <c r="L58" s="214">
        <v>2495</v>
      </c>
      <c r="M58" s="214">
        <v>3017</v>
      </c>
      <c r="N58" s="1154">
        <v>43829789</v>
      </c>
      <c r="O58" s="216">
        <v>54</v>
      </c>
    </row>
    <row r="59" spans="1:15" ht="24.95" customHeight="1">
      <c r="A59" s="217">
        <v>59</v>
      </c>
      <c r="B59" s="332" t="s">
        <v>266</v>
      </c>
      <c r="C59" s="336">
        <v>765</v>
      </c>
      <c r="D59" s="200">
        <v>922</v>
      </c>
      <c r="E59" s="200">
        <v>9456030</v>
      </c>
      <c r="F59" s="200">
        <v>53</v>
      </c>
      <c r="G59" s="200">
        <v>1966</v>
      </c>
      <c r="H59" s="200">
        <v>1300728</v>
      </c>
      <c r="I59" s="200">
        <v>7</v>
      </c>
      <c r="J59" s="200">
        <v>30</v>
      </c>
      <c r="K59" s="200">
        <v>309800</v>
      </c>
      <c r="L59" s="200">
        <v>3500</v>
      </c>
      <c r="M59" s="200">
        <v>5197</v>
      </c>
      <c r="N59" s="1053">
        <v>67064668</v>
      </c>
      <c r="O59" s="205">
        <v>59</v>
      </c>
    </row>
    <row r="60" spans="1:15" ht="24.95" customHeight="1">
      <c r="A60" s="217">
        <v>61</v>
      </c>
      <c r="B60" s="332" t="s">
        <v>268</v>
      </c>
      <c r="C60" s="336">
        <v>744</v>
      </c>
      <c r="D60" s="200">
        <v>957</v>
      </c>
      <c r="E60" s="200">
        <v>8791770</v>
      </c>
      <c r="F60" s="200">
        <v>48</v>
      </c>
      <c r="G60" s="200">
        <v>1996</v>
      </c>
      <c r="H60" s="200">
        <v>1309480</v>
      </c>
      <c r="I60" s="200">
        <v>1</v>
      </c>
      <c r="J60" s="200">
        <v>4</v>
      </c>
      <c r="K60" s="200">
        <v>39450</v>
      </c>
      <c r="L60" s="200">
        <v>4605</v>
      </c>
      <c r="M60" s="200">
        <v>6843</v>
      </c>
      <c r="N60" s="1053">
        <v>102757950</v>
      </c>
      <c r="O60" s="205">
        <v>61</v>
      </c>
    </row>
    <row r="61" spans="1:15" ht="24.95" customHeight="1">
      <c r="A61" s="217">
        <v>66</v>
      </c>
      <c r="B61" s="332" t="s">
        <v>270</v>
      </c>
      <c r="C61" s="336">
        <v>8313</v>
      </c>
      <c r="D61" s="200">
        <v>11078</v>
      </c>
      <c r="E61" s="200">
        <v>92492340</v>
      </c>
      <c r="F61" s="200">
        <v>343</v>
      </c>
      <c r="G61" s="200">
        <v>10661</v>
      </c>
      <c r="H61" s="200">
        <v>7117550</v>
      </c>
      <c r="I61" s="200">
        <v>1</v>
      </c>
      <c r="J61" s="200">
        <v>5</v>
      </c>
      <c r="K61" s="200">
        <v>49150</v>
      </c>
      <c r="L61" s="200">
        <v>25442</v>
      </c>
      <c r="M61" s="200">
        <v>34334</v>
      </c>
      <c r="N61" s="1053">
        <v>495449740</v>
      </c>
      <c r="O61" s="205">
        <v>66</v>
      </c>
    </row>
    <row r="62" spans="1:15" ht="24.95" customHeight="1">
      <c r="A62" s="217">
        <v>67</v>
      </c>
      <c r="B62" s="332" t="s">
        <v>272</v>
      </c>
      <c r="C62" s="1113">
        <v>910</v>
      </c>
      <c r="D62" s="210">
        <v>1130</v>
      </c>
      <c r="E62" s="210">
        <v>9228890</v>
      </c>
      <c r="F62" s="210">
        <v>68</v>
      </c>
      <c r="G62" s="210">
        <v>3465</v>
      </c>
      <c r="H62" s="210">
        <v>2243016</v>
      </c>
      <c r="I62" s="210">
        <v>0</v>
      </c>
      <c r="J62" s="210">
        <v>0</v>
      </c>
      <c r="K62" s="210">
        <v>0</v>
      </c>
      <c r="L62" s="210">
        <v>3544</v>
      </c>
      <c r="M62" s="210">
        <v>5978</v>
      </c>
      <c r="N62" s="1155">
        <v>87308126</v>
      </c>
      <c r="O62" s="205">
        <v>67</v>
      </c>
    </row>
    <row r="63" spans="1:15" ht="24.95" customHeight="1">
      <c r="A63" s="211">
        <v>70</v>
      </c>
      <c r="B63" s="330" t="s">
        <v>274</v>
      </c>
      <c r="C63" s="1140">
        <v>497</v>
      </c>
      <c r="D63" s="214">
        <v>656</v>
      </c>
      <c r="E63" s="214">
        <v>4652550</v>
      </c>
      <c r="F63" s="214">
        <v>67</v>
      </c>
      <c r="G63" s="214">
        <v>2515</v>
      </c>
      <c r="H63" s="214">
        <v>1650202</v>
      </c>
      <c r="I63" s="214">
        <v>3</v>
      </c>
      <c r="J63" s="214">
        <v>10</v>
      </c>
      <c r="K63" s="214">
        <v>109250</v>
      </c>
      <c r="L63" s="214">
        <v>2857</v>
      </c>
      <c r="M63" s="214">
        <v>4961</v>
      </c>
      <c r="N63" s="1154">
        <v>79391002</v>
      </c>
      <c r="O63" s="216">
        <v>70</v>
      </c>
    </row>
    <row r="64" spans="1:15" ht="24.95" customHeight="1">
      <c r="A64" s="217">
        <v>72</v>
      </c>
      <c r="B64" s="332" t="s">
        <v>276</v>
      </c>
      <c r="C64" s="336">
        <v>8244</v>
      </c>
      <c r="D64" s="200">
        <v>11181</v>
      </c>
      <c r="E64" s="200">
        <v>81727630</v>
      </c>
      <c r="F64" s="200">
        <v>299</v>
      </c>
      <c r="G64" s="200">
        <v>12477</v>
      </c>
      <c r="H64" s="200">
        <v>8302386</v>
      </c>
      <c r="I64" s="200">
        <v>2</v>
      </c>
      <c r="J64" s="200">
        <v>4</v>
      </c>
      <c r="K64" s="200">
        <v>45100</v>
      </c>
      <c r="L64" s="200">
        <v>25899</v>
      </c>
      <c r="M64" s="200">
        <v>36129</v>
      </c>
      <c r="N64" s="1053">
        <v>529627306</v>
      </c>
      <c r="O64" s="205">
        <v>72</v>
      </c>
    </row>
    <row r="65" spans="1:15" ht="24.95" customHeight="1">
      <c r="A65" s="217">
        <v>74</v>
      </c>
      <c r="B65" s="332" t="s">
        <v>278</v>
      </c>
      <c r="C65" s="336">
        <v>1493</v>
      </c>
      <c r="D65" s="200">
        <v>1830</v>
      </c>
      <c r="E65" s="200">
        <v>16483520</v>
      </c>
      <c r="F65" s="200">
        <v>35</v>
      </c>
      <c r="G65" s="200">
        <v>977</v>
      </c>
      <c r="H65" s="200">
        <v>637524</v>
      </c>
      <c r="I65" s="200">
        <v>0</v>
      </c>
      <c r="J65" s="200">
        <v>0</v>
      </c>
      <c r="K65" s="200">
        <v>0</v>
      </c>
      <c r="L65" s="200">
        <v>4632</v>
      </c>
      <c r="M65" s="200">
        <v>5786</v>
      </c>
      <c r="N65" s="1053">
        <v>78695934</v>
      </c>
      <c r="O65" s="205">
        <v>74</v>
      </c>
    </row>
    <row r="66" spans="1:15" ht="24.95" customHeight="1">
      <c r="A66" s="217">
        <v>81</v>
      </c>
      <c r="B66" s="332" t="s">
        <v>280</v>
      </c>
      <c r="C66" s="336">
        <v>5406</v>
      </c>
      <c r="D66" s="200">
        <v>7038</v>
      </c>
      <c r="E66" s="200">
        <v>60627980</v>
      </c>
      <c r="F66" s="200">
        <v>197</v>
      </c>
      <c r="G66" s="200">
        <v>7734</v>
      </c>
      <c r="H66" s="200">
        <v>4846576</v>
      </c>
      <c r="I66" s="200">
        <v>8</v>
      </c>
      <c r="J66" s="200">
        <v>38</v>
      </c>
      <c r="K66" s="200">
        <v>452650</v>
      </c>
      <c r="L66" s="200">
        <v>17352</v>
      </c>
      <c r="M66" s="200">
        <v>23465</v>
      </c>
      <c r="N66" s="1053">
        <v>339032978</v>
      </c>
      <c r="O66" s="205">
        <v>81</v>
      </c>
    </row>
    <row r="67" spans="1:15" ht="24.95" customHeight="1">
      <c r="A67" s="217">
        <v>82</v>
      </c>
      <c r="B67" s="332" t="s">
        <v>282</v>
      </c>
      <c r="C67" s="1113">
        <v>7920</v>
      </c>
      <c r="D67" s="210">
        <v>10618</v>
      </c>
      <c r="E67" s="210">
        <v>88998719</v>
      </c>
      <c r="F67" s="210">
        <v>353</v>
      </c>
      <c r="G67" s="210">
        <v>11406</v>
      </c>
      <c r="H67" s="210">
        <v>8057394</v>
      </c>
      <c r="I67" s="210">
        <v>7</v>
      </c>
      <c r="J67" s="210">
        <v>52</v>
      </c>
      <c r="K67" s="210">
        <v>481950</v>
      </c>
      <c r="L67" s="210">
        <v>25824</v>
      </c>
      <c r="M67" s="210">
        <v>37904</v>
      </c>
      <c r="N67" s="1155">
        <v>516525609</v>
      </c>
      <c r="O67" s="205">
        <v>82</v>
      </c>
    </row>
    <row r="68" spans="1:15" ht="24.95" customHeight="1">
      <c r="A68" s="211">
        <v>83</v>
      </c>
      <c r="B68" s="330" t="s">
        <v>283</v>
      </c>
      <c r="C68" s="1140">
        <v>2532</v>
      </c>
      <c r="D68" s="214">
        <v>3255</v>
      </c>
      <c r="E68" s="214">
        <v>29479850</v>
      </c>
      <c r="F68" s="214">
        <v>127</v>
      </c>
      <c r="G68" s="214">
        <v>5282</v>
      </c>
      <c r="H68" s="214">
        <v>3462592</v>
      </c>
      <c r="I68" s="214">
        <v>0</v>
      </c>
      <c r="J68" s="214">
        <v>0</v>
      </c>
      <c r="K68" s="214">
        <v>0</v>
      </c>
      <c r="L68" s="214">
        <v>9109</v>
      </c>
      <c r="M68" s="214">
        <v>13946</v>
      </c>
      <c r="N68" s="1154">
        <v>199401582</v>
      </c>
      <c r="O68" s="216">
        <v>83</v>
      </c>
    </row>
    <row r="69" spans="1:15" ht="24.95" customHeight="1">
      <c r="A69" s="217">
        <v>301</v>
      </c>
      <c r="B69" s="2130" t="s">
        <v>284</v>
      </c>
      <c r="C69" s="336" t="s">
        <v>22</v>
      </c>
      <c r="D69" s="200" t="s">
        <v>22</v>
      </c>
      <c r="E69" s="200" t="s">
        <v>22</v>
      </c>
      <c r="F69" s="200" t="s">
        <v>22</v>
      </c>
      <c r="G69" s="200" t="s">
        <v>22</v>
      </c>
      <c r="H69" s="200" t="s">
        <v>22</v>
      </c>
      <c r="I69" s="200" t="s">
        <v>22</v>
      </c>
      <c r="J69" s="200" t="s">
        <v>22</v>
      </c>
      <c r="K69" s="200" t="s">
        <v>22</v>
      </c>
      <c r="L69" s="200" t="s">
        <v>22</v>
      </c>
      <c r="M69" s="200" t="s">
        <v>22</v>
      </c>
      <c r="N69" s="1053" t="s">
        <v>22</v>
      </c>
      <c r="O69" s="205">
        <v>301</v>
      </c>
    </row>
    <row r="70" spans="1:15" ht="24.95" customHeight="1">
      <c r="A70" s="217">
        <v>302</v>
      </c>
      <c r="B70" s="2130" t="s">
        <v>286</v>
      </c>
      <c r="C70" s="336" t="s">
        <v>22</v>
      </c>
      <c r="D70" s="200" t="s">
        <v>22</v>
      </c>
      <c r="E70" s="200" t="s">
        <v>22</v>
      </c>
      <c r="F70" s="200" t="s">
        <v>22</v>
      </c>
      <c r="G70" s="200" t="s">
        <v>22</v>
      </c>
      <c r="H70" s="200" t="s">
        <v>22</v>
      </c>
      <c r="I70" s="200" t="s">
        <v>22</v>
      </c>
      <c r="J70" s="200" t="s">
        <v>22</v>
      </c>
      <c r="K70" s="200" t="s">
        <v>22</v>
      </c>
      <c r="L70" s="200" t="s">
        <v>22</v>
      </c>
      <c r="M70" s="200" t="s">
        <v>22</v>
      </c>
      <c r="N70" s="1053" t="s">
        <v>22</v>
      </c>
      <c r="O70" s="205">
        <v>302</v>
      </c>
    </row>
    <row r="71" spans="1:15" s="266" customFormat="1" ht="24.95" customHeight="1">
      <c r="A71" s="220">
        <v>303</v>
      </c>
      <c r="B71" s="2128" t="s">
        <v>288</v>
      </c>
      <c r="C71" s="329" t="s">
        <v>22</v>
      </c>
      <c r="D71" s="192" t="s">
        <v>22</v>
      </c>
      <c r="E71" s="192" t="s">
        <v>22</v>
      </c>
      <c r="F71" s="192" t="s">
        <v>22</v>
      </c>
      <c r="G71" s="192" t="s">
        <v>22</v>
      </c>
      <c r="H71" s="192" t="s">
        <v>22</v>
      </c>
      <c r="I71" s="192" t="s">
        <v>22</v>
      </c>
      <c r="J71" s="192" t="s">
        <v>22</v>
      </c>
      <c r="K71" s="192" t="s">
        <v>22</v>
      </c>
      <c r="L71" s="192" t="s">
        <v>22</v>
      </c>
      <c r="M71" s="192" t="s">
        <v>22</v>
      </c>
      <c r="N71" s="1156" t="s">
        <v>22</v>
      </c>
      <c r="O71" s="224">
        <v>303</v>
      </c>
    </row>
    <row r="72" spans="1:15" s="266" customFormat="1" ht="24.95" customHeight="1" thickBot="1">
      <c r="A72" s="2383"/>
      <c r="B72" s="254"/>
      <c r="C72" s="1147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1158"/>
      <c r="O72" s="262"/>
    </row>
    <row r="73" spans="1:15" s="266" customFormat="1" ht="24.95" customHeight="1">
      <c r="A73" s="220"/>
      <c r="B73" s="218"/>
      <c r="C73" s="329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156"/>
      <c r="O73" s="224"/>
    </row>
    <row r="74" spans="1:15" s="266" customFormat="1" ht="24.95" customHeight="1">
      <c r="A74" s="220"/>
      <c r="B74" s="218"/>
      <c r="C74" s="329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156"/>
      <c r="O74" s="224"/>
    </row>
    <row r="75" spans="1:15" s="266" customFormat="1" ht="24.95" customHeight="1">
      <c r="A75" s="220"/>
      <c r="B75" s="218"/>
      <c r="C75" s="329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156"/>
      <c r="O75" s="224"/>
    </row>
    <row r="76" spans="1:15" s="266" customFormat="1" ht="24.95" customHeight="1">
      <c r="A76" s="220"/>
      <c r="B76" s="218"/>
      <c r="C76" s="329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156"/>
      <c r="O76" s="224"/>
    </row>
    <row r="77" spans="1:15" s="266" customFormat="1" ht="24.95" customHeight="1">
      <c r="A77" s="220"/>
      <c r="B77" s="218"/>
      <c r="C77" s="1144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304"/>
      <c r="O77" s="224"/>
    </row>
    <row r="78" spans="1:15" s="266" customFormat="1" ht="24.95" customHeight="1">
      <c r="A78" s="235"/>
      <c r="B78" s="212"/>
      <c r="C78" s="328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1157"/>
      <c r="O78" s="236"/>
    </row>
    <row r="79" spans="1:15" s="266" customFormat="1" ht="24.95" customHeight="1">
      <c r="A79" s="220"/>
      <c r="B79" s="218"/>
      <c r="C79" s="329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156"/>
      <c r="O79" s="224"/>
    </row>
    <row r="80" spans="1:15" s="266" customFormat="1" ht="24.95" customHeight="1">
      <c r="A80" s="220"/>
      <c r="B80" s="218"/>
      <c r="C80" s="329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156"/>
      <c r="O80" s="224"/>
    </row>
    <row r="81" spans="1:15" s="266" customFormat="1" ht="24.95" customHeight="1">
      <c r="A81" s="220"/>
      <c r="B81" s="218"/>
      <c r="C81" s="329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156"/>
      <c r="O81" s="224"/>
    </row>
    <row r="82" spans="1:15" s="266" customFormat="1" ht="24.95" customHeight="1">
      <c r="A82" s="220"/>
      <c r="B82" s="218"/>
      <c r="C82" s="1144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304"/>
      <c r="O82" s="224"/>
    </row>
    <row r="83" spans="1:15" s="266" customFormat="1" ht="24.95" customHeight="1">
      <c r="A83" s="228"/>
      <c r="B83" s="212"/>
      <c r="C83" s="328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1157"/>
      <c r="O83" s="234"/>
    </row>
    <row r="84" spans="1:15" s="266" customFormat="1" ht="24.95" customHeight="1">
      <c r="A84" s="220"/>
      <c r="B84" s="218"/>
      <c r="C84" s="329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156"/>
      <c r="O84" s="224"/>
    </row>
    <row r="85" spans="1:15" s="266" customFormat="1" ht="24.95" customHeight="1">
      <c r="A85" s="220"/>
      <c r="B85" s="218"/>
      <c r="C85" s="329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156"/>
      <c r="O85" s="224"/>
    </row>
    <row r="86" spans="1:15" s="266" customFormat="1" ht="24.95" customHeight="1">
      <c r="A86" s="220"/>
      <c r="B86" s="218"/>
      <c r="C86" s="329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156"/>
      <c r="O86" s="224"/>
    </row>
    <row r="87" spans="1:15" s="266" customFormat="1" ht="24.95" customHeight="1">
      <c r="A87" s="220"/>
      <c r="B87" s="218"/>
      <c r="C87" s="1144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304"/>
      <c r="O87" s="224"/>
    </row>
    <row r="88" spans="1:15" s="266" customFormat="1" ht="24.95" customHeight="1">
      <c r="A88" s="228"/>
      <c r="B88" s="212"/>
      <c r="C88" s="328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1157"/>
      <c r="O88" s="234"/>
    </row>
    <row r="89" spans="1:15" s="266" customFormat="1" ht="24.95" customHeight="1">
      <c r="A89" s="220"/>
      <c r="B89" s="218"/>
      <c r="C89" s="329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156"/>
      <c r="O89" s="224"/>
    </row>
    <row r="90" spans="1:15" s="266" customFormat="1" ht="24.95" customHeight="1">
      <c r="A90" s="220"/>
      <c r="B90" s="218"/>
      <c r="C90" s="329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156"/>
      <c r="O90" s="224"/>
    </row>
    <row r="91" spans="1:15" s="266" customFormat="1" ht="24.95" customHeight="1">
      <c r="A91" s="220"/>
      <c r="B91" s="218"/>
      <c r="C91" s="329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156"/>
      <c r="O91" s="224"/>
    </row>
    <row r="92" spans="1:15" s="266" customFormat="1" ht="24.95" customHeight="1">
      <c r="A92" s="220"/>
      <c r="B92" s="244"/>
      <c r="C92" s="1144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304"/>
      <c r="O92" s="224"/>
    </row>
    <row r="93" spans="1:15" s="266" customFormat="1" ht="24.95" customHeight="1">
      <c r="A93" s="228"/>
      <c r="B93" s="218"/>
      <c r="C93" s="328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1157"/>
      <c r="O93" s="234"/>
    </row>
    <row r="94" spans="1:15" s="266" customFormat="1" ht="24.95" customHeight="1">
      <c r="A94" s="220"/>
      <c r="B94" s="218"/>
      <c r="C94" s="329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156"/>
      <c r="O94" s="224"/>
    </row>
    <row r="95" spans="1:15" s="266" customFormat="1" ht="24.95" customHeight="1">
      <c r="A95" s="220"/>
      <c r="B95" s="218"/>
      <c r="C95" s="329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156"/>
      <c r="O95" s="224"/>
    </row>
    <row r="96" spans="1:15" s="266" customFormat="1" ht="24.95" customHeight="1">
      <c r="A96" s="220"/>
      <c r="B96" s="218"/>
      <c r="C96" s="329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156"/>
      <c r="O96" s="224"/>
    </row>
    <row r="97" spans="1:15" s="266" customFormat="1" ht="24.95" customHeight="1">
      <c r="A97" s="243"/>
      <c r="B97" s="244"/>
      <c r="C97" s="1144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304"/>
      <c r="O97" s="249"/>
    </row>
    <row r="98" spans="1:15" s="452" customFormat="1" ht="24.95" customHeight="1">
      <c r="A98" s="250"/>
      <c r="B98" s="218"/>
      <c r="C98" s="328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1157"/>
      <c r="O98" s="251"/>
    </row>
    <row r="99" spans="1:15" s="452" customFormat="1" ht="24.95" customHeight="1">
      <c r="A99" s="220"/>
      <c r="B99" s="218"/>
      <c r="C99" s="329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156"/>
      <c r="O99" s="224"/>
    </row>
    <row r="100" spans="1:15" s="452" customFormat="1" ht="24.95" customHeight="1">
      <c r="A100" s="220"/>
      <c r="B100" s="218"/>
      <c r="C100" s="329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156"/>
      <c r="O100" s="224"/>
    </row>
    <row r="101" spans="1:15" s="452" customFormat="1" ht="24.95" customHeight="1">
      <c r="A101" s="220"/>
      <c r="B101" s="218"/>
      <c r="C101" s="329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156"/>
      <c r="O101" s="224"/>
    </row>
    <row r="102" spans="1:15" s="452" customFormat="1" ht="24.95" customHeight="1" thickBot="1">
      <c r="A102" s="253"/>
      <c r="B102" s="254"/>
      <c r="C102" s="1147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1158"/>
      <c r="O102" s="262"/>
    </row>
  </sheetData>
  <phoneticPr fontId="16"/>
  <pageMargins left="0.86614173228346458" right="0.59055118110236227" top="0.59055118110236227" bottom="0.59055118110236227" header="0.51181102362204722" footer="0.51181102362204722"/>
  <pageSetup paperSize="9" scale="44" pageOrder="overThenDown" orientation="landscape" r:id="rId1"/>
  <headerFooter alignWithMargins="0"/>
  <rowBreaks count="1" manualBreakCount="1">
    <brk id="47" max="14" man="1"/>
  </rowBreaks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>
    <tabColor rgb="FF00FFFF"/>
  </sheetPr>
  <dimension ref="A1:S102"/>
  <sheetViews>
    <sheetView showGridLines="0" view="pageBreakPreview" zoomScale="50" zoomScaleNormal="75" zoomScaleSheetLayoutView="50" workbookViewId="0">
      <pane xSplit="2" ySplit="12" topLeftCell="C46" activePane="bottomRight" state="frozen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23.1" customHeight="1"/>
  <cols>
    <col min="1" max="1" width="5.875" style="151" customWidth="1"/>
    <col min="2" max="2" width="16.875" style="149" customWidth="1"/>
    <col min="3" max="3" width="17.625" style="149" customWidth="1"/>
    <col min="4" max="4" width="19.25" style="149" customWidth="1"/>
    <col min="5" max="5" width="13.625" style="149" customWidth="1"/>
    <col min="6" max="6" width="17.75" style="149" customWidth="1"/>
    <col min="7" max="7" width="12.625" style="149" customWidth="1"/>
    <col min="8" max="8" width="17.125" style="149" customWidth="1"/>
    <col min="9" max="9" width="12.375" style="149" customWidth="1"/>
    <col min="10" max="10" width="19.375" style="149" customWidth="1"/>
    <col min="11" max="11" width="12.125" style="149" customWidth="1"/>
    <col min="12" max="12" width="16.875" style="149" customWidth="1"/>
    <col min="13" max="13" width="11.125" style="149" customWidth="1"/>
    <col min="14" max="14" width="16.625" style="149" customWidth="1"/>
    <col min="15" max="15" width="16.875" style="149" customWidth="1"/>
    <col min="16" max="16" width="19.5" style="149" customWidth="1"/>
    <col min="17" max="17" width="17.375" style="149" customWidth="1"/>
    <col min="18" max="18" width="24.375" style="149" customWidth="1"/>
    <col min="19" max="19" width="5.875" style="151" customWidth="1"/>
    <col min="20" max="16384" width="9" style="149"/>
  </cols>
  <sheetData>
    <row r="1" spans="1:19" ht="30.95" customHeight="1">
      <c r="A1" s="603" t="s">
        <v>1385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</row>
    <row r="2" spans="1:19" s="311" customFormat="1" ht="23.1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19" s="442" customFormat="1" ht="23.1" customHeight="1">
      <c r="A3" s="270" t="s">
        <v>138</v>
      </c>
      <c r="B3" s="271"/>
      <c r="C3" s="2917" t="s">
        <v>861</v>
      </c>
      <c r="D3" s="2918"/>
      <c r="E3" s="2710" t="s">
        <v>862</v>
      </c>
      <c r="F3" s="2807"/>
      <c r="G3" s="2807"/>
      <c r="H3" s="2807"/>
      <c r="I3" s="2807"/>
      <c r="J3" s="2807"/>
      <c r="K3" s="2807"/>
      <c r="L3" s="2807"/>
      <c r="M3" s="2807"/>
      <c r="N3" s="2807"/>
      <c r="O3" s="2807"/>
      <c r="P3" s="2807"/>
      <c r="Q3" s="2807"/>
      <c r="R3" s="2866"/>
      <c r="S3" s="319" t="s">
        <v>138</v>
      </c>
    </row>
    <row r="4" spans="1:19" s="442" customFormat="1" ht="23.1" customHeight="1">
      <c r="A4" s="274" t="s">
        <v>144</v>
      </c>
      <c r="B4" s="275"/>
      <c r="C4" s="1122" t="s">
        <v>832</v>
      </c>
      <c r="D4" s="1123"/>
      <c r="E4" s="1069" t="s">
        <v>833</v>
      </c>
      <c r="F4" s="1071"/>
      <c r="G4" s="1069" t="s">
        <v>834</v>
      </c>
      <c r="H4" s="1071"/>
      <c r="I4" s="1069" t="s">
        <v>835</v>
      </c>
      <c r="J4" s="1071"/>
      <c r="K4" s="1069" t="s">
        <v>863</v>
      </c>
      <c r="L4" s="1071"/>
      <c r="M4" s="1069" t="s">
        <v>864</v>
      </c>
      <c r="N4" s="1071"/>
      <c r="O4" s="1069" t="s">
        <v>865</v>
      </c>
      <c r="P4" s="1071"/>
      <c r="Q4" s="1069" t="s">
        <v>839</v>
      </c>
      <c r="R4" s="1071"/>
      <c r="S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321" t="s">
        <v>151</v>
      </c>
    </row>
    <row r="6" spans="1:19" s="442" customFormat="1" ht="23.1" customHeight="1">
      <c r="A6" s="274" t="s">
        <v>164</v>
      </c>
      <c r="B6" s="275"/>
      <c r="C6" s="167" t="s">
        <v>821</v>
      </c>
      <c r="D6" s="167" t="s">
        <v>840</v>
      </c>
      <c r="E6" s="167" t="s">
        <v>821</v>
      </c>
      <c r="F6" s="167" t="s">
        <v>71</v>
      </c>
      <c r="G6" s="167" t="s">
        <v>821</v>
      </c>
      <c r="H6" s="167" t="s">
        <v>71</v>
      </c>
      <c r="I6" s="167" t="s">
        <v>821</v>
      </c>
      <c r="J6" s="167" t="s">
        <v>71</v>
      </c>
      <c r="K6" s="167" t="s">
        <v>821</v>
      </c>
      <c r="L6" s="167" t="s">
        <v>71</v>
      </c>
      <c r="M6" s="167" t="s">
        <v>821</v>
      </c>
      <c r="N6" s="167" t="s">
        <v>71</v>
      </c>
      <c r="O6" s="167" t="s">
        <v>821</v>
      </c>
      <c r="P6" s="167" t="s">
        <v>71</v>
      </c>
      <c r="Q6" s="167" t="s">
        <v>821</v>
      </c>
      <c r="R6" s="167" t="s">
        <v>71</v>
      </c>
      <c r="S6" s="321" t="s">
        <v>164</v>
      </c>
    </row>
    <row r="7" spans="1:19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19" s="442" customFormat="1" ht="30.75" customHeight="1">
      <c r="A8" s="165"/>
      <c r="B8" s="173" t="s">
        <v>667</v>
      </c>
      <c r="C8" s="209" t="s">
        <v>22</v>
      </c>
      <c r="D8" s="209" t="s">
        <v>22</v>
      </c>
      <c r="E8" s="209" t="s">
        <v>22</v>
      </c>
      <c r="F8" s="209" t="s">
        <v>22</v>
      </c>
      <c r="G8" s="209" t="s">
        <v>22</v>
      </c>
      <c r="H8" s="209" t="s">
        <v>22</v>
      </c>
      <c r="I8" s="209" t="s">
        <v>22</v>
      </c>
      <c r="J8" s="209" t="s">
        <v>22</v>
      </c>
      <c r="K8" s="209" t="s">
        <v>22</v>
      </c>
      <c r="L8" s="209" t="s">
        <v>22</v>
      </c>
      <c r="M8" s="209" t="s">
        <v>22</v>
      </c>
      <c r="N8" s="209" t="s">
        <v>22</v>
      </c>
      <c r="O8" s="209" t="s">
        <v>22</v>
      </c>
      <c r="P8" s="209" t="s">
        <v>22</v>
      </c>
      <c r="Q8" s="209" t="s">
        <v>22</v>
      </c>
      <c r="R8" s="209" t="s">
        <v>22</v>
      </c>
      <c r="S8" s="321"/>
    </row>
    <row r="9" spans="1:19" s="442" customFormat="1" ht="30.75" customHeight="1">
      <c r="A9" s="165"/>
      <c r="B9" s="173" t="s">
        <v>668</v>
      </c>
      <c r="C9" s="200">
        <v>25</v>
      </c>
      <c r="D9" s="200">
        <v>94750</v>
      </c>
      <c r="E9" s="200">
        <v>1138</v>
      </c>
      <c r="F9" s="200">
        <v>28759663</v>
      </c>
      <c r="G9" s="200">
        <v>1374</v>
      </c>
      <c r="H9" s="200">
        <v>42101021</v>
      </c>
      <c r="I9" s="200">
        <v>67480</v>
      </c>
      <c r="J9" s="200">
        <v>711394302</v>
      </c>
      <c r="K9" s="200">
        <v>1690</v>
      </c>
      <c r="L9" s="200">
        <v>43237213</v>
      </c>
      <c r="M9" s="200">
        <v>2646</v>
      </c>
      <c r="N9" s="200">
        <v>35279796</v>
      </c>
      <c r="O9" s="200">
        <v>92</v>
      </c>
      <c r="P9" s="200">
        <v>961410</v>
      </c>
      <c r="Q9" s="200">
        <v>74420</v>
      </c>
      <c r="R9" s="200">
        <v>861733405</v>
      </c>
      <c r="S9" s="321"/>
    </row>
    <row r="10" spans="1:19" s="442" customFormat="1" ht="30.75" customHeight="1">
      <c r="A10" s="165"/>
      <c r="B10" s="173" t="s">
        <v>669</v>
      </c>
      <c r="C10" s="209" t="s">
        <v>22</v>
      </c>
      <c r="D10" s="209" t="s">
        <v>22</v>
      </c>
      <c r="E10" s="209" t="s">
        <v>22</v>
      </c>
      <c r="F10" s="209" t="s">
        <v>22</v>
      </c>
      <c r="G10" s="209" t="s">
        <v>22</v>
      </c>
      <c r="H10" s="209" t="s">
        <v>22</v>
      </c>
      <c r="I10" s="209" t="s">
        <v>22</v>
      </c>
      <c r="J10" s="209" t="s">
        <v>22</v>
      </c>
      <c r="K10" s="209" t="s">
        <v>22</v>
      </c>
      <c r="L10" s="209" t="s">
        <v>22</v>
      </c>
      <c r="M10" s="209" t="s">
        <v>22</v>
      </c>
      <c r="N10" s="209" t="s">
        <v>22</v>
      </c>
      <c r="O10" s="209" t="s">
        <v>22</v>
      </c>
      <c r="P10" s="209" t="s">
        <v>22</v>
      </c>
      <c r="Q10" s="209" t="s">
        <v>22</v>
      </c>
      <c r="R10" s="209" t="s">
        <v>22</v>
      </c>
      <c r="S10" s="321"/>
    </row>
    <row r="11" spans="1:19" s="442" customFormat="1" ht="30.75" customHeight="1">
      <c r="A11" s="165"/>
      <c r="B11" s="173" t="s">
        <v>670</v>
      </c>
      <c r="C11" s="200">
        <v>15</v>
      </c>
      <c r="D11" s="200">
        <v>84250</v>
      </c>
      <c r="E11" s="200">
        <v>1013</v>
      </c>
      <c r="F11" s="200">
        <v>26137123</v>
      </c>
      <c r="G11" s="200">
        <v>1324</v>
      </c>
      <c r="H11" s="200">
        <v>40199093</v>
      </c>
      <c r="I11" s="200">
        <v>65318</v>
      </c>
      <c r="J11" s="200">
        <v>690005379</v>
      </c>
      <c r="K11" s="200">
        <v>1644</v>
      </c>
      <c r="L11" s="200">
        <v>42299903</v>
      </c>
      <c r="M11" s="200">
        <v>2497</v>
      </c>
      <c r="N11" s="200">
        <v>33626316</v>
      </c>
      <c r="O11" s="200">
        <v>47</v>
      </c>
      <c r="P11" s="200">
        <v>518614</v>
      </c>
      <c r="Q11" s="200">
        <v>71843</v>
      </c>
      <c r="R11" s="200">
        <v>832786428</v>
      </c>
      <c r="S11" s="321"/>
    </row>
    <row r="12" spans="1:19" s="442" customFormat="1" ht="30.75" customHeight="1">
      <c r="A12" s="445"/>
      <c r="B12" s="651" t="s">
        <v>671</v>
      </c>
      <c r="C12" s="210">
        <v>10</v>
      </c>
      <c r="D12" s="210">
        <v>10500</v>
      </c>
      <c r="E12" s="210">
        <v>125</v>
      </c>
      <c r="F12" s="210">
        <v>2622540</v>
      </c>
      <c r="G12" s="210">
        <v>50</v>
      </c>
      <c r="H12" s="210">
        <v>1901928</v>
      </c>
      <c r="I12" s="210">
        <v>2162</v>
      </c>
      <c r="J12" s="210">
        <v>21388923</v>
      </c>
      <c r="K12" s="210">
        <v>46</v>
      </c>
      <c r="L12" s="210">
        <v>937310</v>
      </c>
      <c r="M12" s="210">
        <v>149</v>
      </c>
      <c r="N12" s="210">
        <v>1653480</v>
      </c>
      <c r="O12" s="210">
        <v>45</v>
      </c>
      <c r="P12" s="210">
        <v>442796</v>
      </c>
      <c r="Q12" s="210">
        <v>2577</v>
      </c>
      <c r="R12" s="210">
        <v>28946977</v>
      </c>
      <c r="S12" s="448"/>
    </row>
    <row r="13" spans="1:19" ht="24" customHeight="1">
      <c r="A13" s="211">
        <v>1</v>
      </c>
      <c r="B13" s="330" t="s">
        <v>181</v>
      </c>
      <c r="C13" s="214">
        <v>8</v>
      </c>
      <c r="D13" s="214">
        <v>49450</v>
      </c>
      <c r="E13" s="214">
        <v>144</v>
      </c>
      <c r="F13" s="214">
        <v>3895971</v>
      </c>
      <c r="G13" s="214">
        <v>203</v>
      </c>
      <c r="H13" s="214">
        <v>6294560</v>
      </c>
      <c r="I13" s="214">
        <v>10652</v>
      </c>
      <c r="J13" s="214">
        <v>106447607</v>
      </c>
      <c r="K13" s="214">
        <v>372</v>
      </c>
      <c r="L13" s="214">
        <v>9209170</v>
      </c>
      <c r="M13" s="214">
        <v>565</v>
      </c>
      <c r="N13" s="214">
        <v>6620210</v>
      </c>
      <c r="O13" s="214">
        <v>0</v>
      </c>
      <c r="P13" s="214">
        <v>0</v>
      </c>
      <c r="Q13" s="214">
        <v>11936</v>
      </c>
      <c r="R13" s="214">
        <v>132467518</v>
      </c>
      <c r="S13" s="216">
        <v>1</v>
      </c>
    </row>
    <row r="14" spans="1:19" ht="24" customHeight="1">
      <c r="A14" s="217">
        <v>2</v>
      </c>
      <c r="B14" s="332" t="s">
        <v>183</v>
      </c>
      <c r="C14" s="200">
        <v>0</v>
      </c>
      <c r="D14" s="200">
        <v>0</v>
      </c>
      <c r="E14" s="200">
        <v>13</v>
      </c>
      <c r="F14" s="200">
        <v>89160</v>
      </c>
      <c r="G14" s="200">
        <v>23</v>
      </c>
      <c r="H14" s="200">
        <v>747258</v>
      </c>
      <c r="I14" s="200">
        <v>1160</v>
      </c>
      <c r="J14" s="200">
        <v>14442825</v>
      </c>
      <c r="K14" s="200">
        <v>0</v>
      </c>
      <c r="L14" s="200">
        <v>0</v>
      </c>
      <c r="M14" s="200">
        <v>13</v>
      </c>
      <c r="N14" s="200">
        <v>227420</v>
      </c>
      <c r="O14" s="200">
        <v>0</v>
      </c>
      <c r="P14" s="200">
        <v>0</v>
      </c>
      <c r="Q14" s="200">
        <v>1209</v>
      </c>
      <c r="R14" s="200">
        <v>15506663</v>
      </c>
      <c r="S14" s="205">
        <v>2</v>
      </c>
    </row>
    <row r="15" spans="1:19" ht="24" customHeight="1">
      <c r="A15" s="217">
        <v>3</v>
      </c>
      <c r="B15" s="332" t="s">
        <v>185</v>
      </c>
      <c r="C15" s="200">
        <v>0</v>
      </c>
      <c r="D15" s="200">
        <v>0</v>
      </c>
      <c r="E15" s="200">
        <v>21</v>
      </c>
      <c r="F15" s="200">
        <v>179052</v>
      </c>
      <c r="G15" s="200">
        <v>82</v>
      </c>
      <c r="H15" s="200">
        <v>2628914</v>
      </c>
      <c r="I15" s="200">
        <v>4973</v>
      </c>
      <c r="J15" s="200">
        <v>58445849</v>
      </c>
      <c r="K15" s="200">
        <v>172</v>
      </c>
      <c r="L15" s="200">
        <v>4530820</v>
      </c>
      <c r="M15" s="200">
        <v>145</v>
      </c>
      <c r="N15" s="200">
        <v>1574465</v>
      </c>
      <c r="O15" s="200">
        <v>0</v>
      </c>
      <c r="P15" s="200">
        <v>0</v>
      </c>
      <c r="Q15" s="200">
        <v>5393</v>
      </c>
      <c r="R15" s="200">
        <v>67359100</v>
      </c>
      <c r="S15" s="205">
        <v>3</v>
      </c>
    </row>
    <row r="16" spans="1:19" ht="24" customHeight="1">
      <c r="A16" s="217">
        <v>4</v>
      </c>
      <c r="B16" s="332" t="s">
        <v>187</v>
      </c>
      <c r="C16" s="200">
        <v>2</v>
      </c>
      <c r="D16" s="200">
        <v>20850</v>
      </c>
      <c r="E16" s="200">
        <v>105</v>
      </c>
      <c r="F16" s="200">
        <v>1155654</v>
      </c>
      <c r="G16" s="200">
        <v>129</v>
      </c>
      <c r="H16" s="200">
        <v>4060227</v>
      </c>
      <c r="I16" s="200">
        <v>8242</v>
      </c>
      <c r="J16" s="200">
        <v>101878816</v>
      </c>
      <c r="K16" s="200">
        <v>337</v>
      </c>
      <c r="L16" s="200">
        <v>7082330</v>
      </c>
      <c r="M16" s="200">
        <v>225</v>
      </c>
      <c r="N16" s="200">
        <v>4018502</v>
      </c>
      <c r="O16" s="200">
        <v>0</v>
      </c>
      <c r="P16" s="200">
        <v>0</v>
      </c>
      <c r="Q16" s="200">
        <v>9038</v>
      </c>
      <c r="R16" s="200">
        <v>118195529</v>
      </c>
      <c r="S16" s="205">
        <v>4</v>
      </c>
    </row>
    <row r="17" spans="1:19" ht="24" customHeight="1">
      <c r="A17" s="217">
        <v>5</v>
      </c>
      <c r="B17" s="332" t="s">
        <v>189</v>
      </c>
      <c r="C17" s="210">
        <v>0</v>
      </c>
      <c r="D17" s="210">
        <v>0</v>
      </c>
      <c r="E17" s="210">
        <v>5</v>
      </c>
      <c r="F17" s="210">
        <v>47320</v>
      </c>
      <c r="G17" s="210">
        <v>13</v>
      </c>
      <c r="H17" s="210">
        <v>347261</v>
      </c>
      <c r="I17" s="210">
        <v>508</v>
      </c>
      <c r="J17" s="210">
        <v>4794942</v>
      </c>
      <c r="K17" s="210">
        <v>0</v>
      </c>
      <c r="L17" s="210">
        <v>0</v>
      </c>
      <c r="M17" s="210">
        <v>3</v>
      </c>
      <c r="N17" s="210">
        <v>13680</v>
      </c>
      <c r="O17" s="210">
        <v>0</v>
      </c>
      <c r="P17" s="210">
        <v>0</v>
      </c>
      <c r="Q17" s="210">
        <v>529</v>
      </c>
      <c r="R17" s="210">
        <v>5203203</v>
      </c>
      <c r="S17" s="205">
        <v>5</v>
      </c>
    </row>
    <row r="18" spans="1:19" ht="24" customHeight="1">
      <c r="A18" s="211">
        <v>6</v>
      </c>
      <c r="B18" s="330" t="s">
        <v>191</v>
      </c>
      <c r="C18" s="214">
        <v>0</v>
      </c>
      <c r="D18" s="214">
        <v>0</v>
      </c>
      <c r="E18" s="214">
        <v>7</v>
      </c>
      <c r="F18" s="214">
        <v>122315</v>
      </c>
      <c r="G18" s="214">
        <v>44</v>
      </c>
      <c r="H18" s="214">
        <v>1275659</v>
      </c>
      <c r="I18" s="214">
        <v>1044</v>
      </c>
      <c r="J18" s="214">
        <v>13799123</v>
      </c>
      <c r="K18" s="214">
        <v>33</v>
      </c>
      <c r="L18" s="214">
        <v>1231740</v>
      </c>
      <c r="M18" s="214">
        <v>22</v>
      </c>
      <c r="N18" s="214">
        <v>213660</v>
      </c>
      <c r="O18" s="214">
        <v>7</v>
      </c>
      <c r="P18" s="214">
        <v>64732</v>
      </c>
      <c r="Q18" s="214">
        <v>1157</v>
      </c>
      <c r="R18" s="214">
        <v>16707229</v>
      </c>
      <c r="S18" s="216">
        <v>6</v>
      </c>
    </row>
    <row r="19" spans="1:19" ht="24" customHeight="1">
      <c r="A19" s="217">
        <v>7</v>
      </c>
      <c r="B19" s="332" t="s">
        <v>193</v>
      </c>
      <c r="C19" s="200">
        <v>2</v>
      </c>
      <c r="D19" s="200">
        <v>4950</v>
      </c>
      <c r="E19" s="200">
        <v>21</v>
      </c>
      <c r="F19" s="200">
        <v>382951</v>
      </c>
      <c r="G19" s="200">
        <v>78</v>
      </c>
      <c r="H19" s="200">
        <v>2573406</v>
      </c>
      <c r="I19" s="200">
        <v>5767</v>
      </c>
      <c r="J19" s="200">
        <v>62948200</v>
      </c>
      <c r="K19" s="200">
        <v>216</v>
      </c>
      <c r="L19" s="200">
        <v>6371700</v>
      </c>
      <c r="M19" s="200">
        <v>214</v>
      </c>
      <c r="N19" s="200">
        <v>3098295</v>
      </c>
      <c r="O19" s="200">
        <v>2</v>
      </c>
      <c r="P19" s="200">
        <v>17200</v>
      </c>
      <c r="Q19" s="200">
        <v>6298</v>
      </c>
      <c r="R19" s="200">
        <v>75391752</v>
      </c>
      <c r="S19" s="205">
        <v>7</v>
      </c>
    </row>
    <row r="20" spans="1:19" ht="24" customHeight="1">
      <c r="A20" s="217">
        <v>8</v>
      </c>
      <c r="B20" s="332" t="s">
        <v>195</v>
      </c>
      <c r="C20" s="200">
        <v>2</v>
      </c>
      <c r="D20" s="200">
        <v>4350</v>
      </c>
      <c r="E20" s="200">
        <v>26</v>
      </c>
      <c r="F20" s="200">
        <v>178530</v>
      </c>
      <c r="G20" s="200">
        <v>77</v>
      </c>
      <c r="H20" s="200">
        <v>2136768</v>
      </c>
      <c r="I20" s="200">
        <v>2631</v>
      </c>
      <c r="J20" s="200">
        <v>26347477</v>
      </c>
      <c r="K20" s="200">
        <v>36</v>
      </c>
      <c r="L20" s="200">
        <v>1155670</v>
      </c>
      <c r="M20" s="200">
        <v>44</v>
      </c>
      <c r="N20" s="200">
        <v>430030</v>
      </c>
      <c r="O20" s="200">
        <v>0</v>
      </c>
      <c r="P20" s="200">
        <v>0</v>
      </c>
      <c r="Q20" s="200">
        <v>2814</v>
      </c>
      <c r="R20" s="200">
        <v>30248475</v>
      </c>
      <c r="S20" s="205">
        <v>8</v>
      </c>
    </row>
    <row r="21" spans="1:19" s="266" customFormat="1" ht="24" customHeight="1">
      <c r="A21" s="220">
        <v>9</v>
      </c>
      <c r="B21" s="218" t="s">
        <v>197</v>
      </c>
      <c r="C21" s="192">
        <v>0</v>
      </c>
      <c r="D21" s="192">
        <v>0</v>
      </c>
      <c r="E21" s="192">
        <v>6</v>
      </c>
      <c r="F21" s="192">
        <v>54510</v>
      </c>
      <c r="G21" s="192">
        <v>26</v>
      </c>
      <c r="H21" s="192">
        <v>736604</v>
      </c>
      <c r="I21" s="192">
        <v>674</v>
      </c>
      <c r="J21" s="192">
        <v>4704666</v>
      </c>
      <c r="K21" s="192">
        <v>0</v>
      </c>
      <c r="L21" s="192">
        <v>0</v>
      </c>
      <c r="M21" s="192">
        <v>4</v>
      </c>
      <c r="N21" s="192">
        <v>31750</v>
      </c>
      <c r="O21" s="192">
        <v>0</v>
      </c>
      <c r="P21" s="192">
        <v>0</v>
      </c>
      <c r="Q21" s="192">
        <v>710</v>
      </c>
      <c r="R21" s="192">
        <v>5527530</v>
      </c>
      <c r="S21" s="224">
        <v>9</v>
      </c>
    </row>
    <row r="22" spans="1:19" s="266" customFormat="1" ht="24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72</v>
      </c>
      <c r="F22" s="227">
        <v>2272162</v>
      </c>
      <c r="G22" s="227">
        <v>16</v>
      </c>
      <c r="H22" s="227">
        <v>620756</v>
      </c>
      <c r="I22" s="227">
        <v>1039</v>
      </c>
      <c r="J22" s="227">
        <v>12121285</v>
      </c>
      <c r="K22" s="227">
        <v>4</v>
      </c>
      <c r="L22" s="227">
        <v>207350</v>
      </c>
      <c r="M22" s="227">
        <v>81</v>
      </c>
      <c r="N22" s="227">
        <v>892570</v>
      </c>
      <c r="O22" s="227">
        <v>0</v>
      </c>
      <c r="P22" s="227">
        <v>0</v>
      </c>
      <c r="Q22" s="227">
        <v>1212</v>
      </c>
      <c r="R22" s="227">
        <v>16114123</v>
      </c>
      <c r="S22" s="249">
        <v>10</v>
      </c>
    </row>
    <row r="23" spans="1:19" s="266" customFormat="1" ht="24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25</v>
      </c>
      <c r="F23" s="229">
        <v>226381</v>
      </c>
      <c r="G23" s="229">
        <v>25</v>
      </c>
      <c r="H23" s="229">
        <v>669814</v>
      </c>
      <c r="I23" s="229">
        <v>870</v>
      </c>
      <c r="J23" s="229">
        <v>8020301</v>
      </c>
      <c r="K23" s="229">
        <v>26</v>
      </c>
      <c r="L23" s="229">
        <v>886020</v>
      </c>
      <c r="M23" s="229">
        <v>11</v>
      </c>
      <c r="N23" s="229">
        <v>51410</v>
      </c>
      <c r="O23" s="229">
        <v>4</v>
      </c>
      <c r="P23" s="229">
        <v>18525</v>
      </c>
      <c r="Q23" s="229">
        <v>961</v>
      </c>
      <c r="R23" s="229">
        <v>9872451</v>
      </c>
      <c r="S23" s="234">
        <v>11</v>
      </c>
    </row>
    <row r="24" spans="1:19" s="266" customFormat="1" ht="24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43</v>
      </c>
      <c r="F24" s="192">
        <v>3638578</v>
      </c>
      <c r="G24" s="192">
        <v>57</v>
      </c>
      <c r="H24" s="192">
        <v>1486497</v>
      </c>
      <c r="I24" s="192">
        <v>2445</v>
      </c>
      <c r="J24" s="192">
        <v>18828929</v>
      </c>
      <c r="K24" s="192">
        <v>30</v>
      </c>
      <c r="L24" s="192">
        <v>655275</v>
      </c>
      <c r="M24" s="192">
        <v>62</v>
      </c>
      <c r="N24" s="192">
        <v>687925</v>
      </c>
      <c r="O24" s="192">
        <v>0</v>
      </c>
      <c r="P24" s="192">
        <v>0</v>
      </c>
      <c r="Q24" s="192">
        <v>2637</v>
      </c>
      <c r="R24" s="192">
        <v>25297204</v>
      </c>
      <c r="S24" s="224">
        <v>12</v>
      </c>
    </row>
    <row r="25" spans="1:19" s="266" customFormat="1" ht="24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10</v>
      </c>
      <c r="F25" s="192">
        <v>887150</v>
      </c>
      <c r="G25" s="192">
        <v>7</v>
      </c>
      <c r="H25" s="192">
        <v>155770</v>
      </c>
      <c r="I25" s="192">
        <v>407</v>
      </c>
      <c r="J25" s="192">
        <v>5675797</v>
      </c>
      <c r="K25" s="192">
        <v>0</v>
      </c>
      <c r="L25" s="192">
        <v>0</v>
      </c>
      <c r="M25" s="192">
        <v>23</v>
      </c>
      <c r="N25" s="192">
        <v>246115</v>
      </c>
      <c r="O25" s="192">
        <v>0</v>
      </c>
      <c r="P25" s="192">
        <v>0</v>
      </c>
      <c r="Q25" s="192">
        <v>447</v>
      </c>
      <c r="R25" s="192">
        <v>6964832</v>
      </c>
      <c r="S25" s="224">
        <v>13</v>
      </c>
    </row>
    <row r="26" spans="1:19" s="266" customFormat="1" ht="24" customHeight="1">
      <c r="A26" s="220">
        <v>14</v>
      </c>
      <c r="B26" s="218" t="s">
        <v>206</v>
      </c>
      <c r="C26" s="192">
        <v>0</v>
      </c>
      <c r="D26" s="192">
        <v>0</v>
      </c>
      <c r="E26" s="192">
        <v>0</v>
      </c>
      <c r="F26" s="192">
        <v>0</v>
      </c>
      <c r="G26" s="192">
        <v>3</v>
      </c>
      <c r="H26" s="192">
        <v>82811</v>
      </c>
      <c r="I26" s="192">
        <v>304</v>
      </c>
      <c r="J26" s="192">
        <v>3575271</v>
      </c>
      <c r="K26" s="192">
        <v>0</v>
      </c>
      <c r="L26" s="192">
        <v>0</v>
      </c>
      <c r="M26" s="192">
        <v>6</v>
      </c>
      <c r="N26" s="192">
        <v>47680</v>
      </c>
      <c r="O26" s="192">
        <v>14</v>
      </c>
      <c r="P26" s="192">
        <v>189817</v>
      </c>
      <c r="Q26" s="192">
        <v>327</v>
      </c>
      <c r="R26" s="192">
        <v>3895579</v>
      </c>
      <c r="S26" s="224">
        <v>14</v>
      </c>
    </row>
    <row r="27" spans="1:19" s="266" customFormat="1" ht="24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6</v>
      </c>
      <c r="F27" s="227">
        <v>302390</v>
      </c>
      <c r="G27" s="227">
        <v>6</v>
      </c>
      <c r="H27" s="227">
        <v>143682</v>
      </c>
      <c r="I27" s="227">
        <v>424</v>
      </c>
      <c r="J27" s="227">
        <v>5227405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27">
        <v>436</v>
      </c>
      <c r="R27" s="227">
        <v>5673477</v>
      </c>
      <c r="S27" s="224">
        <v>15</v>
      </c>
    </row>
    <row r="28" spans="1:19" s="266" customFormat="1" ht="24" customHeight="1">
      <c r="A28" s="235">
        <v>16</v>
      </c>
      <c r="B28" s="212" t="s">
        <v>210</v>
      </c>
      <c r="C28" s="229">
        <v>0</v>
      </c>
      <c r="D28" s="229">
        <v>0</v>
      </c>
      <c r="E28" s="229">
        <v>12</v>
      </c>
      <c r="F28" s="229">
        <v>41170</v>
      </c>
      <c r="G28" s="229">
        <v>41</v>
      </c>
      <c r="H28" s="229">
        <v>992240</v>
      </c>
      <c r="I28" s="229">
        <v>2261</v>
      </c>
      <c r="J28" s="229">
        <v>23642219</v>
      </c>
      <c r="K28" s="229">
        <v>17</v>
      </c>
      <c r="L28" s="229">
        <v>509900</v>
      </c>
      <c r="M28" s="229">
        <v>73</v>
      </c>
      <c r="N28" s="229">
        <v>1336000</v>
      </c>
      <c r="O28" s="229">
        <v>0</v>
      </c>
      <c r="P28" s="229">
        <v>0</v>
      </c>
      <c r="Q28" s="229">
        <v>2404</v>
      </c>
      <c r="R28" s="229">
        <v>26521529</v>
      </c>
      <c r="S28" s="236">
        <v>16</v>
      </c>
    </row>
    <row r="29" spans="1:19" s="266" customFormat="1" ht="24" customHeight="1">
      <c r="A29" s="220">
        <v>17</v>
      </c>
      <c r="B29" s="218" t="s">
        <v>212</v>
      </c>
      <c r="C29" s="192">
        <v>0</v>
      </c>
      <c r="D29" s="192">
        <v>0</v>
      </c>
      <c r="E29" s="192">
        <v>99</v>
      </c>
      <c r="F29" s="192">
        <v>2030110</v>
      </c>
      <c r="G29" s="192">
        <v>68</v>
      </c>
      <c r="H29" s="192">
        <v>2297431</v>
      </c>
      <c r="I29" s="192">
        <v>5022</v>
      </c>
      <c r="J29" s="192">
        <v>50006822</v>
      </c>
      <c r="K29" s="192">
        <v>59</v>
      </c>
      <c r="L29" s="192">
        <v>1502265</v>
      </c>
      <c r="M29" s="192">
        <v>237</v>
      </c>
      <c r="N29" s="192">
        <v>3153635</v>
      </c>
      <c r="O29" s="192">
        <v>0</v>
      </c>
      <c r="P29" s="192">
        <v>0</v>
      </c>
      <c r="Q29" s="192">
        <v>5485</v>
      </c>
      <c r="R29" s="192">
        <v>58990263</v>
      </c>
      <c r="S29" s="224">
        <v>17</v>
      </c>
    </row>
    <row r="30" spans="1:19" s="266" customFormat="1" ht="24" customHeight="1">
      <c r="A30" s="220">
        <v>18</v>
      </c>
      <c r="B30" s="218" t="s">
        <v>214</v>
      </c>
      <c r="C30" s="192">
        <v>0</v>
      </c>
      <c r="D30" s="192">
        <v>0</v>
      </c>
      <c r="E30" s="192">
        <v>3</v>
      </c>
      <c r="F30" s="192">
        <v>81764</v>
      </c>
      <c r="G30" s="192">
        <v>2</v>
      </c>
      <c r="H30" s="192">
        <v>41199</v>
      </c>
      <c r="I30" s="192">
        <v>81</v>
      </c>
      <c r="J30" s="192">
        <v>703225</v>
      </c>
      <c r="K30" s="192">
        <v>3</v>
      </c>
      <c r="L30" s="192">
        <v>120480</v>
      </c>
      <c r="M30" s="192">
        <v>1</v>
      </c>
      <c r="N30" s="192">
        <v>9120</v>
      </c>
      <c r="O30" s="192">
        <v>0</v>
      </c>
      <c r="P30" s="192">
        <v>0</v>
      </c>
      <c r="Q30" s="192">
        <v>90</v>
      </c>
      <c r="R30" s="192">
        <v>955788</v>
      </c>
      <c r="S30" s="224">
        <v>18</v>
      </c>
    </row>
    <row r="31" spans="1:19" s="266" customFormat="1" ht="24" customHeight="1">
      <c r="A31" s="220">
        <v>19</v>
      </c>
      <c r="B31" s="218" t="s">
        <v>216</v>
      </c>
      <c r="C31" s="192">
        <v>0</v>
      </c>
      <c r="D31" s="192">
        <v>0</v>
      </c>
      <c r="E31" s="192">
        <v>64</v>
      </c>
      <c r="F31" s="192">
        <v>587438</v>
      </c>
      <c r="G31" s="192">
        <v>74</v>
      </c>
      <c r="H31" s="192">
        <v>1995294</v>
      </c>
      <c r="I31" s="192">
        <v>1628</v>
      </c>
      <c r="J31" s="192">
        <v>18505682</v>
      </c>
      <c r="K31" s="192">
        <v>19</v>
      </c>
      <c r="L31" s="192">
        <v>643035</v>
      </c>
      <c r="M31" s="192">
        <v>173</v>
      </c>
      <c r="N31" s="192">
        <v>3289329</v>
      </c>
      <c r="O31" s="192">
        <v>0</v>
      </c>
      <c r="P31" s="192">
        <v>0</v>
      </c>
      <c r="Q31" s="192">
        <v>1958</v>
      </c>
      <c r="R31" s="192">
        <v>25020778</v>
      </c>
      <c r="S31" s="224">
        <v>19</v>
      </c>
    </row>
    <row r="32" spans="1:19" s="266" customFormat="1" ht="24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18</v>
      </c>
      <c r="F32" s="227">
        <v>221553</v>
      </c>
      <c r="G32" s="227">
        <v>39</v>
      </c>
      <c r="H32" s="227">
        <v>1913439</v>
      </c>
      <c r="I32" s="227">
        <v>2069</v>
      </c>
      <c r="J32" s="227">
        <v>21954777</v>
      </c>
      <c r="K32" s="227">
        <v>44</v>
      </c>
      <c r="L32" s="227">
        <v>1137960</v>
      </c>
      <c r="M32" s="227">
        <v>18</v>
      </c>
      <c r="N32" s="227">
        <v>226870</v>
      </c>
      <c r="O32" s="227">
        <v>12</v>
      </c>
      <c r="P32" s="227">
        <v>179448</v>
      </c>
      <c r="Q32" s="227">
        <v>2200</v>
      </c>
      <c r="R32" s="227">
        <v>25634047</v>
      </c>
      <c r="S32" s="224">
        <v>20</v>
      </c>
    </row>
    <row r="33" spans="1:19" s="266" customFormat="1" ht="24" customHeight="1">
      <c r="A33" s="235">
        <v>21</v>
      </c>
      <c r="B33" s="212" t="s">
        <v>220</v>
      </c>
      <c r="C33" s="229">
        <v>1</v>
      </c>
      <c r="D33" s="229">
        <v>4650</v>
      </c>
      <c r="E33" s="229">
        <v>71</v>
      </c>
      <c r="F33" s="229">
        <v>3698002</v>
      </c>
      <c r="G33" s="229">
        <v>39</v>
      </c>
      <c r="H33" s="229">
        <v>1027441</v>
      </c>
      <c r="I33" s="229">
        <v>2614</v>
      </c>
      <c r="J33" s="229">
        <v>28451590</v>
      </c>
      <c r="K33" s="229">
        <v>6</v>
      </c>
      <c r="L33" s="229">
        <v>158440</v>
      </c>
      <c r="M33" s="229">
        <v>141</v>
      </c>
      <c r="N33" s="229">
        <v>1969270</v>
      </c>
      <c r="O33" s="229">
        <v>0</v>
      </c>
      <c r="P33" s="229">
        <v>0</v>
      </c>
      <c r="Q33" s="229">
        <v>2871</v>
      </c>
      <c r="R33" s="229">
        <v>35304743</v>
      </c>
      <c r="S33" s="236">
        <v>21</v>
      </c>
    </row>
    <row r="34" spans="1:19" s="266" customFormat="1" ht="24" customHeight="1">
      <c r="A34" s="220">
        <v>22</v>
      </c>
      <c r="B34" s="218" t="s">
        <v>222</v>
      </c>
      <c r="C34" s="192">
        <v>0</v>
      </c>
      <c r="D34" s="192">
        <v>0</v>
      </c>
      <c r="E34" s="192">
        <v>5</v>
      </c>
      <c r="F34" s="192">
        <v>211535</v>
      </c>
      <c r="G34" s="192">
        <v>42</v>
      </c>
      <c r="H34" s="192">
        <v>1370678</v>
      </c>
      <c r="I34" s="192">
        <v>1561</v>
      </c>
      <c r="J34" s="192">
        <v>15144608</v>
      </c>
      <c r="K34" s="192">
        <v>62</v>
      </c>
      <c r="L34" s="192">
        <v>1102300</v>
      </c>
      <c r="M34" s="192">
        <v>32</v>
      </c>
      <c r="N34" s="192">
        <v>500200</v>
      </c>
      <c r="O34" s="192">
        <v>0</v>
      </c>
      <c r="P34" s="192">
        <v>0</v>
      </c>
      <c r="Q34" s="192">
        <v>1702</v>
      </c>
      <c r="R34" s="192">
        <v>18329321</v>
      </c>
      <c r="S34" s="224">
        <v>22</v>
      </c>
    </row>
    <row r="35" spans="1:19" s="266" customFormat="1" ht="24" customHeight="1">
      <c r="A35" s="220">
        <v>23</v>
      </c>
      <c r="B35" s="218" t="s">
        <v>223</v>
      </c>
      <c r="C35" s="192">
        <v>0</v>
      </c>
      <c r="D35" s="192">
        <v>0</v>
      </c>
      <c r="E35" s="192">
        <v>17</v>
      </c>
      <c r="F35" s="192">
        <v>670190</v>
      </c>
      <c r="G35" s="192">
        <v>9</v>
      </c>
      <c r="H35" s="192">
        <v>299108</v>
      </c>
      <c r="I35" s="192">
        <v>158</v>
      </c>
      <c r="J35" s="192">
        <v>1074914</v>
      </c>
      <c r="K35" s="192">
        <v>0</v>
      </c>
      <c r="L35" s="192">
        <v>0</v>
      </c>
      <c r="M35" s="192">
        <v>16</v>
      </c>
      <c r="N35" s="192">
        <v>111705</v>
      </c>
      <c r="O35" s="192">
        <v>0</v>
      </c>
      <c r="P35" s="192">
        <v>0</v>
      </c>
      <c r="Q35" s="192">
        <v>200</v>
      </c>
      <c r="R35" s="192">
        <v>2155917</v>
      </c>
      <c r="S35" s="224">
        <v>23</v>
      </c>
    </row>
    <row r="36" spans="1:19" s="266" customFormat="1" ht="24" customHeight="1">
      <c r="A36" s="220">
        <v>24</v>
      </c>
      <c r="B36" s="218" t="s">
        <v>225</v>
      </c>
      <c r="C36" s="192">
        <v>0</v>
      </c>
      <c r="D36" s="192">
        <v>0</v>
      </c>
      <c r="E36" s="192">
        <v>13</v>
      </c>
      <c r="F36" s="192">
        <v>95904</v>
      </c>
      <c r="G36" s="192">
        <v>25</v>
      </c>
      <c r="H36" s="192">
        <v>682781</v>
      </c>
      <c r="I36" s="192">
        <v>1765</v>
      </c>
      <c r="J36" s="192">
        <v>14961212</v>
      </c>
      <c r="K36" s="192">
        <v>70</v>
      </c>
      <c r="L36" s="192">
        <v>1979470</v>
      </c>
      <c r="M36" s="192">
        <v>34</v>
      </c>
      <c r="N36" s="192">
        <v>641900</v>
      </c>
      <c r="O36" s="192">
        <v>0</v>
      </c>
      <c r="P36" s="192">
        <v>0</v>
      </c>
      <c r="Q36" s="192">
        <v>1907</v>
      </c>
      <c r="R36" s="192">
        <v>18361267</v>
      </c>
      <c r="S36" s="224">
        <v>24</v>
      </c>
    </row>
    <row r="37" spans="1:19" s="266" customFormat="1" ht="24" customHeight="1">
      <c r="A37" s="220">
        <v>25</v>
      </c>
      <c r="B37" s="218" t="s">
        <v>227</v>
      </c>
      <c r="C37" s="227">
        <v>0</v>
      </c>
      <c r="D37" s="227">
        <v>0</v>
      </c>
      <c r="E37" s="227">
        <v>22</v>
      </c>
      <c r="F37" s="227">
        <v>332680</v>
      </c>
      <c r="G37" s="227">
        <v>15</v>
      </c>
      <c r="H37" s="227">
        <v>534071</v>
      </c>
      <c r="I37" s="227">
        <v>514</v>
      </c>
      <c r="J37" s="227">
        <v>4348404</v>
      </c>
      <c r="K37" s="227">
        <v>26</v>
      </c>
      <c r="L37" s="227">
        <v>478150</v>
      </c>
      <c r="M37" s="227">
        <v>146</v>
      </c>
      <c r="N37" s="227">
        <v>1104320</v>
      </c>
      <c r="O37" s="227">
        <v>0</v>
      </c>
      <c r="P37" s="227">
        <v>0</v>
      </c>
      <c r="Q37" s="227">
        <v>723</v>
      </c>
      <c r="R37" s="227">
        <v>6797625</v>
      </c>
      <c r="S37" s="224">
        <v>25</v>
      </c>
    </row>
    <row r="38" spans="1:19" s="266" customFormat="1" ht="24" customHeight="1">
      <c r="A38" s="228">
        <v>26</v>
      </c>
      <c r="B38" s="212" t="s">
        <v>229</v>
      </c>
      <c r="C38" s="229">
        <v>0</v>
      </c>
      <c r="D38" s="229">
        <v>0</v>
      </c>
      <c r="E38" s="229">
        <v>4</v>
      </c>
      <c r="F38" s="229">
        <v>27920</v>
      </c>
      <c r="G38" s="229">
        <v>6</v>
      </c>
      <c r="H38" s="229">
        <v>166082</v>
      </c>
      <c r="I38" s="229">
        <v>335</v>
      </c>
      <c r="J38" s="229">
        <v>3885226</v>
      </c>
      <c r="K38" s="229">
        <v>0</v>
      </c>
      <c r="L38" s="229">
        <v>0</v>
      </c>
      <c r="M38" s="229">
        <v>18</v>
      </c>
      <c r="N38" s="229">
        <v>407245</v>
      </c>
      <c r="O38" s="229">
        <v>0</v>
      </c>
      <c r="P38" s="229">
        <v>0</v>
      </c>
      <c r="Q38" s="229">
        <v>363</v>
      </c>
      <c r="R38" s="229">
        <v>4486473</v>
      </c>
      <c r="S38" s="234">
        <v>26</v>
      </c>
    </row>
    <row r="39" spans="1:19" s="266" customFormat="1" ht="24" customHeight="1">
      <c r="A39" s="220">
        <v>27</v>
      </c>
      <c r="B39" s="218" t="s">
        <v>231</v>
      </c>
      <c r="C39" s="192">
        <v>0</v>
      </c>
      <c r="D39" s="192">
        <v>0</v>
      </c>
      <c r="E39" s="192">
        <v>4</v>
      </c>
      <c r="F39" s="192">
        <v>71297</v>
      </c>
      <c r="G39" s="192">
        <v>17</v>
      </c>
      <c r="H39" s="192">
        <v>858041</v>
      </c>
      <c r="I39" s="192">
        <v>1605</v>
      </c>
      <c r="J39" s="192">
        <v>15400804</v>
      </c>
      <c r="K39" s="192">
        <v>86</v>
      </c>
      <c r="L39" s="192">
        <v>2774478</v>
      </c>
      <c r="M39" s="192">
        <v>67</v>
      </c>
      <c r="N39" s="192">
        <v>930875</v>
      </c>
      <c r="O39" s="192">
        <v>0</v>
      </c>
      <c r="P39" s="192">
        <v>0</v>
      </c>
      <c r="Q39" s="192">
        <v>1779</v>
      </c>
      <c r="R39" s="192">
        <v>20035495</v>
      </c>
      <c r="S39" s="224">
        <v>27</v>
      </c>
    </row>
    <row r="40" spans="1:19" s="266" customFormat="1" ht="24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15</v>
      </c>
      <c r="F40" s="192">
        <v>764236</v>
      </c>
      <c r="G40" s="192">
        <v>46</v>
      </c>
      <c r="H40" s="192">
        <v>1319506</v>
      </c>
      <c r="I40" s="192">
        <v>1057</v>
      </c>
      <c r="J40" s="192">
        <v>11042939</v>
      </c>
      <c r="K40" s="192">
        <v>16</v>
      </c>
      <c r="L40" s="192">
        <v>288160</v>
      </c>
      <c r="M40" s="192">
        <v>40</v>
      </c>
      <c r="N40" s="192">
        <v>580810</v>
      </c>
      <c r="O40" s="192">
        <v>0</v>
      </c>
      <c r="P40" s="192">
        <v>0</v>
      </c>
      <c r="Q40" s="192">
        <v>1174</v>
      </c>
      <c r="R40" s="192">
        <v>13995651</v>
      </c>
      <c r="S40" s="224">
        <v>30</v>
      </c>
    </row>
    <row r="41" spans="1:19" s="266" customFormat="1" ht="24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0</v>
      </c>
      <c r="F41" s="192">
        <v>0</v>
      </c>
      <c r="G41" s="192">
        <v>8</v>
      </c>
      <c r="H41" s="192">
        <v>243992</v>
      </c>
      <c r="I41" s="192">
        <v>218</v>
      </c>
      <c r="J41" s="192">
        <v>1789203</v>
      </c>
      <c r="K41" s="192">
        <v>21</v>
      </c>
      <c r="L41" s="192">
        <v>313775</v>
      </c>
      <c r="M41" s="192">
        <v>17</v>
      </c>
      <c r="N41" s="192">
        <v>413080</v>
      </c>
      <c r="O41" s="192">
        <v>0</v>
      </c>
      <c r="P41" s="192">
        <v>0</v>
      </c>
      <c r="Q41" s="192">
        <v>264</v>
      </c>
      <c r="R41" s="192">
        <v>2760050</v>
      </c>
      <c r="S41" s="224">
        <v>31</v>
      </c>
    </row>
    <row r="42" spans="1:19" s="266" customFormat="1" ht="24" customHeight="1">
      <c r="A42" s="220">
        <v>32</v>
      </c>
      <c r="B42" s="218" t="s">
        <v>237</v>
      </c>
      <c r="C42" s="227">
        <v>0</v>
      </c>
      <c r="D42" s="227">
        <v>0</v>
      </c>
      <c r="E42" s="227">
        <v>42</v>
      </c>
      <c r="F42" s="227">
        <v>504920</v>
      </c>
      <c r="G42" s="227">
        <v>30</v>
      </c>
      <c r="H42" s="227">
        <v>610308</v>
      </c>
      <c r="I42" s="227">
        <v>449</v>
      </c>
      <c r="J42" s="227">
        <v>4795475</v>
      </c>
      <c r="K42" s="227">
        <v>4</v>
      </c>
      <c r="L42" s="227">
        <v>85120</v>
      </c>
      <c r="M42" s="227">
        <v>2</v>
      </c>
      <c r="N42" s="227">
        <v>49900</v>
      </c>
      <c r="O42" s="227">
        <v>0</v>
      </c>
      <c r="P42" s="227">
        <v>0</v>
      </c>
      <c r="Q42" s="227">
        <v>527</v>
      </c>
      <c r="R42" s="227">
        <v>6045723</v>
      </c>
      <c r="S42" s="224">
        <v>32</v>
      </c>
    </row>
    <row r="43" spans="1:19" s="266" customFormat="1" ht="24" customHeight="1">
      <c r="A43" s="228">
        <v>33</v>
      </c>
      <c r="B43" s="212" t="s">
        <v>239</v>
      </c>
      <c r="C43" s="229">
        <v>0</v>
      </c>
      <c r="D43" s="229">
        <v>0</v>
      </c>
      <c r="E43" s="229">
        <v>33</v>
      </c>
      <c r="F43" s="229">
        <v>331320</v>
      </c>
      <c r="G43" s="229">
        <v>4</v>
      </c>
      <c r="H43" s="229">
        <v>78354</v>
      </c>
      <c r="I43" s="229">
        <v>384</v>
      </c>
      <c r="J43" s="229">
        <v>2780696</v>
      </c>
      <c r="K43" s="229">
        <v>0</v>
      </c>
      <c r="L43" s="229">
        <v>0</v>
      </c>
      <c r="M43" s="229">
        <v>0</v>
      </c>
      <c r="N43" s="229">
        <v>0</v>
      </c>
      <c r="O43" s="229">
        <v>0</v>
      </c>
      <c r="P43" s="229">
        <v>0</v>
      </c>
      <c r="Q43" s="229">
        <v>421</v>
      </c>
      <c r="R43" s="229">
        <v>3190370</v>
      </c>
      <c r="S43" s="234">
        <v>33</v>
      </c>
    </row>
    <row r="44" spans="1:19" s="266" customFormat="1" ht="24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0</v>
      </c>
      <c r="F44" s="192">
        <v>0</v>
      </c>
      <c r="G44" s="192">
        <v>2</v>
      </c>
      <c r="H44" s="192">
        <v>71018</v>
      </c>
      <c r="I44" s="192">
        <v>71</v>
      </c>
      <c r="J44" s="192">
        <v>713208</v>
      </c>
      <c r="K44" s="192">
        <v>0</v>
      </c>
      <c r="L44" s="192">
        <v>0</v>
      </c>
      <c r="M44" s="192">
        <v>0</v>
      </c>
      <c r="N44" s="192">
        <v>0</v>
      </c>
      <c r="O44" s="192">
        <v>0</v>
      </c>
      <c r="P44" s="192">
        <v>0</v>
      </c>
      <c r="Q44" s="192">
        <v>73</v>
      </c>
      <c r="R44" s="192">
        <v>784226</v>
      </c>
      <c r="S44" s="224">
        <v>34</v>
      </c>
    </row>
    <row r="45" spans="1:19" s="266" customFormat="1" ht="24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1</v>
      </c>
      <c r="F45" s="192">
        <v>4430</v>
      </c>
      <c r="G45" s="192">
        <v>9</v>
      </c>
      <c r="H45" s="192">
        <v>211340</v>
      </c>
      <c r="I45" s="192">
        <v>449</v>
      </c>
      <c r="J45" s="192">
        <v>3526671</v>
      </c>
      <c r="K45" s="192">
        <v>0</v>
      </c>
      <c r="L45" s="192">
        <v>0</v>
      </c>
      <c r="M45" s="192">
        <v>3</v>
      </c>
      <c r="N45" s="192">
        <v>26700</v>
      </c>
      <c r="O45" s="192">
        <v>0</v>
      </c>
      <c r="P45" s="192">
        <v>0</v>
      </c>
      <c r="Q45" s="192">
        <v>462</v>
      </c>
      <c r="R45" s="192">
        <v>3769141</v>
      </c>
      <c r="S45" s="224">
        <v>35</v>
      </c>
    </row>
    <row r="46" spans="1:19" s="266" customFormat="1" ht="24" customHeight="1">
      <c r="A46" s="220">
        <v>36</v>
      </c>
      <c r="B46" s="2128" t="s">
        <v>245</v>
      </c>
      <c r="C46" s="192">
        <v>0</v>
      </c>
      <c r="D46" s="192">
        <v>0</v>
      </c>
      <c r="E46" s="192">
        <v>10</v>
      </c>
      <c r="F46" s="192">
        <v>96515</v>
      </c>
      <c r="G46" s="192">
        <v>25</v>
      </c>
      <c r="H46" s="192">
        <v>444246</v>
      </c>
      <c r="I46" s="192">
        <v>333</v>
      </c>
      <c r="J46" s="192">
        <v>2735479</v>
      </c>
      <c r="K46" s="192">
        <v>0</v>
      </c>
      <c r="L46" s="192">
        <v>0</v>
      </c>
      <c r="M46" s="192">
        <v>15</v>
      </c>
      <c r="N46" s="192">
        <v>177840</v>
      </c>
      <c r="O46" s="192">
        <v>0</v>
      </c>
      <c r="P46" s="192">
        <v>0</v>
      </c>
      <c r="Q46" s="192">
        <v>383</v>
      </c>
      <c r="R46" s="192">
        <v>3454080</v>
      </c>
      <c r="S46" s="224">
        <v>36</v>
      </c>
    </row>
    <row r="47" spans="1:19" s="266" customFormat="1" ht="24" customHeight="1">
      <c r="A47" s="220">
        <v>37</v>
      </c>
      <c r="B47" s="2129" t="s">
        <v>247</v>
      </c>
      <c r="C47" s="227">
        <v>0</v>
      </c>
      <c r="D47" s="227">
        <v>0</v>
      </c>
      <c r="E47" s="227">
        <v>0</v>
      </c>
      <c r="F47" s="227">
        <v>0</v>
      </c>
      <c r="G47" s="227">
        <v>7</v>
      </c>
      <c r="H47" s="227">
        <v>282321</v>
      </c>
      <c r="I47" s="227">
        <v>38</v>
      </c>
      <c r="J47" s="227">
        <v>274081</v>
      </c>
      <c r="K47" s="227">
        <v>0</v>
      </c>
      <c r="L47" s="227">
        <v>0</v>
      </c>
      <c r="M47" s="227">
        <v>4</v>
      </c>
      <c r="N47" s="227">
        <v>31590</v>
      </c>
      <c r="O47" s="227">
        <v>0</v>
      </c>
      <c r="P47" s="227">
        <v>0</v>
      </c>
      <c r="Q47" s="227">
        <v>49</v>
      </c>
      <c r="R47" s="227">
        <v>587992</v>
      </c>
      <c r="S47" s="224">
        <v>37</v>
      </c>
    </row>
    <row r="48" spans="1:19" s="266" customFormat="1" ht="24" customHeight="1">
      <c r="A48" s="228">
        <v>38</v>
      </c>
      <c r="B48" s="218" t="s">
        <v>249</v>
      </c>
      <c r="C48" s="229">
        <v>0</v>
      </c>
      <c r="D48" s="229">
        <v>0</v>
      </c>
      <c r="E48" s="229">
        <v>51</v>
      </c>
      <c r="F48" s="229">
        <v>1699612</v>
      </c>
      <c r="G48" s="229">
        <v>4</v>
      </c>
      <c r="H48" s="229">
        <v>85010</v>
      </c>
      <c r="I48" s="229">
        <v>164</v>
      </c>
      <c r="J48" s="229">
        <v>1236860</v>
      </c>
      <c r="K48" s="229">
        <v>0</v>
      </c>
      <c r="L48" s="229">
        <v>0</v>
      </c>
      <c r="M48" s="229">
        <v>0</v>
      </c>
      <c r="N48" s="229">
        <v>0</v>
      </c>
      <c r="O48" s="229">
        <v>0</v>
      </c>
      <c r="P48" s="229">
        <v>0</v>
      </c>
      <c r="Q48" s="229">
        <v>219</v>
      </c>
      <c r="R48" s="229">
        <v>3021482</v>
      </c>
      <c r="S48" s="234">
        <v>38</v>
      </c>
    </row>
    <row r="49" spans="1:19" s="266" customFormat="1" ht="24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0</v>
      </c>
      <c r="F49" s="192">
        <v>0</v>
      </c>
      <c r="G49" s="192">
        <v>0</v>
      </c>
      <c r="H49" s="192">
        <v>0</v>
      </c>
      <c r="I49" s="192">
        <v>71</v>
      </c>
      <c r="J49" s="192">
        <v>947961</v>
      </c>
      <c r="K49" s="192">
        <v>0</v>
      </c>
      <c r="L49" s="192">
        <v>0</v>
      </c>
      <c r="M49" s="192">
        <v>1</v>
      </c>
      <c r="N49" s="192">
        <v>3040</v>
      </c>
      <c r="O49" s="192">
        <v>39</v>
      </c>
      <c r="P49" s="192">
        <v>380141</v>
      </c>
      <c r="Q49" s="192">
        <v>111</v>
      </c>
      <c r="R49" s="192">
        <v>1331142</v>
      </c>
      <c r="S49" s="224">
        <v>39</v>
      </c>
    </row>
    <row r="50" spans="1:19" s="266" customFormat="1" ht="24" customHeight="1">
      <c r="A50" s="220">
        <v>40</v>
      </c>
      <c r="B50" s="218" t="s">
        <v>252</v>
      </c>
      <c r="C50" s="192">
        <v>0</v>
      </c>
      <c r="D50" s="192">
        <v>0</v>
      </c>
      <c r="E50" s="192">
        <v>0</v>
      </c>
      <c r="F50" s="192">
        <v>0</v>
      </c>
      <c r="G50" s="192">
        <v>1</v>
      </c>
      <c r="H50" s="192">
        <v>23530</v>
      </c>
      <c r="I50" s="192">
        <v>130</v>
      </c>
      <c r="J50" s="192">
        <v>999894</v>
      </c>
      <c r="K50" s="192">
        <v>0</v>
      </c>
      <c r="L50" s="192">
        <v>0</v>
      </c>
      <c r="M50" s="192">
        <v>3</v>
      </c>
      <c r="N50" s="192">
        <v>14520</v>
      </c>
      <c r="O50" s="192">
        <v>0</v>
      </c>
      <c r="P50" s="192">
        <v>0</v>
      </c>
      <c r="Q50" s="192">
        <v>134</v>
      </c>
      <c r="R50" s="192">
        <v>1037944</v>
      </c>
      <c r="S50" s="224">
        <v>40</v>
      </c>
    </row>
    <row r="51" spans="1:19" s="266" customFormat="1" ht="24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0</v>
      </c>
      <c r="F51" s="192">
        <v>0</v>
      </c>
      <c r="G51" s="192">
        <v>3</v>
      </c>
      <c r="H51" s="192">
        <v>91870</v>
      </c>
      <c r="I51" s="192">
        <v>140</v>
      </c>
      <c r="J51" s="192">
        <v>1324102</v>
      </c>
      <c r="K51" s="192">
        <v>4</v>
      </c>
      <c r="L51" s="192">
        <v>93840</v>
      </c>
      <c r="M51" s="192">
        <v>9</v>
      </c>
      <c r="N51" s="192">
        <v>42570</v>
      </c>
      <c r="O51" s="192">
        <v>0</v>
      </c>
      <c r="P51" s="192">
        <v>0</v>
      </c>
      <c r="Q51" s="192">
        <v>156</v>
      </c>
      <c r="R51" s="192">
        <v>1552382</v>
      </c>
      <c r="S51" s="224">
        <v>41</v>
      </c>
    </row>
    <row r="52" spans="1:19" s="266" customFormat="1" ht="24" customHeight="1">
      <c r="A52" s="243">
        <v>42</v>
      </c>
      <c r="B52" s="244" t="s">
        <v>256</v>
      </c>
      <c r="C52" s="227">
        <v>0</v>
      </c>
      <c r="D52" s="227">
        <v>0</v>
      </c>
      <c r="E52" s="227">
        <v>0</v>
      </c>
      <c r="F52" s="227">
        <v>0</v>
      </c>
      <c r="G52" s="227">
        <v>2</v>
      </c>
      <c r="H52" s="227">
        <v>41761</v>
      </c>
      <c r="I52" s="227">
        <v>85</v>
      </c>
      <c r="J52" s="227">
        <v>821731</v>
      </c>
      <c r="K52" s="227">
        <v>6</v>
      </c>
      <c r="L52" s="227">
        <v>101760</v>
      </c>
      <c r="M52" s="227">
        <v>16</v>
      </c>
      <c r="N52" s="227">
        <v>426550</v>
      </c>
      <c r="O52" s="227">
        <v>0</v>
      </c>
      <c r="P52" s="227">
        <v>0</v>
      </c>
      <c r="Q52" s="227">
        <v>109</v>
      </c>
      <c r="R52" s="227">
        <v>1391802</v>
      </c>
      <c r="S52" s="249">
        <v>42</v>
      </c>
    </row>
    <row r="53" spans="1:19" s="452" customFormat="1" ht="24" customHeight="1">
      <c r="A53" s="250">
        <v>43</v>
      </c>
      <c r="B53" s="218" t="s">
        <v>258</v>
      </c>
      <c r="C53" s="229">
        <v>0</v>
      </c>
      <c r="D53" s="229">
        <v>0</v>
      </c>
      <c r="E53" s="229">
        <v>0</v>
      </c>
      <c r="F53" s="229">
        <v>0</v>
      </c>
      <c r="G53" s="229">
        <v>1</v>
      </c>
      <c r="H53" s="229">
        <v>16892</v>
      </c>
      <c r="I53" s="229">
        <v>57</v>
      </c>
      <c r="J53" s="229">
        <v>504511</v>
      </c>
      <c r="K53" s="229">
        <v>0</v>
      </c>
      <c r="L53" s="229">
        <v>0</v>
      </c>
      <c r="M53" s="229">
        <v>20</v>
      </c>
      <c r="N53" s="229">
        <v>149330</v>
      </c>
      <c r="O53" s="229">
        <v>6</v>
      </c>
      <c r="P53" s="229">
        <v>62655</v>
      </c>
      <c r="Q53" s="229">
        <v>84</v>
      </c>
      <c r="R53" s="229">
        <v>733388</v>
      </c>
      <c r="S53" s="251">
        <v>43</v>
      </c>
    </row>
    <row r="54" spans="1:19" s="452" customFormat="1" ht="24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47</v>
      </c>
      <c r="F54" s="192">
        <v>446061</v>
      </c>
      <c r="G54" s="192">
        <v>0</v>
      </c>
      <c r="H54" s="192">
        <v>0</v>
      </c>
      <c r="I54" s="192">
        <v>28</v>
      </c>
      <c r="J54" s="192">
        <v>109010</v>
      </c>
      <c r="K54" s="192">
        <v>2</v>
      </c>
      <c r="L54" s="192">
        <v>4985</v>
      </c>
      <c r="M54" s="192">
        <v>8</v>
      </c>
      <c r="N54" s="192">
        <v>55320</v>
      </c>
      <c r="O54" s="192">
        <v>0</v>
      </c>
      <c r="P54" s="192">
        <v>0</v>
      </c>
      <c r="Q54" s="192">
        <v>85</v>
      </c>
      <c r="R54" s="192">
        <v>615376</v>
      </c>
      <c r="S54" s="224">
        <v>44</v>
      </c>
    </row>
    <row r="55" spans="1:19" s="452" customFormat="1" ht="24" customHeight="1">
      <c r="A55" s="220">
        <v>45</v>
      </c>
      <c r="B55" s="218" t="s">
        <v>261</v>
      </c>
      <c r="C55" s="192">
        <v>4</v>
      </c>
      <c r="D55" s="192">
        <v>0</v>
      </c>
      <c r="E55" s="192">
        <v>12</v>
      </c>
      <c r="F55" s="192">
        <v>315717</v>
      </c>
      <c r="G55" s="192">
        <v>7</v>
      </c>
      <c r="H55" s="192">
        <v>645284</v>
      </c>
      <c r="I55" s="192">
        <v>387</v>
      </c>
      <c r="J55" s="192">
        <v>4751882</v>
      </c>
      <c r="K55" s="192">
        <v>10</v>
      </c>
      <c r="L55" s="192">
        <v>299470</v>
      </c>
      <c r="M55" s="192">
        <v>3</v>
      </c>
      <c r="N55" s="192">
        <v>51680</v>
      </c>
      <c r="O55" s="192">
        <v>0</v>
      </c>
      <c r="P55" s="192">
        <v>0</v>
      </c>
      <c r="Q55" s="192">
        <v>419</v>
      </c>
      <c r="R55" s="192">
        <v>6064033</v>
      </c>
      <c r="S55" s="224">
        <v>45</v>
      </c>
    </row>
    <row r="56" spans="1:19" s="452" customFormat="1" ht="24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0</v>
      </c>
      <c r="F56" s="192">
        <v>0</v>
      </c>
      <c r="G56" s="192">
        <v>4</v>
      </c>
      <c r="H56" s="192">
        <v>142882</v>
      </c>
      <c r="I56" s="192">
        <v>102</v>
      </c>
      <c r="J56" s="192">
        <v>1042910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2">
        <v>0</v>
      </c>
      <c r="Q56" s="192">
        <v>106</v>
      </c>
      <c r="R56" s="192">
        <v>1185792</v>
      </c>
      <c r="S56" s="224">
        <v>46</v>
      </c>
    </row>
    <row r="57" spans="1:19" s="452" customFormat="1" ht="24" customHeight="1" thickBot="1">
      <c r="A57" s="253">
        <v>52</v>
      </c>
      <c r="B57" s="254" t="s">
        <v>263</v>
      </c>
      <c r="C57" s="340">
        <v>0</v>
      </c>
      <c r="D57" s="256">
        <v>0</v>
      </c>
      <c r="E57" s="256">
        <v>13</v>
      </c>
      <c r="F57" s="256">
        <v>145550</v>
      </c>
      <c r="G57" s="256">
        <v>0</v>
      </c>
      <c r="H57" s="256">
        <v>0</v>
      </c>
      <c r="I57" s="256">
        <v>23</v>
      </c>
      <c r="J57" s="256">
        <v>221020</v>
      </c>
      <c r="K57" s="256">
        <v>0</v>
      </c>
      <c r="L57" s="256">
        <v>0</v>
      </c>
      <c r="M57" s="256">
        <v>0</v>
      </c>
      <c r="N57" s="256">
        <v>0</v>
      </c>
      <c r="O57" s="256">
        <v>0</v>
      </c>
      <c r="P57" s="256">
        <v>0</v>
      </c>
      <c r="Q57" s="256">
        <v>36</v>
      </c>
      <c r="R57" s="256">
        <v>366570</v>
      </c>
      <c r="S57" s="262">
        <v>52</v>
      </c>
    </row>
    <row r="58" spans="1:19" ht="24" customHeight="1">
      <c r="A58" s="211">
        <v>54</v>
      </c>
      <c r="B58" s="330" t="s">
        <v>264</v>
      </c>
      <c r="C58" s="214">
        <v>0</v>
      </c>
      <c r="D58" s="214">
        <v>0</v>
      </c>
      <c r="E58" s="214">
        <v>0</v>
      </c>
      <c r="F58" s="214">
        <v>0</v>
      </c>
      <c r="G58" s="214">
        <v>1</v>
      </c>
      <c r="H58" s="214">
        <v>6746</v>
      </c>
      <c r="I58" s="214">
        <v>45</v>
      </c>
      <c r="J58" s="214">
        <v>627167</v>
      </c>
      <c r="K58" s="214">
        <v>3</v>
      </c>
      <c r="L58" s="214">
        <v>123480</v>
      </c>
      <c r="M58" s="214">
        <v>0</v>
      </c>
      <c r="N58" s="214">
        <v>0</v>
      </c>
      <c r="O58" s="214">
        <v>0</v>
      </c>
      <c r="P58" s="214">
        <v>0</v>
      </c>
      <c r="Q58" s="214">
        <v>49</v>
      </c>
      <c r="R58" s="214">
        <v>757393</v>
      </c>
      <c r="S58" s="216">
        <v>54</v>
      </c>
    </row>
    <row r="59" spans="1:19" ht="24" customHeight="1">
      <c r="A59" s="217">
        <v>59</v>
      </c>
      <c r="B59" s="332" t="s">
        <v>266</v>
      </c>
      <c r="C59" s="200">
        <v>0</v>
      </c>
      <c r="D59" s="200">
        <v>0</v>
      </c>
      <c r="E59" s="200">
        <v>1</v>
      </c>
      <c r="F59" s="200">
        <v>8020</v>
      </c>
      <c r="G59" s="200">
        <v>3</v>
      </c>
      <c r="H59" s="200">
        <v>86050</v>
      </c>
      <c r="I59" s="200">
        <v>138</v>
      </c>
      <c r="J59" s="200">
        <v>1679100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142</v>
      </c>
      <c r="R59" s="200">
        <v>1773170</v>
      </c>
      <c r="S59" s="205">
        <v>59</v>
      </c>
    </row>
    <row r="60" spans="1:19" ht="24" customHeight="1">
      <c r="A60" s="217">
        <v>61</v>
      </c>
      <c r="B60" s="332" t="s">
        <v>268</v>
      </c>
      <c r="C60" s="200">
        <v>0</v>
      </c>
      <c r="D60" s="200">
        <v>0</v>
      </c>
      <c r="E60" s="200">
        <v>0</v>
      </c>
      <c r="F60" s="200">
        <v>0</v>
      </c>
      <c r="G60" s="200">
        <v>1</v>
      </c>
      <c r="H60" s="200">
        <v>42790</v>
      </c>
      <c r="I60" s="200">
        <v>91</v>
      </c>
      <c r="J60" s="200">
        <v>823031</v>
      </c>
      <c r="K60" s="200">
        <v>0</v>
      </c>
      <c r="L60" s="200">
        <v>0</v>
      </c>
      <c r="M60" s="200">
        <v>58</v>
      </c>
      <c r="N60" s="200">
        <v>371500</v>
      </c>
      <c r="O60" s="200">
        <v>0</v>
      </c>
      <c r="P60" s="200">
        <v>0</v>
      </c>
      <c r="Q60" s="200">
        <v>150</v>
      </c>
      <c r="R60" s="200">
        <v>1237321</v>
      </c>
      <c r="S60" s="205">
        <v>61</v>
      </c>
    </row>
    <row r="61" spans="1:19" ht="24" customHeight="1">
      <c r="A61" s="217">
        <v>66</v>
      </c>
      <c r="B61" s="332" t="s">
        <v>270</v>
      </c>
      <c r="C61" s="200">
        <v>0</v>
      </c>
      <c r="D61" s="200">
        <v>0</v>
      </c>
      <c r="E61" s="200">
        <v>34</v>
      </c>
      <c r="F61" s="200">
        <v>635830</v>
      </c>
      <c r="G61" s="200">
        <v>16</v>
      </c>
      <c r="H61" s="200">
        <v>603082</v>
      </c>
      <c r="I61" s="200">
        <v>593</v>
      </c>
      <c r="J61" s="200">
        <v>5567654</v>
      </c>
      <c r="K61" s="200">
        <v>4</v>
      </c>
      <c r="L61" s="200">
        <v>68860</v>
      </c>
      <c r="M61" s="200">
        <v>30</v>
      </c>
      <c r="N61" s="200">
        <v>628220</v>
      </c>
      <c r="O61" s="200">
        <v>0</v>
      </c>
      <c r="P61" s="200">
        <v>0</v>
      </c>
      <c r="Q61" s="200">
        <v>677</v>
      </c>
      <c r="R61" s="200">
        <v>7503646</v>
      </c>
      <c r="S61" s="205">
        <v>66</v>
      </c>
    </row>
    <row r="62" spans="1:19" ht="24" customHeight="1">
      <c r="A62" s="217">
        <v>67</v>
      </c>
      <c r="B62" s="332" t="s">
        <v>272</v>
      </c>
      <c r="C62" s="210">
        <v>0</v>
      </c>
      <c r="D62" s="210">
        <v>0</v>
      </c>
      <c r="E62" s="210">
        <v>0</v>
      </c>
      <c r="F62" s="210">
        <v>0</v>
      </c>
      <c r="G62" s="210">
        <v>1</v>
      </c>
      <c r="H62" s="210">
        <v>23793</v>
      </c>
      <c r="I62" s="210">
        <v>114</v>
      </c>
      <c r="J62" s="210">
        <v>968563</v>
      </c>
      <c r="K62" s="210">
        <v>0</v>
      </c>
      <c r="L62" s="210">
        <v>0</v>
      </c>
      <c r="M62" s="210">
        <v>10</v>
      </c>
      <c r="N62" s="210">
        <v>94300</v>
      </c>
      <c r="O62" s="210">
        <v>0</v>
      </c>
      <c r="P62" s="210">
        <v>0</v>
      </c>
      <c r="Q62" s="210">
        <v>125</v>
      </c>
      <c r="R62" s="210">
        <v>1086656</v>
      </c>
      <c r="S62" s="205">
        <v>67</v>
      </c>
    </row>
    <row r="63" spans="1:19" ht="24" customHeight="1">
      <c r="A63" s="211">
        <v>70</v>
      </c>
      <c r="B63" s="330" t="s">
        <v>274</v>
      </c>
      <c r="C63" s="214">
        <v>0</v>
      </c>
      <c r="D63" s="214">
        <v>0</v>
      </c>
      <c r="E63" s="214">
        <v>0</v>
      </c>
      <c r="F63" s="214">
        <v>0</v>
      </c>
      <c r="G63" s="214">
        <v>2</v>
      </c>
      <c r="H63" s="214">
        <v>50050</v>
      </c>
      <c r="I63" s="214">
        <v>86</v>
      </c>
      <c r="J63" s="214">
        <v>644400</v>
      </c>
      <c r="K63" s="214">
        <v>0</v>
      </c>
      <c r="L63" s="214">
        <v>0</v>
      </c>
      <c r="M63" s="214">
        <v>0</v>
      </c>
      <c r="N63" s="214">
        <v>0</v>
      </c>
      <c r="O63" s="214">
        <v>0</v>
      </c>
      <c r="P63" s="214">
        <v>0</v>
      </c>
      <c r="Q63" s="214">
        <v>88</v>
      </c>
      <c r="R63" s="214">
        <v>694450</v>
      </c>
      <c r="S63" s="216">
        <v>70</v>
      </c>
    </row>
    <row r="64" spans="1:19" ht="24" customHeight="1">
      <c r="A64" s="217">
        <v>72</v>
      </c>
      <c r="B64" s="332" t="s">
        <v>276</v>
      </c>
      <c r="C64" s="200">
        <v>0</v>
      </c>
      <c r="D64" s="200">
        <v>0</v>
      </c>
      <c r="E64" s="200">
        <v>13</v>
      </c>
      <c r="F64" s="200">
        <v>352000</v>
      </c>
      <c r="G64" s="200">
        <v>10</v>
      </c>
      <c r="H64" s="200">
        <v>226701</v>
      </c>
      <c r="I64" s="200">
        <v>371</v>
      </c>
      <c r="J64" s="200">
        <v>4038829</v>
      </c>
      <c r="K64" s="200">
        <v>0</v>
      </c>
      <c r="L64" s="200">
        <v>0</v>
      </c>
      <c r="M64" s="200">
        <v>16</v>
      </c>
      <c r="N64" s="200">
        <v>200465</v>
      </c>
      <c r="O64" s="200">
        <v>0</v>
      </c>
      <c r="P64" s="200">
        <v>0</v>
      </c>
      <c r="Q64" s="200">
        <v>410</v>
      </c>
      <c r="R64" s="200">
        <v>4817995</v>
      </c>
      <c r="S64" s="205">
        <v>72</v>
      </c>
    </row>
    <row r="65" spans="1:19" ht="24" customHeight="1">
      <c r="A65" s="217">
        <v>74</v>
      </c>
      <c r="B65" s="332" t="s">
        <v>278</v>
      </c>
      <c r="C65" s="200">
        <v>0</v>
      </c>
      <c r="D65" s="200">
        <v>0</v>
      </c>
      <c r="E65" s="200">
        <v>1</v>
      </c>
      <c r="F65" s="200">
        <v>7580</v>
      </c>
      <c r="G65" s="200">
        <v>2</v>
      </c>
      <c r="H65" s="200">
        <v>23992</v>
      </c>
      <c r="I65" s="200">
        <v>73</v>
      </c>
      <c r="J65" s="200">
        <v>639611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76</v>
      </c>
      <c r="R65" s="200">
        <v>671183</v>
      </c>
      <c r="S65" s="205">
        <v>74</v>
      </c>
    </row>
    <row r="66" spans="1:19" s="266" customFormat="1" ht="24" customHeight="1">
      <c r="A66" s="220">
        <v>81</v>
      </c>
      <c r="B66" s="218" t="s">
        <v>280</v>
      </c>
      <c r="C66" s="192">
        <v>0</v>
      </c>
      <c r="D66" s="192">
        <v>0</v>
      </c>
      <c r="E66" s="192">
        <v>16</v>
      </c>
      <c r="F66" s="192">
        <v>211865</v>
      </c>
      <c r="G66" s="192">
        <v>7</v>
      </c>
      <c r="H66" s="192">
        <v>159700</v>
      </c>
      <c r="I66" s="192">
        <v>531</v>
      </c>
      <c r="J66" s="192">
        <v>5735282</v>
      </c>
      <c r="K66" s="192">
        <v>2</v>
      </c>
      <c r="L66" s="192">
        <v>121210</v>
      </c>
      <c r="M66" s="192">
        <v>5</v>
      </c>
      <c r="N66" s="192">
        <v>51350</v>
      </c>
      <c r="O66" s="192">
        <v>0</v>
      </c>
      <c r="P66" s="192">
        <v>0</v>
      </c>
      <c r="Q66" s="192">
        <v>561</v>
      </c>
      <c r="R66" s="192">
        <v>6279407</v>
      </c>
      <c r="S66" s="224">
        <v>81</v>
      </c>
    </row>
    <row r="67" spans="1:19" s="266" customFormat="1" ht="24" customHeight="1">
      <c r="A67" s="220">
        <v>82</v>
      </c>
      <c r="B67" s="218" t="s">
        <v>282</v>
      </c>
      <c r="C67" s="227">
        <v>0</v>
      </c>
      <c r="D67" s="227">
        <v>0</v>
      </c>
      <c r="E67" s="227">
        <v>13</v>
      </c>
      <c r="F67" s="227">
        <v>1734320</v>
      </c>
      <c r="G67" s="227">
        <v>11</v>
      </c>
      <c r="H67" s="227">
        <v>408064</v>
      </c>
      <c r="I67" s="227">
        <v>398</v>
      </c>
      <c r="J67" s="227">
        <v>4444378</v>
      </c>
      <c r="K67" s="227">
        <v>0</v>
      </c>
      <c r="L67" s="227">
        <v>0</v>
      </c>
      <c r="M67" s="227">
        <v>12</v>
      </c>
      <c r="N67" s="227">
        <v>76850</v>
      </c>
      <c r="O67" s="227">
        <v>8</v>
      </c>
      <c r="P67" s="227">
        <v>48892</v>
      </c>
      <c r="Q67" s="227">
        <v>442</v>
      </c>
      <c r="R67" s="227">
        <v>6712504</v>
      </c>
      <c r="S67" s="249">
        <v>82</v>
      </c>
    </row>
    <row r="68" spans="1:19" s="266" customFormat="1" ht="24" customHeight="1">
      <c r="A68" s="228">
        <v>83</v>
      </c>
      <c r="B68" s="212" t="s">
        <v>283</v>
      </c>
      <c r="C68" s="229">
        <v>6</v>
      </c>
      <c r="D68" s="229">
        <v>10500</v>
      </c>
      <c r="E68" s="229">
        <v>0</v>
      </c>
      <c r="F68" s="229">
        <v>0</v>
      </c>
      <c r="G68" s="229">
        <v>1</v>
      </c>
      <c r="H68" s="229">
        <v>23947</v>
      </c>
      <c r="I68" s="229">
        <v>101</v>
      </c>
      <c r="J68" s="229">
        <v>1270678</v>
      </c>
      <c r="K68" s="229">
        <v>0</v>
      </c>
      <c r="L68" s="229">
        <v>0</v>
      </c>
      <c r="M68" s="229">
        <v>0</v>
      </c>
      <c r="N68" s="229">
        <v>0</v>
      </c>
      <c r="O68" s="229">
        <v>0</v>
      </c>
      <c r="P68" s="229">
        <v>0</v>
      </c>
      <c r="Q68" s="229">
        <v>102</v>
      </c>
      <c r="R68" s="229">
        <v>1294625</v>
      </c>
      <c r="S68" s="234">
        <v>83</v>
      </c>
    </row>
    <row r="69" spans="1:19" s="266" customFormat="1" ht="24" customHeight="1">
      <c r="A69" s="220">
        <v>301</v>
      </c>
      <c r="B69" s="2128" t="s">
        <v>284</v>
      </c>
      <c r="C69" s="192" t="s">
        <v>22</v>
      </c>
      <c r="D69" s="192" t="s">
        <v>22</v>
      </c>
      <c r="E69" s="192" t="s">
        <v>22</v>
      </c>
      <c r="F69" s="192" t="s">
        <v>22</v>
      </c>
      <c r="G69" s="192" t="s">
        <v>22</v>
      </c>
      <c r="H69" s="192" t="s">
        <v>22</v>
      </c>
      <c r="I69" s="192" t="s">
        <v>22</v>
      </c>
      <c r="J69" s="192" t="s">
        <v>22</v>
      </c>
      <c r="K69" s="192" t="s">
        <v>22</v>
      </c>
      <c r="L69" s="192" t="s">
        <v>22</v>
      </c>
      <c r="M69" s="192" t="s">
        <v>22</v>
      </c>
      <c r="N69" s="192" t="s">
        <v>22</v>
      </c>
      <c r="O69" s="192" t="s">
        <v>22</v>
      </c>
      <c r="P69" s="192" t="s">
        <v>22</v>
      </c>
      <c r="Q69" s="192" t="s">
        <v>22</v>
      </c>
      <c r="R69" s="192" t="s">
        <v>22</v>
      </c>
      <c r="S69" s="224">
        <v>301</v>
      </c>
    </row>
    <row r="70" spans="1:19" s="266" customFormat="1" ht="24" customHeight="1">
      <c r="A70" s="220">
        <v>302</v>
      </c>
      <c r="B70" s="2128" t="s">
        <v>286</v>
      </c>
      <c r="C70" s="192" t="s">
        <v>22</v>
      </c>
      <c r="D70" s="192" t="s">
        <v>22</v>
      </c>
      <c r="E70" s="192" t="s">
        <v>22</v>
      </c>
      <c r="F70" s="192" t="s">
        <v>22</v>
      </c>
      <c r="G70" s="192" t="s">
        <v>22</v>
      </c>
      <c r="H70" s="192" t="s">
        <v>22</v>
      </c>
      <c r="I70" s="192" t="s">
        <v>22</v>
      </c>
      <c r="J70" s="192" t="s">
        <v>22</v>
      </c>
      <c r="K70" s="192" t="s">
        <v>22</v>
      </c>
      <c r="L70" s="192" t="s">
        <v>22</v>
      </c>
      <c r="M70" s="192" t="s">
        <v>22</v>
      </c>
      <c r="N70" s="192" t="s">
        <v>22</v>
      </c>
      <c r="O70" s="192" t="s">
        <v>22</v>
      </c>
      <c r="P70" s="192" t="s">
        <v>22</v>
      </c>
      <c r="Q70" s="192" t="s">
        <v>22</v>
      </c>
      <c r="R70" s="192" t="s">
        <v>22</v>
      </c>
      <c r="S70" s="224">
        <v>302</v>
      </c>
    </row>
    <row r="71" spans="1:19" s="266" customFormat="1" ht="24" customHeight="1">
      <c r="A71" s="220">
        <v>303</v>
      </c>
      <c r="B71" s="2128" t="s">
        <v>288</v>
      </c>
      <c r="C71" s="192" t="s">
        <v>22</v>
      </c>
      <c r="D71" s="192" t="s">
        <v>22</v>
      </c>
      <c r="E71" s="192" t="s">
        <v>22</v>
      </c>
      <c r="F71" s="192" t="s">
        <v>22</v>
      </c>
      <c r="G71" s="192" t="s">
        <v>22</v>
      </c>
      <c r="H71" s="192" t="s">
        <v>22</v>
      </c>
      <c r="I71" s="192" t="s">
        <v>22</v>
      </c>
      <c r="J71" s="192" t="s">
        <v>22</v>
      </c>
      <c r="K71" s="192" t="s">
        <v>22</v>
      </c>
      <c r="L71" s="192" t="s">
        <v>22</v>
      </c>
      <c r="M71" s="192" t="s">
        <v>22</v>
      </c>
      <c r="N71" s="192" t="s">
        <v>22</v>
      </c>
      <c r="O71" s="192" t="s">
        <v>22</v>
      </c>
      <c r="P71" s="192" t="s">
        <v>22</v>
      </c>
      <c r="Q71" s="192" t="s">
        <v>22</v>
      </c>
      <c r="R71" s="192" t="s">
        <v>22</v>
      </c>
      <c r="S71" s="224">
        <v>303</v>
      </c>
    </row>
    <row r="72" spans="1:19" s="266" customFormat="1" ht="24" customHeight="1">
      <c r="A72" s="220"/>
      <c r="B72" s="218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4"/>
    </row>
    <row r="73" spans="1:19" s="266" customFormat="1" ht="24" customHeight="1">
      <c r="A73" s="235"/>
      <c r="B73" s="212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36"/>
    </row>
    <row r="74" spans="1:19" s="266" customFormat="1" ht="24" customHeight="1">
      <c r="A74" s="220"/>
      <c r="B74" s="218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224"/>
    </row>
    <row r="75" spans="1:19" s="266" customFormat="1" ht="24" customHeight="1">
      <c r="A75" s="220"/>
      <c r="B75" s="218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224"/>
    </row>
    <row r="76" spans="1:19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224"/>
    </row>
    <row r="77" spans="1:19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4"/>
    </row>
    <row r="78" spans="1:19" s="266" customFormat="1" ht="24" customHeight="1">
      <c r="A78" s="235"/>
      <c r="B78" s="21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36"/>
    </row>
    <row r="79" spans="1:19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224"/>
    </row>
    <row r="80" spans="1:19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224"/>
    </row>
    <row r="81" spans="1:19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224"/>
    </row>
    <row r="82" spans="1:19" s="266" customFormat="1" ht="24" customHeight="1">
      <c r="A82" s="220"/>
      <c r="B82" s="218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4"/>
    </row>
    <row r="83" spans="1:19" s="266" customFormat="1" ht="24" customHeight="1">
      <c r="A83" s="228"/>
      <c r="B83" s="212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34"/>
    </row>
    <row r="84" spans="1:19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224"/>
    </row>
    <row r="85" spans="1:19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224"/>
    </row>
    <row r="86" spans="1:19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224"/>
    </row>
    <row r="87" spans="1:19" s="266" customFormat="1" ht="24" customHeight="1">
      <c r="A87" s="220"/>
      <c r="B87" s="218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4"/>
    </row>
    <row r="88" spans="1:19" s="266" customFormat="1" ht="24" customHeight="1">
      <c r="A88" s="228"/>
      <c r="B88" s="212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34"/>
    </row>
    <row r="89" spans="1:19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224"/>
    </row>
    <row r="90" spans="1:19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224"/>
    </row>
    <row r="91" spans="1:19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224"/>
    </row>
    <row r="92" spans="1:19" s="266" customFormat="1" ht="24" customHeight="1">
      <c r="A92" s="220"/>
      <c r="B92" s="244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4"/>
    </row>
    <row r="93" spans="1:19" s="266" customFormat="1" ht="24" customHeight="1">
      <c r="A93" s="228"/>
      <c r="B93" s="218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34"/>
    </row>
    <row r="94" spans="1:19" s="266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224"/>
    </row>
    <row r="95" spans="1:19" s="266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224"/>
    </row>
    <row r="96" spans="1:19" s="266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224"/>
    </row>
    <row r="97" spans="1:19" s="266" customFormat="1" ht="24" customHeight="1">
      <c r="A97" s="243"/>
      <c r="B97" s="244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49"/>
    </row>
    <row r="98" spans="1:19" s="452" customFormat="1" ht="24" customHeight="1">
      <c r="A98" s="250"/>
      <c r="B98" s="218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51"/>
    </row>
    <row r="99" spans="1:19" s="452" customFormat="1" ht="24" customHeight="1">
      <c r="A99" s="220"/>
      <c r="B99" s="218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92"/>
      <c r="R99" s="192"/>
      <c r="S99" s="224"/>
    </row>
    <row r="100" spans="1:19" s="452" customFormat="1" ht="24" customHeight="1">
      <c r="A100" s="220"/>
      <c r="B100" s="218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192"/>
      <c r="S100" s="224"/>
    </row>
    <row r="101" spans="1:19" s="452" customFormat="1" ht="24" customHeight="1">
      <c r="A101" s="220"/>
      <c r="B101" s="218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224"/>
    </row>
    <row r="102" spans="1:19" s="452" customFormat="1" ht="24" customHeight="1" thickBot="1">
      <c r="A102" s="253"/>
      <c r="B102" s="254"/>
      <c r="C102" s="340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62"/>
    </row>
  </sheetData>
  <mergeCells count="2">
    <mergeCell ref="C3:D3"/>
    <mergeCell ref="E3:R3"/>
  </mergeCells>
  <phoneticPr fontId="16"/>
  <pageMargins left="0.78740157480314965" right="0.59055118110236227" top="0.59055118110236227" bottom="0.59055118110236227" header="0.51181102362204722" footer="0.51181102362204722"/>
  <pageSetup paperSize="9" scale="45" pageOrder="overThenDown" orientation="landscape" r:id="rId1"/>
  <headerFooter alignWithMargins="0"/>
  <rowBreaks count="1" manualBreakCount="1">
    <brk id="47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FF0000"/>
  </sheetPr>
  <dimension ref="A1:Y28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G10" sqref="G10"/>
    </sheetView>
  </sheetViews>
  <sheetFormatPr defaultRowHeight="22.5" customHeight="1"/>
  <cols>
    <col min="1" max="1" width="5.875" style="151" customWidth="1"/>
    <col min="2" max="2" width="18.875" style="151" customWidth="1"/>
    <col min="3" max="3" width="13.75" style="151" customWidth="1"/>
    <col min="4" max="4" width="12.625" style="151" customWidth="1"/>
    <col min="5" max="5" width="13.75" style="151" customWidth="1"/>
    <col min="6" max="7" width="12.625" style="151" customWidth="1"/>
    <col min="8" max="12" width="12.625" style="264" customWidth="1"/>
    <col min="13" max="13" width="14.5" style="264" customWidth="1"/>
    <col min="14" max="14" width="12.625" style="264" customWidth="1"/>
    <col min="15" max="15" width="13.75" style="264" customWidth="1"/>
    <col min="16" max="19" width="12.625" style="264" customWidth="1"/>
    <col min="20" max="20" width="13.75" style="151" customWidth="1"/>
    <col min="21" max="21" width="14" style="151" customWidth="1"/>
    <col min="22" max="22" width="13.875" style="151" customWidth="1"/>
    <col min="23" max="23" width="5.875" style="151" customWidth="1"/>
    <col min="24" max="71" width="12.625" style="151" customWidth="1"/>
    <col min="72" max="16384" width="9" style="151"/>
  </cols>
  <sheetData>
    <row r="1" spans="1:25" ht="30.75" customHeight="1">
      <c r="A1" s="1803" t="s">
        <v>1691</v>
      </c>
      <c r="B1" s="149"/>
      <c r="C1" s="149"/>
      <c r="D1" s="149"/>
      <c r="E1" s="149"/>
      <c r="F1" s="149"/>
      <c r="G1" s="149"/>
      <c r="H1" s="150"/>
      <c r="I1" s="150"/>
      <c r="J1" s="150"/>
      <c r="K1" s="150"/>
      <c r="L1" s="150"/>
      <c r="M1" s="148"/>
      <c r="N1" s="150"/>
      <c r="O1" s="150"/>
      <c r="P1" s="150"/>
      <c r="Q1" s="150"/>
      <c r="R1" s="150"/>
      <c r="S1" s="150"/>
      <c r="T1" s="149"/>
      <c r="U1" s="149"/>
      <c r="V1" s="149"/>
      <c r="W1" s="149"/>
      <c r="X1" s="149"/>
      <c r="Y1" s="149"/>
    </row>
    <row r="2" spans="1:25" s="155" customFormat="1" ht="22.5" customHeight="1" thickBot="1">
      <c r="A2" s="152"/>
      <c r="B2" s="152"/>
      <c r="C2" s="152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4"/>
      <c r="U2" s="153"/>
      <c r="V2" s="154" t="s">
        <v>137</v>
      </c>
      <c r="W2" s="153"/>
      <c r="X2" s="152"/>
      <c r="Y2" s="152"/>
    </row>
    <row r="3" spans="1:25" ht="22.5" customHeight="1">
      <c r="A3" s="156" t="s">
        <v>138</v>
      </c>
      <c r="B3" s="157"/>
      <c r="C3" s="158"/>
      <c r="D3" s="2710" t="s">
        <v>139</v>
      </c>
      <c r="E3" s="2711"/>
      <c r="F3" s="159" t="s">
        <v>140</v>
      </c>
      <c r="G3" s="159"/>
      <c r="H3" s="160" t="s">
        <v>141</v>
      </c>
      <c r="I3" s="161"/>
      <c r="J3" s="161"/>
      <c r="K3" s="161"/>
      <c r="L3" s="161"/>
      <c r="M3" s="2712" t="s">
        <v>142</v>
      </c>
      <c r="N3" s="2712"/>
      <c r="O3" s="2712"/>
      <c r="P3" s="2712"/>
      <c r="Q3" s="2712"/>
      <c r="R3" s="2712"/>
      <c r="S3" s="2713"/>
      <c r="T3" s="162"/>
      <c r="U3" s="2714" t="s">
        <v>143</v>
      </c>
      <c r="V3" s="2715"/>
      <c r="W3" s="163" t="s">
        <v>138</v>
      </c>
      <c r="X3" s="164"/>
    </row>
    <row r="4" spans="1:25" ht="22.5" customHeight="1">
      <c r="A4" s="165" t="s">
        <v>144</v>
      </c>
      <c r="B4" s="166"/>
      <c r="C4" s="167" t="s">
        <v>145</v>
      </c>
      <c r="D4" s="168"/>
      <c r="E4" s="168"/>
      <c r="F4" s="167" t="s">
        <v>146</v>
      </c>
      <c r="G4" s="167" t="s">
        <v>147</v>
      </c>
      <c r="H4" s="169" t="s">
        <v>148</v>
      </c>
      <c r="I4" s="170"/>
      <c r="J4" s="170"/>
      <c r="K4" s="170"/>
      <c r="L4" s="170"/>
      <c r="M4" s="2718" t="s">
        <v>149</v>
      </c>
      <c r="N4" s="2718"/>
      <c r="O4" s="2718"/>
      <c r="P4" s="2718"/>
      <c r="Q4" s="2718"/>
      <c r="R4" s="2718"/>
      <c r="S4" s="2719"/>
      <c r="T4" s="171" t="s">
        <v>150</v>
      </c>
      <c r="U4" s="2716"/>
      <c r="V4" s="2717"/>
      <c r="W4" s="172" t="s">
        <v>144</v>
      </c>
      <c r="X4" s="164"/>
    </row>
    <row r="5" spans="1:25" ht="22.5" customHeight="1">
      <c r="A5" s="165" t="s">
        <v>151</v>
      </c>
      <c r="B5" s="173" t="s">
        <v>152</v>
      </c>
      <c r="C5" s="167" t="s">
        <v>153</v>
      </c>
      <c r="D5" s="167" t="s">
        <v>154</v>
      </c>
      <c r="E5" s="167" t="s">
        <v>155</v>
      </c>
      <c r="F5" s="167" t="s">
        <v>156</v>
      </c>
      <c r="G5" s="167" t="s">
        <v>157</v>
      </c>
      <c r="H5" s="174" t="s">
        <v>158</v>
      </c>
      <c r="I5" s="175"/>
      <c r="J5" s="175"/>
      <c r="K5" s="175"/>
      <c r="L5" s="176"/>
      <c r="M5" s="174" t="s">
        <v>159</v>
      </c>
      <c r="N5" s="177"/>
      <c r="O5" s="174" t="s">
        <v>160</v>
      </c>
      <c r="P5" s="177"/>
      <c r="Q5" s="177"/>
      <c r="R5" s="177"/>
      <c r="S5" s="177"/>
      <c r="T5" s="171" t="s">
        <v>161</v>
      </c>
      <c r="U5" s="168" t="s">
        <v>162</v>
      </c>
      <c r="V5" s="178" t="s">
        <v>163</v>
      </c>
      <c r="W5" s="172" t="s">
        <v>151</v>
      </c>
      <c r="X5" s="164"/>
    </row>
    <row r="6" spans="1:25" ht="22.5" customHeight="1">
      <c r="A6" s="165" t="s">
        <v>164</v>
      </c>
      <c r="B6" s="166"/>
      <c r="C6" s="179"/>
      <c r="D6" s="167"/>
      <c r="E6" s="167"/>
      <c r="F6" s="167" t="s">
        <v>165</v>
      </c>
      <c r="G6" s="180"/>
      <c r="H6" s="167"/>
      <c r="I6" s="2720" t="s">
        <v>166</v>
      </c>
      <c r="J6" s="2720" t="s">
        <v>167</v>
      </c>
      <c r="K6" s="2720" t="s">
        <v>168</v>
      </c>
      <c r="L6" s="2720" t="s">
        <v>169</v>
      </c>
      <c r="M6" s="167"/>
      <c r="N6" s="2720" t="s">
        <v>166</v>
      </c>
      <c r="O6" s="167"/>
      <c r="P6" s="2720" t="s">
        <v>166</v>
      </c>
      <c r="Q6" s="2720" t="s">
        <v>167</v>
      </c>
      <c r="R6" s="2720" t="s">
        <v>168</v>
      </c>
      <c r="S6" s="2723" t="s">
        <v>169</v>
      </c>
      <c r="T6" s="181" t="s">
        <v>170</v>
      </c>
      <c r="U6" s="181"/>
      <c r="V6" s="182"/>
      <c r="W6" s="172" t="s">
        <v>164</v>
      </c>
      <c r="X6" s="164"/>
    </row>
    <row r="7" spans="1:25" ht="22.5" customHeight="1" thickBot="1">
      <c r="A7" s="183" t="s">
        <v>171</v>
      </c>
      <c r="B7" s="184"/>
      <c r="C7" s="185"/>
      <c r="D7" s="186"/>
      <c r="E7" s="186" t="s">
        <v>172</v>
      </c>
      <c r="F7" s="186"/>
      <c r="G7" s="187" t="s">
        <v>170</v>
      </c>
      <c r="H7" s="186"/>
      <c r="I7" s="2721"/>
      <c r="J7" s="2722"/>
      <c r="K7" s="2721"/>
      <c r="L7" s="2721"/>
      <c r="M7" s="186"/>
      <c r="N7" s="2721"/>
      <c r="O7" s="186"/>
      <c r="P7" s="2721"/>
      <c r="Q7" s="2722"/>
      <c r="R7" s="2721"/>
      <c r="S7" s="2724"/>
      <c r="T7" s="188" t="s">
        <v>173</v>
      </c>
      <c r="U7" s="187" t="s">
        <v>174</v>
      </c>
      <c r="V7" s="189" t="s">
        <v>175</v>
      </c>
      <c r="W7" s="190" t="s">
        <v>171</v>
      </c>
      <c r="X7" s="164"/>
    </row>
    <row r="8" spans="1:25" ht="30" customHeight="1">
      <c r="A8" s="165"/>
      <c r="B8" s="173" t="s">
        <v>176</v>
      </c>
      <c r="C8" s="191" t="s">
        <v>134</v>
      </c>
      <c r="D8" s="192">
        <v>2511224</v>
      </c>
      <c r="E8" s="192">
        <v>6038613</v>
      </c>
      <c r="F8" s="192">
        <v>1029749</v>
      </c>
      <c r="G8" s="193">
        <v>41.01</v>
      </c>
      <c r="H8" s="192">
        <v>1846551</v>
      </c>
      <c r="I8" s="192">
        <v>69241</v>
      </c>
      <c r="J8" s="192">
        <v>560239</v>
      </c>
      <c r="K8" s="192">
        <v>223774</v>
      </c>
      <c r="L8" s="192">
        <v>27790</v>
      </c>
      <c r="M8" s="194">
        <v>85854</v>
      </c>
      <c r="N8" s="192">
        <v>71</v>
      </c>
      <c r="O8" s="192">
        <v>1760697</v>
      </c>
      <c r="P8" s="192">
        <v>69170</v>
      </c>
      <c r="Q8" s="192">
        <v>560239</v>
      </c>
      <c r="R8" s="192">
        <v>223774</v>
      </c>
      <c r="S8" s="192">
        <v>27790</v>
      </c>
      <c r="T8" s="195">
        <v>30.58</v>
      </c>
      <c r="U8" s="196">
        <v>4.6500000000000004</v>
      </c>
      <c r="V8" s="197">
        <v>95.35</v>
      </c>
      <c r="W8" s="198"/>
      <c r="X8" s="199"/>
    </row>
    <row r="9" spans="1:25" ht="30" customHeight="1">
      <c r="A9" s="165"/>
      <c r="B9" s="173" t="s">
        <v>177</v>
      </c>
      <c r="C9" s="191" t="s">
        <v>134</v>
      </c>
      <c r="D9" s="200">
        <v>2511224</v>
      </c>
      <c r="E9" s="200">
        <v>6038613</v>
      </c>
      <c r="F9" s="200">
        <v>1015972</v>
      </c>
      <c r="G9" s="201">
        <v>40.46</v>
      </c>
      <c r="H9" s="200">
        <v>1822896</v>
      </c>
      <c r="I9" s="200">
        <v>68279</v>
      </c>
      <c r="J9" s="200">
        <v>558532</v>
      </c>
      <c r="K9" s="200">
        <v>223502</v>
      </c>
      <c r="L9" s="200">
        <v>27282</v>
      </c>
      <c r="M9" s="200">
        <v>85854</v>
      </c>
      <c r="N9" s="200">
        <v>71</v>
      </c>
      <c r="O9" s="200">
        <v>1737042</v>
      </c>
      <c r="P9" s="200">
        <v>68208</v>
      </c>
      <c r="Q9" s="200">
        <v>558532</v>
      </c>
      <c r="R9" s="200">
        <v>223502</v>
      </c>
      <c r="S9" s="200">
        <v>27282</v>
      </c>
      <c r="T9" s="202">
        <v>30.19</v>
      </c>
      <c r="U9" s="203">
        <v>4.71</v>
      </c>
      <c r="V9" s="204">
        <v>95.29</v>
      </c>
      <c r="W9" s="205"/>
      <c r="X9" s="206"/>
    </row>
    <row r="10" spans="1:25" ht="30" customHeight="1">
      <c r="A10" s="165"/>
      <c r="B10" s="173" t="s">
        <v>178</v>
      </c>
      <c r="C10" s="207" t="s">
        <v>134</v>
      </c>
      <c r="D10" s="208" t="s">
        <v>134</v>
      </c>
      <c r="E10" s="208" t="s">
        <v>134</v>
      </c>
      <c r="F10" s="200">
        <v>13777</v>
      </c>
      <c r="G10" s="209" t="s">
        <v>134</v>
      </c>
      <c r="H10" s="200">
        <v>23655</v>
      </c>
      <c r="I10" s="200">
        <v>962</v>
      </c>
      <c r="J10" s="200">
        <v>1707</v>
      </c>
      <c r="K10" s="200">
        <v>272</v>
      </c>
      <c r="L10" s="200">
        <v>508</v>
      </c>
      <c r="M10" s="209" t="s">
        <v>134</v>
      </c>
      <c r="N10" s="209" t="s">
        <v>134</v>
      </c>
      <c r="O10" s="200">
        <v>23655</v>
      </c>
      <c r="P10" s="200">
        <v>962</v>
      </c>
      <c r="Q10" s="200">
        <v>1707</v>
      </c>
      <c r="R10" s="200">
        <v>272</v>
      </c>
      <c r="S10" s="200">
        <v>508</v>
      </c>
      <c r="T10" s="209" t="s">
        <v>134</v>
      </c>
      <c r="U10" s="209" t="s">
        <v>134</v>
      </c>
      <c r="V10" s="204">
        <v>100</v>
      </c>
      <c r="W10" s="205"/>
      <c r="X10" s="206"/>
    </row>
    <row r="11" spans="1:25" ht="30" customHeight="1">
      <c r="A11" s="165"/>
      <c r="B11" s="173" t="s">
        <v>179</v>
      </c>
      <c r="C11" s="191" t="s">
        <v>134</v>
      </c>
      <c r="D11" s="200">
        <v>2400882</v>
      </c>
      <c r="E11" s="200">
        <v>5734963</v>
      </c>
      <c r="F11" s="200">
        <v>961748</v>
      </c>
      <c r="G11" s="201">
        <v>40.06</v>
      </c>
      <c r="H11" s="200">
        <v>1718535</v>
      </c>
      <c r="I11" s="200">
        <v>64766</v>
      </c>
      <c r="J11" s="200">
        <v>528165</v>
      </c>
      <c r="K11" s="200">
        <v>210365</v>
      </c>
      <c r="L11" s="200">
        <v>26516</v>
      </c>
      <c r="M11" s="200">
        <v>80681</v>
      </c>
      <c r="N11" s="200">
        <v>69</v>
      </c>
      <c r="O11" s="200">
        <v>1637854</v>
      </c>
      <c r="P11" s="200">
        <v>64697</v>
      </c>
      <c r="Q11" s="200">
        <v>528165</v>
      </c>
      <c r="R11" s="200">
        <v>210365</v>
      </c>
      <c r="S11" s="200">
        <v>26516</v>
      </c>
      <c r="T11" s="202">
        <v>29.97</v>
      </c>
      <c r="U11" s="203">
        <v>4.6900000000000004</v>
      </c>
      <c r="V11" s="204">
        <v>95.31</v>
      </c>
      <c r="W11" s="205"/>
      <c r="X11" s="206"/>
    </row>
    <row r="12" spans="1:25" ht="30" customHeight="1">
      <c r="A12" s="165"/>
      <c r="B12" s="173" t="s">
        <v>180</v>
      </c>
      <c r="C12" s="191" t="s">
        <v>134</v>
      </c>
      <c r="D12" s="200">
        <v>110342</v>
      </c>
      <c r="E12" s="210">
        <v>303650</v>
      </c>
      <c r="F12" s="200">
        <v>54224</v>
      </c>
      <c r="G12" s="201">
        <v>49.14</v>
      </c>
      <c r="H12" s="200">
        <v>104361</v>
      </c>
      <c r="I12" s="200">
        <v>3513</v>
      </c>
      <c r="J12" s="200">
        <v>30367</v>
      </c>
      <c r="K12" s="200">
        <v>13137</v>
      </c>
      <c r="L12" s="200">
        <v>766</v>
      </c>
      <c r="M12" s="200">
        <v>5173</v>
      </c>
      <c r="N12" s="200">
        <v>2</v>
      </c>
      <c r="O12" s="200">
        <v>99188</v>
      </c>
      <c r="P12" s="200">
        <v>3511</v>
      </c>
      <c r="Q12" s="200">
        <v>30367</v>
      </c>
      <c r="R12" s="200">
        <v>13137</v>
      </c>
      <c r="S12" s="200">
        <v>766</v>
      </c>
      <c r="T12" s="202">
        <v>34.369999999999997</v>
      </c>
      <c r="U12" s="203">
        <v>4.96</v>
      </c>
      <c r="V12" s="204">
        <v>95.04</v>
      </c>
      <c r="W12" s="205"/>
      <c r="X12" s="206"/>
    </row>
    <row r="13" spans="1:25" ht="23.1" customHeight="1">
      <c r="A13" s="211">
        <v>1</v>
      </c>
      <c r="B13" s="212" t="s">
        <v>181</v>
      </c>
      <c r="C13" s="213" t="s">
        <v>182</v>
      </c>
      <c r="D13" s="214">
        <v>399152</v>
      </c>
      <c r="E13" s="200">
        <v>925951</v>
      </c>
      <c r="F13" s="214">
        <v>152208</v>
      </c>
      <c r="G13" s="215">
        <v>38.130000000000003</v>
      </c>
      <c r="H13" s="214">
        <v>262458</v>
      </c>
      <c r="I13" s="214">
        <v>9822</v>
      </c>
      <c r="J13" s="214">
        <v>85819</v>
      </c>
      <c r="K13" s="214">
        <v>33347</v>
      </c>
      <c r="L13" s="214">
        <v>5316</v>
      </c>
      <c r="M13" s="214">
        <v>11572</v>
      </c>
      <c r="N13" s="214">
        <v>6</v>
      </c>
      <c r="O13" s="214">
        <v>250886</v>
      </c>
      <c r="P13" s="214">
        <v>9816</v>
      </c>
      <c r="Q13" s="214">
        <v>85819</v>
      </c>
      <c r="R13" s="214">
        <v>33347</v>
      </c>
      <c r="S13" s="214">
        <v>5316</v>
      </c>
      <c r="T13" s="195">
        <v>28.34</v>
      </c>
      <c r="U13" s="196">
        <v>4.41</v>
      </c>
      <c r="V13" s="197">
        <v>95.59</v>
      </c>
      <c r="W13" s="216">
        <v>1</v>
      </c>
      <c r="X13" s="206"/>
    </row>
    <row r="14" spans="1:25" ht="23.1" customHeight="1">
      <c r="A14" s="217">
        <v>2</v>
      </c>
      <c r="B14" s="218" t="s">
        <v>183</v>
      </c>
      <c r="C14" s="219" t="s">
        <v>184</v>
      </c>
      <c r="D14" s="200">
        <v>26968</v>
      </c>
      <c r="E14" s="200">
        <v>71471</v>
      </c>
      <c r="F14" s="200">
        <v>13868</v>
      </c>
      <c r="G14" s="201">
        <v>51.42</v>
      </c>
      <c r="H14" s="200">
        <v>27158</v>
      </c>
      <c r="I14" s="200">
        <v>880</v>
      </c>
      <c r="J14" s="200">
        <v>7828</v>
      </c>
      <c r="K14" s="200">
        <v>3662</v>
      </c>
      <c r="L14" s="200">
        <v>213</v>
      </c>
      <c r="M14" s="200">
        <v>1124</v>
      </c>
      <c r="N14" s="200">
        <v>1</v>
      </c>
      <c r="O14" s="200">
        <v>26034</v>
      </c>
      <c r="P14" s="200">
        <v>879</v>
      </c>
      <c r="Q14" s="200">
        <v>7828</v>
      </c>
      <c r="R14" s="200">
        <v>3662</v>
      </c>
      <c r="S14" s="200">
        <v>213</v>
      </c>
      <c r="T14" s="202">
        <v>38</v>
      </c>
      <c r="U14" s="203">
        <v>4.1399999999999997</v>
      </c>
      <c r="V14" s="204">
        <v>95.86</v>
      </c>
      <c r="W14" s="205">
        <v>2</v>
      </c>
      <c r="X14" s="206"/>
    </row>
    <row r="15" spans="1:25" ht="23.1" customHeight="1">
      <c r="A15" s="217">
        <v>3</v>
      </c>
      <c r="B15" s="218" t="s">
        <v>185</v>
      </c>
      <c r="C15" s="219" t="s">
        <v>186</v>
      </c>
      <c r="D15" s="200">
        <v>216199</v>
      </c>
      <c r="E15" s="200">
        <v>460303</v>
      </c>
      <c r="F15" s="200">
        <v>74241</v>
      </c>
      <c r="G15" s="201">
        <v>34.340000000000003</v>
      </c>
      <c r="H15" s="200">
        <v>124458</v>
      </c>
      <c r="I15" s="200">
        <v>4259</v>
      </c>
      <c r="J15" s="200">
        <v>33272</v>
      </c>
      <c r="K15" s="200">
        <v>13069</v>
      </c>
      <c r="L15" s="200">
        <v>2219</v>
      </c>
      <c r="M15" s="200">
        <v>4176</v>
      </c>
      <c r="N15" s="200">
        <v>3</v>
      </c>
      <c r="O15" s="200">
        <v>120282</v>
      </c>
      <c r="P15" s="200">
        <v>4256</v>
      </c>
      <c r="Q15" s="200">
        <v>33272</v>
      </c>
      <c r="R15" s="200">
        <v>13069</v>
      </c>
      <c r="S15" s="200">
        <v>2219</v>
      </c>
      <c r="T15" s="202">
        <v>27.04</v>
      </c>
      <c r="U15" s="203">
        <v>3.36</v>
      </c>
      <c r="V15" s="204">
        <v>96.64</v>
      </c>
      <c r="W15" s="205">
        <v>3</v>
      </c>
      <c r="X15" s="206"/>
    </row>
    <row r="16" spans="1:25" ht="23.1" customHeight="1">
      <c r="A16" s="217">
        <v>4</v>
      </c>
      <c r="B16" s="218" t="s">
        <v>187</v>
      </c>
      <c r="C16" s="219" t="s">
        <v>188</v>
      </c>
      <c r="D16" s="200">
        <v>259065</v>
      </c>
      <c r="E16" s="200">
        <v>590943</v>
      </c>
      <c r="F16" s="200">
        <v>93713</v>
      </c>
      <c r="G16" s="201">
        <v>36.17</v>
      </c>
      <c r="H16" s="200">
        <v>159230</v>
      </c>
      <c r="I16" s="200">
        <v>5334</v>
      </c>
      <c r="J16" s="200">
        <v>54072</v>
      </c>
      <c r="K16" s="200">
        <v>22412</v>
      </c>
      <c r="L16" s="200">
        <v>3097</v>
      </c>
      <c r="M16" s="200">
        <v>6642</v>
      </c>
      <c r="N16" s="200">
        <v>3</v>
      </c>
      <c r="O16" s="200">
        <v>152588</v>
      </c>
      <c r="P16" s="200">
        <v>5331</v>
      </c>
      <c r="Q16" s="200">
        <v>54072</v>
      </c>
      <c r="R16" s="200">
        <v>22412</v>
      </c>
      <c r="S16" s="200">
        <v>3097</v>
      </c>
      <c r="T16" s="202">
        <v>26.95</v>
      </c>
      <c r="U16" s="203">
        <v>4.17</v>
      </c>
      <c r="V16" s="204">
        <v>95.83</v>
      </c>
      <c r="W16" s="205">
        <v>4</v>
      </c>
      <c r="X16" s="206"/>
    </row>
    <row r="17" spans="1:24" ht="23.1" customHeight="1">
      <c r="A17" s="217">
        <v>5</v>
      </c>
      <c r="B17" s="218" t="s">
        <v>189</v>
      </c>
      <c r="C17" s="219" t="s">
        <v>190</v>
      </c>
      <c r="D17" s="200">
        <v>22211</v>
      </c>
      <c r="E17" s="210">
        <v>50275</v>
      </c>
      <c r="F17" s="200">
        <v>10433</v>
      </c>
      <c r="G17" s="201">
        <v>46.97</v>
      </c>
      <c r="H17" s="200">
        <v>18310</v>
      </c>
      <c r="I17" s="210">
        <v>600</v>
      </c>
      <c r="J17" s="210">
        <v>5838</v>
      </c>
      <c r="K17" s="210">
        <v>2562</v>
      </c>
      <c r="L17" s="210">
        <v>161</v>
      </c>
      <c r="M17" s="210">
        <v>944</v>
      </c>
      <c r="N17" s="210">
        <v>0</v>
      </c>
      <c r="O17" s="210">
        <v>17366</v>
      </c>
      <c r="P17" s="210">
        <v>600</v>
      </c>
      <c r="Q17" s="210">
        <v>5838</v>
      </c>
      <c r="R17" s="210">
        <v>2562</v>
      </c>
      <c r="S17" s="200">
        <v>161</v>
      </c>
      <c r="T17" s="202">
        <v>36.42</v>
      </c>
      <c r="U17" s="203">
        <v>5.16</v>
      </c>
      <c r="V17" s="204">
        <v>94.84</v>
      </c>
      <c r="W17" s="205">
        <v>5</v>
      </c>
      <c r="X17" s="206"/>
    </row>
    <row r="18" spans="1:24" ht="23.1" customHeight="1">
      <c r="A18" s="211">
        <v>6</v>
      </c>
      <c r="B18" s="212" t="s">
        <v>191</v>
      </c>
      <c r="C18" s="213" t="s">
        <v>192</v>
      </c>
      <c r="D18" s="214">
        <v>52696</v>
      </c>
      <c r="E18" s="200">
        <v>126663</v>
      </c>
      <c r="F18" s="214">
        <v>23355</v>
      </c>
      <c r="G18" s="215">
        <v>44.32</v>
      </c>
      <c r="H18" s="214">
        <v>42453</v>
      </c>
      <c r="I18" s="200">
        <v>1690</v>
      </c>
      <c r="J18" s="200">
        <v>12927</v>
      </c>
      <c r="K18" s="200">
        <v>4948</v>
      </c>
      <c r="L18" s="200">
        <v>510</v>
      </c>
      <c r="M18" s="200">
        <v>1830</v>
      </c>
      <c r="N18" s="200">
        <v>0</v>
      </c>
      <c r="O18" s="200">
        <v>40623</v>
      </c>
      <c r="P18" s="200">
        <v>1690</v>
      </c>
      <c r="Q18" s="200">
        <v>12927</v>
      </c>
      <c r="R18" s="200">
        <v>4948</v>
      </c>
      <c r="S18" s="214">
        <v>510</v>
      </c>
      <c r="T18" s="195">
        <v>33.520000000000003</v>
      </c>
      <c r="U18" s="196">
        <v>4.3099999999999996</v>
      </c>
      <c r="V18" s="197">
        <v>95.69</v>
      </c>
      <c r="W18" s="216">
        <v>6</v>
      </c>
      <c r="X18" s="206"/>
    </row>
    <row r="19" spans="1:24" ht="23.1" customHeight="1">
      <c r="A19" s="217">
        <v>7</v>
      </c>
      <c r="B19" s="218" t="s">
        <v>193</v>
      </c>
      <c r="C19" s="219" t="s">
        <v>194</v>
      </c>
      <c r="D19" s="200">
        <v>209175</v>
      </c>
      <c r="E19" s="200">
        <v>476813</v>
      </c>
      <c r="F19" s="200">
        <v>82510</v>
      </c>
      <c r="G19" s="201">
        <v>39.450000000000003</v>
      </c>
      <c r="H19" s="200">
        <v>141574</v>
      </c>
      <c r="I19" s="200">
        <v>5258</v>
      </c>
      <c r="J19" s="200">
        <v>43750</v>
      </c>
      <c r="K19" s="200">
        <v>17611</v>
      </c>
      <c r="L19" s="200">
        <v>2176</v>
      </c>
      <c r="M19" s="200">
        <v>3789</v>
      </c>
      <c r="N19" s="200">
        <v>1</v>
      </c>
      <c r="O19" s="200">
        <v>137785</v>
      </c>
      <c r="P19" s="200">
        <v>5257</v>
      </c>
      <c r="Q19" s="200">
        <v>43750</v>
      </c>
      <c r="R19" s="200">
        <v>17611</v>
      </c>
      <c r="S19" s="200">
        <v>2176</v>
      </c>
      <c r="T19" s="202">
        <v>29.69</v>
      </c>
      <c r="U19" s="203">
        <v>2.68</v>
      </c>
      <c r="V19" s="204">
        <v>97.32</v>
      </c>
      <c r="W19" s="205">
        <v>7</v>
      </c>
      <c r="X19" s="206"/>
    </row>
    <row r="20" spans="1:24" ht="23.1" customHeight="1">
      <c r="A20" s="217">
        <v>8</v>
      </c>
      <c r="B20" s="218" t="s">
        <v>195</v>
      </c>
      <c r="C20" s="219" t="s">
        <v>196</v>
      </c>
      <c r="D20" s="200">
        <v>59674</v>
      </c>
      <c r="E20" s="200">
        <v>155031</v>
      </c>
      <c r="F20" s="200">
        <v>26806</v>
      </c>
      <c r="G20" s="201">
        <v>44.92</v>
      </c>
      <c r="H20" s="200">
        <v>50562</v>
      </c>
      <c r="I20" s="200">
        <v>2108</v>
      </c>
      <c r="J20" s="200">
        <v>15079</v>
      </c>
      <c r="K20" s="200">
        <v>5761</v>
      </c>
      <c r="L20" s="200">
        <v>583</v>
      </c>
      <c r="M20" s="200">
        <v>2879</v>
      </c>
      <c r="N20" s="200">
        <v>0</v>
      </c>
      <c r="O20" s="200">
        <v>47683</v>
      </c>
      <c r="P20" s="200">
        <v>2108</v>
      </c>
      <c r="Q20" s="200">
        <v>15079</v>
      </c>
      <c r="R20" s="200">
        <v>5761</v>
      </c>
      <c r="S20" s="200">
        <v>583</v>
      </c>
      <c r="T20" s="202">
        <v>32.61</v>
      </c>
      <c r="U20" s="203">
        <v>5.69</v>
      </c>
      <c r="V20" s="204">
        <v>94.31</v>
      </c>
      <c r="W20" s="205">
        <v>8</v>
      </c>
      <c r="X20" s="206"/>
    </row>
    <row r="21" spans="1:24" s="226" customFormat="1" ht="23.1" customHeight="1">
      <c r="A21" s="220">
        <v>9</v>
      </c>
      <c r="B21" s="218" t="s">
        <v>197</v>
      </c>
      <c r="C21" s="219" t="s">
        <v>198</v>
      </c>
      <c r="D21" s="192">
        <v>0</v>
      </c>
      <c r="E21" s="192">
        <v>0</v>
      </c>
      <c r="F21" s="192">
        <v>15714</v>
      </c>
      <c r="G21" s="193">
        <v>0</v>
      </c>
      <c r="H21" s="192">
        <v>31552</v>
      </c>
      <c r="I21" s="192">
        <v>1126</v>
      </c>
      <c r="J21" s="192">
        <v>8657</v>
      </c>
      <c r="K21" s="192">
        <v>3854</v>
      </c>
      <c r="L21" s="192">
        <v>228</v>
      </c>
      <c r="M21" s="192">
        <v>1500</v>
      </c>
      <c r="N21" s="192">
        <v>3</v>
      </c>
      <c r="O21" s="192">
        <v>30052</v>
      </c>
      <c r="P21" s="192">
        <v>1123</v>
      </c>
      <c r="Q21" s="192">
        <v>8657</v>
      </c>
      <c r="R21" s="192">
        <v>3854</v>
      </c>
      <c r="S21" s="192">
        <v>228</v>
      </c>
      <c r="T21" s="221">
        <v>0</v>
      </c>
      <c r="U21" s="222">
        <v>4.75</v>
      </c>
      <c r="V21" s="223">
        <v>95.25</v>
      </c>
      <c r="W21" s="224">
        <v>9</v>
      </c>
      <c r="X21" s="225"/>
    </row>
    <row r="22" spans="1:24" s="226" customFormat="1" ht="23.1" customHeight="1">
      <c r="A22" s="220">
        <v>10</v>
      </c>
      <c r="B22" s="218" t="s">
        <v>199</v>
      </c>
      <c r="C22" s="219" t="s">
        <v>200</v>
      </c>
      <c r="D22" s="192">
        <v>37568</v>
      </c>
      <c r="E22" s="227">
        <v>94001</v>
      </c>
      <c r="F22" s="192">
        <v>16082</v>
      </c>
      <c r="G22" s="193">
        <v>42.81</v>
      </c>
      <c r="H22" s="192">
        <v>29021</v>
      </c>
      <c r="I22" s="227">
        <v>1071</v>
      </c>
      <c r="J22" s="227">
        <v>8784</v>
      </c>
      <c r="K22" s="227">
        <v>3656</v>
      </c>
      <c r="L22" s="227">
        <v>241</v>
      </c>
      <c r="M22" s="227">
        <v>1830</v>
      </c>
      <c r="N22" s="227">
        <v>2</v>
      </c>
      <c r="O22" s="227">
        <v>27191</v>
      </c>
      <c r="P22" s="227">
        <v>1069</v>
      </c>
      <c r="Q22" s="227">
        <v>8784</v>
      </c>
      <c r="R22" s="227">
        <v>3656</v>
      </c>
      <c r="S22" s="192">
        <v>241</v>
      </c>
      <c r="T22" s="221">
        <v>30.87</v>
      </c>
      <c r="U22" s="222">
        <v>6.31</v>
      </c>
      <c r="V22" s="223">
        <v>93.69</v>
      </c>
      <c r="W22" s="224">
        <v>10</v>
      </c>
      <c r="X22" s="225"/>
    </row>
    <row r="23" spans="1:24" s="226" customFormat="1" ht="23.1" customHeight="1">
      <c r="A23" s="228">
        <v>11</v>
      </c>
      <c r="B23" s="212" t="s">
        <v>201</v>
      </c>
      <c r="C23" s="213" t="s">
        <v>202</v>
      </c>
      <c r="D23" s="229">
        <v>53068</v>
      </c>
      <c r="E23" s="192">
        <v>125428</v>
      </c>
      <c r="F23" s="229">
        <v>18506</v>
      </c>
      <c r="G23" s="230">
        <v>34.869999999999997</v>
      </c>
      <c r="H23" s="229">
        <v>34524</v>
      </c>
      <c r="I23" s="192">
        <v>1645</v>
      </c>
      <c r="J23" s="192">
        <v>8602</v>
      </c>
      <c r="K23" s="192">
        <v>3519</v>
      </c>
      <c r="L23" s="192">
        <v>372</v>
      </c>
      <c r="M23" s="192">
        <v>1991</v>
      </c>
      <c r="N23" s="192">
        <v>3</v>
      </c>
      <c r="O23" s="192">
        <v>32533</v>
      </c>
      <c r="P23" s="192">
        <v>1642</v>
      </c>
      <c r="Q23" s="192">
        <v>8602</v>
      </c>
      <c r="R23" s="229">
        <v>3519</v>
      </c>
      <c r="S23" s="229">
        <v>372</v>
      </c>
      <c r="T23" s="231">
        <v>27.52</v>
      </c>
      <c r="U23" s="232">
        <v>5.77</v>
      </c>
      <c r="V23" s="233">
        <v>94.23</v>
      </c>
      <c r="W23" s="234">
        <v>11</v>
      </c>
      <c r="X23" s="225"/>
    </row>
    <row r="24" spans="1:24" s="226" customFormat="1" ht="23.1" customHeight="1">
      <c r="A24" s="220">
        <v>12</v>
      </c>
      <c r="B24" s="218" t="s">
        <v>203</v>
      </c>
      <c r="C24" s="219" t="s">
        <v>202</v>
      </c>
      <c r="D24" s="192">
        <v>69282</v>
      </c>
      <c r="E24" s="192">
        <v>175601</v>
      </c>
      <c r="F24" s="192">
        <v>26747</v>
      </c>
      <c r="G24" s="193">
        <v>38.61</v>
      </c>
      <c r="H24" s="192">
        <v>48476</v>
      </c>
      <c r="I24" s="192">
        <v>1628</v>
      </c>
      <c r="J24" s="192">
        <v>17193</v>
      </c>
      <c r="K24" s="192">
        <v>6460</v>
      </c>
      <c r="L24" s="192">
        <v>805</v>
      </c>
      <c r="M24" s="192">
        <v>3139</v>
      </c>
      <c r="N24" s="192">
        <v>0</v>
      </c>
      <c r="O24" s="192">
        <v>45337</v>
      </c>
      <c r="P24" s="192">
        <v>1628</v>
      </c>
      <c r="Q24" s="192">
        <v>17193</v>
      </c>
      <c r="R24" s="192">
        <v>6460</v>
      </c>
      <c r="S24" s="192">
        <v>805</v>
      </c>
      <c r="T24" s="221">
        <v>27.61</v>
      </c>
      <c r="U24" s="222">
        <v>6.48</v>
      </c>
      <c r="V24" s="223">
        <v>93.52</v>
      </c>
      <c r="W24" s="224">
        <v>12</v>
      </c>
      <c r="X24" s="225"/>
    </row>
    <row r="25" spans="1:24" s="226" customFormat="1" ht="23.1" customHeight="1">
      <c r="A25" s="220">
        <v>13</v>
      </c>
      <c r="B25" s="218" t="s">
        <v>204</v>
      </c>
      <c r="C25" s="219" t="s">
        <v>205</v>
      </c>
      <c r="D25" s="192">
        <v>23376</v>
      </c>
      <c r="E25" s="192">
        <v>59987</v>
      </c>
      <c r="F25" s="192">
        <v>11258</v>
      </c>
      <c r="G25" s="193">
        <v>48.16</v>
      </c>
      <c r="H25" s="192">
        <v>21319</v>
      </c>
      <c r="I25" s="192">
        <v>978</v>
      </c>
      <c r="J25" s="192">
        <v>5213</v>
      </c>
      <c r="K25" s="192">
        <v>2146</v>
      </c>
      <c r="L25" s="192">
        <v>165</v>
      </c>
      <c r="M25" s="192">
        <v>921</v>
      </c>
      <c r="N25" s="192">
        <v>4</v>
      </c>
      <c r="O25" s="192">
        <v>20398</v>
      </c>
      <c r="P25" s="192">
        <v>974</v>
      </c>
      <c r="Q25" s="192">
        <v>5213</v>
      </c>
      <c r="R25" s="192">
        <v>2146</v>
      </c>
      <c r="S25" s="192">
        <v>165</v>
      </c>
      <c r="T25" s="221">
        <v>35.54</v>
      </c>
      <c r="U25" s="222">
        <v>4.32</v>
      </c>
      <c r="V25" s="223">
        <v>95.68</v>
      </c>
      <c r="W25" s="224">
        <v>13</v>
      </c>
      <c r="X25" s="225"/>
    </row>
    <row r="26" spans="1:24" s="226" customFormat="1" ht="23.1" customHeight="1">
      <c r="A26" s="220">
        <v>14</v>
      </c>
      <c r="B26" s="218" t="s">
        <v>206</v>
      </c>
      <c r="C26" s="219" t="s">
        <v>207</v>
      </c>
      <c r="D26" s="192">
        <v>13990</v>
      </c>
      <c r="E26" s="192">
        <v>40736</v>
      </c>
      <c r="F26" s="192">
        <v>7841</v>
      </c>
      <c r="G26" s="193">
        <v>56.05</v>
      </c>
      <c r="H26" s="192">
        <v>16754</v>
      </c>
      <c r="I26" s="192">
        <v>717</v>
      </c>
      <c r="J26" s="192">
        <v>3861</v>
      </c>
      <c r="K26" s="192">
        <v>1699</v>
      </c>
      <c r="L26" s="192">
        <v>94</v>
      </c>
      <c r="M26" s="192">
        <v>662</v>
      </c>
      <c r="N26" s="192">
        <v>3</v>
      </c>
      <c r="O26" s="192">
        <v>16092</v>
      </c>
      <c r="P26" s="192">
        <v>714</v>
      </c>
      <c r="Q26" s="192">
        <v>3861</v>
      </c>
      <c r="R26" s="192">
        <v>1699</v>
      </c>
      <c r="S26" s="192">
        <v>94</v>
      </c>
      <c r="T26" s="221">
        <v>41.13</v>
      </c>
      <c r="U26" s="222">
        <v>3.95</v>
      </c>
      <c r="V26" s="223">
        <v>96.05</v>
      </c>
      <c r="W26" s="224">
        <v>14</v>
      </c>
      <c r="X26" s="225"/>
    </row>
    <row r="27" spans="1:24" s="226" customFormat="1" ht="23.1" customHeight="1">
      <c r="A27" s="220">
        <v>15</v>
      </c>
      <c r="B27" s="218" t="s">
        <v>208</v>
      </c>
      <c r="C27" s="219" t="s">
        <v>209</v>
      </c>
      <c r="D27" s="192">
        <v>23547</v>
      </c>
      <c r="E27" s="227">
        <v>69226</v>
      </c>
      <c r="F27" s="192">
        <v>13444</v>
      </c>
      <c r="G27" s="193">
        <v>57.09</v>
      </c>
      <c r="H27" s="192">
        <v>29606</v>
      </c>
      <c r="I27" s="192">
        <v>1435</v>
      </c>
      <c r="J27" s="192">
        <v>6261</v>
      </c>
      <c r="K27" s="192">
        <v>2871</v>
      </c>
      <c r="L27" s="192">
        <v>165</v>
      </c>
      <c r="M27" s="192">
        <v>947</v>
      </c>
      <c r="N27" s="192">
        <v>0</v>
      </c>
      <c r="O27" s="192">
        <v>28659</v>
      </c>
      <c r="P27" s="192">
        <v>1435</v>
      </c>
      <c r="Q27" s="192">
        <v>6261</v>
      </c>
      <c r="R27" s="192">
        <v>2871</v>
      </c>
      <c r="S27" s="192">
        <v>165</v>
      </c>
      <c r="T27" s="221">
        <v>42.77</v>
      </c>
      <c r="U27" s="222">
        <v>3.2</v>
      </c>
      <c r="V27" s="223">
        <v>96.8</v>
      </c>
      <c r="W27" s="224">
        <v>15</v>
      </c>
      <c r="X27" s="225"/>
    </row>
    <row r="28" spans="1:24" s="226" customFormat="1" ht="23.1" customHeight="1">
      <c r="A28" s="235">
        <v>16</v>
      </c>
      <c r="B28" s="212" t="s">
        <v>210</v>
      </c>
      <c r="C28" s="213" t="s">
        <v>211</v>
      </c>
      <c r="D28" s="229">
        <v>67446</v>
      </c>
      <c r="E28" s="192">
        <v>158524</v>
      </c>
      <c r="F28" s="229">
        <v>23332</v>
      </c>
      <c r="G28" s="230">
        <v>34.590000000000003</v>
      </c>
      <c r="H28" s="229">
        <v>39648</v>
      </c>
      <c r="I28" s="229">
        <v>1163</v>
      </c>
      <c r="J28" s="229">
        <v>14002</v>
      </c>
      <c r="K28" s="229">
        <v>5711</v>
      </c>
      <c r="L28" s="229">
        <v>819</v>
      </c>
      <c r="M28" s="229">
        <v>2015</v>
      </c>
      <c r="N28" s="229">
        <v>1</v>
      </c>
      <c r="O28" s="229">
        <v>37633</v>
      </c>
      <c r="P28" s="229">
        <v>1162</v>
      </c>
      <c r="Q28" s="229">
        <v>14002</v>
      </c>
      <c r="R28" s="229">
        <v>5711</v>
      </c>
      <c r="S28" s="229">
        <v>819</v>
      </c>
      <c r="T28" s="231">
        <v>25.01</v>
      </c>
      <c r="U28" s="232">
        <v>5.08</v>
      </c>
      <c r="V28" s="233">
        <v>94.92</v>
      </c>
      <c r="W28" s="236">
        <v>16</v>
      </c>
      <c r="X28" s="237"/>
    </row>
    <row r="29" spans="1:24" s="226" customFormat="1" ht="23.1" customHeight="1">
      <c r="A29" s="220">
        <v>17</v>
      </c>
      <c r="B29" s="218" t="s">
        <v>212</v>
      </c>
      <c r="C29" s="219" t="s">
        <v>213</v>
      </c>
      <c r="D29" s="192">
        <v>160109</v>
      </c>
      <c r="E29" s="192">
        <v>390227</v>
      </c>
      <c r="F29" s="192">
        <v>60596</v>
      </c>
      <c r="G29" s="193">
        <v>37.85</v>
      </c>
      <c r="H29" s="192">
        <v>108969</v>
      </c>
      <c r="I29" s="192">
        <v>4197</v>
      </c>
      <c r="J29" s="192">
        <v>34419</v>
      </c>
      <c r="K29" s="192">
        <v>13595</v>
      </c>
      <c r="L29" s="192">
        <v>1992</v>
      </c>
      <c r="M29" s="192">
        <v>6049</v>
      </c>
      <c r="N29" s="192">
        <v>13</v>
      </c>
      <c r="O29" s="192">
        <v>102920</v>
      </c>
      <c r="P29" s="192">
        <v>4184</v>
      </c>
      <c r="Q29" s="192">
        <v>34419</v>
      </c>
      <c r="R29" s="192">
        <v>13595</v>
      </c>
      <c r="S29" s="192">
        <v>1992</v>
      </c>
      <c r="T29" s="221">
        <v>27.92</v>
      </c>
      <c r="U29" s="222">
        <v>5.55</v>
      </c>
      <c r="V29" s="223">
        <v>94.45</v>
      </c>
      <c r="W29" s="224">
        <v>17</v>
      </c>
      <c r="X29" s="225"/>
    </row>
    <row r="30" spans="1:24" s="226" customFormat="1" ht="23.1" customHeight="1">
      <c r="A30" s="220">
        <v>18</v>
      </c>
      <c r="B30" s="218" t="s">
        <v>214</v>
      </c>
      <c r="C30" s="219" t="s">
        <v>215</v>
      </c>
      <c r="D30" s="192">
        <v>9082</v>
      </c>
      <c r="E30" s="192">
        <v>21105</v>
      </c>
      <c r="F30" s="192">
        <v>4090</v>
      </c>
      <c r="G30" s="193">
        <v>45.03</v>
      </c>
      <c r="H30" s="192">
        <v>7555</v>
      </c>
      <c r="I30" s="192">
        <v>231</v>
      </c>
      <c r="J30" s="192">
        <v>2521</v>
      </c>
      <c r="K30" s="192">
        <v>1136</v>
      </c>
      <c r="L30" s="192">
        <v>72</v>
      </c>
      <c r="M30" s="192">
        <v>288</v>
      </c>
      <c r="N30" s="192">
        <v>0</v>
      </c>
      <c r="O30" s="192">
        <v>7267</v>
      </c>
      <c r="P30" s="192">
        <v>231</v>
      </c>
      <c r="Q30" s="192">
        <v>2521</v>
      </c>
      <c r="R30" s="192">
        <v>1136</v>
      </c>
      <c r="S30" s="192">
        <v>72</v>
      </c>
      <c r="T30" s="221">
        <v>35.799999999999997</v>
      </c>
      <c r="U30" s="222">
        <v>3.81</v>
      </c>
      <c r="V30" s="223">
        <v>96.19</v>
      </c>
      <c r="W30" s="224">
        <v>18</v>
      </c>
      <c r="X30" s="225"/>
    </row>
    <row r="31" spans="1:24" s="226" customFormat="1" ht="23.1" customHeight="1">
      <c r="A31" s="220">
        <v>19</v>
      </c>
      <c r="B31" s="218" t="s">
        <v>216</v>
      </c>
      <c r="C31" s="219" t="s">
        <v>217</v>
      </c>
      <c r="D31" s="192">
        <v>114024</v>
      </c>
      <c r="E31" s="192">
        <v>279753</v>
      </c>
      <c r="F31" s="192">
        <v>49752</v>
      </c>
      <c r="G31" s="193">
        <v>43.63</v>
      </c>
      <c r="H31" s="192">
        <v>91221</v>
      </c>
      <c r="I31" s="192">
        <v>3985</v>
      </c>
      <c r="J31" s="192">
        <v>26622</v>
      </c>
      <c r="K31" s="192">
        <v>10302</v>
      </c>
      <c r="L31" s="192">
        <v>1201</v>
      </c>
      <c r="M31" s="192">
        <v>4478</v>
      </c>
      <c r="N31" s="192">
        <v>13</v>
      </c>
      <c r="O31" s="192">
        <v>86743</v>
      </c>
      <c r="P31" s="192">
        <v>3972</v>
      </c>
      <c r="Q31" s="192">
        <v>26622</v>
      </c>
      <c r="R31" s="192">
        <v>10302</v>
      </c>
      <c r="S31" s="192">
        <v>1201</v>
      </c>
      <c r="T31" s="221">
        <v>32.61</v>
      </c>
      <c r="U31" s="222">
        <v>4.91</v>
      </c>
      <c r="V31" s="223">
        <v>95.09</v>
      </c>
      <c r="W31" s="224">
        <v>19</v>
      </c>
      <c r="X31" s="225"/>
    </row>
    <row r="32" spans="1:24" s="226" customFormat="1" ht="23.1" customHeight="1">
      <c r="A32" s="220">
        <v>20</v>
      </c>
      <c r="B32" s="218" t="s">
        <v>218</v>
      </c>
      <c r="C32" s="219" t="s">
        <v>219</v>
      </c>
      <c r="D32" s="192">
        <v>63985</v>
      </c>
      <c r="E32" s="227">
        <v>158426</v>
      </c>
      <c r="F32" s="192">
        <v>23778</v>
      </c>
      <c r="G32" s="193">
        <v>37.159999999999997</v>
      </c>
      <c r="H32" s="192">
        <v>42573</v>
      </c>
      <c r="I32" s="192">
        <v>1517</v>
      </c>
      <c r="J32" s="192">
        <v>14445</v>
      </c>
      <c r="K32" s="192">
        <v>5478</v>
      </c>
      <c r="L32" s="192">
        <v>865</v>
      </c>
      <c r="M32" s="192">
        <v>2623</v>
      </c>
      <c r="N32" s="192">
        <v>1</v>
      </c>
      <c r="O32" s="192">
        <v>39950</v>
      </c>
      <c r="P32" s="192">
        <v>1516</v>
      </c>
      <c r="Q32" s="192">
        <v>14445</v>
      </c>
      <c r="R32" s="192">
        <v>5478</v>
      </c>
      <c r="S32" s="192">
        <v>865</v>
      </c>
      <c r="T32" s="221">
        <v>26.87</v>
      </c>
      <c r="U32" s="238">
        <v>6.16</v>
      </c>
      <c r="V32" s="239">
        <v>93.84</v>
      </c>
      <c r="W32" s="224">
        <v>20</v>
      </c>
      <c r="X32" s="225"/>
    </row>
    <row r="33" spans="1:24" s="226" customFormat="1" ht="23.1" customHeight="1">
      <c r="A33" s="228">
        <v>21</v>
      </c>
      <c r="B33" s="212" t="s">
        <v>220</v>
      </c>
      <c r="C33" s="213" t="s">
        <v>221</v>
      </c>
      <c r="D33" s="229">
        <v>77336</v>
      </c>
      <c r="E33" s="192">
        <v>187248</v>
      </c>
      <c r="F33" s="229">
        <v>29172</v>
      </c>
      <c r="G33" s="230">
        <v>37.72</v>
      </c>
      <c r="H33" s="229">
        <v>51221</v>
      </c>
      <c r="I33" s="229">
        <v>2020</v>
      </c>
      <c r="J33" s="229">
        <v>17587</v>
      </c>
      <c r="K33" s="229">
        <v>6962</v>
      </c>
      <c r="L33" s="229">
        <v>899</v>
      </c>
      <c r="M33" s="229">
        <v>2437</v>
      </c>
      <c r="N33" s="229">
        <v>1</v>
      </c>
      <c r="O33" s="229">
        <v>48784</v>
      </c>
      <c r="P33" s="229">
        <v>2019</v>
      </c>
      <c r="Q33" s="229">
        <v>17587</v>
      </c>
      <c r="R33" s="229">
        <v>6962</v>
      </c>
      <c r="S33" s="229">
        <v>899</v>
      </c>
      <c r="T33" s="231">
        <v>27.35</v>
      </c>
      <c r="U33" s="232">
        <v>4.76</v>
      </c>
      <c r="V33" s="233">
        <v>95.24</v>
      </c>
      <c r="W33" s="234">
        <v>21</v>
      </c>
      <c r="X33" s="225"/>
    </row>
    <row r="34" spans="1:24" s="226" customFormat="1" ht="23.1" customHeight="1">
      <c r="A34" s="220">
        <v>22</v>
      </c>
      <c r="B34" s="218" t="s">
        <v>222</v>
      </c>
      <c r="C34" s="219" t="s">
        <v>205</v>
      </c>
      <c r="D34" s="192">
        <v>54475</v>
      </c>
      <c r="E34" s="192">
        <v>134982</v>
      </c>
      <c r="F34" s="192">
        <v>22128</v>
      </c>
      <c r="G34" s="193">
        <v>40.619999999999997</v>
      </c>
      <c r="H34" s="192">
        <v>36764</v>
      </c>
      <c r="I34" s="192">
        <v>1146</v>
      </c>
      <c r="J34" s="192">
        <v>13656</v>
      </c>
      <c r="K34" s="192">
        <v>5187</v>
      </c>
      <c r="L34" s="192">
        <v>849</v>
      </c>
      <c r="M34" s="192">
        <v>2569</v>
      </c>
      <c r="N34" s="192">
        <v>1</v>
      </c>
      <c r="O34" s="192">
        <v>34195</v>
      </c>
      <c r="P34" s="192">
        <v>1145</v>
      </c>
      <c r="Q34" s="192">
        <v>13656</v>
      </c>
      <c r="R34" s="192">
        <v>5187</v>
      </c>
      <c r="S34" s="192">
        <v>849</v>
      </c>
      <c r="T34" s="221">
        <v>27.24</v>
      </c>
      <c r="U34" s="222">
        <v>6.99</v>
      </c>
      <c r="V34" s="223">
        <v>93.01</v>
      </c>
      <c r="W34" s="224">
        <v>22</v>
      </c>
      <c r="X34" s="225"/>
    </row>
    <row r="35" spans="1:24" s="226" customFormat="1" ht="23.1" customHeight="1">
      <c r="A35" s="220">
        <v>23</v>
      </c>
      <c r="B35" s="218" t="s">
        <v>223</v>
      </c>
      <c r="C35" s="219" t="s">
        <v>224</v>
      </c>
      <c r="D35" s="192">
        <v>15366</v>
      </c>
      <c r="E35" s="192">
        <v>36379</v>
      </c>
      <c r="F35" s="192">
        <v>6780</v>
      </c>
      <c r="G35" s="193">
        <v>44.12</v>
      </c>
      <c r="H35" s="192">
        <v>12015</v>
      </c>
      <c r="I35" s="192">
        <v>389</v>
      </c>
      <c r="J35" s="192">
        <v>3962</v>
      </c>
      <c r="K35" s="192">
        <v>1720</v>
      </c>
      <c r="L35" s="192">
        <v>114</v>
      </c>
      <c r="M35" s="192">
        <v>810</v>
      </c>
      <c r="N35" s="192">
        <v>0</v>
      </c>
      <c r="O35" s="192">
        <v>11205</v>
      </c>
      <c r="P35" s="192">
        <v>389</v>
      </c>
      <c r="Q35" s="192">
        <v>3962</v>
      </c>
      <c r="R35" s="192">
        <v>1720</v>
      </c>
      <c r="S35" s="240">
        <v>114</v>
      </c>
      <c r="T35" s="221">
        <v>33.03</v>
      </c>
      <c r="U35" s="222">
        <v>6.74</v>
      </c>
      <c r="V35" s="223">
        <v>93.26</v>
      </c>
      <c r="W35" s="224">
        <v>23</v>
      </c>
      <c r="X35" s="225"/>
    </row>
    <row r="36" spans="1:24" s="226" customFormat="1" ht="23.1" customHeight="1">
      <c r="A36" s="220">
        <v>24</v>
      </c>
      <c r="B36" s="218" t="s">
        <v>225</v>
      </c>
      <c r="C36" s="219" t="s">
        <v>226</v>
      </c>
      <c r="D36" s="192">
        <v>42883</v>
      </c>
      <c r="E36" s="192">
        <v>106268</v>
      </c>
      <c r="F36" s="192">
        <v>18060</v>
      </c>
      <c r="G36" s="193">
        <v>42.11</v>
      </c>
      <c r="H36" s="192">
        <v>32881</v>
      </c>
      <c r="I36" s="192">
        <v>1278</v>
      </c>
      <c r="J36" s="192">
        <v>10795</v>
      </c>
      <c r="K36" s="192">
        <v>4182</v>
      </c>
      <c r="L36" s="192">
        <v>480</v>
      </c>
      <c r="M36" s="192">
        <v>2036</v>
      </c>
      <c r="N36" s="192">
        <v>2</v>
      </c>
      <c r="O36" s="192">
        <v>30845</v>
      </c>
      <c r="P36" s="192">
        <v>1276</v>
      </c>
      <c r="Q36" s="192">
        <v>10795</v>
      </c>
      <c r="R36" s="192">
        <v>4182</v>
      </c>
      <c r="S36" s="240">
        <v>480</v>
      </c>
      <c r="T36" s="221">
        <v>30.94</v>
      </c>
      <c r="U36" s="222">
        <v>6.19</v>
      </c>
      <c r="V36" s="223">
        <v>93.81</v>
      </c>
      <c r="W36" s="224">
        <v>24</v>
      </c>
      <c r="X36" s="225"/>
    </row>
    <row r="37" spans="1:24" s="226" customFormat="1" ht="23.1" customHeight="1">
      <c r="A37" s="220">
        <v>25</v>
      </c>
      <c r="B37" s="218" t="s">
        <v>227</v>
      </c>
      <c r="C37" s="219" t="s">
        <v>228</v>
      </c>
      <c r="D37" s="192">
        <v>35878</v>
      </c>
      <c r="E37" s="227">
        <v>89968</v>
      </c>
      <c r="F37" s="192">
        <v>15365</v>
      </c>
      <c r="G37" s="193">
        <v>42.83</v>
      </c>
      <c r="H37" s="192">
        <v>28303</v>
      </c>
      <c r="I37" s="192">
        <v>1078</v>
      </c>
      <c r="J37" s="192">
        <v>9101</v>
      </c>
      <c r="K37" s="192">
        <v>3445</v>
      </c>
      <c r="L37" s="192">
        <v>376</v>
      </c>
      <c r="M37" s="192">
        <v>1595</v>
      </c>
      <c r="N37" s="192">
        <v>2</v>
      </c>
      <c r="O37" s="192">
        <v>26708</v>
      </c>
      <c r="P37" s="192">
        <v>1076</v>
      </c>
      <c r="Q37" s="192">
        <v>9101</v>
      </c>
      <c r="R37" s="192">
        <v>3445</v>
      </c>
      <c r="S37" s="240">
        <v>376</v>
      </c>
      <c r="T37" s="221">
        <v>31.46</v>
      </c>
      <c r="U37" s="222">
        <v>5.64</v>
      </c>
      <c r="V37" s="223">
        <v>94.36</v>
      </c>
      <c r="W37" s="224">
        <v>25</v>
      </c>
      <c r="X37" s="225"/>
    </row>
    <row r="38" spans="1:24" s="226" customFormat="1" ht="23.1" customHeight="1">
      <c r="A38" s="228">
        <v>26</v>
      </c>
      <c r="B38" s="212" t="s">
        <v>229</v>
      </c>
      <c r="C38" s="213" t="s">
        <v>230</v>
      </c>
      <c r="D38" s="229">
        <v>18576</v>
      </c>
      <c r="E38" s="192">
        <v>49636</v>
      </c>
      <c r="F38" s="229">
        <v>9538</v>
      </c>
      <c r="G38" s="230">
        <v>51.35</v>
      </c>
      <c r="H38" s="229">
        <v>18310</v>
      </c>
      <c r="I38" s="229">
        <v>639</v>
      </c>
      <c r="J38" s="229">
        <v>5724</v>
      </c>
      <c r="K38" s="229">
        <v>2422</v>
      </c>
      <c r="L38" s="229">
        <v>158</v>
      </c>
      <c r="M38" s="229">
        <v>834</v>
      </c>
      <c r="N38" s="229">
        <v>0</v>
      </c>
      <c r="O38" s="229">
        <v>17476</v>
      </c>
      <c r="P38" s="229">
        <v>639</v>
      </c>
      <c r="Q38" s="229">
        <v>5724</v>
      </c>
      <c r="R38" s="229">
        <v>2422</v>
      </c>
      <c r="S38" s="241">
        <v>158</v>
      </c>
      <c r="T38" s="231">
        <v>36.89</v>
      </c>
      <c r="U38" s="232">
        <v>4.55</v>
      </c>
      <c r="V38" s="233">
        <v>95.45</v>
      </c>
      <c r="W38" s="234">
        <v>26</v>
      </c>
      <c r="X38" s="225"/>
    </row>
    <row r="39" spans="1:24" s="226" customFormat="1" ht="23.1" customHeight="1">
      <c r="A39" s="220">
        <v>27</v>
      </c>
      <c r="B39" s="218" t="s">
        <v>231</v>
      </c>
      <c r="C39" s="219" t="s">
        <v>232</v>
      </c>
      <c r="D39" s="192">
        <v>70389</v>
      </c>
      <c r="E39" s="192">
        <v>159186</v>
      </c>
      <c r="F39" s="192">
        <v>20111</v>
      </c>
      <c r="G39" s="193">
        <v>28.57</v>
      </c>
      <c r="H39" s="192">
        <v>34617</v>
      </c>
      <c r="I39" s="192">
        <v>1458</v>
      </c>
      <c r="J39" s="192">
        <v>8268</v>
      </c>
      <c r="K39" s="192">
        <v>2814</v>
      </c>
      <c r="L39" s="192">
        <v>653</v>
      </c>
      <c r="M39" s="192">
        <v>1885</v>
      </c>
      <c r="N39" s="192">
        <v>2</v>
      </c>
      <c r="O39" s="192">
        <v>32732</v>
      </c>
      <c r="P39" s="192">
        <v>1456</v>
      </c>
      <c r="Q39" s="192">
        <v>8268</v>
      </c>
      <c r="R39" s="192">
        <v>2814</v>
      </c>
      <c r="S39" s="240">
        <v>653</v>
      </c>
      <c r="T39" s="221">
        <v>21.75</v>
      </c>
      <c r="U39" s="222">
        <v>5.45</v>
      </c>
      <c r="V39" s="223">
        <v>94.55</v>
      </c>
      <c r="W39" s="224">
        <v>27</v>
      </c>
      <c r="X39" s="225"/>
    </row>
    <row r="40" spans="1:24" s="226" customFormat="1" ht="23.1" customHeight="1">
      <c r="A40" s="220">
        <v>30</v>
      </c>
      <c r="B40" s="218" t="s">
        <v>233</v>
      </c>
      <c r="C40" s="242" t="s">
        <v>234</v>
      </c>
      <c r="D40" s="192">
        <v>34043</v>
      </c>
      <c r="E40" s="192">
        <v>87004</v>
      </c>
      <c r="F40" s="192">
        <v>14374</v>
      </c>
      <c r="G40" s="193">
        <v>42.22</v>
      </c>
      <c r="H40" s="192">
        <v>26220</v>
      </c>
      <c r="I40" s="192">
        <v>904</v>
      </c>
      <c r="J40" s="192">
        <v>9282</v>
      </c>
      <c r="K40" s="192">
        <v>3480</v>
      </c>
      <c r="L40" s="192">
        <v>479</v>
      </c>
      <c r="M40" s="192">
        <v>1684</v>
      </c>
      <c r="N40" s="192">
        <v>1</v>
      </c>
      <c r="O40" s="192">
        <v>24536</v>
      </c>
      <c r="P40" s="192">
        <v>903</v>
      </c>
      <c r="Q40" s="192">
        <v>9282</v>
      </c>
      <c r="R40" s="192">
        <v>3480</v>
      </c>
      <c r="S40" s="240">
        <v>479</v>
      </c>
      <c r="T40" s="221">
        <v>30.14</v>
      </c>
      <c r="U40" s="222">
        <v>6.42</v>
      </c>
      <c r="V40" s="223">
        <v>93.58</v>
      </c>
      <c r="W40" s="224">
        <v>30</v>
      </c>
      <c r="X40" s="225"/>
    </row>
    <row r="41" spans="1:24" s="226" customFormat="1" ht="23.1" customHeight="1">
      <c r="A41" s="220">
        <v>31</v>
      </c>
      <c r="B41" s="218" t="s">
        <v>235</v>
      </c>
      <c r="C41" s="219" t="s">
        <v>236</v>
      </c>
      <c r="D41" s="192">
        <v>8951</v>
      </c>
      <c r="E41" s="192">
        <v>21447</v>
      </c>
      <c r="F41" s="192">
        <v>3442</v>
      </c>
      <c r="G41" s="193">
        <v>38.450000000000003</v>
      </c>
      <c r="H41" s="192">
        <v>6236</v>
      </c>
      <c r="I41" s="192">
        <v>218</v>
      </c>
      <c r="J41" s="192">
        <v>2123</v>
      </c>
      <c r="K41" s="192">
        <v>807</v>
      </c>
      <c r="L41" s="192">
        <v>74</v>
      </c>
      <c r="M41" s="192">
        <v>438</v>
      </c>
      <c r="N41" s="192">
        <v>0</v>
      </c>
      <c r="O41" s="192">
        <v>5798</v>
      </c>
      <c r="P41" s="192">
        <v>218</v>
      </c>
      <c r="Q41" s="192">
        <v>2123</v>
      </c>
      <c r="R41" s="192">
        <v>807</v>
      </c>
      <c r="S41" s="240">
        <v>74</v>
      </c>
      <c r="T41" s="221">
        <v>29.08</v>
      </c>
      <c r="U41" s="222">
        <v>7.02</v>
      </c>
      <c r="V41" s="223">
        <v>92.98</v>
      </c>
      <c r="W41" s="224">
        <v>31</v>
      </c>
      <c r="X41" s="225"/>
    </row>
    <row r="42" spans="1:24" s="226" customFormat="1" ht="23.1" customHeight="1">
      <c r="A42" s="243">
        <v>32</v>
      </c>
      <c r="B42" s="244" t="s">
        <v>237</v>
      </c>
      <c r="C42" s="245" t="s">
        <v>238</v>
      </c>
      <c r="D42" s="227">
        <v>28825</v>
      </c>
      <c r="E42" s="227">
        <v>75410</v>
      </c>
      <c r="F42" s="227">
        <v>14007</v>
      </c>
      <c r="G42" s="246">
        <v>48.59</v>
      </c>
      <c r="H42" s="227">
        <v>27905</v>
      </c>
      <c r="I42" s="227">
        <v>1328</v>
      </c>
      <c r="J42" s="227">
        <v>6249</v>
      </c>
      <c r="K42" s="227">
        <v>2433</v>
      </c>
      <c r="L42" s="227">
        <v>146</v>
      </c>
      <c r="M42" s="227">
        <v>1021</v>
      </c>
      <c r="N42" s="227">
        <v>1</v>
      </c>
      <c r="O42" s="227">
        <v>26884</v>
      </c>
      <c r="P42" s="227">
        <v>1327</v>
      </c>
      <c r="Q42" s="227">
        <v>6249</v>
      </c>
      <c r="R42" s="227">
        <v>2433</v>
      </c>
      <c r="S42" s="247">
        <v>146</v>
      </c>
      <c r="T42" s="248">
        <v>37</v>
      </c>
      <c r="U42" s="238">
        <v>3.66</v>
      </c>
      <c r="V42" s="239">
        <v>96.34</v>
      </c>
      <c r="W42" s="249">
        <v>32</v>
      </c>
      <c r="X42" s="225"/>
    </row>
    <row r="43" spans="1:24" s="226" customFormat="1" ht="23.1" customHeight="1">
      <c r="A43" s="220">
        <v>33</v>
      </c>
      <c r="B43" s="218" t="s">
        <v>239</v>
      </c>
      <c r="C43" s="219" t="s">
        <v>240</v>
      </c>
      <c r="D43" s="192">
        <v>20161</v>
      </c>
      <c r="E43" s="192">
        <v>49930</v>
      </c>
      <c r="F43" s="192">
        <v>8932</v>
      </c>
      <c r="G43" s="193">
        <v>44.3</v>
      </c>
      <c r="H43" s="192">
        <v>17667</v>
      </c>
      <c r="I43" s="192">
        <v>868</v>
      </c>
      <c r="J43" s="192">
        <v>3751</v>
      </c>
      <c r="K43" s="192">
        <v>1350</v>
      </c>
      <c r="L43" s="192">
        <v>124</v>
      </c>
      <c r="M43" s="192">
        <v>888</v>
      </c>
      <c r="N43" s="192">
        <v>1</v>
      </c>
      <c r="O43" s="192">
        <v>16779</v>
      </c>
      <c r="P43" s="192">
        <v>867</v>
      </c>
      <c r="Q43" s="192">
        <v>3751</v>
      </c>
      <c r="R43" s="192">
        <v>1350</v>
      </c>
      <c r="S43" s="240">
        <v>124</v>
      </c>
      <c r="T43" s="221">
        <v>35.380000000000003</v>
      </c>
      <c r="U43" s="222">
        <v>5.03</v>
      </c>
      <c r="V43" s="223">
        <v>94.97</v>
      </c>
      <c r="W43" s="224">
        <v>33</v>
      </c>
      <c r="X43" s="225"/>
    </row>
    <row r="44" spans="1:24" s="226" customFormat="1" ht="23.1" customHeight="1">
      <c r="A44" s="220">
        <v>34</v>
      </c>
      <c r="B44" s="218" t="s">
        <v>241</v>
      </c>
      <c r="C44" s="219" t="s">
        <v>242</v>
      </c>
      <c r="D44" s="192">
        <v>4636</v>
      </c>
      <c r="E44" s="192">
        <v>13103</v>
      </c>
      <c r="F44" s="192">
        <v>1636</v>
      </c>
      <c r="G44" s="193">
        <v>35.29</v>
      </c>
      <c r="H44" s="192">
        <v>3163</v>
      </c>
      <c r="I44" s="192">
        <v>93</v>
      </c>
      <c r="J44" s="192">
        <v>964</v>
      </c>
      <c r="K44" s="192">
        <v>406</v>
      </c>
      <c r="L44" s="192">
        <v>20</v>
      </c>
      <c r="M44" s="192">
        <v>146</v>
      </c>
      <c r="N44" s="192">
        <v>0</v>
      </c>
      <c r="O44" s="192">
        <v>3017</v>
      </c>
      <c r="P44" s="192">
        <v>93</v>
      </c>
      <c r="Q44" s="192">
        <v>964</v>
      </c>
      <c r="R44" s="192">
        <v>406</v>
      </c>
      <c r="S44" s="240">
        <v>20</v>
      </c>
      <c r="T44" s="221">
        <v>24.14</v>
      </c>
      <c r="U44" s="222">
        <v>4.62</v>
      </c>
      <c r="V44" s="223">
        <v>95.38</v>
      </c>
      <c r="W44" s="224">
        <v>34</v>
      </c>
      <c r="X44" s="225"/>
    </row>
    <row r="45" spans="1:24" s="226" customFormat="1" ht="23.1" customHeight="1">
      <c r="A45" s="220">
        <v>35</v>
      </c>
      <c r="B45" s="218" t="s">
        <v>243</v>
      </c>
      <c r="C45" s="219" t="s">
        <v>244</v>
      </c>
      <c r="D45" s="192">
        <v>21740</v>
      </c>
      <c r="E45" s="192">
        <v>59389</v>
      </c>
      <c r="F45" s="192">
        <v>8156</v>
      </c>
      <c r="G45" s="193">
        <v>37.520000000000003</v>
      </c>
      <c r="H45" s="192">
        <v>15752</v>
      </c>
      <c r="I45" s="192">
        <v>682</v>
      </c>
      <c r="J45" s="192">
        <v>4829</v>
      </c>
      <c r="K45" s="192">
        <v>1700</v>
      </c>
      <c r="L45" s="192">
        <v>225</v>
      </c>
      <c r="M45" s="192">
        <v>654</v>
      </c>
      <c r="N45" s="192">
        <v>0</v>
      </c>
      <c r="O45" s="192">
        <v>15098</v>
      </c>
      <c r="P45" s="192">
        <v>682</v>
      </c>
      <c r="Q45" s="192">
        <v>4829</v>
      </c>
      <c r="R45" s="192">
        <v>1700</v>
      </c>
      <c r="S45" s="240">
        <v>225</v>
      </c>
      <c r="T45" s="221">
        <v>26.52</v>
      </c>
      <c r="U45" s="222">
        <v>4.1500000000000004</v>
      </c>
      <c r="V45" s="223">
        <v>95.85</v>
      </c>
      <c r="W45" s="224">
        <v>35</v>
      </c>
      <c r="X45" s="225"/>
    </row>
    <row r="46" spans="1:24" s="226" customFormat="1" ht="23.1" customHeight="1">
      <c r="A46" s="250">
        <v>36</v>
      </c>
      <c r="B46" s="218" t="s">
        <v>245</v>
      </c>
      <c r="C46" s="242" t="s">
        <v>246</v>
      </c>
      <c r="D46" s="192">
        <v>22757</v>
      </c>
      <c r="E46" s="192">
        <v>63859</v>
      </c>
      <c r="F46" s="192">
        <v>7644</v>
      </c>
      <c r="G46" s="193">
        <v>33.590000000000003</v>
      </c>
      <c r="H46" s="192">
        <v>14660</v>
      </c>
      <c r="I46" s="192">
        <v>617</v>
      </c>
      <c r="J46" s="192">
        <v>3849</v>
      </c>
      <c r="K46" s="192">
        <v>1557</v>
      </c>
      <c r="L46" s="192">
        <v>147</v>
      </c>
      <c r="M46" s="192">
        <v>811</v>
      </c>
      <c r="N46" s="192">
        <v>0</v>
      </c>
      <c r="O46" s="192">
        <v>13849</v>
      </c>
      <c r="P46" s="192">
        <v>617</v>
      </c>
      <c r="Q46" s="192">
        <v>3849</v>
      </c>
      <c r="R46" s="192">
        <v>1557</v>
      </c>
      <c r="S46" s="240">
        <v>147</v>
      </c>
      <c r="T46" s="221">
        <v>22.96</v>
      </c>
      <c r="U46" s="222">
        <v>5.53</v>
      </c>
      <c r="V46" s="223">
        <v>94.47</v>
      </c>
      <c r="W46" s="251">
        <v>36</v>
      </c>
      <c r="X46" s="237"/>
    </row>
    <row r="47" spans="1:24" s="226" customFormat="1" ht="23.1" customHeight="1">
      <c r="A47" s="243">
        <v>37</v>
      </c>
      <c r="B47" s="244" t="s">
        <v>247</v>
      </c>
      <c r="C47" s="252" t="s">
        <v>248</v>
      </c>
      <c r="D47" s="227">
        <v>2887</v>
      </c>
      <c r="E47" s="227">
        <v>9147</v>
      </c>
      <c r="F47" s="227">
        <v>1046</v>
      </c>
      <c r="G47" s="246">
        <v>36.229999999999997</v>
      </c>
      <c r="H47" s="227">
        <v>2127</v>
      </c>
      <c r="I47" s="227">
        <v>73</v>
      </c>
      <c r="J47" s="227">
        <v>585</v>
      </c>
      <c r="K47" s="227">
        <v>227</v>
      </c>
      <c r="L47" s="227">
        <v>11</v>
      </c>
      <c r="M47" s="227">
        <v>111</v>
      </c>
      <c r="N47" s="227">
        <v>0</v>
      </c>
      <c r="O47" s="227">
        <v>2016</v>
      </c>
      <c r="P47" s="227">
        <v>73</v>
      </c>
      <c r="Q47" s="227">
        <v>585</v>
      </c>
      <c r="R47" s="227">
        <v>227</v>
      </c>
      <c r="S47" s="247">
        <v>11</v>
      </c>
      <c r="T47" s="248">
        <v>23.25</v>
      </c>
      <c r="U47" s="238">
        <v>5.22</v>
      </c>
      <c r="V47" s="239">
        <v>94.78</v>
      </c>
      <c r="W47" s="249">
        <v>37</v>
      </c>
      <c r="X47" s="225"/>
    </row>
    <row r="48" spans="1:24" s="226" customFormat="1" ht="23.1" customHeight="1">
      <c r="A48" s="220">
        <v>38</v>
      </c>
      <c r="B48" s="218" t="s">
        <v>249</v>
      </c>
      <c r="C48" s="219" t="s">
        <v>250</v>
      </c>
      <c r="D48" s="192">
        <v>8506</v>
      </c>
      <c r="E48" s="192">
        <v>23512</v>
      </c>
      <c r="F48" s="192">
        <v>3575</v>
      </c>
      <c r="G48" s="193">
        <v>42.03</v>
      </c>
      <c r="H48" s="192">
        <v>6626</v>
      </c>
      <c r="I48" s="192">
        <v>190</v>
      </c>
      <c r="J48" s="192">
        <v>2017</v>
      </c>
      <c r="K48" s="192">
        <v>841</v>
      </c>
      <c r="L48" s="192">
        <v>69</v>
      </c>
      <c r="M48" s="192">
        <v>570</v>
      </c>
      <c r="N48" s="192">
        <v>0</v>
      </c>
      <c r="O48" s="192">
        <v>6056</v>
      </c>
      <c r="P48" s="192">
        <v>190</v>
      </c>
      <c r="Q48" s="192">
        <v>2017</v>
      </c>
      <c r="R48" s="192">
        <v>841</v>
      </c>
      <c r="S48" s="240">
        <v>69</v>
      </c>
      <c r="T48" s="221">
        <v>28.18</v>
      </c>
      <c r="U48" s="222">
        <v>8.6</v>
      </c>
      <c r="V48" s="223">
        <v>91.4</v>
      </c>
      <c r="W48" s="224">
        <v>38</v>
      </c>
      <c r="X48" s="225"/>
    </row>
    <row r="49" spans="1:24" s="226" customFormat="1" ht="23.1" customHeight="1">
      <c r="A49" s="220">
        <v>39</v>
      </c>
      <c r="B49" s="218" t="s">
        <v>251</v>
      </c>
      <c r="C49" s="219" t="s">
        <v>211</v>
      </c>
      <c r="D49" s="192">
        <v>4710</v>
      </c>
      <c r="E49" s="192">
        <v>12381</v>
      </c>
      <c r="F49" s="192">
        <v>2273</v>
      </c>
      <c r="G49" s="193">
        <v>48.26</v>
      </c>
      <c r="H49" s="192">
        <v>4304</v>
      </c>
      <c r="I49" s="192">
        <v>163</v>
      </c>
      <c r="J49" s="192">
        <v>1242</v>
      </c>
      <c r="K49" s="192">
        <v>529</v>
      </c>
      <c r="L49" s="192">
        <v>27</v>
      </c>
      <c r="M49" s="192">
        <v>182</v>
      </c>
      <c r="N49" s="192">
        <v>0</v>
      </c>
      <c r="O49" s="192">
        <v>4122</v>
      </c>
      <c r="P49" s="192">
        <v>163</v>
      </c>
      <c r="Q49" s="192">
        <v>1242</v>
      </c>
      <c r="R49" s="192">
        <v>529</v>
      </c>
      <c r="S49" s="240">
        <v>27</v>
      </c>
      <c r="T49" s="221">
        <v>34.76</v>
      </c>
      <c r="U49" s="222">
        <v>4.2300000000000004</v>
      </c>
      <c r="V49" s="223">
        <v>95.77</v>
      </c>
      <c r="W49" s="224">
        <v>39</v>
      </c>
      <c r="X49" s="225"/>
    </row>
    <row r="50" spans="1:24" s="226" customFormat="1" ht="23.1" customHeight="1">
      <c r="A50" s="220">
        <v>40</v>
      </c>
      <c r="B50" s="218" t="s">
        <v>252</v>
      </c>
      <c r="C50" s="219" t="s">
        <v>253</v>
      </c>
      <c r="D50" s="192">
        <v>2578</v>
      </c>
      <c r="E50" s="192">
        <v>7704</v>
      </c>
      <c r="F50" s="192">
        <v>1313</v>
      </c>
      <c r="G50" s="193">
        <v>50.93</v>
      </c>
      <c r="H50" s="192">
        <v>2481</v>
      </c>
      <c r="I50" s="192">
        <v>60</v>
      </c>
      <c r="J50" s="192">
        <v>806</v>
      </c>
      <c r="K50" s="192">
        <v>327</v>
      </c>
      <c r="L50" s="192">
        <v>13</v>
      </c>
      <c r="M50" s="192">
        <v>176</v>
      </c>
      <c r="N50" s="192">
        <v>0</v>
      </c>
      <c r="O50" s="192">
        <v>2305</v>
      </c>
      <c r="P50" s="192">
        <v>60</v>
      </c>
      <c r="Q50" s="192">
        <v>806</v>
      </c>
      <c r="R50" s="192">
        <v>327</v>
      </c>
      <c r="S50" s="240">
        <v>13</v>
      </c>
      <c r="T50" s="221">
        <v>32.200000000000003</v>
      </c>
      <c r="U50" s="222">
        <v>7.09</v>
      </c>
      <c r="V50" s="223">
        <v>92.91</v>
      </c>
      <c r="W50" s="224">
        <v>40</v>
      </c>
      <c r="X50" s="225"/>
    </row>
    <row r="51" spans="1:24" s="226" customFormat="1" ht="23.1" customHeight="1">
      <c r="A51" s="250">
        <v>41</v>
      </c>
      <c r="B51" s="218" t="s">
        <v>254</v>
      </c>
      <c r="C51" s="242" t="s">
        <v>255</v>
      </c>
      <c r="D51" s="192">
        <v>5432</v>
      </c>
      <c r="E51" s="192">
        <v>14974</v>
      </c>
      <c r="F51" s="192">
        <v>2666</v>
      </c>
      <c r="G51" s="193">
        <v>49.08</v>
      </c>
      <c r="H51" s="192">
        <v>5008</v>
      </c>
      <c r="I51" s="192">
        <v>203</v>
      </c>
      <c r="J51" s="192">
        <v>1488</v>
      </c>
      <c r="K51" s="192">
        <v>650</v>
      </c>
      <c r="L51" s="192">
        <v>32</v>
      </c>
      <c r="M51" s="192">
        <v>268</v>
      </c>
      <c r="N51" s="192">
        <v>0</v>
      </c>
      <c r="O51" s="192">
        <v>4740</v>
      </c>
      <c r="P51" s="192">
        <v>203</v>
      </c>
      <c r="Q51" s="192">
        <v>1488</v>
      </c>
      <c r="R51" s="192">
        <v>650</v>
      </c>
      <c r="S51" s="240">
        <v>32</v>
      </c>
      <c r="T51" s="221">
        <v>33.44</v>
      </c>
      <c r="U51" s="222">
        <v>5.35</v>
      </c>
      <c r="V51" s="223">
        <v>94.65</v>
      </c>
      <c r="W51" s="251">
        <v>41</v>
      </c>
      <c r="X51" s="237"/>
    </row>
    <row r="52" spans="1:24" s="226" customFormat="1" ht="23.1" customHeight="1">
      <c r="A52" s="243">
        <v>42</v>
      </c>
      <c r="B52" s="244" t="s">
        <v>256</v>
      </c>
      <c r="C52" s="252" t="s">
        <v>257</v>
      </c>
      <c r="D52" s="227">
        <v>4761</v>
      </c>
      <c r="E52" s="227">
        <v>12858</v>
      </c>
      <c r="F52" s="227">
        <v>2723</v>
      </c>
      <c r="G52" s="246">
        <v>57.19</v>
      </c>
      <c r="H52" s="227">
        <v>5201</v>
      </c>
      <c r="I52" s="227">
        <v>157</v>
      </c>
      <c r="J52" s="227">
        <v>1511</v>
      </c>
      <c r="K52" s="227">
        <v>653</v>
      </c>
      <c r="L52" s="227">
        <v>37</v>
      </c>
      <c r="M52" s="227">
        <v>254</v>
      </c>
      <c r="N52" s="227">
        <v>0</v>
      </c>
      <c r="O52" s="227">
        <v>4947</v>
      </c>
      <c r="P52" s="227">
        <v>157</v>
      </c>
      <c r="Q52" s="227">
        <v>1511</v>
      </c>
      <c r="R52" s="227">
        <v>653</v>
      </c>
      <c r="S52" s="247">
        <v>37</v>
      </c>
      <c r="T52" s="248">
        <v>40.450000000000003</v>
      </c>
      <c r="U52" s="238">
        <v>4.88</v>
      </c>
      <c r="V52" s="239">
        <v>95.12</v>
      </c>
      <c r="W52" s="249">
        <v>42</v>
      </c>
      <c r="X52" s="225"/>
    </row>
    <row r="53" spans="1:24" s="226" customFormat="1" ht="23.1" customHeight="1">
      <c r="A53" s="220">
        <v>43</v>
      </c>
      <c r="B53" s="218" t="s">
        <v>258</v>
      </c>
      <c r="C53" s="219" t="s">
        <v>259</v>
      </c>
      <c r="D53" s="192">
        <v>2907</v>
      </c>
      <c r="E53" s="192">
        <v>8167</v>
      </c>
      <c r="F53" s="192">
        <v>1510</v>
      </c>
      <c r="G53" s="193">
        <v>51.94</v>
      </c>
      <c r="H53" s="192">
        <v>2752</v>
      </c>
      <c r="I53" s="192">
        <v>85</v>
      </c>
      <c r="J53" s="192">
        <v>790</v>
      </c>
      <c r="K53" s="192">
        <v>371</v>
      </c>
      <c r="L53" s="192">
        <v>19</v>
      </c>
      <c r="M53" s="192">
        <v>150</v>
      </c>
      <c r="N53" s="192">
        <v>0</v>
      </c>
      <c r="O53" s="192">
        <v>2602</v>
      </c>
      <c r="P53" s="192">
        <v>85</v>
      </c>
      <c r="Q53" s="192">
        <v>790</v>
      </c>
      <c r="R53" s="192">
        <v>371</v>
      </c>
      <c r="S53" s="240">
        <v>19</v>
      </c>
      <c r="T53" s="221">
        <v>33.700000000000003</v>
      </c>
      <c r="U53" s="222">
        <v>5.45</v>
      </c>
      <c r="V53" s="223">
        <v>94.55</v>
      </c>
      <c r="W53" s="224">
        <v>43</v>
      </c>
      <c r="X53" s="225"/>
    </row>
    <row r="54" spans="1:24" s="226" customFormat="1" ht="23.1" customHeight="1">
      <c r="A54" s="220">
        <v>44</v>
      </c>
      <c r="B54" s="218" t="s">
        <v>260</v>
      </c>
      <c r="C54" s="219" t="s">
        <v>215</v>
      </c>
      <c r="D54" s="192">
        <v>3144</v>
      </c>
      <c r="E54" s="192">
        <v>9687</v>
      </c>
      <c r="F54" s="192">
        <v>1571</v>
      </c>
      <c r="G54" s="193">
        <v>49.97</v>
      </c>
      <c r="H54" s="192">
        <v>2865</v>
      </c>
      <c r="I54" s="192">
        <v>77</v>
      </c>
      <c r="J54" s="192">
        <v>996</v>
      </c>
      <c r="K54" s="192">
        <v>476</v>
      </c>
      <c r="L54" s="192">
        <v>22</v>
      </c>
      <c r="M54" s="192">
        <v>156</v>
      </c>
      <c r="N54" s="192">
        <v>1</v>
      </c>
      <c r="O54" s="192">
        <v>2709</v>
      </c>
      <c r="P54" s="192">
        <v>76</v>
      </c>
      <c r="Q54" s="192">
        <v>996</v>
      </c>
      <c r="R54" s="192">
        <v>476</v>
      </c>
      <c r="S54" s="240">
        <v>22</v>
      </c>
      <c r="T54" s="221">
        <v>29.58</v>
      </c>
      <c r="U54" s="222">
        <v>5.45</v>
      </c>
      <c r="V54" s="223">
        <v>94.55</v>
      </c>
      <c r="W54" s="224">
        <v>44</v>
      </c>
      <c r="X54" s="225"/>
    </row>
    <row r="55" spans="1:24" s="226" customFormat="1" ht="23.1" customHeight="1">
      <c r="A55" s="220">
        <v>45</v>
      </c>
      <c r="B55" s="218" t="s">
        <v>261</v>
      </c>
      <c r="C55" s="242" t="s">
        <v>188</v>
      </c>
      <c r="D55" s="192">
        <v>19039</v>
      </c>
      <c r="E55" s="192">
        <v>50425</v>
      </c>
      <c r="F55" s="192">
        <v>8797</v>
      </c>
      <c r="G55" s="193">
        <v>46.21</v>
      </c>
      <c r="H55" s="192">
        <v>16522</v>
      </c>
      <c r="I55" s="192">
        <v>613</v>
      </c>
      <c r="J55" s="192">
        <v>4756</v>
      </c>
      <c r="K55" s="192">
        <v>1938</v>
      </c>
      <c r="L55" s="192">
        <v>160</v>
      </c>
      <c r="M55" s="192">
        <v>652</v>
      </c>
      <c r="N55" s="192">
        <v>1</v>
      </c>
      <c r="O55" s="192">
        <v>15870</v>
      </c>
      <c r="P55" s="192">
        <v>612</v>
      </c>
      <c r="Q55" s="192">
        <v>4756</v>
      </c>
      <c r="R55" s="192">
        <v>1938</v>
      </c>
      <c r="S55" s="240">
        <v>160</v>
      </c>
      <c r="T55" s="221">
        <v>32.770000000000003</v>
      </c>
      <c r="U55" s="222">
        <v>3.95</v>
      </c>
      <c r="V55" s="223">
        <v>96.05</v>
      </c>
      <c r="W55" s="224">
        <v>45</v>
      </c>
      <c r="X55" s="225"/>
    </row>
    <row r="56" spans="1:24" s="226" customFormat="1" ht="23.1" customHeight="1">
      <c r="A56" s="220">
        <v>46</v>
      </c>
      <c r="B56" s="218" t="s">
        <v>262</v>
      </c>
      <c r="C56" s="242" t="s">
        <v>205</v>
      </c>
      <c r="D56" s="192">
        <v>7094</v>
      </c>
      <c r="E56" s="192">
        <v>18783</v>
      </c>
      <c r="F56" s="192">
        <v>4037</v>
      </c>
      <c r="G56" s="193">
        <v>56.91</v>
      </c>
      <c r="H56" s="192">
        <v>7849</v>
      </c>
      <c r="I56" s="192">
        <v>271</v>
      </c>
      <c r="J56" s="192">
        <v>2011</v>
      </c>
      <c r="K56" s="192">
        <v>901</v>
      </c>
      <c r="L56" s="192">
        <v>38</v>
      </c>
      <c r="M56" s="192">
        <v>320</v>
      </c>
      <c r="N56" s="192">
        <v>0</v>
      </c>
      <c r="O56" s="192">
        <v>7529</v>
      </c>
      <c r="P56" s="192">
        <v>271</v>
      </c>
      <c r="Q56" s="192">
        <v>2011</v>
      </c>
      <c r="R56" s="192">
        <v>901</v>
      </c>
      <c r="S56" s="240">
        <v>38</v>
      </c>
      <c r="T56" s="221">
        <v>41.79</v>
      </c>
      <c r="U56" s="222">
        <v>4.08</v>
      </c>
      <c r="V56" s="223">
        <v>95.92</v>
      </c>
      <c r="W56" s="224">
        <v>46</v>
      </c>
      <c r="X56" s="225"/>
    </row>
    <row r="57" spans="1:24" s="226" customFormat="1" ht="23.1" customHeight="1" thickBot="1">
      <c r="A57" s="253">
        <v>52</v>
      </c>
      <c r="B57" s="254" t="s">
        <v>263</v>
      </c>
      <c r="C57" s="255" t="s">
        <v>205</v>
      </c>
      <c r="D57" s="256">
        <v>2824</v>
      </c>
      <c r="E57" s="256">
        <v>8110</v>
      </c>
      <c r="F57" s="256">
        <v>1561</v>
      </c>
      <c r="G57" s="257">
        <v>55.28</v>
      </c>
      <c r="H57" s="256">
        <v>3281</v>
      </c>
      <c r="I57" s="256">
        <v>122</v>
      </c>
      <c r="J57" s="256">
        <v>739</v>
      </c>
      <c r="K57" s="256">
        <v>321</v>
      </c>
      <c r="L57" s="256">
        <v>23</v>
      </c>
      <c r="M57" s="256">
        <v>113</v>
      </c>
      <c r="N57" s="256">
        <v>0</v>
      </c>
      <c r="O57" s="256">
        <v>3168</v>
      </c>
      <c r="P57" s="256">
        <v>122</v>
      </c>
      <c r="Q57" s="256">
        <v>739</v>
      </c>
      <c r="R57" s="256">
        <v>321</v>
      </c>
      <c r="S57" s="258">
        <v>23</v>
      </c>
      <c r="T57" s="259">
        <v>40.46</v>
      </c>
      <c r="U57" s="260">
        <v>3.44</v>
      </c>
      <c r="V57" s="261">
        <v>96.56</v>
      </c>
      <c r="W57" s="262">
        <v>52</v>
      </c>
      <c r="X57" s="225"/>
    </row>
    <row r="58" spans="1:24" ht="23.1" customHeight="1">
      <c r="A58" s="211">
        <v>54</v>
      </c>
      <c r="B58" s="212" t="s">
        <v>264</v>
      </c>
      <c r="C58" s="213" t="s">
        <v>265</v>
      </c>
      <c r="D58" s="214">
        <v>2273</v>
      </c>
      <c r="E58" s="200">
        <v>6656</v>
      </c>
      <c r="F58" s="214">
        <v>1109</v>
      </c>
      <c r="G58" s="215">
        <v>48.79</v>
      </c>
      <c r="H58" s="214">
        <v>2165</v>
      </c>
      <c r="I58" s="214">
        <v>84</v>
      </c>
      <c r="J58" s="214">
        <v>660</v>
      </c>
      <c r="K58" s="214">
        <v>292</v>
      </c>
      <c r="L58" s="214">
        <v>16</v>
      </c>
      <c r="M58" s="214">
        <v>121</v>
      </c>
      <c r="N58" s="214">
        <v>0</v>
      </c>
      <c r="O58" s="214">
        <v>2044</v>
      </c>
      <c r="P58" s="214">
        <v>84</v>
      </c>
      <c r="Q58" s="214">
        <v>660</v>
      </c>
      <c r="R58" s="214">
        <v>292</v>
      </c>
      <c r="S58" s="214">
        <v>16</v>
      </c>
      <c r="T58" s="195">
        <v>32.53</v>
      </c>
      <c r="U58" s="196">
        <v>5.59</v>
      </c>
      <c r="V58" s="197">
        <v>94.41</v>
      </c>
      <c r="W58" s="216">
        <v>54</v>
      </c>
      <c r="X58" s="206"/>
    </row>
    <row r="59" spans="1:24" ht="23.1" customHeight="1">
      <c r="A59" s="217">
        <v>59</v>
      </c>
      <c r="B59" s="218" t="s">
        <v>266</v>
      </c>
      <c r="C59" s="219" t="s">
        <v>267</v>
      </c>
      <c r="D59" s="200">
        <v>5508</v>
      </c>
      <c r="E59" s="200">
        <v>16496</v>
      </c>
      <c r="F59" s="200">
        <v>3170</v>
      </c>
      <c r="G59" s="201">
        <v>57.55</v>
      </c>
      <c r="H59" s="200">
        <v>6552</v>
      </c>
      <c r="I59" s="200">
        <v>229</v>
      </c>
      <c r="J59" s="200">
        <v>1674</v>
      </c>
      <c r="K59" s="200">
        <v>752</v>
      </c>
      <c r="L59" s="200">
        <v>46</v>
      </c>
      <c r="M59" s="200">
        <v>170</v>
      </c>
      <c r="N59" s="200">
        <v>0</v>
      </c>
      <c r="O59" s="200">
        <v>6382</v>
      </c>
      <c r="P59" s="200">
        <v>229</v>
      </c>
      <c r="Q59" s="200">
        <v>1674</v>
      </c>
      <c r="R59" s="200">
        <v>752</v>
      </c>
      <c r="S59" s="200">
        <v>46</v>
      </c>
      <c r="T59" s="202">
        <v>39.72</v>
      </c>
      <c r="U59" s="203">
        <v>2.59</v>
      </c>
      <c r="V59" s="204">
        <v>97.41</v>
      </c>
      <c r="W59" s="205">
        <v>59</v>
      </c>
      <c r="X59" s="206"/>
    </row>
    <row r="60" spans="1:24" ht="23.1" customHeight="1">
      <c r="A60" s="217">
        <v>61</v>
      </c>
      <c r="B60" s="218" t="s">
        <v>268</v>
      </c>
      <c r="C60" s="219" t="s">
        <v>269</v>
      </c>
      <c r="D60" s="200">
        <v>4810</v>
      </c>
      <c r="E60" s="200">
        <v>15775</v>
      </c>
      <c r="F60" s="200">
        <v>2864</v>
      </c>
      <c r="G60" s="201">
        <v>59.54</v>
      </c>
      <c r="H60" s="200">
        <v>6151</v>
      </c>
      <c r="I60" s="200">
        <v>196</v>
      </c>
      <c r="J60" s="200">
        <v>1703</v>
      </c>
      <c r="K60" s="200">
        <v>741</v>
      </c>
      <c r="L60" s="200">
        <v>33</v>
      </c>
      <c r="M60" s="200">
        <v>319</v>
      </c>
      <c r="N60" s="200">
        <v>0</v>
      </c>
      <c r="O60" s="200">
        <v>5832</v>
      </c>
      <c r="P60" s="200">
        <v>196</v>
      </c>
      <c r="Q60" s="200">
        <v>1703</v>
      </c>
      <c r="R60" s="200">
        <v>741</v>
      </c>
      <c r="S60" s="200">
        <v>33</v>
      </c>
      <c r="T60" s="202">
        <v>38.99</v>
      </c>
      <c r="U60" s="203">
        <v>5.19</v>
      </c>
      <c r="V60" s="204">
        <v>94.81</v>
      </c>
      <c r="W60" s="205">
        <v>61</v>
      </c>
      <c r="X60" s="206"/>
    </row>
    <row r="61" spans="1:24" ht="23.1" customHeight="1">
      <c r="A61" s="217">
        <v>66</v>
      </c>
      <c r="B61" s="218" t="s">
        <v>270</v>
      </c>
      <c r="C61" s="219" t="s">
        <v>271</v>
      </c>
      <c r="D61" s="200">
        <v>23231</v>
      </c>
      <c r="E61" s="200">
        <v>60514</v>
      </c>
      <c r="F61" s="200">
        <v>9969</v>
      </c>
      <c r="G61" s="201">
        <v>42.91</v>
      </c>
      <c r="H61" s="200">
        <v>18753</v>
      </c>
      <c r="I61" s="200">
        <v>810</v>
      </c>
      <c r="J61" s="200">
        <v>5285</v>
      </c>
      <c r="K61" s="200">
        <v>1985</v>
      </c>
      <c r="L61" s="200">
        <v>211</v>
      </c>
      <c r="M61" s="200">
        <v>1040</v>
      </c>
      <c r="N61" s="200">
        <v>1</v>
      </c>
      <c r="O61" s="200">
        <v>17713</v>
      </c>
      <c r="P61" s="200">
        <v>809</v>
      </c>
      <c r="Q61" s="200">
        <v>5285</v>
      </c>
      <c r="R61" s="200">
        <v>1985</v>
      </c>
      <c r="S61" s="200">
        <v>211</v>
      </c>
      <c r="T61" s="202">
        <v>30.99</v>
      </c>
      <c r="U61" s="203">
        <v>5.55</v>
      </c>
      <c r="V61" s="204">
        <v>94.45</v>
      </c>
      <c r="W61" s="205">
        <v>66</v>
      </c>
      <c r="X61" s="206"/>
    </row>
    <row r="62" spans="1:24" ht="23.1" customHeight="1">
      <c r="A62" s="217">
        <v>67</v>
      </c>
      <c r="B62" s="218" t="s">
        <v>272</v>
      </c>
      <c r="C62" s="219" t="s">
        <v>273</v>
      </c>
      <c r="D62" s="200">
        <v>3895</v>
      </c>
      <c r="E62" s="210">
        <v>10901</v>
      </c>
      <c r="F62" s="200">
        <v>1958</v>
      </c>
      <c r="G62" s="201">
        <v>50.27</v>
      </c>
      <c r="H62" s="200">
        <v>3650</v>
      </c>
      <c r="I62" s="210">
        <v>119</v>
      </c>
      <c r="J62" s="210">
        <v>1121</v>
      </c>
      <c r="K62" s="210">
        <v>541</v>
      </c>
      <c r="L62" s="210">
        <v>19</v>
      </c>
      <c r="M62" s="210">
        <v>210</v>
      </c>
      <c r="N62" s="210">
        <v>0</v>
      </c>
      <c r="O62" s="210">
        <v>3440</v>
      </c>
      <c r="P62" s="210">
        <v>119</v>
      </c>
      <c r="Q62" s="210">
        <v>1121</v>
      </c>
      <c r="R62" s="210">
        <v>541</v>
      </c>
      <c r="S62" s="200">
        <v>19</v>
      </c>
      <c r="T62" s="202">
        <v>33.479999999999997</v>
      </c>
      <c r="U62" s="203">
        <v>5.75</v>
      </c>
      <c r="V62" s="204">
        <v>94.25</v>
      </c>
      <c r="W62" s="205">
        <v>67</v>
      </c>
      <c r="X62" s="206"/>
    </row>
    <row r="63" spans="1:24" ht="23.1" customHeight="1">
      <c r="A63" s="211">
        <v>70</v>
      </c>
      <c r="B63" s="212" t="s">
        <v>274</v>
      </c>
      <c r="C63" s="213" t="s">
        <v>275</v>
      </c>
      <c r="D63" s="214">
        <v>3438</v>
      </c>
      <c r="E63" s="200">
        <v>8036</v>
      </c>
      <c r="F63" s="214">
        <v>1812</v>
      </c>
      <c r="G63" s="215">
        <v>52.71</v>
      </c>
      <c r="H63" s="214">
        <v>3282</v>
      </c>
      <c r="I63" s="200">
        <v>90</v>
      </c>
      <c r="J63" s="200">
        <v>1185</v>
      </c>
      <c r="K63" s="200">
        <v>520</v>
      </c>
      <c r="L63" s="200">
        <v>35</v>
      </c>
      <c r="M63" s="200">
        <v>140</v>
      </c>
      <c r="N63" s="200">
        <v>0</v>
      </c>
      <c r="O63" s="200">
        <v>3142</v>
      </c>
      <c r="P63" s="200">
        <v>90</v>
      </c>
      <c r="Q63" s="200">
        <v>1185</v>
      </c>
      <c r="R63" s="200">
        <v>520</v>
      </c>
      <c r="S63" s="214">
        <v>35</v>
      </c>
      <c r="T63" s="195">
        <v>40.840000000000003</v>
      </c>
      <c r="U63" s="196">
        <v>4.2699999999999996</v>
      </c>
      <c r="V63" s="197">
        <v>95.73</v>
      </c>
      <c r="W63" s="216">
        <v>70</v>
      </c>
      <c r="X63" s="206"/>
    </row>
    <row r="64" spans="1:24" ht="23.1" customHeight="1">
      <c r="A64" s="217">
        <v>72</v>
      </c>
      <c r="B64" s="218" t="s">
        <v>276</v>
      </c>
      <c r="C64" s="219" t="s">
        <v>277</v>
      </c>
      <c r="D64" s="200">
        <v>17062</v>
      </c>
      <c r="E64" s="200">
        <v>43963</v>
      </c>
      <c r="F64" s="200">
        <v>9271</v>
      </c>
      <c r="G64" s="201">
        <v>54.34</v>
      </c>
      <c r="H64" s="200">
        <v>17138</v>
      </c>
      <c r="I64" s="200">
        <v>464</v>
      </c>
      <c r="J64" s="200">
        <v>5942</v>
      </c>
      <c r="K64" s="200">
        <v>2587</v>
      </c>
      <c r="L64" s="200">
        <v>151</v>
      </c>
      <c r="M64" s="200">
        <v>1215</v>
      </c>
      <c r="N64" s="200">
        <v>0</v>
      </c>
      <c r="O64" s="200">
        <v>15923</v>
      </c>
      <c r="P64" s="200">
        <v>464</v>
      </c>
      <c r="Q64" s="200">
        <v>5942</v>
      </c>
      <c r="R64" s="200">
        <v>2587</v>
      </c>
      <c r="S64" s="200">
        <v>151</v>
      </c>
      <c r="T64" s="202">
        <v>38.979999999999997</v>
      </c>
      <c r="U64" s="203">
        <v>7.09</v>
      </c>
      <c r="V64" s="204">
        <v>92.91</v>
      </c>
      <c r="W64" s="205">
        <v>72</v>
      </c>
      <c r="X64" s="206"/>
    </row>
    <row r="65" spans="1:24" ht="23.1" customHeight="1">
      <c r="A65" s="217">
        <v>74</v>
      </c>
      <c r="B65" s="218" t="s">
        <v>278</v>
      </c>
      <c r="C65" s="219" t="s">
        <v>279</v>
      </c>
      <c r="D65" s="200">
        <v>3764</v>
      </c>
      <c r="E65" s="200">
        <v>9452</v>
      </c>
      <c r="F65" s="200">
        <v>1975</v>
      </c>
      <c r="G65" s="201">
        <v>52.47</v>
      </c>
      <c r="H65" s="200">
        <v>3564</v>
      </c>
      <c r="I65" s="200">
        <v>71</v>
      </c>
      <c r="J65" s="200">
        <v>1269</v>
      </c>
      <c r="K65" s="200">
        <v>591</v>
      </c>
      <c r="L65" s="200">
        <v>24</v>
      </c>
      <c r="M65" s="200">
        <v>219</v>
      </c>
      <c r="N65" s="200">
        <v>0</v>
      </c>
      <c r="O65" s="200">
        <v>3345</v>
      </c>
      <c r="P65" s="200">
        <v>71</v>
      </c>
      <c r="Q65" s="200">
        <v>1269</v>
      </c>
      <c r="R65" s="200">
        <v>591</v>
      </c>
      <c r="S65" s="200">
        <v>24</v>
      </c>
      <c r="T65" s="202">
        <v>37.71</v>
      </c>
      <c r="U65" s="203">
        <v>6.14</v>
      </c>
      <c r="V65" s="204">
        <v>93.86</v>
      </c>
      <c r="W65" s="205">
        <v>74</v>
      </c>
      <c r="X65" s="206"/>
    </row>
    <row r="66" spans="1:24" s="226" customFormat="1" ht="23.1" customHeight="1">
      <c r="A66" s="220">
        <v>81</v>
      </c>
      <c r="B66" s="218" t="s">
        <v>280</v>
      </c>
      <c r="C66" s="219" t="s">
        <v>281</v>
      </c>
      <c r="D66" s="192">
        <v>16168</v>
      </c>
      <c r="E66" s="192">
        <v>42488</v>
      </c>
      <c r="F66" s="192">
        <v>8601</v>
      </c>
      <c r="G66" s="193">
        <v>53.2</v>
      </c>
      <c r="H66" s="192">
        <v>15925</v>
      </c>
      <c r="I66" s="192">
        <v>565</v>
      </c>
      <c r="J66" s="192">
        <v>4985</v>
      </c>
      <c r="K66" s="192">
        <v>2241</v>
      </c>
      <c r="L66" s="192">
        <v>103</v>
      </c>
      <c r="M66" s="192">
        <v>784</v>
      </c>
      <c r="N66" s="192">
        <v>0</v>
      </c>
      <c r="O66" s="192">
        <v>15141</v>
      </c>
      <c r="P66" s="192">
        <v>565</v>
      </c>
      <c r="Q66" s="192">
        <v>4985</v>
      </c>
      <c r="R66" s="192">
        <v>2241</v>
      </c>
      <c r="S66" s="192">
        <v>103</v>
      </c>
      <c r="T66" s="221">
        <v>37.479999999999997</v>
      </c>
      <c r="U66" s="222">
        <v>4.92</v>
      </c>
      <c r="V66" s="223">
        <v>95.08</v>
      </c>
      <c r="W66" s="224">
        <v>81</v>
      </c>
      <c r="X66" s="225"/>
    </row>
    <row r="67" spans="1:24" s="226" customFormat="1" ht="23.1" customHeight="1">
      <c r="A67" s="220">
        <v>82</v>
      </c>
      <c r="B67" s="218" t="s">
        <v>282</v>
      </c>
      <c r="C67" s="219" t="s">
        <v>198</v>
      </c>
      <c r="D67" s="192">
        <v>21375</v>
      </c>
      <c r="E67" s="227">
        <v>58275</v>
      </c>
      <c r="F67" s="192">
        <v>11366</v>
      </c>
      <c r="G67" s="193">
        <v>53.17</v>
      </c>
      <c r="H67" s="192">
        <v>22983</v>
      </c>
      <c r="I67" s="227">
        <v>876</v>
      </c>
      <c r="J67" s="227">
        <v>5735</v>
      </c>
      <c r="K67" s="227">
        <v>2501</v>
      </c>
      <c r="L67" s="227">
        <v>107</v>
      </c>
      <c r="M67" s="227">
        <v>1019</v>
      </c>
      <c r="N67" s="227">
        <v>0</v>
      </c>
      <c r="O67" s="227">
        <v>21964</v>
      </c>
      <c r="P67" s="227">
        <v>876</v>
      </c>
      <c r="Q67" s="227">
        <v>5735</v>
      </c>
      <c r="R67" s="227">
        <v>2501</v>
      </c>
      <c r="S67" s="192">
        <v>107</v>
      </c>
      <c r="T67" s="221">
        <v>39.44</v>
      </c>
      <c r="U67" s="222">
        <v>4.43</v>
      </c>
      <c r="V67" s="223">
        <v>95.57</v>
      </c>
      <c r="W67" s="224">
        <v>82</v>
      </c>
      <c r="X67" s="225"/>
    </row>
    <row r="68" spans="1:24" s="226" customFormat="1" ht="23.1" customHeight="1">
      <c r="A68" s="228">
        <v>83</v>
      </c>
      <c r="B68" s="212" t="s">
        <v>283</v>
      </c>
      <c r="C68" s="213" t="s">
        <v>198</v>
      </c>
      <c r="D68" s="229">
        <v>9185</v>
      </c>
      <c r="E68" s="192">
        <v>26036</v>
      </c>
      <c r="F68" s="229">
        <v>5186</v>
      </c>
      <c r="G68" s="230">
        <v>56.46</v>
      </c>
      <c r="H68" s="229">
        <v>10582</v>
      </c>
      <c r="I68" s="192">
        <v>399</v>
      </c>
      <c r="J68" s="192">
        <v>2727</v>
      </c>
      <c r="K68" s="192">
        <v>1253</v>
      </c>
      <c r="L68" s="192">
        <v>48</v>
      </c>
      <c r="M68" s="192">
        <v>458</v>
      </c>
      <c r="N68" s="192">
        <v>0</v>
      </c>
      <c r="O68" s="192">
        <v>10124</v>
      </c>
      <c r="P68" s="192">
        <v>399</v>
      </c>
      <c r="Q68" s="192">
        <v>2727</v>
      </c>
      <c r="R68" s="229">
        <v>1253</v>
      </c>
      <c r="S68" s="229">
        <v>48</v>
      </c>
      <c r="T68" s="231">
        <v>40.64</v>
      </c>
      <c r="U68" s="232">
        <v>4.33</v>
      </c>
      <c r="V68" s="233">
        <v>95.67</v>
      </c>
      <c r="W68" s="234">
        <v>83</v>
      </c>
      <c r="X68" s="225"/>
    </row>
    <row r="69" spans="1:24" s="226" customFormat="1" ht="23.1" customHeight="1">
      <c r="A69" s="220">
        <v>301</v>
      </c>
      <c r="B69" s="2128" t="s">
        <v>284</v>
      </c>
      <c r="C69" s="219" t="s">
        <v>285</v>
      </c>
      <c r="D69" s="192" t="s">
        <v>22</v>
      </c>
      <c r="E69" s="192" t="s">
        <v>22</v>
      </c>
      <c r="F69" s="192">
        <v>6369</v>
      </c>
      <c r="G69" s="193" t="s">
        <v>22</v>
      </c>
      <c r="H69" s="192">
        <v>10743</v>
      </c>
      <c r="I69" s="192">
        <v>430</v>
      </c>
      <c r="J69" s="192">
        <v>921</v>
      </c>
      <c r="K69" s="192">
        <v>96</v>
      </c>
      <c r="L69" s="192">
        <v>343</v>
      </c>
      <c r="M69" s="192" t="s">
        <v>22</v>
      </c>
      <c r="N69" s="192" t="s">
        <v>22</v>
      </c>
      <c r="O69" s="192">
        <v>10743</v>
      </c>
      <c r="P69" s="192">
        <v>430</v>
      </c>
      <c r="Q69" s="192">
        <v>921</v>
      </c>
      <c r="R69" s="192">
        <v>96</v>
      </c>
      <c r="S69" s="192">
        <v>343</v>
      </c>
      <c r="T69" s="221" t="s">
        <v>22</v>
      </c>
      <c r="U69" s="222" t="s">
        <v>22</v>
      </c>
      <c r="V69" s="223">
        <v>100</v>
      </c>
      <c r="W69" s="224">
        <v>301</v>
      </c>
      <c r="X69" s="225"/>
    </row>
    <row r="70" spans="1:24" s="226" customFormat="1" ht="23.1" customHeight="1">
      <c r="A70" s="220">
        <v>302</v>
      </c>
      <c r="B70" s="2128" t="s">
        <v>286</v>
      </c>
      <c r="C70" s="219" t="s">
        <v>287</v>
      </c>
      <c r="D70" s="192" t="s">
        <v>22</v>
      </c>
      <c r="E70" s="192" t="s">
        <v>22</v>
      </c>
      <c r="F70" s="192">
        <v>6376</v>
      </c>
      <c r="G70" s="193" t="s">
        <v>22</v>
      </c>
      <c r="H70" s="192">
        <v>11157</v>
      </c>
      <c r="I70" s="192">
        <v>465</v>
      </c>
      <c r="J70" s="192">
        <v>532</v>
      </c>
      <c r="K70" s="192">
        <v>114</v>
      </c>
      <c r="L70" s="192">
        <v>110</v>
      </c>
      <c r="M70" s="192" t="s">
        <v>22</v>
      </c>
      <c r="N70" s="192" t="s">
        <v>22</v>
      </c>
      <c r="O70" s="192">
        <v>11157</v>
      </c>
      <c r="P70" s="192">
        <v>465</v>
      </c>
      <c r="Q70" s="192">
        <v>532</v>
      </c>
      <c r="R70" s="192">
        <v>114</v>
      </c>
      <c r="S70" s="192">
        <v>110</v>
      </c>
      <c r="T70" s="221" t="s">
        <v>22</v>
      </c>
      <c r="U70" s="222" t="s">
        <v>22</v>
      </c>
      <c r="V70" s="223">
        <v>100</v>
      </c>
      <c r="W70" s="224">
        <v>302</v>
      </c>
      <c r="X70" s="225"/>
    </row>
    <row r="71" spans="1:24" s="226" customFormat="1" ht="23.1" customHeight="1">
      <c r="A71" s="220">
        <v>303</v>
      </c>
      <c r="B71" s="2128" t="s">
        <v>288</v>
      </c>
      <c r="C71" s="219" t="s">
        <v>289</v>
      </c>
      <c r="D71" s="192" t="s">
        <v>22</v>
      </c>
      <c r="E71" s="192" t="s">
        <v>22</v>
      </c>
      <c r="F71" s="192">
        <v>1032</v>
      </c>
      <c r="G71" s="193" t="s">
        <v>22</v>
      </c>
      <c r="H71" s="192">
        <v>1755</v>
      </c>
      <c r="I71" s="192">
        <v>67</v>
      </c>
      <c r="J71" s="192">
        <v>254</v>
      </c>
      <c r="K71" s="192">
        <v>62</v>
      </c>
      <c r="L71" s="192">
        <v>55</v>
      </c>
      <c r="M71" s="192" t="s">
        <v>22</v>
      </c>
      <c r="N71" s="192" t="s">
        <v>22</v>
      </c>
      <c r="O71" s="192">
        <v>1755</v>
      </c>
      <c r="P71" s="192">
        <v>67</v>
      </c>
      <c r="Q71" s="192">
        <v>254</v>
      </c>
      <c r="R71" s="192">
        <v>62</v>
      </c>
      <c r="S71" s="192">
        <v>55</v>
      </c>
      <c r="T71" s="221" t="s">
        <v>22</v>
      </c>
      <c r="U71" s="222" t="s">
        <v>22</v>
      </c>
      <c r="V71" s="223">
        <v>100</v>
      </c>
      <c r="W71" s="224">
        <v>303</v>
      </c>
      <c r="X71" s="225"/>
    </row>
    <row r="72" spans="1:24" s="226" customFormat="1" ht="23.1" customHeight="1" thickBot="1">
      <c r="A72" s="2350"/>
      <c r="B72" s="254"/>
      <c r="C72" s="2384"/>
      <c r="D72" s="256"/>
      <c r="E72" s="256"/>
      <c r="F72" s="256"/>
      <c r="G72" s="257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9"/>
      <c r="U72" s="260"/>
      <c r="V72" s="261"/>
      <c r="W72" s="262"/>
      <c r="X72" s="225"/>
    </row>
    <row r="73" spans="1:24" s="226" customFormat="1" ht="23.1" customHeight="1">
      <c r="A73" s="250"/>
      <c r="B73" s="218"/>
      <c r="C73" s="219"/>
      <c r="D73" s="192"/>
      <c r="E73" s="192"/>
      <c r="F73" s="192"/>
      <c r="G73" s="193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192"/>
      <c r="S73" s="192"/>
      <c r="T73" s="221"/>
      <c r="U73" s="222"/>
      <c r="V73" s="223"/>
      <c r="W73" s="251"/>
      <c r="X73" s="237"/>
    </row>
    <row r="74" spans="1:24" s="226" customFormat="1" ht="23.1" customHeight="1">
      <c r="A74" s="220"/>
      <c r="B74" s="218"/>
      <c r="C74" s="219"/>
      <c r="D74" s="192"/>
      <c r="E74" s="192"/>
      <c r="F74" s="192"/>
      <c r="G74" s="193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192"/>
      <c r="T74" s="221"/>
      <c r="U74" s="222"/>
      <c r="V74" s="223"/>
      <c r="W74" s="224"/>
      <c r="X74" s="225"/>
    </row>
    <row r="75" spans="1:24" s="226" customFormat="1" ht="23.1" customHeight="1">
      <c r="A75" s="220"/>
      <c r="B75" s="218"/>
      <c r="C75" s="219"/>
      <c r="D75" s="192"/>
      <c r="E75" s="192"/>
      <c r="F75" s="192"/>
      <c r="G75" s="193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221"/>
      <c r="U75" s="222"/>
      <c r="V75" s="223"/>
      <c r="W75" s="224"/>
      <c r="X75" s="225"/>
    </row>
    <row r="76" spans="1:24" s="226" customFormat="1" ht="23.1" customHeight="1">
      <c r="A76" s="220"/>
      <c r="B76" s="218"/>
      <c r="C76" s="219"/>
      <c r="D76" s="192"/>
      <c r="E76" s="192"/>
      <c r="F76" s="192"/>
      <c r="G76" s="193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221"/>
      <c r="U76" s="222"/>
      <c r="V76" s="223"/>
      <c r="W76" s="224"/>
      <c r="X76" s="225"/>
    </row>
    <row r="77" spans="1:24" s="226" customFormat="1" ht="23.1" customHeight="1">
      <c r="A77" s="220"/>
      <c r="B77" s="218"/>
      <c r="C77" s="219"/>
      <c r="D77" s="192"/>
      <c r="E77" s="227"/>
      <c r="F77" s="192"/>
      <c r="G77" s="193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221"/>
      <c r="U77" s="238"/>
      <c r="V77" s="239"/>
      <c r="W77" s="224"/>
      <c r="X77" s="225"/>
    </row>
    <row r="78" spans="1:24" s="226" customFormat="1" ht="23.1" customHeight="1">
      <c r="A78" s="228"/>
      <c r="B78" s="212"/>
      <c r="C78" s="213"/>
      <c r="D78" s="229"/>
      <c r="E78" s="192"/>
      <c r="F78" s="229"/>
      <c r="G78" s="230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31"/>
      <c r="U78" s="232"/>
      <c r="V78" s="233"/>
      <c r="W78" s="234"/>
      <c r="X78" s="225"/>
    </row>
    <row r="79" spans="1:24" s="226" customFormat="1" ht="23.1" customHeight="1">
      <c r="A79" s="220"/>
      <c r="B79" s="218"/>
      <c r="C79" s="219"/>
      <c r="D79" s="192"/>
      <c r="E79" s="192"/>
      <c r="F79" s="192"/>
      <c r="G79" s="193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221"/>
      <c r="U79" s="222"/>
      <c r="V79" s="223"/>
      <c r="W79" s="224"/>
      <c r="X79" s="225"/>
    </row>
    <row r="80" spans="1:24" s="226" customFormat="1" ht="23.1" customHeight="1">
      <c r="A80" s="220"/>
      <c r="B80" s="218"/>
      <c r="C80" s="219"/>
      <c r="D80" s="192"/>
      <c r="E80" s="192"/>
      <c r="F80" s="192"/>
      <c r="G80" s="193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240"/>
      <c r="T80" s="221"/>
      <c r="U80" s="222"/>
      <c r="V80" s="223"/>
      <c r="W80" s="224"/>
      <c r="X80" s="225"/>
    </row>
    <row r="81" spans="1:24" s="226" customFormat="1" ht="23.1" customHeight="1">
      <c r="A81" s="220"/>
      <c r="B81" s="218"/>
      <c r="C81" s="219"/>
      <c r="D81" s="192"/>
      <c r="E81" s="192"/>
      <c r="F81" s="192"/>
      <c r="G81" s="193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240"/>
      <c r="T81" s="221"/>
      <c r="U81" s="222"/>
      <c r="V81" s="223"/>
      <c r="W81" s="224"/>
      <c r="X81" s="225"/>
    </row>
    <row r="82" spans="1:24" s="226" customFormat="1" ht="23.1" customHeight="1">
      <c r="A82" s="220"/>
      <c r="B82" s="218"/>
      <c r="C82" s="219"/>
      <c r="D82" s="192"/>
      <c r="E82" s="227"/>
      <c r="F82" s="192"/>
      <c r="G82" s="193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240"/>
      <c r="T82" s="221"/>
      <c r="U82" s="222"/>
      <c r="V82" s="223"/>
      <c r="W82" s="224"/>
      <c r="X82" s="225"/>
    </row>
    <row r="83" spans="1:24" s="226" customFormat="1" ht="23.1" customHeight="1">
      <c r="A83" s="228"/>
      <c r="B83" s="212"/>
      <c r="C83" s="213"/>
      <c r="D83" s="229"/>
      <c r="E83" s="192"/>
      <c r="F83" s="229"/>
      <c r="G83" s="230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41"/>
      <c r="T83" s="231"/>
      <c r="U83" s="232"/>
      <c r="V83" s="233"/>
      <c r="W83" s="234"/>
      <c r="X83" s="225"/>
    </row>
    <row r="84" spans="1:24" s="226" customFormat="1" ht="23.1" customHeight="1">
      <c r="A84" s="220"/>
      <c r="B84" s="218"/>
      <c r="C84" s="219"/>
      <c r="D84" s="192"/>
      <c r="E84" s="192"/>
      <c r="F84" s="192"/>
      <c r="G84" s="193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240"/>
      <c r="T84" s="221"/>
      <c r="U84" s="222"/>
      <c r="V84" s="223"/>
      <c r="W84" s="224"/>
      <c r="X84" s="225"/>
    </row>
    <row r="85" spans="1:24" s="226" customFormat="1" ht="23.1" customHeight="1">
      <c r="A85" s="220"/>
      <c r="B85" s="218"/>
      <c r="C85" s="242"/>
      <c r="D85" s="192"/>
      <c r="E85" s="192"/>
      <c r="F85" s="192"/>
      <c r="G85" s="193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240"/>
      <c r="T85" s="221"/>
      <c r="U85" s="222"/>
      <c r="V85" s="223"/>
      <c r="W85" s="224"/>
      <c r="X85" s="225"/>
    </row>
    <row r="86" spans="1:24" s="226" customFormat="1" ht="23.1" customHeight="1">
      <c r="A86" s="220"/>
      <c r="B86" s="218"/>
      <c r="C86" s="219"/>
      <c r="D86" s="192"/>
      <c r="E86" s="192"/>
      <c r="F86" s="192"/>
      <c r="G86" s="193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240"/>
      <c r="T86" s="221"/>
      <c r="U86" s="222"/>
      <c r="V86" s="223"/>
      <c r="W86" s="224"/>
      <c r="X86" s="225"/>
    </row>
    <row r="87" spans="1:24" s="226" customFormat="1" ht="23.1" customHeight="1">
      <c r="A87" s="243"/>
      <c r="B87" s="244"/>
      <c r="C87" s="245"/>
      <c r="D87" s="227"/>
      <c r="E87" s="227"/>
      <c r="F87" s="227"/>
      <c r="G87" s="246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47"/>
      <c r="T87" s="248"/>
      <c r="U87" s="238"/>
      <c r="V87" s="239"/>
      <c r="W87" s="249"/>
      <c r="X87" s="225"/>
    </row>
    <row r="88" spans="1:24" s="226" customFormat="1" ht="23.1" customHeight="1">
      <c r="A88" s="220"/>
      <c r="B88" s="218"/>
      <c r="C88" s="219"/>
      <c r="D88" s="192"/>
      <c r="E88" s="192"/>
      <c r="F88" s="192"/>
      <c r="G88" s="193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240"/>
      <c r="T88" s="221"/>
      <c r="U88" s="222"/>
      <c r="V88" s="223"/>
      <c r="W88" s="224"/>
      <c r="X88" s="225"/>
    </row>
    <row r="89" spans="1:24" s="226" customFormat="1" ht="23.1" customHeight="1">
      <c r="A89" s="220"/>
      <c r="B89" s="218"/>
      <c r="C89" s="219"/>
      <c r="D89" s="192"/>
      <c r="E89" s="192"/>
      <c r="F89" s="192"/>
      <c r="G89" s="193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240"/>
      <c r="T89" s="221"/>
      <c r="U89" s="222"/>
      <c r="V89" s="223"/>
      <c r="W89" s="224"/>
      <c r="X89" s="225"/>
    </row>
    <row r="90" spans="1:24" s="226" customFormat="1" ht="23.1" customHeight="1">
      <c r="A90" s="220"/>
      <c r="B90" s="218"/>
      <c r="C90" s="219"/>
      <c r="D90" s="192"/>
      <c r="E90" s="192"/>
      <c r="F90" s="192"/>
      <c r="G90" s="193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240"/>
      <c r="T90" s="221"/>
      <c r="U90" s="222"/>
      <c r="V90" s="223"/>
      <c r="W90" s="224"/>
      <c r="X90" s="225"/>
    </row>
    <row r="91" spans="1:24" s="226" customFormat="1" ht="23.1" customHeight="1">
      <c r="A91" s="250"/>
      <c r="B91" s="218"/>
      <c r="C91" s="242"/>
      <c r="D91" s="192"/>
      <c r="E91" s="192"/>
      <c r="F91" s="192"/>
      <c r="G91" s="193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240"/>
      <c r="T91" s="221"/>
      <c r="U91" s="222"/>
      <c r="V91" s="223"/>
      <c r="W91" s="251"/>
      <c r="X91" s="237"/>
    </row>
    <row r="92" spans="1:24" s="226" customFormat="1" ht="23.1" customHeight="1">
      <c r="A92" s="243"/>
      <c r="B92" s="244"/>
      <c r="C92" s="252"/>
      <c r="D92" s="227"/>
      <c r="E92" s="227"/>
      <c r="F92" s="227"/>
      <c r="G92" s="246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47"/>
      <c r="T92" s="248"/>
      <c r="U92" s="238"/>
      <c r="V92" s="239"/>
      <c r="W92" s="249"/>
      <c r="X92" s="225"/>
    </row>
    <row r="93" spans="1:24" s="226" customFormat="1" ht="23.1" customHeight="1">
      <c r="A93" s="220"/>
      <c r="B93" s="218"/>
      <c r="C93" s="219"/>
      <c r="D93" s="192"/>
      <c r="E93" s="192"/>
      <c r="F93" s="192"/>
      <c r="G93" s="193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240"/>
      <c r="T93" s="221"/>
      <c r="U93" s="222"/>
      <c r="V93" s="223"/>
      <c r="W93" s="224"/>
      <c r="X93" s="225"/>
    </row>
    <row r="94" spans="1:24" s="226" customFormat="1" ht="23.1" customHeight="1">
      <c r="A94" s="220"/>
      <c r="B94" s="218"/>
      <c r="C94" s="219"/>
      <c r="D94" s="192"/>
      <c r="E94" s="192"/>
      <c r="F94" s="192"/>
      <c r="G94" s="193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240"/>
      <c r="T94" s="221"/>
      <c r="U94" s="222"/>
      <c r="V94" s="223"/>
      <c r="W94" s="224"/>
      <c r="X94" s="225"/>
    </row>
    <row r="95" spans="1:24" s="226" customFormat="1" ht="23.1" customHeight="1">
      <c r="A95" s="220"/>
      <c r="B95" s="218"/>
      <c r="C95" s="219"/>
      <c r="D95" s="192"/>
      <c r="E95" s="192"/>
      <c r="F95" s="192"/>
      <c r="G95" s="193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240"/>
      <c r="T95" s="221"/>
      <c r="U95" s="222"/>
      <c r="V95" s="223"/>
      <c r="W95" s="224"/>
      <c r="X95" s="225"/>
    </row>
    <row r="96" spans="1:24" s="226" customFormat="1" ht="23.1" customHeight="1">
      <c r="A96" s="250"/>
      <c r="B96" s="218"/>
      <c r="C96" s="242"/>
      <c r="D96" s="192"/>
      <c r="E96" s="192"/>
      <c r="F96" s="192"/>
      <c r="G96" s="193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240"/>
      <c r="T96" s="221"/>
      <c r="U96" s="222"/>
      <c r="V96" s="223"/>
      <c r="W96" s="251"/>
      <c r="X96" s="237"/>
    </row>
    <row r="97" spans="1:24" s="226" customFormat="1" ht="23.1" customHeight="1">
      <c r="A97" s="243"/>
      <c r="B97" s="244"/>
      <c r="C97" s="252"/>
      <c r="D97" s="227"/>
      <c r="E97" s="227"/>
      <c r="F97" s="227"/>
      <c r="G97" s="246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47"/>
      <c r="T97" s="248"/>
      <c r="U97" s="238"/>
      <c r="V97" s="239"/>
      <c r="W97" s="249"/>
      <c r="X97" s="225"/>
    </row>
    <row r="98" spans="1:24" s="226" customFormat="1" ht="23.1" customHeight="1">
      <c r="A98" s="220"/>
      <c r="B98" s="218"/>
      <c r="C98" s="219"/>
      <c r="D98" s="192"/>
      <c r="E98" s="192"/>
      <c r="F98" s="192"/>
      <c r="G98" s="193"/>
      <c r="H98" s="192"/>
      <c r="I98" s="192"/>
      <c r="J98" s="192"/>
      <c r="K98" s="192"/>
      <c r="L98" s="192"/>
      <c r="M98" s="192"/>
      <c r="N98" s="192"/>
      <c r="O98" s="192"/>
      <c r="P98" s="192"/>
      <c r="Q98" s="192"/>
      <c r="R98" s="192"/>
      <c r="S98" s="240"/>
      <c r="T98" s="221"/>
      <c r="U98" s="222"/>
      <c r="V98" s="223"/>
      <c r="W98" s="224"/>
      <c r="X98" s="225"/>
    </row>
    <row r="99" spans="1:24" s="226" customFormat="1" ht="23.1" customHeight="1">
      <c r="A99" s="220"/>
      <c r="B99" s="218"/>
      <c r="C99" s="219"/>
      <c r="D99" s="192"/>
      <c r="E99" s="192"/>
      <c r="F99" s="192"/>
      <c r="G99" s="193"/>
      <c r="H99" s="192"/>
      <c r="I99" s="192"/>
      <c r="J99" s="192"/>
      <c r="K99" s="192"/>
      <c r="L99" s="192"/>
      <c r="M99" s="192"/>
      <c r="N99" s="192"/>
      <c r="O99" s="192"/>
      <c r="P99" s="192"/>
      <c r="Q99" s="192"/>
      <c r="R99" s="192"/>
      <c r="S99" s="240"/>
      <c r="T99" s="221"/>
      <c r="U99" s="222"/>
      <c r="V99" s="223"/>
      <c r="W99" s="224"/>
      <c r="X99" s="225"/>
    </row>
    <row r="100" spans="1:24" s="226" customFormat="1" ht="23.1" customHeight="1">
      <c r="A100" s="220"/>
      <c r="B100" s="218"/>
      <c r="C100" s="219"/>
      <c r="D100" s="192"/>
      <c r="E100" s="192"/>
      <c r="F100" s="192"/>
      <c r="G100" s="193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192"/>
      <c r="S100" s="240"/>
      <c r="T100" s="221"/>
      <c r="U100" s="222"/>
      <c r="V100" s="223"/>
      <c r="W100" s="224"/>
      <c r="X100" s="225"/>
    </row>
    <row r="101" spans="1:24" s="226" customFormat="1" ht="23.1" customHeight="1">
      <c r="A101" s="250"/>
      <c r="B101" s="218"/>
      <c r="C101" s="242"/>
      <c r="D101" s="192"/>
      <c r="E101" s="192"/>
      <c r="F101" s="192"/>
      <c r="G101" s="193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240"/>
      <c r="T101" s="221"/>
      <c r="U101" s="222"/>
      <c r="V101" s="223"/>
      <c r="W101" s="251"/>
      <c r="X101" s="237"/>
    </row>
    <row r="102" spans="1:24" s="226" customFormat="1" ht="23.1" customHeight="1">
      <c r="A102" s="243"/>
      <c r="B102" s="244"/>
      <c r="C102" s="252"/>
      <c r="D102" s="227"/>
      <c r="E102" s="227"/>
      <c r="F102" s="227"/>
      <c r="G102" s="246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47"/>
      <c r="T102" s="248"/>
      <c r="U102" s="238"/>
      <c r="V102" s="239"/>
      <c r="W102" s="249"/>
      <c r="X102" s="225"/>
    </row>
    <row r="103" spans="1:24" s="226" customFormat="1" ht="23.1" customHeight="1">
      <c r="A103" s="220"/>
      <c r="B103" s="218"/>
      <c r="C103" s="219"/>
      <c r="D103" s="192"/>
      <c r="E103" s="192"/>
      <c r="F103" s="192"/>
      <c r="G103" s="193"/>
      <c r="H103" s="192"/>
      <c r="I103" s="192"/>
      <c r="J103" s="192"/>
      <c r="K103" s="192"/>
      <c r="L103" s="192"/>
      <c r="M103" s="192"/>
      <c r="N103" s="192"/>
      <c r="O103" s="192"/>
      <c r="P103" s="192"/>
      <c r="Q103" s="192"/>
      <c r="R103" s="192"/>
      <c r="S103" s="240"/>
      <c r="T103" s="221"/>
      <c r="U103" s="222"/>
      <c r="V103" s="223"/>
      <c r="W103" s="224"/>
      <c r="X103" s="225"/>
    </row>
    <row r="104" spans="1:24" s="226" customFormat="1" ht="23.1" customHeight="1">
      <c r="A104" s="220"/>
      <c r="B104" s="218"/>
      <c r="C104" s="219"/>
      <c r="D104" s="192"/>
      <c r="E104" s="192"/>
      <c r="F104" s="192"/>
      <c r="G104" s="193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240"/>
      <c r="T104" s="221"/>
      <c r="U104" s="222"/>
      <c r="V104" s="223"/>
      <c r="W104" s="224"/>
      <c r="X104" s="225"/>
    </row>
    <row r="105" spans="1:24" s="226" customFormat="1" ht="23.1" customHeight="1">
      <c r="A105" s="220"/>
      <c r="B105" s="218"/>
      <c r="C105" s="242"/>
      <c r="D105" s="192"/>
      <c r="E105" s="192"/>
      <c r="F105" s="192"/>
      <c r="G105" s="193"/>
      <c r="H105" s="192"/>
      <c r="I105" s="192"/>
      <c r="J105" s="192"/>
      <c r="K105" s="192"/>
      <c r="L105" s="192"/>
      <c r="M105" s="192"/>
      <c r="N105" s="192"/>
      <c r="O105" s="192"/>
      <c r="P105" s="192"/>
      <c r="Q105" s="192"/>
      <c r="R105" s="192"/>
      <c r="S105" s="240"/>
      <c r="T105" s="221"/>
      <c r="U105" s="222"/>
      <c r="V105" s="223"/>
      <c r="W105" s="224"/>
      <c r="X105" s="225"/>
    </row>
    <row r="106" spans="1:24" s="226" customFormat="1" ht="23.1" customHeight="1">
      <c r="A106" s="220"/>
      <c r="B106" s="218"/>
      <c r="C106" s="242"/>
      <c r="D106" s="192"/>
      <c r="E106" s="192"/>
      <c r="F106" s="192"/>
      <c r="G106" s="193"/>
      <c r="H106" s="192"/>
      <c r="I106" s="192"/>
      <c r="J106" s="192"/>
      <c r="K106" s="192"/>
      <c r="L106" s="192"/>
      <c r="M106" s="192"/>
      <c r="N106" s="192"/>
      <c r="O106" s="192"/>
      <c r="P106" s="192"/>
      <c r="Q106" s="192"/>
      <c r="R106" s="192"/>
      <c r="S106" s="240"/>
      <c r="T106" s="221"/>
      <c r="U106" s="222"/>
      <c r="V106" s="223"/>
      <c r="W106" s="224"/>
      <c r="X106" s="225"/>
    </row>
    <row r="107" spans="1:24" s="226" customFormat="1" ht="23.1" customHeight="1" thickBot="1">
      <c r="A107" s="253"/>
      <c r="B107" s="254"/>
      <c r="C107" s="255"/>
      <c r="D107" s="256"/>
      <c r="E107" s="256"/>
      <c r="F107" s="256"/>
      <c r="G107" s="257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8"/>
      <c r="T107" s="259"/>
      <c r="U107" s="260"/>
      <c r="V107" s="261"/>
      <c r="W107" s="262"/>
      <c r="X107" s="225"/>
    </row>
    <row r="108" spans="1:24" ht="22.5" customHeight="1"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</row>
    <row r="109" spans="1:24" ht="22.5" customHeight="1"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</row>
    <row r="110" spans="1:24" ht="22.5" customHeight="1">
      <c r="H110" s="263"/>
      <c r="I110" s="263"/>
      <c r="J110" s="263"/>
      <c r="K110" s="263"/>
      <c r="L110" s="263"/>
      <c r="M110" s="263"/>
      <c r="N110" s="263"/>
      <c r="O110" s="263"/>
      <c r="P110" s="263"/>
      <c r="Q110" s="263"/>
      <c r="R110" s="263"/>
      <c r="S110" s="263"/>
    </row>
    <row r="111" spans="1:24" ht="22.5" customHeight="1">
      <c r="H111" s="263"/>
      <c r="I111" s="263"/>
      <c r="J111" s="263"/>
      <c r="K111" s="263"/>
      <c r="L111" s="263"/>
      <c r="M111" s="263"/>
      <c r="N111" s="263"/>
      <c r="O111" s="263"/>
      <c r="P111" s="263"/>
      <c r="Q111" s="263"/>
      <c r="R111" s="263"/>
      <c r="S111" s="263"/>
    </row>
    <row r="112" spans="1:24" ht="22.5" customHeight="1"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</row>
    <row r="113" spans="8:19" ht="22.5" customHeight="1"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</row>
    <row r="114" spans="8:19" ht="22.5" customHeight="1"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</row>
    <row r="115" spans="8:19" ht="22.5" customHeight="1"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</row>
    <row r="116" spans="8:19" ht="22.5" customHeight="1">
      <c r="H116" s="263"/>
      <c r="I116" s="263"/>
      <c r="J116" s="263"/>
      <c r="K116" s="263"/>
      <c r="L116" s="263"/>
      <c r="M116" s="263"/>
      <c r="N116" s="263"/>
      <c r="O116" s="263"/>
      <c r="P116" s="263"/>
      <c r="Q116" s="263"/>
      <c r="R116" s="263"/>
      <c r="S116" s="263"/>
    </row>
    <row r="117" spans="8:19" ht="22.5" customHeight="1"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</row>
    <row r="118" spans="8:19" ht="22.5" customHeight="1">
      <c r="H118" s="263"/>
      <c r="I118" s="263"/>
      <c r="J118" s="263"/>
      <c r="K118" s="263"/>
      <c r="L118" s="263"/>
      <c r="M118" s="263"/>
      <c r="N118" s="263"/>
      <c r="O118" s="263"/>
      <c r="P118" s="263"/>
      <c r="Q118" s="263"/>
      <c r="R118" s="263"/>
      <c r="S118" s="263"/>
    </row>
    <row r="119" spans="8:19" ht="22.5" customHeight="1"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</row>
    <row r="120" spans="8:19" ht="22.5" customHeight="1"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</row>
    <row r="121" spans="8:19" ht="22.5" customHeight="1"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  <c r="S121" s="263"/>
    </row>
    <row r="122" spans="8:19" ht="22.5" customHeight="1"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S122" s="263"/>
    </row>
    <row r="123" spans="8:19" ht="22.5" customHeight="1">
      <c r="H123" s="263"/>
      <c r="I123" s="263"/>
      <c r="J123" s="263"/>
      <c r="K123" s="263"/>
      <c r="L123" s="263"/>
      <c r="M123" s="263"/>
      <c r="N123" s="263"/>
      <c r="O123" s="263"/>
      <c r="P123" s="263"/>
      <c r="Q123" s="263"/>
      <c r="R123" s="263"/>
      <c r="S123" s="263"/>
    </row>
    <row r="124" spans="8:19" ht="22.5" customHeight="1">
      <c r="H124" s="263"/>
      <c r="I124" s="263"/>
      <c r="J124" s="263"/>
      <c r="K124" s="263"/>
      <c r="L124" s="263"/>
      <c r="M124" s="263"/>
      <c r="N124" s="263"/>
      <c r="O124" s="263"/>
      <c r="P124" s="263"/>
      <c r="Q124" s="263"/>
      <c r="R124" s="263"/>
      <c r="S124" s="263"/>
    </row>
    <row r="125" spans="8:19" ht="22.5" customHeight="1">
      <c r="H125" s="263"/>
      <c r="I125" s="263"/>
      <c r="J125" s="263"/>
      <c r="K125" s="263"/>
      <c r="L125" s="263"/>
      <c r="M125" s="263"/>
      <c r="N125" s="263"/>
      <c r="O125" s="263"/>
      <c r="P125" s="263"/>
      <c r="Q125" s="263"/>
      <c r="R125" s="263"/>
      <c r="S125" s="263"/>
    </row>
    <row r="126" spans="8:19" ht="22.5" customHeight="1">
      <c r="H126" s="263"/>
      <c r="I126" s="263"/>
      <c r="J126" s="263"/>
      <c r="K126" s="263"/>
      <c r="L126" s="263"/>
      <c r="M126" s="263"/>
      <c r="N126" s="263"/>
      <c r="O126" s="263"/>
      <c r="P126" s="263"/>
      <c r="Q126" s="263"/>
      <c r="R126" s="263"/>
      <c r="S126" s="263"/>
    </row>
    <row r="127" spans="8:19" ht="22.5" customHeight="1"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</row>
    <row r="128" spans="8:19" ht="22.5" customHeight="1">
      <c r="H128" s="263"/>
      <c r="I128" s="263"/>
      <c r="J128" s="263"/>
      <c r="K128" s="263"/>
      <c r="L128" s="263"/>
      <c r="M128" s="263"/>
      <c r="N128" s="263"/>
      <c r="O128" s="263"/>
      <c r="P128" s="263"/>
      <c r="Q128" s="263"/>
      <c r="R128" s="263"/>
      <c r="S128" s="263"/>
    </row>
    <row r="129" spans="8:19" ht="22.5" customHeight="1">
      <c r="H129" s="263"/>
      <c r="I129" s="263"/>
      <c r="J129" s="263"/>
      <c r="K129" s="263"/>
      <c r="L129" s="263"/>
      <c r="M129" s="263"/>
      <c r="N129" s="263"/>
      <c r="O129" s="263"/>
      <c r="P129" s="263"/>
      <c r="Q129" s="263"/>
      <c r="R129" s="263"/>
      <c r="S129" s="263"/>
    </row>
    <row r="130" spans="8:19" ht="22.5" customHeight="1">
      <c r="H130" s="263"/>
      <c r="I130" s="263"/>
      <c r="J130" s="263"/>
      <c r="K130" s="263"/>
      <c r="L130" s="263"/>
      <c r="M130" s="263"/>
      <c r="N130" s="263"/>
      <c r="O130" s="263"/>
      <c r="P130" s="263"/>
      <c r="Q130" s="263"/>
      <c r="R130" s="263"/>
      <c r="S130" s="263"/>
    </row>
    <row r="131" spans="8:19" ht="22.5" customHeight="1">
      <c r="H131" s="263"/>
      <c r="I131" s="263"/>
      <c r="J131" s="263"/>
      <c r="K131" s="263"/>
      <c r="L131" s="263"/>
      <c r="M131" s="263"/>
      <c r="N131" s="263"/>
      <c r="O131" s="263"/>
      <c r="P131" s="263"/>
      <c r="Q131" s="263"/>
      <c r="R131" s="263"/>
      <c r="S131" s="263"/>
    </row>
    <row r="132" spans="8:19" ht="22.5" customHeight="1"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S132" s="263"/>
    </row>
    <row r="133" spans="8:19" ht="22.5" customHeight="1">
      <c r="H133" s="263"/>
      <c r="I133" s="263"/>
      <c r="J133" s="263"/>
      <c r="K133" s="263"/>
      <c r="L133" s="263"/>
      <c r="M133" s="263"/>
      <c r="N133" s="263"/>
      <c r="O133" s="263"/>
      <c r="P133" s="263"/>
      <c r="Q133" s="263"/>
      <c r="R133" s="263"/>
      <c r="S133" s="263"/>
    </row>
    <row r="134" spans="8:19" ht="22.5" customHeight="1">
      <c r="H134" s="263"/>
      <c r="I134" s="263"/>
      <c r="J134" s="263"/>
      <c r="K134" s="263"/>
      <c r="L134" s="263"/>
      <c r="M134" s="263"/>
      <c r="N134" s="263"/>
      <c r="O134" s="263"/>
      <c r="P134" s="263"/>
      <c r="Q134" s="263"/>
      <c r="R134" s="263"/>
      <c r="S134" s="263"/>
    </row>
    <row r="135" spans="8:19" ht="22.5" customHeight="1"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</row>
    <row r="136" spans="8:19" ht="22.5" customHeight="1">
      <c r="H136" s="263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</row>
    <row r="137" spans="8:19" ht="22.5" customHeight="1">
      <c r="H137" s="263"/>
      <c r="I137" s="263"/>
      <c r="J137" s="263"/>
      <c r="K137" s="263"/>
      <c r="L137" s="263"/>
      <c r="M137" s="263"/>
      <c r="N137" s="263"/>
      <c r="O137" s="263"/>
      <c r="P137" s="263"/>
      <c r="Q137" s="263"/>
      <c r="R137" s="263"/>
      <c r="S137" s="263"/>
    </row>
    <row r="138" spans="8:19" ht="22.5" customHeight="1"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</row>
    <row r="139" spans="8:19" ht="22.5" customHeight="1">
      <c r="H139" s="263"/>
      <c r="I139" s="263"/>
      <c r="J139" s="263"/>
      <c r="K139" s="263"/>
      <c r="L139" s="263"/>
      <c r="M139" s="263"/>
      <c r="N139" s="263"/>
      <c r="O139" s="263"/>
      <c r="P139" s="263"/>
      <c r="Q139" s="263"/>
      <c r="R139" s="263"/>
      <c r="S139" s="263"/>
    </row>
    <row r="140" spans="8:19" ht="22.5" customHeight="1"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  <c r="R140" s="263"/>
      <c r="S140" s="263"/>
    </row>
    <row r="141" spans="8:19" ht="22.5" customHeight="1">
      <c r="H141" s="263"/>
      <c r="I141" s="263"/>
      <c r="J141" s="263"/>
      <c r="K141" s="263"/>
      <c r="L141" s="263"/>
      <c r="M141" s="263"/>
      <c r="N141" s="263"/>
      <c r="O141" s="263"/>
      <c r="P141" s="263"/>
      <c r="Q141" s="263"/>
      <c r="R141" s="263"/>
      <c r="S141" s="263"/>
    </row>
    <row r="142" spans="8:19" ht="22.5" customHeight="1">
      <c r="H142" s="263"/>
      <c r="I142" s="263"/>
      <c r="J142" s="263"/>
      <c r="K142" s="263"/>
      <c r="L142" s="263"/>
      <c r="M142" s="263"/>
      <c r="N142" s="263"/>
      <c r="O142" s="263"/>
      <c r="P142" s="263"/>
      <c r="Q142" s="263"/>
      <c r="R142" s="263"/>
      <c r="S142" s="263"/>
    </row>
    <row r="143" spans="8:19" ht="22.5" customHeight="1"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</row>
    <row r="144" spans="8:19" ht="22.5" customHeight="1">
      <c r="H144" s="263"/>
      <c r="I144" s="263"/>
      <c r="J144" s="263"/>
      <c r="K144" s="263"/>
      <c r="L144" s="263"/>
      <c r="M144" s="263"/>
      <c r="N144" s="263"/>
      <c r="O144" s="263"/>
      <c r="P144" s="263"/>
      <c r="Q144" s="263"/>
      <c r="R144" s="263"/>
      <c r="S144" s="263"/>
    </row>
    <row r="145" spans="8:19" ht="22.5" customHeight="1">
      <c r="H145" s="263"/>
      <c r="I145" s="263"/>
      <c r="J145" s="263"/>
      <c r="K145" s="263"/>
      <c r="L145" s="263"/>
      <c r="M145" s="263"/>
      <c r="N145" s="263"/>
      <c r="O145" s="263"/>
      <c r="P145" s="263"/>
      <c r="Q145" s="263"/>
      <c r="R145" s="263"/>
      <c r="S145" s="263"/>
    </row>
    <row r="146" spans="8:19" ht="22.5" customHeight="1">
      <c r="H146" s="263"/>
      <c r="I146" s="263"/>
      <c r="J146" s="263"/>
      <c r="K146" s="263"/>
      <c r="L146" s="263"/>
      <c r="M146" s="263"/>
      <c r="N146" s="263"/>
      <c r="O146" s="263"/>
      <c r="P146" s="263"/>
      <c r="Q146" s="263"/>
      <c r="R146" s="263"/>
      <c r="S146" s="263"/>
    </row>
    <row r="147" spans="8:19" ht="22.5" customHeight="1"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</row>
    <row r="148" spans="8:19" ht="22.5" customHeight="1"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63"/>
    </row>
    <row r="149" spans="8:19" ht="22.5" customHeight="1">
      <c r="H149" s="263"/>
      <c r="I149" s="263"/>
      <c r="J149" s="263"/>
      <c r="K149" s="263"/>
      <c r="L149" s="263"/>
      <c r="M149" s="263"/>
      <c r="N149" s="263"/>
      <c r="O149" s="263"/>
      <c r="P149" s="263"/>
      <c r="Q149" s="263"/>
      <c r="R149" s="263"/>
      <c r="S149" s="263"/>
    </row>
    <row r="150" spans="8:19" ht="22.5" customHeight="1"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63"/>
    </row>
    <row r="151" spans="8:19" ht="22.5" customHeight="1"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63"/>
    </row>
    <row r="152" spans="8:19" ht="22.5" customHeight="1"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</row>
    <row r="153" spans="8:19" ht="22.5" customHeight="1"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</row>
    <row r="154" spans="8:19" ht="22.5" customHeight="1"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</row>
    <row r="155" spans="8:19" ht="22.5" customHeight="1"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</row>
    <row r="156" spans="8:19" ht="22.5" customHeight="1"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</row>
    <row r="157" spans="8:19" ht="22.5" customHeight="1"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</row>
    <row r="158" spans="8:19" ht="22.5" customHeight="1"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</row>
    <row r="159" spans="8:19" ht="22.5" customHeight="1"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</row>
    <row r="160" spans="8:19" ht="22.5" customHeight="1"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</row>
    <row r="161" spans="8:19" ht="22.5" customHeight="1"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</row>
    <row r="162" spans="8:19" ht="22.5" customHeight="1"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</row>
    <row r="163" spans="8:19" ht="22.5" customHeight="1"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</row>
    <row r="164" spans="8:19" ht="22.5" customHeight="1"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</row>
    <row r="165" spans="8:19" ht="22.5" customHeight="1"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</row>
    <row r="166" spans="8:19" ht="22.5" customHeight="1"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</row>
    <row r="167" spans="8:19" ht="22.5" customHeight="1"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</row>
    <row r="168" spans="8:19" ht="22.5" customHeight="1"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</row>
    <row r="169" spans="8:19" ht="22.5" customHeight="1"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</row>
    <row r="170" spans="8:19" ht="22.5" customHeight="1"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</row>
    <row r="171" spans="8:19" ht="22.5" customHeight="1"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</row>
    <row r="172" spans="8:19" ht="22.5" customHeight="1"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</row>
    <row r="173" spans="8:19" ht="22.5" customHeight="1"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</row>
    <row r="174" spans="8:19" ht="22.5" customHeight="1"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</row>
    <row r="175" spans="8:19" ht="22.5" customHeight="1"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</row>
    <row r="176" spans="8:19" ht="22.5" customHeight="1"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</row>
    <row r="177" spans="8:19" ht="22.5" customHeight="1"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</row>
    <row r="178" spans="8:19" ht="22.5" customHeight="1"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</row>
    <row r="179" spans="8:19" ht="22.5" customHeight="1"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</row>
    <row r="180" spans="8:19" ht="22.5" customHeight="1"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</row>
    <row r="181" spans="8:19" ht="22.5" customHeight="1"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</row>
    <row r="182" spans="8:19" ht="22.5" customHeight="1"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</row>
    <row r="183" spans="8:19" ht="22.5" customHeight="1"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</row>
    <row r="184" spans="8:19" ht="22.5" customHeight="1"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</row>
    <row r="185" spans="8:19" ht="22.5" customHeight="1"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</row>
    <row r="186" spans="8:19" ht="22.5" customHeight="1"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</row>
    <row r="187" spans="8:19" ht="22.5" customHeight="1"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</row>
    <row r="188" spans="8:19" ht="22.5" customHeight="1"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</row>
    <row r="189" spans="8:19" ht="22.5" customHeight="1"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</row>
    <row r="190" spans="8:19" ht="22.5" customHeight="1"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</row>
    <row r="191" spans="8:19" ht="22.5" customHeight="1"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</row>
    <row r="192" spans="8:19" ht="22.5" customHeight="1"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</row>
    <row r="193" spans="8:19" ht="22.5" customHeight="1"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</row>
    <row r="194" spans="8:19" ht="22.5" customHeight="1"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</row>
    <row r="195" spans="8:19" ht="22.5" customHeight="1"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</row>
    <row r="196" spans="8:19" ht="22.5" customHeight="1"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</row>
    <row r="197" spans="8:19" ht="22.5" customHeight="1"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</row>
    <row r="198" spans="8:19" ht="22.5" customHeight="1"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</row>
    <row r="199" spans="8:19" ht="22.5" customHeight="1"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</row>
    <row r="200" spans="8:19" ht="22.5" customHeight="1"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</row>
    <row r="201" spans="8:19" ht="22.5" customHeight="1"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</row>
    <row r="202" spans="8:19" ht="22.5" customHeight="1"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</row>
    <row r="203" spans="8:19" ht="22.5" customHeight="1"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</row>
    <row r="204" spans="8:19" ht="22.5" customHeight="1"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</row>
    <row r="205" spans="8:19" ht="22.5" customHeight="1"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</row>
    <row r="206" spans="8:19" ht="22.5" customHeight="1"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</row>
    <row r="207" spans="8:19" ht="22.5" customHeight="1"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</row>
    <row r="208" spans="8:19" ht="22.5" customHeight="1"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</row>
    <row r="209" spans="8:19" ht="22.5" customHeight="1"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</row>
    <row r="210" spans="8:19" ht="22.5" customHeight="1"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</row>
    <row r="211" spans="8:19" ht="22.5" customHeight="1"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</row>
    <row r="212" spans="8:19" ht="22.5" customHeight="1"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</row>
    <row r="213" spans="8:19" ht="22.5" customHeight="1"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</row>
    <row r="214" spans="8:19" ht="22.5" customHeight="1"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</row>
    <row r="215" spans="8:19" ht="22.5" customHeight="1"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</row>
    <row r="216" spans="8:19" ht="22.5" customHeight="1">
      <c r="H216" s="263"/>
      <c r="I216" s="263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</row>
    <row r="217" spans="8:19" ht="22.5" customHeight="1"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</row>
    <row r="218" spans="8:19" ht="22.5" customHeight="1"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</row>
    <row r="219" spans="8:19" ht="22.5" customHeight="1">
      <c r="H219" s="263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</row>
    <row r="220" spans="8:19" ht="22.5" customHeight="1">
      <c r="H220" s="263"/>
      <c r="I220" s="263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</row>
    <row r="221" spans="8:19" ht="22.5" customHeight="1"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</row>
    <row r="222" spans="8:19" ht="22.5" customHeight="1"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</row>
    <row r="223" spans="8:19" ht="22.5" customHeight="1">
      <c r="H223" s="263"/>
      <c r="I223" s="263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</row>
    <row r="224" spans="8:19" ht="22.5" customHeight="1"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</row>
    <row r="225" spans="8:19" ht="22.5" customHeight="1">
      <c r="H225" s="263"/>
      <c r="I225" s="263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</row>
    <row r="226" spans="8:19" ht="22.5" customHeight="1">
      <c r="H226" s="263"/>
      <c r="I226" s="263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</row>
    <row r="227" spans="8:19" ht="22.5" customHeight="1"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</row>
    <row r="228" spans="8:19" ht="22.5" customHeight="1">
      <c r="H228" s="263"/>
      <c r="I228" s="263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</row>
    <row r="229" spans="8:19" ht="22.5" customHeight="1"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</row>
    <row r="230" spans="8:19" ht="22.5" customHeight="1">
      <c r="H230" s="263"/>
      <c r="I230" s="263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</row>
    <row r="231" spans="8:19" ht="22.5" customHeight="1">
      <c r="H231" s="263"/>
      <c r="I231" s="263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</row>
    <row r="232" spans="8:19" ht="22.5" customHeight="1"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</row>
    <row r="233" spans="8:19" ht="22.5" customHeight="1"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</row>
    <row r="234" spans="8:19" ht="22.5" customHeight="1">
      <c r="H234" s="263"/>
      <c r="I234" s="263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</row>
    <row r="235" spans="8:19" ht="22.5" customHeight="1"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</row>
    <row r="236" spans="8:19" ht="22.5" customHeight="1"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</row>
    <row r="237" spans="8:19" ht="22.5" customHeight="1"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</row>
    <row r="238" spans="8:19" ht="22.5" customHeight="1"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</row>
    <row r="239" spans="8:19" ht="22.5" customHeight="1"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</row>
    <row r="240" spans="8:19" ht="22.5" customHeight="1"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</row>
    <row r="241" spans="8:19" ht="22.5" customHeight="1"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</row>
    <row r="242" spans="8:19" ht="22.5" customHeight="1"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</row>
    <row r="243" spans="8:19" ht="22.5" customHeight="1"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</row>
    <row r="244" spans="8:19" ht="22.5" customHeight="1"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</row>
    <row r="245" spans="8:19" ht="22.5" customHeight="1"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</row>
    <row r="246" spans="8:19" ht="22.5" customHeight="1">
      <c r="H246" s="263"/>
      <c r="I246" s="263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</row>
    <row r="247" spans="8:19" ht="22.5" customHeight="1"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</row>
    <row r="248" spans="8:19" ht="22.5" customHeight="1"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</row>
    <row r="249" spans="8:19" ht="22.5" customHeight="1"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</row>
    <row r="250" spans="8:19" ht="22.5" customHeight="1"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</row>
    <row r="251" spans="8:19" ht="22.5" customHeight="1">
      <c r="H251" s="263"/>
      <c r="I251" s="263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</row>
    <row r="252" spans="8:19" ht="22.5" customHeight="1"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</row>
    <row r="253" spans="8:19" ht="22.5" customHeight="1">
      <c r="H253" s="263"/>
      <c r="I253" s="263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</row>
    <row r="254" spans="8:19" ht="22.5" customHeight="1">
      <c r="H254" s="263"/>
      <c r="I254" s="263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</row>
    <row r="255" spans="8:19" ht="22.5" customHeight="1"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</row>
    <row r="256" spans="8:19" ht="22.5" customHeight="1"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</row>
    <row r="257" spans="8:19" ht="22.5" customHeight="1">
      <c r="H257" s="263"/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</row>
    <row r="258" spans="8:19" ht="22.5" customHeight="1"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</row>
    <row r="259" spans="8:19" ht="22.5" customHeight="1">
      <c r="H259" s="263"/>
      <c r="I259" s="263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</row>
    <row r="260" spans="8:19" ht="22.5" customHeight="1">
      <c r="H260" s="263"/>
      <c r="I260" s="263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</row>
    <row r="261" spans="8:19" ht="22.5" customHeight="1"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</row>
    <row r="262" spans="8:19" ht="22.5" customHeight="1"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</row>
    <row r="263" spans="8:19" ht="22.5" customHeight="1"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</row>
    <row r="264" spans="8:19" ht="22.5" customHeight="1"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</row>
    <row r="265" spans="8:19" ht="22.5" customHeight="1"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</row>
    <row r="266" spans="8:19" ht="22.5" customHeight="1">
      <c r="H266" s="263"/>
      <c r="I266" s="263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</row>
    <row r="267" spans="8:19" ht="22.5" customHeight="1">
      <c r="H267" s="263"/>
      <c r="I267" s="263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</row>
    <row r="268" spans="8:19" ht="22.5" customHeight="1"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</row>
    <row r="269" spans="8:19" ht="22.5" customHeight="1"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</row>
    <row r="270" spans="8:19" ht="22.5" customHeight="1">
      <c r="H270" s="263"/>
      <c r="I270" s="263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</row>
    <row r="271" spans="8:19" ht="22.5" customHeight="1"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</row>
    <row r="272" spans="8:19" ht="22.5" customHeight="1"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</row>
    <row r="273" spans="8:19" ht="22.5" customHeight="1">
      <c r="H273" s="263"/>
      <c r="I273" s="263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</row>
    <row r="274" spans="8:19" ht="22.5" customHeight="1"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</row>
    <row r="275" spans="8:19" ht="22.5" customHeight="1"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</row>
    <row r="276" spans="8:19" ht="22.5" customHeight="1"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</row>
    <row r="277" spans="8:19" ht="22.5" customHeight="1">
      <c r="H277" s="263"/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</row>
    <row r="278" spans="8:19" ht="22.5" customHeight="1"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</row>
    <row r="279" spans="8:19" ht="22.5" customHeight="1">
      <c r="H279" s="263"/>
      <c r="I279" s="263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</row>
    <row r="280" spans="8:19" ht="22.5" customHeight="1">
      <c r="H280" s="263"/>
      <c r="I280" s="263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</row>
    <row r="281" spans="8:19" ht="22.5" customHeight="1">
      <c r="H281" s="263"/>
      <c r="I281" s="263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</row>
  </sheetData>
  <mergeCells count="13">
    <mergeCell ref="D3:E3"/>
    <mergeCell ref="M3:S3"/>
    <mergeCell ref="U3:V4"/>
    <mergeCell ref="M4:S4"/>
    <mergeCell ref="I6:I7"/>
    <mergeCell ref="J6:J7"/>
    <mergeCell ref="K6:K7"/>
    <mergeCell ref="L6:L7"/>
    <mergeCell ref="N6:N7"/>
    <mergeCell ref="P6:P7"/>
    <mergeCell ref="Q6:Q7"/>
    <mergeCell ref="R6:R7"/>
    <mergeCell ref="S6:S7"/>
  </mergeCells>
  <phoneticPr fontId="16"/>
  <printOptions horizontalCentered="1"/>
  <pageMargins left="0.55118110236220474" right="0.59055118110236227" top="0.55118110236220474" bottom="0.59055118110236227" header="0.51181102362204722" footer="0.51181102362204722"/>
  <pageSetup paperSize="8" scale="65" pageOrder="overThenDown" orientation="landscape" r:id="rId1"/>
  <headerFooter alignWithMargins="0"/>
  <rowBreaks count="2" manualBreakCount="2">
    <brk id="52" max="22" man="1"/>
    <brk id="72" max="2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>
    <tabColor rgb="FF00FFFF"/>
  </sheetPr>
  <dimension ref="A1:P102"/>
  <sheetViews>
    <sheetView showGridLines="0" view="pageBreakPreview" zoomScale="50" zoomScaleNormal="75" zoomScaleSheetLayoutView="50" workbookViewId="0">
      <pane xSplit="2" ySplit="12" topLeftCell="C46" activePane="bottomRight" state="frozen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23.1" customHeight="1"/>
  <cols>
    <col min="1" max="1" width="5.875" style="151" customWidth="1"/>
    <col min="2" max="2" width="16.875" style="149" customWidth="1"/>
    <col min="3" max="3" width="15.875" style="149" customWidth="1"/>
    <col min="4" max="4" width="19" style="149" customWidth="1"/>
    <col min="5" max="5" width="12.25" style="149" customWidth="1"/>
    <col min="6" max="9" width="20.125" style="149" customWidth="1"/>
    <col min="10" max="10" width="21.25" style="149" customWidth="1"/>
    <col min="11" max="11" width="23.25" style="149" customWidth="1"/>
    <col min="12" max="12" width="25.25" style="149" customWidth="1"/>
    <col min="13" max="13" width="24.25" style="149" customWidth="1"/>
    <col min="14" max="14" width="20.375" style="149" customWidth="1"/>
    <col min="15" max="15" width="25.25" style="149" customWidth="1"/>
    <col min="16" max="16" width="5.875" style="666" customWidth="1"/>
    <col min="17" max="16384" width="9" style="149"/>
  </cols>
  <sheetData>
    <row r="1" spans="1:16" ht="30.95" customHeight="1">
      <c r="A1" s="603" t="s">
        <v>1386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149"/>
    </row>
    <row r="2" spans="1:16" s="311" customFormat="1" ht="23.1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813" t="s">
        <v>755</v>
      </c>
    </row>
    <row r="3" spans="1:16" s="442" customFormat="1" ht="23.1" customHeight="1">
      <c r="A3" s="270" t="s">
        <v>138</v>
      </c>
      <c r="B3" s="271"/>
      <c r="C3" s="532" t="s">
        <v>841</v>
      </c>
      <c r="D3" s="314"/>
      <c r="E3" s="2710" t="s">
        <v>842</v>
      </c>
      <c r="F3" s="2732"/>
      <c r="G3" s="2732"/>
      <c r="H3" s="2732"/>
      <c r="I3" s="2919"/>
      <c r="J3" s="532" t="s">
        <v>843</v>
      </c>
      <c r="K3" s="1159"/>
      <c r="L3" s="314"/>
      <c r="M3" s="1159"/>
      <c r="N3" s="2710" t="s">
        <v>866</v>
      </c>
      <c r="O3" s="2920"/>
      <c r="P3" s="319" t="s">
        <v>138</v>
      </c>
    </row>
    <row r="4" spans="1:16" s="442" customFormat="1" ht="23.1" customHeight="1">
      <c r="A4" s="274" t="s">
        <v>144</v>
      </c>
      <c r="B4" s="275"/>
      <c r="C4" s="168"/>
      <c r="D4" s="168"/>
      <c r="E4" s="168"/>
      <c r="F4" s="564"/>
      <c r="G4" s="175"/>
      <c r="H4" s="1093"/>
      <c r="I4" s="1071"/>
      <c r="J4" s="564"/>
      <c r="K4" s="1071"/>
      <c r="L4" s="564"/>
      <c r="M4" s="1070"/>
      <c r="N4" s="564"/>
      <c r="O4" s="564"/>
      <c r="P4" s="321" t="s">
        <v>144</v>
      </c>
    </row>
    <row r="5" spans="1:16" s="442" customFormat="1" ht="23.1" customHeight="1">
      <c r="A5" s="274" t="s">
        <v>151</v>
      </c>
      <c r="B5" s="275" t="s">
        <v>152</v>
      </c>
      <c r="C5" s="167" t="s">
        <v>821</v>
      </c>
      <c r="D5" s="167" t="s">
        <v>71</v>
      </c>
      <c r="E5" s="167" t="s">
        <v>821</v>
      </c>
      <c r="F5" s="167" t="s">
        <v>71</v>
      </c>
      <c r="G5" s="168"/>
      <c r="H5" s="564"/>
      <c r="I5" s="168"/>
      <c r="J5" s="167" t="s">
        <v>821</v>
      </c>
      <c r="K5" s="167"/>
      <c r="L5" s="167" t="s">
        <v>845</v>
      </c>
      <c r="M5" s="167"/>
      <c r="N5" s="167" t="s">
        <v>821</v>
      </c>
      <c r="O5" s="167" t="s">
        <v>846</v>
      </c>
      <c r="P5" s="321" t="s">
        <v>151</v>
      </c>
    </row>
    <row r="6" spans="1:16" s="442" customFormat="1" ht="23.1" customHeight="1">
      <c r="A6" s="274" t="s">
        <v>164</v>
      </c>
      <c r="B6" s="275"/>
      <c r="C6" s="167"/>
      <c r="D6" s="167"/>
      <c r="E6" s="167"/>
      <c r="F6" s="167"/>
      <c r="G6" s="167" t="s">
        <v>840</v>
      </c>
      <c r="H6" s="171" t="s">
        <v>867</v>
      </c>
      <c r="I6" s="167" t="s">
        <v>848</v>
      </c>
      <c r="J6" s="167"/>
      <c r="K6" s="167" t="s">
        <v>849</v>
      </c>
      <c r="L6" s="167"/>
      <c r="M6" s="167" t="s">
        <v>849</v>
      </c>
      <c r="N6" s="167"/>
      <c r="O6" s="167"/>
      <c r="P6" s="321" t="s">
        <v>164</v>
      </c>
    </row>
    <row r="7" spans="1:16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568"/>
      <c r="I7" s="186"/>
      <c r="J7" s="186"/>
      <c r="K7" s="186"/>
      <c r="L7" s="186"/>
      <c r="M7" s="186"/>
      <c r="N7" s="186"/>
      <c r="O7" s="186"/>
      <c r="P7" s="190" t="s">
        <v>171</v>
      </c>
    </row>
    <row r="8" spans="1:16" s="442" customFormat="1" ht="30.75" customHeight="1">
      <c r="A8" s="274"/>
      <c r="B8" s="277" t="s">
        <v>667</v>
      </c>
      <c r="C8" s="333" t="s">
        <v>22</v>
      </c>
      <c r="D8" s="333" t="s">
        <v>22</v>
      </c>
      <c r="E8" s="333" t="s">
        <v>22</v>
      </c>
      <c r="F8" s="333" t="s">
        <v>22</v>
      </c>
      <c r="G8" s="333" t="s">
        <v>22</v>
      </c>
      <c r="H8" s="333" t="s">
        <v>22</v>
      </c>
      <c r="I8" s="333" t="s">
        <v>22</v>
      </c>
      <c r="J8" s="1160" t="s">
        <v>22</v>
      </c>
      <c r="K8" s="333" t="s">
        <v>22</v>
      </c>
      <c r="L8" s="333" t="s">
        <v>22</v>
      </c>
      <c r="M8" s="333" t="s">
        <v>22</v>
      </c>
      <c r="N8" s="333" t="s">
        <v>22</v>
      </c>
      <c r="O8" s="333" t="s">
        <v>22</v>
      </c>
      <c r="P8" s="198"/>
    </row>
    <row r="9" spans="1:16" s="442" customFormat="1" ht="30.75" customHeight="1">
      <c r="A9" s="274"/>
      <c r="B9" s="277" t="s">
        <v>668</v>
      </c>
      <c r="C9" s="200">
        <v>4</v>
      </c>
      <c r="D9" s="200">
        <v>299815</v>
      </c>
      <c r="E9" s="200">
        <v>2223342</v>
      </c>
      <c r="F9" s="200">
        <v>41713969664</v>
      </c>
      <c r="G9" s="200">
        <v>30146538133</v>
      </c>
      <c r="H9" s="200">
        <v>11228356853</v>
      </c>
      <c r="I9" s="200">
        <v>339074678</v>
      </c>
      <c r="J9" s="200">
        <v>58196</v>
      </c>
      <c r="K9" s="538">
        <v>21550</v>
      </c>
      <c r="L9" s="200">
        <v>3934519292</v>
      </c>
      <c r="M9" s="538">
        <v>2512059259</v>
      </c>
      <c r="N9" s="538">
        <v>0</v>
      </c>
      <c r="O9" s="538">
        <v>0</v>
      </c>
      <c r="P9" s="205"/>
    </row>
    <row r="10" spans="1:16" s="442" customFormat="1" ht="30.75" customHeight="1">
      <c r="A10" s="274"/>
      <c r="B10" s="277" t="s">
        <v>669</v>
      </c>
      <c r="C10" s="333" t="s">
        <v>22</v>
      </c>
      <c r="D10" s="333" t="s">
        <v>22</v>
      </c>
      <c r="E10" s="333" t="s">
        <v>22</v>
      </c>
      <c r="F10" s="333" t="s">
        <v>22</v>
      </c>
      <c r="G10" s="333" t="s">
        <v>22</v>
      </c>
      <c r="H10" s="333" t="s">
        <v>22</v>
      </c>
      <c r="I10" s="333" t="s">
        <v>22</v>
      </c>
      <c r="J10" s="1161" t="s">
        <v>22</v>
      </c>
      <c r="K10" s="333" t="s">
        <v>22</v>
      </c>
      <c r="L10" s="1162" t="s">
        <v>22</v>
      </c>
      <c r="M10" s="333" t="s">
        <v>22</v>
      </c>
      <c r="N10" s="333" t="s">
        <v>22</v>
      </c>
      <c r="O10" s="333" t="s">
        <v>22</v>
      </c>
      <c r="P10" s="205"/>
    </row>
    <row r="11" spans="1:16" s="442" customFormat="1" ht="30.75" customHeight="1">
      <c r="A11" s="274"/>
      <c r="B11" s="277" t="s">
        <v>670</v>
      </c>
      <c r="C11" s="200">
        <v>4</v>
      </c>
      <c r="D11" s="200">
        <v>299815</v>
      </c>
      <c r="E11" s="200">
        <v>2106339</v>
      </c>
      <c r="F11" s="200">
        <v>39570358488</v>
      </c>
      <c r="G11" s="200">
        <v>28599345483</v>
      </c>
      <c r="H11" s="200">
        <v>10643783065</v>
      </c>
      <c r="I11" s="200">
        <v>327229940</v>
      </c>
      <c r="J11" s="200">
        <v>55858</v>
      </c>
      <c r="K11" s="538">
        <v>20569</v>
      </c>
      <c r="L11" s="200">
        <v>3762631970</v>
      </c>
      <c r="M11" s="538">
        <v>2393880378</v>
      </c>
      <c r="N11" s="538">
        <v>0</v>
      </c>
      <c r="O11" s="538">
        <v>0</v>
      </c>
      <c r="P11" s="205"/>
    </row>
    <row r="12" spans="1:16" s="442" customFormat="1" ht="30.75" customHeight="1">
      <c r="A12" s="617"/>
      <c r="B12" s="819" t="s">
        <v>671</v>
      </c>
      <c r="C12" s="227">
        <v>0</v>
      </c>
      <c r="D12" s="227">
        <v>0</v>
      </c>
      <c r="E12" s="227">
        <v>117003</v>
      </c>
      <c r="F12" s="227">
        <v>2143611176</v>
      </c>
      <c r="G12" s="227">
        <v>1547192650</v>
      </c>
      <c r="H12" s="227">
        <v>584573788</v>
      </c>
      <c r="I12" s="227">
        <v>11844738</v>
      </c>
      <c r="J12" s="227">
        <v>2338</v>
      </c>
      <c r="K12" s="227">
        <v>981</v>
      </c>
      <c r="L12" s="227">
        <v>171887322</v>
      </c>
      <c r="M12" s="227">
        <v>118178881</v>
      </c>
      <c r="N12" s="227">
        <v>0</v>
      </c>
      <c r="O12" s="227">
        <v>0</v>
      </c>
      <c r="P12" s="574"/>
    </row>
    <row r="13" spans="1:16" ht="24" customHeight="1">
      <c r="A13" s="211">
        <v>1</v>
      </c>
      <c r="B13" s="330" t="s">
        <v>181</v>
      </c>
      <c r="C13" s="214">
        <v>1</v>
      </c>
      <c r="D13" s="214">
        <v>130000</v>
      </c>
      <c r="E13" s="214">
        <v>302668</v>
      </c>
      <c r="F13" s="214">
        <v>5492139573</v>
      </c>
      <c r="G13" s="214">
        <v>3996077896</v>
      </c>
      <c r="H13" s="214">
        <v>1432573770</v>
      </c>
      <c r="I13" s="214">
        <v>63487907</v>
      </c>
      <c r="J13" s="214">
        <v>8218</v>
      </c>
      <c r="K13" s="1087">
        <v>2911</v>
      </c>
      <c r="L13" s="214">
        <v>518134063</v>
      </c>
      <c r="M13" s="1087">
        <v>340610197</v>
      </c>
      <c r="N13" s="1087">
        <v>0</v>
      </c>
      <c r="O13" s="1087">
        <v>0</v>
      </c>
      <c r="P13" s="216">
        <v>1</v>
      </c>
    </row>
    <row r="14" spans="1:16" ht="24" customHeight="1">
      <c r="A14" s="217">
        <v>2</v>
      </c>
      <c r="B14" s="332" t="s">
        <v>183</v>
      </c>
      <c r="C14" s="200">
        <v>0</v>
      </c>
      <c r="D14" s="200">
        <v>0</v>
      </c>
      <c r="E14" s="200">
        <v>27755</v>
      </c>
      <c r="F14" s="200">
        <v>565627047</v>
      </c>
      <c r="G14" s="200">
        <v>410292629</v>
      </c>
      <c r="H14" s="200">
        <v>153669090</v>
      </c>
      <c r="I14" s="200">
        <v>1665328</v>
      </c>
      <c r="J14" s="200">
        <v>679</v>
      </c>
      <c r="K14" s="538">
        <v>229</v>
      </c>
      <c r="L14" s="200">
        <v>52871828</v>
      </c>
      <c r="M14" s="538">
        <v>28645635</v>
      </c>
      <c r="N14" s="538">
        <v>0</v>
      </c>
      <c r="O14" s="538">
        <v>0</v>
      </c>
      <c r="P14" s="205">
        <v>2</v>
      </c>
    </row>
    <row r="15" spans="1:16" ht="24" customHeight="1">
      <c r="A15" s="217">
        <v>3</v>
      </c>
      <c r="B15" s="332" t="s">
        <v>185</v>
      </c>
      <c r="C15" s="200">
        <v>0</v>
      </c>
      <c r="D15" s="200">
        <v>0</v>
      </c>
      <c r="E15" s="200">
        <v>130652</v>
      </c>
      <c r="F15" s="200">
        <v>2358031915</v>
      </c>
      <c r="G15" s="200">
        <v>1703253631</v>
      </c>
      <c r="H15" s="200">
        <v>639058300</v>
      </c>
      <c r="I15" s="200">
        <v>15719984</v>
      </c>
      <c r="J15" s="200">
        <v>3587</v>
      </c>
      <c r="K15" s="538">
        <v>1175</v>
      </c>
      <c r="L15" s="200">
        <v>222210947</v>
      </c>
      <c r="M15" s="538">
        <v>138421600</v>
      </c>
      <c r="N15" s="538">
        <v>0</v>
      </c>
      <c r="O15" s="538">
        <v>0</v>
      </c>
      <c r="P15" s="205">
        <v>3</v>
      </c>
    </row>
    <row r="16" spans="1:16" ht="24" customHeight="1">
      <c r="A16" s="217">
        <v>4</v>
      </c>
      <c r="B16" s="332" t="s">
        <v>187</v>
      </c>
      <c r="C16" s="200">
        <v>0</v>
      </c>
      <c r="D16" s="200">
        <v>0</v>
      </c>
      <c r="E16" s="200">
        <v>203365</v>
      </c>
      <c r="F16" s="200">
        <v>3908100630</v>
      </c>
      <c r="G16" s="200">
        <v>2844858809</v>
      </c>
      <c r="H16" s="200">
        <v>1032615923</v>
      </c>
      <c r="I16" s="200">
        <v>30625898</v>
      </c>
      <c r="J16" s="200">
        <v>6529</v>
      </c>
      <c r="K16" s="538">
        <v>2262</v>
      </c>
      <c r="L16" s="200">
        <v>417557316</v>
      </c>
      <c r="M16" s="538">
        <v>253639828</v>
      </c>
      <c r="N16" s="538">
        <v>0</v>
      </c>
      <c r="O16" s="538">
        <v>0</v>
      </c>
      <c r="P16" s="205">
        <v>4</v>
      </c>
    </row>
    <row r="17" spans="1:16" ht="24" customHeight="1">
      <c r="A17" s="217">
        <v>5</v>
      </c>
      <c r="B17" s="332" t="s">
        <v>189</v>
      </c>
      <c r="C17" s="210">
        <v>0</v>
      </c>
      <c r="D17" s="210">
        <v>0</v>
      </c>
      <c r="E17" s="210">
        <v>22757</v>
      </c>
      <c r="F17" s="210">
        <v>444907225</v>
      </c>
      <c r="G17" s="210">
        <v>321190262</v>
      </c>
      <c r="H17" s="210">
        <v>121437881</v>
      </c>
      <c r="I17" s="210">
        <v>2279082</v>
      </c>
      <c r="J17" s="210">
        <v>610</v>
      </c>
      <c r="K17" s="1088">
        <v>254</v>
      </c>
      <c r="L17" s="210">
        <v>39916187</v>
      </c>
      <c r="M17" s="1088">
        <v>26355353</v>
      </c>
      <c r="N17" s="1088">
        <v>0</v>
      </c>
      <c r="O17" s="1088">
        <v>0</v>
      </c>
      <c r="P17" s="205">
        <v>5</v>
      </c>
    </row>
    <row r="18" spans="1:16" ht="24" customHeight="1">
      <c r="A18" s="211">
        <v>6</v>
      </c>
      <c r="B18" s="330" t="s">
        <v>191</v>
      </c>
      <c r="C18" s="214">
        <v>0</v>
      </c>
      <c r="D18" s="214">
        <v>0</v>
      </c>
      <c r="E18" s="214">
        <v>52851</v>
      </c>
      <c r="F18" s="214">
        <v>970144165</v>
      </c>
      <c r="G18" s="214">
        <v>700531784</v>
      </c>
      <c r="H18" s="214">
        <v>261888251</v>
      </c>
      <c r="I18" s="214">
        <v>7724130</v>
      </c>
      <c r="J18" s="214">
        <v>1572</v>
      </c>
      <c r="K18" s="1087">
        <v>567</v>
      </c>
      <c r="L18" s="214">
        <v>88999180</v>
      </c>
      <c r="M18" s="1087">
        <v>54120204</v>
      </c>
      <c r="N18" s="1087">
        <v>0</v>
      </c>
      <c r="O18" s="1087">
        <v>0</v>
      </c>
      <c r="P18" s="216">
        <v>6</v>
      </c>
    </row>
    <row r="19" spans="1:16" ht="24" customHeight="1">
      <c r="A19" s="217">
        <v>7</v>
      </c>
      <c r="B19" s="332" t="s">
        <v>193</v>
      </c>
      <c r="C19" s="200">
        <v>0</v>
      </c>
      <c r="D19" s="200">
        <v>0</v>
      </c>
      <c r="E19" s="200">
        <v>128640</v>
      </c>
      <c r="F19" s="200">
        <v>2565122527</v>
      </c>
      <c r="G19" s="200">
        <v>1870898241</v>
      </c>
      <c r="H19" s="200">
        <v>672464601</v>
      </c>
      <c r="I19" s="200">
        <v>21759685</v>
      </c>
      <c r="J19" s="200">
        <v>4141</v>
      </c>
      <c r="K19" s="538">
        <v>1403</v>
      </c>
      <c r="L19" s="200">
        <v>271062343</v>
      </c>
      <c r="M19" s="538">
        <v>157768860</v>
      </c>
      <c r="N19" s="538">
        <v>0</v>
      </c>
      <c r="O19" s="538">
        <v>0</v>
      </c>
      <c r="P19" s="205">
        <v>7</v>
      </c>
    </row>
    <row r="20" spans="1:16" ht="24" customHeight="1">
      <c r="A20" s="217">
        <v>8</v>
      </c>
      <c r="B20" s="332" t="s">
        <v>195</v>
      </c>
      <c r="C20" s="200">
        <v>0</v>
      </c>
      <c r="D20" s="200">
        <v>0</v>
      </c>
      <c r="E20" s="200">
        <v>76215</v>
      </c>
      <c r="F20" s="200">
        <v>1477760584</v>
      </c>
      <c r="G20" s="200">
        <v>1061242620</v>
      </c>
      <c r="H20" s="200">
        <v>403671638</v>
      </c>
      <c r="I20" s="200">
        <v>12846326</v>
      </c>
      <c r="J20" s="200">
        <v>1820</v>
      </c>
      <c r="K20" s="538">
        <v>617</v>
      </c>
      <c r="L20" s="200">
        <v>140341612</v>
      </c>
      <c r="M20" s="538">
        <v>90614029</v>
      </c>
      <c r="N20" s="538">
        <v>0</v>
      </c>
      <c r="O20" s="538">
        <v>0</v>
      </c>
      <c r="P20" s="205">
        <v>8</v>
      </c>
    </row>
    <row r="21" spans="1:16" s="266" customFormat="1" ht="24" customHeight="1">
      <c r="A21" s="220">
        <v>9</v>
      </c>
      <c r="B21" s="218" t="s">
        <v>197</v>
      </c>
      <c r="C21" s="192">
        <v>0</v>
      </c>
      <c r="D21" s="192">
        <v>0</v>
      </c>
      <c r="E21" s="192">
        <v>31439</v>
      </c>
      <c r="F21" s="192">
        <v>644076630</v>
      </c>
      <c r="G21" s="192">
        <v>462998639</v>
      </c>
      <c r="H21" s="192">
        <v>174903029</v>
      </c>
      <c r="I21" s="192">
        <v>6174962</v>
      </c>
      <c r="J21" s="192">
        <v>724</v>
      </c>
      <c r="K21" s="240">
        <v>275</v>
      </c>
      <c r="L21" s="192">
        <v>51369108</v>
      </c>
      <c r="M21" s="240">
        <v>29517116</v>
      </c>
      <c r="N21" s="240">
        <v>0</v>
      </c>
      <c r="O21" s="240">
        <v>0</v>
      </c>
      <c r="P21" s="224">
        <v>9</v>
      </c>
    </row>
    <row r="22" spans="1:16" s="266" customFormat="1" ht="24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51571</v>
      </c>
      <c r="F22" s="227">
        <v>828286754</v>
      </c>
      <c r="G22" s="227">
        <v>597262996</v>
      </c>
      <c r="H22" s="227">
        <v>226792527</v>
      </c>
      <c r="I22" s="227">
        <v>4231231</v>
      </c>
      <c r="J22" s="227">
        <v>850</v>
      </c>
      <c r="K22" s="247">
        <v>341</v>
      </c>
      <c r="L22" s="227">
        <v>54189837</v>
      </c>
      <c r="M22" s="247">
        <v>33933427</v>
      </c>
      <c r="N22" s="247">
        <v>0</v>
      </c>
      <c r="O22" s="247">
        <v>0</v>
      </c>
      <c r="P22" s="224">
        <v>10</v>
      </c>
    </row>
    <row r="23" spans="1:16" s="266" customFormat="1" ht="24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42428</v>
      </c>
      <c r="F23" s="229">
        <v>774766683</v>
      </c>
      <c r="G23" s="229">
        <v>558390792</v>
      </c>
      <c r="H23" s="229">
        <v>209585925</v>
      </c>
      <c r="I23" s="229">
        <v>6789966</v>
      </c>
      <c r="J23" s="229">
        <v>1019</v>
      </c>
      <c r="K23" s="241">
        <v>367</v>
      </c>
      <c r="L23" s="229">
        <v>63908076</v>
      </c>
      <c r="M23" s="241">
        <v>44581901</v>
      </c>
      <c r="N23" s="241">
        <v>0</v>
      </c>
      <c r="O23" s="241">
        <v>0</v>
      </c>
      <c r="P23" s="234">
        <v>11</v>
      </c>
    </row>
    <row r="24" spans="1:16" s="266" customFormat="1" ht="24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86825</v>
      </c>
      <c r="F24" s="192">
        <v>1579936590</v>
      </c>
      <c r="G24" s="192">
        <v>1136480520</v>
      </c>
      <c r="H24" s="192">
        <v>433542334</v>
      </c>
      <c r="I24" s="192">
        <v>9913736</v>
      </c>
      <c r="J24" s="192">
        <v>2131</v>
      </c>
      <c r="K24" s="240">
        <v>931</v>
      </c>
      <c r="L24" s="192">
        <v>150441964</v>
      </c>
      <c r="M24" s="240">
        <v>100632213</v>
      </c>
      <c r="N24" s="240">
        <v>0</v>
      </c>
      <c r="O24" s="240">
        <v>0</v>
      </c>
      <c r="P24" s="224">
        <v>12</v>
      </c>
    </row>
    <row r="25" spans="1:16" s="266" customFormat="1" ht="24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19933</v>
      </c>
      <c r="F25" s="192">
        <v>389066514</v>
      </c>
      <c r="G25" s="192">
        <v>280082771</v>
      </c>
      <c r="H25" s="192">
        <v>102451204</v>
      </c>
      <c r="I25" s="192">
        <v>6532539</v>
      </c>
      <c r="J25" s="192">
        <v>524</v>
      </c>
      <c r="K25" s="240">
        <v>219</v>
      </c>
      <c r="L25" s="192">
        <v>33248740</v>
      </c>
      <c r="M25" s="240">
        <v>24816037</v>
      </c>
      <c r="N25" s="240">
        <v>0</v>
      </c>
      <c r="O25" s="240">
        <v>0</v>
      </c>
      <c r="P25" s="224">
        <v>13</v>
      </c>
    </row>
    <row r="26" spans="1:16" s="266" customFormat="1" ht="24" customHeight="1">
      <c r="A26" s="220">
        <v>14</v>
      </c>
      <c r="B26" s="218" t="s">
        <v>206</v>
      </c>
      <c r="C26" s="192">
        <v>0</v>
      </c>
      <c r="D26" s="192">
        <v>0</v>
      </c>
      <c r="E26" s="192">
        <v>10602</v>
      </c>
      <c r="F26" s="192">
        <v>205075433</v>
      </c>
      <c r="G26" s="192">
        <v>148076255</v>
      </c>
      <c r="H26" s="192">
        <v>56308145</v>
      </c>
      <c r="I26" s="192">
        <v>691033</v>
      </c>
      <c r="J26" s="192">
        <v>239</v>
      </c>
      <c r="K26" s="240">
        <v>100</v>
      </c>
      <c r="L26" s="192">
        <v>15698181</v>
      </c>
      <c r="M26" s="240">
        <v>10580729</v>
      </c>
      <c r="N26" s="240">
        <v>0</v>
      </c>
      <c r="O26" s="240">
        <v>0</v>
      </c>
      <c r="P26" s="224">
        <v>14</v>
      </c>
    </row>
    <row r="27" spans="1:16" s="266" customFormat="1" ht="24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15904</v>
      </c>
      <c r="F27" s="227">
        <v>381132385</v>
      </c>
      <c r="G27" s="227">
        <v>273754316</v>
      </c>
      <c r="H27" s="227">
        <v>105222876</v>
      </c>
      <c r="I27" s="227">
        <v>2155193</v>
      </c>
      <c r="J27" s="227">
        <v>437</v>
      </c>
      <c r="K27" s="247">
        <v>237</v>
      </c>
      <c r="L27" s="227">
        <v>43812375</v>
      </c>
      <c r="M27" s="247">
        <v>34793212</v>
      </c>
      <c r="N27" s="247">
        <v>0</v>
      </c>
      <c r="O27" s="247">
        <v>0</v>
      </c>
      <c r="P27" s="224">
        <v>15</v>
      </c>
    </row>
    <row r="28" spans="1:16" s="266" customFormat="1" ht="24" customHeight="1">
      <c r="A28" s="235">
        <v>16</v>
      </c>
      <c r="B28" s="212" t="s">
        <v>210</v>
      </c>
      <c r="C28" s="229">
        <v>0</v>
      </c>
      <c r="D28" s="229">
        <v>0</v>
      </c>
      <c r="E28" s="229">
        <v>58562</v>
      </c>
      <c r="F28" s="229">
        <v>1057002456</v>
      </c>
      <c r="G28" s="229">
        <v>767036936</v>
      </c>
      <c r="H28" s="229">
        <v>281893245</v>
      </c>
      <c r="I28" s="229">
        <v>8072275</v>
      </c>
      <c r="J28" s="229">
        <v>1298</v>
      </c>
      <c r="K28" s="241">
        <v>424</v>
      </c>
      <c r="L28" s="229">
        <v>90195440</v>
      </c>
      <c r="M28" s="241">
        <v>53968735</v>
      </c>
      <c r="N28" s="241">
        <v>0</v>
      </c>
      <c r="O28" s="241">
        <v>0</v>
      </c>
      <c r="P28" s="236">
        <v>16</v>
      </c>
    </row>
    <row r="29" spans="1:16" s="266" customFormat="1" ht="24" customHeight="1">
      <c r="A29" s="220">
        <v>17</v>
      </c>
      <c r="B29" s="218" t="s">
        <v>212</v>
      </c>
      <c r="C29" s="192">
        <v>1</v>
      </c>
      <c r="D29" s="192">
        <v>44190</v>
      </c>
      <c r="E29" s="192">
        <v>128340</v>
      </c>
      <c r="F29" s="192">
        <v>2336445750</v>
      </c>
      <c r="G29" s="192">
        <v>1695432173</v>
      </c>
      <c r="H29" s="192">
        <v>633603769</v>
      </c>
      <c r="I29" s="192">
        <v>7409808</v>
      </c>
      <c r="J29" s="192">
        <v>3571</v>
      </c>
      <c r="K29" s="240">
        <v>1117</v>
      </c>
      <c r="L29" s="192">
        <v>215183162</v>
      </c>
      <c r="M29" s="240">
        <v>139157395</v>
      </c>
      <c r="N29" s="240">
        <v>0</v>
      </c>
      <c r="O29" s="240">
        <v>0</v>
      </c>
      <c r="P29" s="224">
        <v>17</v>
      </c>
    </row>
    <row r="30" spans="1:16" s="266" customFormat="1" ht="24" customHeight="1">
      <c r="A30" s="220">
        <v>18</v>
      </c>
      <c r="B30" s="218" t="s">
        <v>214</v>
      </c>
      <c r="C30" s="192">
        <v>1</v>
      </c>
      <c r="D30" s="192">
        <v>68605</v>
      </c>
      <c r="E30" s="192">
        <v>5216</v>
      </c>
      <c r="F30" s="192">
        <v>156735445</v>
      </c>
      <c r="G30" s="192">
        <v>113277845</v>
      </c>
      <c r="H30" s="192">
        <v>43089615</v>
      </c>
      <c r="I30" s="192">
        <v>367985</v>
      </c>
      <c r="J30" s="192">
        <v>137</v>
      </c>
      <c r="K30" s="240">
        <v>12</v>
      </c>
      <c r="L30" s="192">
        <v>17647624</v>
      </c>
      <c r="M30" s="240">
        <v>10956118</v>
      </c>
      <c r="N30" s="240">
        <v>0</v>
      </c>
      <c r="O30" s="240">
        <v>0</v>
      </c>
      <c r="P30" s="224">
        <v>18</v>
      </c>
    </row>
    <row r="31" spans="1:16" s="266" customFormat="1" ht="24" customHeight="1">
      <c r="A31" s="220">
        <v>19</v>
      </c>
      <c r="B31" s="218" t="s">
        <v>216</v>
      </c>
      <c r="C31" s="192">
        <v>0</v>
      </c>
      <c r="D31" s="192">
        <v>0</v>
      </c>
      <c r="E31" s="192">
        <v>118965</v>
      </c>
      <c r="F31" s="192">
        <v>2312643954</v>
      </c>
      <c r="G31" s="192">
        <v>1665954729</v>
      </c>
      <c r="H31" s="192">
        <v>619408673</v>
      </c>
      <c r="I31" s="192">
        <v>27280552</v>
      </c>
      <c r="J31" s="192">
        <v>3348</v>
      </c>
      <c r="K31" s="240">
        <v>1239</v>
      </c>
      <c r="L31" s="192">
        <v>235950889</v>
      </c>
      <c r="M31" s="240">
        <v>131600421</v>
      </c>
      <c r="N31" s="240">
        <v>0</v>
      </c>
      <c r="O31" s="240">
        <v>0</v>
      </c>
      <c r="P31" s="224">
        <v>19</v>
      </c>
    </row>
    <row r="32" spans="1:16" s="266" customFormat="1" ht="24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67332</v>
      </c>
      <c r="F32" s="227">
        <v>1315736956</v>
      </c>
      <c r="G32" s="227">
        <v>945834093</v>
      </c>
      <c r="H32" s="227">
        <v>356194619</v>
      </c>
      <c r="I32" s="227">
        <v>13708244</v>
      </c>
      <c r="J32" s="227">
        <v>1565</v>
      </c>
      <c r="K32" s="247">
        <v>723</v>
      </c>
      <c r="L32" s="227">
        <v>128319876</v>
      </c>
      <c r="M32" s="247">
        <v>90169881</v>
      </c>
      <c r="N32" s="247">
        <v>0</v>
      </c>
      <c r="O32" s="247">
        <v>0</v>
      </c>
      <c r="P32" s="224">
        <v>20</v>
      </c>
    </row>
    <row r="33" spans="1:16" s="266" customFormat="1" ht="24" customHeight="1">
      <c r="A33" s="228">
        <v>21</v>
      </c>
      <c r="B33" s="212" t="s">
        <v>220</v>
      </c>
      <c r="C33" s="229">
        <v>0</v>
      </c>
      <c r="D33" s="229">
        <v>0</v>
      </c>
      <c r="E33" s="229">
        <v>81364</v>
      </c>
      <c r="F33" s="229">
        <v>1394646799</v>
      </c>
      <c r="G33" s="229">
        <v>1012737855</v>
      </c>
      <c r="H33" s="229">
        <v>375964079</v>
      </c>
      <c r="I33" s="229">
        <v>5944865</v>
      </c>
      <c r="J33" s="229">
        <v>1910</v>
      </c>
      <c r="K33" s="241">
        <v>779</v>
      </c>
      <c r="L33" s="229">
        <v>136324534</v>
      </c>
      <c r="M33" s="241">
        <v>90302050</v>
      </c>
      <c r="N33" s="241">
        <v>0</v>
      </c>
      <c r="O33" s="241">
        <v>0</v>
      </c>
      <c r="P33" s="234">
        <v>21</v>
      </c>
    </row>
    <row r="34" spans="1:16" s="266" customFormat="1" ht="24" customHeight="1">
      <c r="A34" s="220">
        <v>22</v>
      </c>
      <c r="B34" s="218" t="s">
        <v>222</v>
      </c>
      <c r="C34" s="192">
        <v>0</v>
      </c>
      <c r="D34" s="192">
        <v>0</v>
      </c>
      <c r="E34" s="192">
        <v>56510</v>
      </c>
      <c r="F34" s="192">
        <v>1009639514</v>
      </c>
      <c r="G34" s="192">
        <v>730047074</v>
      </c>
      <c r="H34" s="192">
        <v>267788716</v>
      </c>
      <c r="I34" s="192">
        <v>11803724</v>
      </c>
      <c r="J34" s="192">
        <v>1339</v>
      </c>
      <c r="K34" s="240">
        <v>551</v>
      </c>
      <c r="L34" s="192">
        <v>93589135</v>
      </c>
      <c r="M34" s="240">
        <v>57428982</v>
      </c>
      <c r="N34" s="240">
        <v>0</v>
      </c>
      <c r="O34" s="240">
        <v>0</v>
      </c>
      <c r="P34" s="224">
        <v>22</v>
      </c>
    </row>
    <row r="35" spans="1:16" s="266" customFormat="1" ht="24" customHeight="1">
      <c r="A35" s="220">
        <v>23</v>
      </c>
      <c r="B35" s="218" t="s">
        <v>223</v>
      </c>
      <c r="C35" s="192">
        <v>0</v>
      </c>
      <c r="D35" s="192">
        <v>0</v>
      </c>
      <c r="E35" s="192">
        <v>14912</v>
      </c>
      <c r="F35" s="192">
        <v>379162362</v>
      </c>
      <c r="G35" s="192">
        <v>271388919</v>
      </c>
      <c r="H35" s="192">
        <v>104513684</v>
      </c>
      <c r="I35" s="192">
        <v>3259759</v>
      </c>
      <c r="J35" s="192">
        <v>493</v>
      </c>
      <c r="K35" s="240">
        <v>263</v>
      </c>
      <c r="L35" s="192">
        <v>43827645</v>
      </c>
      <c r="M35" s="240">
        <v>33942109</v>
      </c>
      <c r="N35" s="240">
        <v>0</v>
      </c>
      <c r="O35" s="240">
        <v>0</v>
      </c>
      <c r="P35" s="224">
        <v>23</v>
      </c>
    </row>
    <row r="36" spans="1:16" s="266" customFormat="1" ht="24" customHeight="1">
      <c r="A36" s="220">
        <v>24</v>
      </c>
      <c r="B36" s="218" t="s">
        <v>225</v>
      </c>
      <c r="C36" s="192">
        <v>1</v>
      </c>
      <c r="D36" s="192">
        <v>57020</v>
      </c>
      <c r="E36" s="192">
        <v>47080</v>
      </c>
      <c r="F36" s="192">
        <v>910040707</v>
      </c>
      <c r="G36" s="192">
        <v>656028622</v>
      </c>
      <c r="H36" s="192">
        <v>244914074</v>
      </c>
      <c r="I36" s="192">
        <v>9098011</v>
      </c>
      <c r="J36" s="192">
        <v>1219</v>
      </c>
      <c r="K36" s="240">
        <v>476</v>
      </c>
      <c r="L36" s="192">
        <v>82863149</v>
      </c>
      <c r="M36" s="240">
        <v>60463875</v>
      </c>
      <c r="N36" s="240">
        <v>0</v>
      </c>
      <c r="O36" s="240">
        <v>0</v>
      </c>
      <c r="P36" s="224">
        <v>24</v>
      </c>
    </row>
    <row r="37" spans="1:16" s="266" customFormat="1" ht="24" customHeight="1">
      <c r="A37" s="220">
        <v>25</v>
      </c>
      <c r="B37" s="218" t="s">
        <v>227</v>
      </c>
      <c r="C37" s="227">
        <v>0</v>
      </c>
      <c r="D37" s="227">
        <v>0</v>
      </c>
      <c r="E37" s="227">
        <v>40199</v>
      </c>
      <c r="F37" s="227">
        <v>823963778</v>
      </c>
      <c r="G37" s="227">
        <v>588495448</v>
      </c>
      <c r="H37" s="227">
        <v>227054790</v>
      </c>
      <c r="I37" s="227">
        <v>8413540</v>
      </c>
      <c r="J37" s="227">
        <v>1152</v>
      </c>
      <c r="K37" s="247">
        <v>529</v>
      </c>
      <c r="L37" s="227">
        <v>87795629</v>
      </c>
      <c r="M37" s="247">
        <v>63013595</v>
      </c>
      <c r="N37" s="247">
        <v>0</v>
      </c>
      <c r="O37" s="247">
        <v>0</v>
      </c>
      <c r="P37" s="224">
        <v>25</v>
      </c>
    </row>
    <row r="38" spans="1:16" s="266" customFormat="1" ht="24" customHeight="1">
      <c r="A38" s="228">
        <v>26</v>
      </c>
      <c r="B38" s="212" t="s">
        <v>229</v>
      </c>
      <c r="C38" s="229">
        <v>0</v>
      </c>
      <c r="D38" s="229">
        <v>0</v>
      </c>
      <c r="E38" s="229">
        <v>20478</v>
      </c>
      <c r="F38" s="229">
        <v>375957369</v>
      </c>
      <c r="G38" s="229">
        <v>270775395</v>
      </c>
      <c r="H38" s="229">
        <v>103423335</v>
      </c>
      <c r="I38" s="229">
        <v>1758639</v>
      </c>
      <c r="J38" s="229">
        <v>457</v>
      </c>
      <c r="K38" s="241">
        <v>230</v>
      </c>
      <c r="L38" s="229">
        <v>33354424</v>
      </c>
      <c r="M38" s="241">
        <v>25128651</v>
      </c>
      <c r="N38" s="241">
        <v>0</v>
      </c>
      <c r="O38" s="241">
        <v>0</v>
      </c>
      <c r="P38" s="234">
        <v>26</v>
      </c>
    </row>
    <row r="39" spans="1:16" s="266" customFormat="1" ht="24" customHeight="1">
      <c r="A39" s="220">
        <v>27</v>
      </c>
      <c r="B39" s="218" t="s">
        <v>231</v>
      </c>
      <c r="C39" s="192">
        <v>0</v>
      </c>
      <c r="D39" s="192">
        <v>0</v>
      </c>
      <c r="E39" s="192">
        <v>47333</v>
      </c>
      <c r="F39" s="192">
        <v>796553143</v>
      </c>
      <c r="G39" s="192">
        <v>571476995</v>
      </c>
      <c r="H39" s="192">
        <v>217806483</v>
      </c>
      <c r="I39" s="192">
        <v>7269665</v>
      </c>
      <c r="J39" s="192">
        <v>1054</v>
      </c>
      <c r="K39" s="240">
        <v>283</v>
      </c>
      <c r="L39" s="192">
        <v>63669255</v>
      </c>
      <c r="M39" s="240">
        <v>32001127</v>
      </c>
      <c r="N39" s="240">
        <v>0</v>
      </c>
      <c r="O39" s="240">
        <v>0</v>
      </c>
      <c r="P39" s="224">
        <v>27</v>
      </c>
    </row>
    <row r="40" spans="1:16" s="266" customFormat="1" ht="24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43773</v>
      </c>
      <c r="F40" s="192">
        <v>798698693</v>
      </c>
      <c r="G40" s="192">
        <v>569044120</v>
      </c>
      <c r="H40" s="192">
        <v>222687447</v>
      </c>
      <c r="I40" s="192">
        <v>6967126</v>
      </c>
      <c r="J40" s="192">
        <v>1180</v>
      </c>
      <c r="K40" s="240">
        <v>362</v>
      </c>
      <c r="L40" s="192">
        <v>73571246</v>
      </c>
      <c r="M40" s="240">
        <v>44742828</v>
      </c>
      <c r="N40" s="240">
        <v>0</v>
      </c>
      <c r="O40" s="240">
        <v>0</v>
      </c>
      <c r="P40" s="224">
        <v>30</v>
      </c>
    </row>
    <row r="41" spans="1:16" s="266" customFormat="1" ht="24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10785</v>
      </c>
      <c r="F41" s="192">
        <v>153797246</v>
      </c>
      <c r="G41" s="192">
        <v>110832147</v>
      </c>
      <c r="H41" s="192">
        <v>41045326</v>
      </c>
      <c r="I41" s="192">
        <v>1919773</v>
      </c>
      <c r="J41" s="192">
        <v>141</v>
      </c>
      <c r="K41" s="240">
        <v>50</v>
      </c>
      <c r="L41" s="192">
        <v>8747312</v>
      </c>
      <c r="M41" s="240">
        <v>5939108</v>
      </c>
      <c r="N41" s="240">
        <v>0</v>
      </c>
      <c r="O41" s="240">
        <v>0</v>
      </c>
      <c r="P41" s="224">
        <v>31</v>
      </c>
    </row>
    <row r="42" spans="1:16" s="266" customFormat="1" ht="24" customHeight="1">
      <c r="A42" s="220">
        <v>32</v>
      </c>
      <c r="B42" s="244" t="s">
        <v>237</v>
      </c>
      <c r="C42" s="227">
        <v>0</v>
      </c>
      <c r="D42" s="227">
        <v>0</v>
      </c>
      <c r="E42" s="227">
        <v>23350</v>
      </c>
      <c r="F42" s="227">
        <v>402160953</v>
      </c>
      <c r="G42" s="227">
        <v>288944345</v>
      </c>
      <c r="H42" s="227">
        <v>111321728</v>
      </c>
      <c r="I42" s="227">
        <v>1894880</v>
      </c>
      <c r="J42" s="227">
        <v>552</v>
      </c>
      <c r="K42" s="247">
        <v>200</v>
      </c>
      <c r="L42" s="227">
        <v>34844128</v>
      </c>
      <c r="M42" s="247">
        <v>22128097</v>
      </c>
      <c r="N42" s="247">
        <v>0</v>
      </c>
      <c r="O42" s="247">
        <v>0</v>
      </c>
      <c r="P42" s="224">
        <v>32</v>
      </c>
    </row>
    <row r="43" spans="1:16" s="266" customFormat="1" ht="24" customHeight="1">
      <c r="A43" s="228">
        <v>33</v>
      </c>
      <c r="B43" s="218" t="s">
        <v>239</v>
      </c>
      <c r="C43" s="229">
        <v>0</v>
      </c>
      <c r="D43" s="229">
        <v>0</v>
      </c>
      <c r="E43" s="229">
        <v>16900</v>
      </c>
      <c r="F43" s="229">
        <v>329267289</v>
      </c>
      <c r="G43" s="229">
        <v>234401662</v>
      </c>
      <c r="H43" s="229">
        <v>92440150</v>
      </c>
      <c r="I43" s="229">
        <v>2425477</v>
      </c>
      <c r="J43" s="229">
        <v>357</v>
      </c>
      <c r="K43" s="241">
        <v>156</v>
      </c>
      <c r="L43" s="229">
        <v>36940802</v>
      </c>
      <c r="M43" s="241">
        <v>21474305</v>
      </c>
      <c r="N43" s="241">
        <v>0</v>
      </c>
      <c r="O43" s="241">
        <v>0</v>
      </c>
      <c r="P43" s="234">
        <v>33</v>
      </c>
    </row>
    <row r="44" spans="1:16" s="266" customFormat="1" ht="24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4221</v>
      </c>
      <c r="F44" s="192">
        <v>74033394</v>
      </c>
      <c r="G44" s="192">
        <v>53464532</v>
      </c>
      <c r="H44" s="192">
        <v>19961779</v>
      </c>
      <c r="I44" s="192">
        <v>607083</v>
      </c>
      <c r="J44" s="192">
        <v>97</v>
      </c>
      <c r="K44" s="240">
        <v>44</v>
      </c>
      <c r="L44" s="192">
        <v>6402199</v>
      </c>
      <c r="M44" s="240">
        <v>4039209</v>
      </c>
      <c r="N44" s="240">
        <v>0</v>
      </c>
      <c r="O44" s="240">
        <v>0</v>
      </c>
      <c r="P44" s="224">
        <v>34</v>
      </c>
    </row>
    <row r="45" spans="1:16" s="266" customFormat="1" ht="24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17329</v>
      </c>
      <c r="F45" s="192">
        <v>364388894</v>
      </c>
      <c r="G45" s="192">
        <v>263535716</v>
      </c>
      <c r="H45" s="192">
        <v>96534463</v>
      </c>
      <c r="I45" s="192">
        <v>4318715</v>
      </c>
      <c r="J45" s="192">
        <v>463</v>
      </c>
      <c r="K45" s="240">
        <v>168</v>
      </c>
      <c r="L45" s="192">
        <v>37069665</v>
      </c>
      <c r="M45" s="240">
        <v>20644320</v>
      </c>
      <c r="N45" s="240">
        <v>0</v>
      </c>
      <c r="O45" s="240">
        <v>0</v>
      </c>
      <c r="P45" s="224">
        <v>35</v>
      </c>
    </row>
    <row r="46" spans="1:16" s="266" customFormat="1" ht="24" customHeight="1">
      <c r="A46" s="220">
        <v>36</v>
      </c>
      <c r="B46" s="2128" t="s">
        <v>245</v>
      </c>
      <c r="C46" s="192">
        <v>0</v>
      </c>
      <c r="D46" s="192">
        <v>0</v>
      </c>
      <c r="E46" s="192">
        <v>18484</v>
      </c>
      <c r="F46" s="192">
        <v>317190586</v>
      </c>
      <c r="G46" s="192">
        <v>227416950</v>
      </c>
      <c r="H46" s="192">
        <v>86926829</v>
      </c>
      <c r="I46" s="192">
        <v>2846807</v>
      </c>
      <c r="J46" s="192">
        <v>336</v>
      </c>
      <c r="K46" s="240">
        <v>75</v>
      </c>
      <c r="L46" s="192">
        <v>23077197</v>
      </c>
      <c r="M46" s="240">
        <v>12574070</v>
      </c>
      <c r="N46" s="240">
        <v>0</v>
      </c>
      <c r="O46" s="240">
        <v>0</v>
      </c>
      <c r="P46" s="224">
        <v>36</v>
      </c>
    </row>
    <row r="47" spans="1:16" s="266" customFormat="1" ht="24" customHeight="1">
      <c r="A47" s="243">
        <v>37</v>
      </c>
      <c r="B47" s="2129" t="s">
        <v>247</v>
      </c>
      <c r="C47" s="227">
        <v>0</v>
      </c>
      <c r="D47" s="227">
        <v>0</v>
      </c>
      <c r="E47" s="227">
        <v>2428</v>
      </c>
      <c r="F47" s="227">
        <v>52356754</v>
      </c>
      <c r="G47" s="227">
        <v>40152109</v>
      </c>
      <c r="H47" s="227">
        <v>11525017</v>
      </c>
      <c r="I47" s="227">
        <v>679628</v>
      </c>
      <c r="J47" s="227">
        <v>77</v>
      </c>
      <c r="K47" s="247">
        <v>40</v>
      </c>
      <c r="L47" s="227">
        <v>4197181</v>
      </c>
      <c r="M47" s="247">
        <v>3236416</v>
      </c>
      <c r="N47" s="247">
        <v>0</v>
      </c>
      <c r="O47" s="247">
        <v>0</v>
      </c>
      <c r="P47" s="249">
        <v>37</v>
      </c>
    </row>
    <row r="48" spans="1:16" s="266" customFormat="1" ht="24" customHeight="1">
      <c r="A48" s="228">
        <v>38</v>
      </c>
      <c r="B48" s="218" t="s">
        <v>249</v>
      </c>
      <c r="C48" s="229">
        <v>0</v>
      </c>
      <c r="D48" s="229">
        <v>0</v>
      </c>
      <c r="E48" s="229">
        <v>13321</v>
      </c>
      <c r="F48" s="229">
        <v>206053194</v>
      </c>
      <c r="G48" s="229">
        <v>147990895</v>
      </c>
      <c r="H48" s="229">
        <v>56807982</v>
      </c>
      <c r="I48" s="229">
        <v>1254317</v>
      </c>
      <c r="J48" s="229">
        <v>200</v>
      </c>
      <c r="K48" s="241">
        <v>78</v>
      </c>
      <c r="L48" s="229">
        <v>16743289</v>
      </c>
      <c r="M48" s="241">
        <v>10461858</v>
      </c>
      <c r="N48" s="241">
        <v>0</v>
      </c>
      <c r="O48" s="241">
        <v>0</v>
      </c>
      <c r="P48" s="234">
        <v>38</v>
      </c>
    </row>
    <row r="49" spans="1:16" s="266" customFormat="1" ht="24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4400</v>
      </c>
      <c r="F49" s="192">
        <v>73814588</v>
      </c>
      <c r="G49" s="192">
        <v>53217768</v>
      </c>
      <c r="H49" s="192">
        <v>20479248</v>
      </c>
      <c r="I49" s="192">
        <v>117572</v>
      </c>
      <c r="J49" s="192">
        <v>77</v>
      </c>
      <c r="K49" s="240">
        <v>47</v>
      </c>
      <c r="L49" s="192">
        <v>5271358</v>
      </c>
      <c r="M49" s="240">
        <v>3872597</v>
      </c>
      <c r="N49" s="240">
        <v>0</v>
      </c>
      <c r="O49" s="240">
        <v>0</v>
      </c>
      <c r="P49" s="224">
        <v>39</v>
      </c>
    </row>
    <row r="50" spans="1:16" s="266" customFormat="1" ht="24" customHeight="1">
      <c r="A50" s="220">
        <v>40</v>
      </c>
      <c r="B50" s="218" t="s">
        <v>252</v>
      </c>
      <c r="C50" s="192">
        <v>0</v>
      </c>
      <c r="D50" s="192">
        <v>0</v>
      </c>
      <c r="E50" s="192">
        <v>4347</v>
      </c>
      <c r="F50" s="192">
        <v>82940884</v>
      </c>
      <c r="G50" s="192">
        <v>59183018</v>
      </c>
      <c r="H50" s="192">
        <v>23699644</v>
      </c>
      <c r="I50" s="192">
        <v>58222</v>
      </c>
      <c r="J50" s="192">
        <v>72</v>
      </c>
      <c r="K50" s="240">
        <v>44</v>
      </c>
      <c r="L50" s="192">
        <v>7269243</v>
      </c>
      <c r="M50" s="240">
        <v>5436364</v>
      </c>
      <c r="N50" s="240">
        <v>0</v>
      </c>
      <c r="O50" s="240">
        <v>0</v>
      </c>
      <c r="P50" s="224">
        <v>40</v>
      </c>
    </row>
    <row r="51" spans="1:16" s="266" customFormat="1" ht="24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6919</v>
      </c>
      <c r="F51" s="192">
        <v>133396463</v>
      </c>
      <c r="G51" s="192">
        <v>95334255</v>
      </c>
      <c r="H51" s="192">
        <v>37636725</v>
      </c>
      <c r="I51" s="192">
        <v>425483</v>
      </c>
      <c r="J51" s="192">
        <v>125</v>
      </c>
      <c r="K51" s="240">
        <v>68</v>
      </c>
      <c r="L51" s="192">
        <v>10528615</v>
      </c>
      <c r="M51" s="240">
        <v>7538175</v>
      </c>
      <c r="N51" s="240">
        <v>0</v>
      </c>
      <c r="O51" s="240">
        <v>0</v>
      </c>
      <c r="P51" s="224">
        <v>41</v>
      </c>
    </row>
    <row r="52" spans="1:16" s="266" customFormat="1" ht="24" customHeight="1">
      <c r="A52" s="243">
        <v>42</v>
      </c>
      <c r="B52" s="244" t="s">
        <v>256</v>
      </c>
      <c r="C52" s="227">
        <v>0</v>
      </c>
      <c r="D52" s="227">
        <v>0</v>
      </c>
      <c r="E52" s="227">
        <v>5902</v>
      </c>
      <c r="F52" s="227">
        <v>98687420</v>
      </c>
      <c r="G52" s="227">
        <v>71976429</v>
      </c>
      <c r="H52" s="227">
        <v>26285768</v>
      </c>
      <c r="I52" s="227">
        <v>425223</v>
      </c>
      <c r="J52" s="227">
        <v>102</v>
      </c>
      <c r="K52" s="247">
        <v>40</v>
      </c>
      <c r="L52" s="227">
        <v>7676749</v>
      </c>
      <c r="M52" s="247">
        <v>5369821</v>
      </c>
      <c r="N52" s="247">
        <v>0</v>
      </c>
      <c r="O52" s="247">
        <v>0</v>
      </c>
      <c r="P52" s="249">
        <v>42</v>
      </c>
    </row>
    <row r="53" spans="1:16" s="452" customFormat="1" ht="24" customHeight="1">
      <c r="A53" s="250">
        <v>43</v>
      </c>
      <c r="B53" s="218" t="s">
        <v>258</v>
      </c>
      <c r="C53" s="229">
        <v>0</v>
      </c>
      <c r="D53" s="229">
        <v>0</v>
      </c>
      <c r="E53" s="229">
        <v>3967</v>
      </c>
      <c r="F53" s="229">
        <v>73238772</v>
      </c>
      <c r="G53" s="229">
        <v>52919465</v>
      </c>
      <c r="H53" s="229">
        <v>19927527</v>
      </c>
      <c r="I53" s="229">
        <v>391780</v>
      </c>
      <c r="J53" s="229">
        <v>91</v>
      </c>
      <c r="K53" s="241">
        <v>58</v>
      </c>
      <c r="L53" s="229">
        <v>7204992</v>
      </c>
      <c r="M53" s="241">
        <v>6276447</v>
      </c>
      <c r="N53" s="241">
        <v>0</v>
      </c>
      <c r="O53" s="241">
        <v>0</v>
      </c>
      <c r="P53" s="251">
        <v>43</v>
      </c>
    </row>
    <row r="54" spans="1:16" s="452" customFormat="1" ht="24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4179</v>
      </c>
      <c r="F54" s="192">
        <v>57823596</v>
      </c>
      <c r="G54" s="192">
        <v>42583997</v>
      </c>
      <c r="H54" s="192">
        <v>14700211</v>
      </c>
      <c r="I54" s="192">
        <v>539388</v>
      </c>
      <c r="J54" s="192">
        <v>61</v>
      </c>
      <c r="K54" s="240">
        <v>17</v>
      </c>
      <c r="L54" s="192">
        <v>3656289</v>
      </c>
      <c r="M54" s="240">
        <v>1095333</v>
      </c>
      <c r="N54" s="240">
        <v>0</v>
      </c>
      <c r="O54" s="240">
        <v>0</v>
      </c>
      <c r="P54" s="224">
        <v>44</v>
      </c>
    </row>
    <row r="55" spans="1:16" s="452" customFormat="1" ht="24" customHeight="1">
      <c r="A55" s="220">
        <v>45</v>
      </c>
      <c r="B55" s="218" t="s">
        <v>261</v>
      </c>
      <c r="C55" s="192">
        <v>0</v>
      </c>
      <c r="D55" s="192">
        <v>0</v>
      </c>
      <c r="E55" s="192">
        <v>18346</v>
      </c>
      <c r="F55" s="192">
        <v>306816772</v>
      </c>
      <c r="G55" s="192">
        <v>221821163</v>
      </c>
      <c r="H55" s="192">
        <v>83618838</v>
      </c>
      <c r="I55" s="192">
        <v>1376771</v>
      </c>
      <c r="J55" s="192">
        <v>288</v>
      </c>
      <c r="K55" s="240">
        <v>110</v>
      </c>
      <c r="L55" s="192">
        <v>22878364</v>
      </c>
      <c r="M55" s="240">
        <v>14789061</v>
      </c>
      <c r="N55" s="240">
        <v>0</v>
      </c>
      <c r="O55" s="240">
        <v>0</v>
      </c>
      <c r="P55" s="224">
        <v>45</v>
      </c>
    </row>
    <row r="56" spans="1:16" s="452" customFormat="1" ht="24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4729</v>
      </c>
      <c r="F56" s="192">
        <v>135228804</v>
      </c>
      <c r="G56" s="192">
        <v>96188810</v>
      </c>
      <c r="H56" s="192">
        <v>38290302</v>
      </c>
      <c r="I56" s="192">
        <v>749692</v>
      </c>
      <c r="J56" s="192">
        <v>170</v>
      </c>
      <c r="K56" s="240">
        <v>59</v>
      </c>
      <c r="L56" s="192">
        <v>13999693</v>
      </c>
      <c r="M56" s="240">
        <v>7837619</v>
      </c>
      <c r="N56" s="240">
        <v>0</v>
      </c>
      <c r="O56" s="240">
        <v>0</v>
      </c>
      <c r="P56" s="224">
        <v>46</v>
      </c>
    </row>
    <row r="57" spans="1:16" s="452" customFormat="1" ht="24" customHeight="1" thickBot="1">
      <c r="A57" s="253">
        <v>52</v>
      </c>
      <c r="B57" s="254" t="s">
        <v>263</v>
      </c>
      <c r="C57" s="256">
        <v>0</v>
      </c>
      <c r="D57" s="256">
        <v>0</v>
      </c>
      <c r="E57" s="256">
        <v>1979</v>
      </c>
      <c r="F57" s="256">
        <v>29459440</v>
      </c>
      <c r="G57" s="256">
        <v>21173065</v>
      </c>
      <c r="H57" s="256">
        <v>8226967</v>
      </c>
      <c r="I57" s="256">
        <v>59408</v>
      </c>
      <c r="J57" s="256">
        <v>20</v>
      </c>
      <c r="K57" s="258">
        <v>14</v>
      </c>
      <c r="L57" s="256">
        <v>1542618</v>
      </c>
      <c r="M57" s="258">
        <v>1295523</v>
      </c>
      <c r="N57" s="258">
        <v>0</v>
      </c>
      <c r="O57" s="258">
        <v>0</v>
      </c>
      <c r="P57" s="262">
        <v>52</v>
      </c>
    </row>
    <row r="58" spans="1:16" ht="24" customHeight="1">
      <c r="A58" s="211">
        <v>54</v>
      </c>
      <c r="B58" s="330" t="s">
        <v>264</v>
      </c>
      <c r="C58" s="214">
        <v>0</v>
      </c>
      <c r="D58" s="214">
        <v>0</v>
      </c>
      <c r="E58" s="214">
        <v>2544</v>
      </c>
      <c r="F58" s="214">
        <v>44587182</v>
      </c>
      <c r="G58" s="214">
        <v>32434667</v>
      </c>
      <c r="H58" s="214">
        <v>12023614</v>
      </c>
      <c r="I58" s="214">
        <v>128901</v>
      </c>
      <c r="J58" s="214">
        <v>44</v>
      </c>
      <c r="K58" s="1087">
        <v>16</v>
      </c>
      <c r="L58" s="214">
        <v>3520431</v>
      </c>
      <c r="M58" s="1087">
        <v>2062326</v>
      </c>
      <c r="N58" s="1087">
        <v>0</v>
      </c>
      <c r="O58" s="1087">
        <v>0</v>
      </c>
      <c r="P58" s="216">
        <v>54</v>
      </c>
    </row>
    <row r="59" spans="1:16" ht="24" customHeight="1">
      <c r="A59" s="217">
        <v>59</v>
      </c>
      <c r="B59" s="332" t="s">
        <v>266</v>
      </c>
      <c r="C59" s="200">
        <v>0</v>
      </c>
      <c r="D59" s="200">
        <v>0</v>
      </c>
      <c r="E59" s="200">
        <v>3642</v>
      </c>
      <c r="F59" s="200">
        <v>68837838</v>
      </c>
      <c r="G59" s="200">
        <v>49689306</v>
      </c>
      <c r="H59" s="200">
        <v>18628099</v>
      </c>
      <c r="I59" s="200">
        <v>520433</v>
      </c>
      <c r="J59" s="200">
        <v>73</v>
      </c>
      <c r="K59" s="538">
        <v>30</v>
      </c>
      <c r="L59" s="200">
        <v>4480344</v>
      </c>
      <c r="M59" s="538">
        <v>2645775</v>
      </c>
      <c r="N59" s="538">
        <v>0</v>
      </c>
      <c r="O59" s="538">
        <v>0</v>
      </c>
      <c r="P59" s="205">
        <v>59</v>
      </c>
    </row>
    <row r="60" spans="1:16" ht="24" customHeight="1">
      <c r="A60" s="217">
        <v>61</v>
      </c>
      <c r="B60" s="332" t="s">
        <v>268</v>
      </c>
      <c r="C60" s="200">
        <v>0</v>
      </c>
      <c r="D60" s="200">
        <v>0</v>
      </c>
      <c r="E60" s="200">
        <v>4755</v>
      </c>
      <c r="F60" s="200">
        <v>103995271</v>
      </c>
      <c r="G60" s="200">
        <v>73971672</v>
      </c>
      <c r="H60" s="200">
        <v>29420421</v>
      </c>
      <c r="I60" s="200">
        <v>603178</v>
      </c>
      <c r="J60" s="200">
        <v>101</v>
      </c>
      <c r="K60" s="538">
        <v>42</v>
      </c>
      <c r="L60" s="200">
        <v>8945899</v>
      </c>
      <c r="M60" s="538">
        <v>5943590</v>
      </c>
      <c r="N60" s="538">
        <v>0</v>
      </c>
      <c r="O60" s="538">
        <v>0</v>
      </c>
      <c r="P60" s="205">
        <v>61</v>
      </c>
    </row>
    <row r="61" spans="1:16" ht="24" customHeight="1">
      <c r="A61" s="217">
        <v>66</v>
      </c>
      <c r="B61" s="332" t="s">
        <v>270</v>
      </c>
      <c r="C61" s="200">
        <v>0</v>
      </c>
      <c r="D61" s="200">
        <v>0</v>
      </c>
      <c r="E61" s="200">
        <v>26119</v>
      </c>
      <c r="F61" s="200">
        <v>502953386</v>
      </c>
      <c r="G61" s="200">
        <v>360872308</v>
      </c>
      <c r="H61" s="200">
        <v>139190683</v>
      </c>
      <c r="I61" s="200">
        <v>2890395</v>
      </c>
      <c r="J61" s="200">
        <v>642</v>
      </c>
      <c r="K61" s="538">
        <v>290</v>
      </c>
      <c r="L61" s="200">
        <v>49636146</v>
      </c>
      <c r="M61" s="538">
        <v>35896311</v>
      </c>
      <c r="N61" s="538">
        <v>0</v>
      </c>
      <c r="O61" s="538">
        <v>0</v>
      </c>
      <c r="P61" s="205">
        <v>66</v>
      </c>
    </row>
    <row r="62" spans="1:16" ht="24" customHeight="1">
      <c r="A62" s="217">
        <v>67</v>
      </c>
      <c r="B62" s="332" t="s">
        <v>272</v>
      </c>
      <c r="C62" s="210">
        <v>0</v>
      </c>
      <c r="D62" s="210">
        <v>0</v>
      </c>
      <c r="E62" s="210">
        <v>3669</v>
      </c>
      <c r="F62" s="210">
        <v>88394782</v>
      </c>
      <c r="G62" s="210">
        <v>65069587</v>
      </c>
      <c r="H62" s="210">
        <v>22797559</v>
      </c>
      <c r="I62" s="210">
        <v>527636</v>
      </c>
      <c r="J62" s="210">
        <v>107</v>
      </c>
      <c r="K62" s="1088">
        <v>51</v>
      </c>
      <c r="L62" s="210">
        <v>8614437</v>
      </c>
      <c r="M62" s="1088">
        <v>6178612</v>
      </c>
      <c r="N62" s="1088">
        <v>0</v>
      </c>
      <c r="O62" s="1088">
        <v>0</v>
      </c>
      <c r="P62" s="205">
        <v>67</v>
      </c>
    </row>
    <row r="63" spans="1:16" ht="24" customHeight="1">
      <c r="A63" s="211">
        <v>70</v>
      </c>
      <c r="B63" s="330" t="s">
        <v>274</v>
      </c>
      <c r="C63" s="214">
        <v>0</v>
      </c>
      <c r="D63" s="214">
        <v>0</v>
      </c>
      <c r="E63" s="214">
        <v>2945</v>
      </c>
      <c r="F63" s="214">
        <v>80085452</v>
      </c>
      <c r="G63" s="214">
        <v>57587502</v>
      </c>
      <c r="H63" s="214">
        <v>21758703</v>
      </c>
      <c r="I63" s="214">
        <v>739247</v>
      </c>
      <c r="J63" s="214">
        <v>113</v>
      </c>
      <c r="K63" s="1087">
        <v>64</v>
      </c>
      <c r="L63" s="214">
        <v>8717398</v>
      </c>
      <c r="M63" s="1087">
        <v>7830847</v>
      </c>
      <c r="N63" s="1087">
        <v>0</v>
      </c>
      <c r="O63" s="1087">
        <v>0</v>
      </c>
      <c r="P63" s="216">
        <v>70</v>
      </c>
    </row>
    <row r="64" spans="1:16" ht="24" customHeight="1">
      <c r="A64" s="217">
        <v>72</v>
      </c>
      <c r="B64" s="332" t="s">
        <v>276</v>
      </c>
      <c r="C64" s="200">
        <v>0</v>
      </c>
      <c r="D64" s="200">
        <v>0</v>
      </c>
      <c r="E64" s="200">
        <v>26309</v>
      </c>
      <c r="F64" s="200">
        <v>534445301</v>
      </c>
      <c r="G64" s="200">
        <v>383830455</v>
      </c>
      <c r="H64" s="200">
        <v>148557964</v>
      </c>
      <c r="I64" s="200">
        <v>2056882</v>
      </c>
      <c r="J64" s="200">
        <v>621</v>
      </c>
      <c r="K64" s="538">
        <v>332</v>
      </c>
      <c r="L64" s="200">
        <v>49081995</v>
      </c>
      <c r="M64" s="538">
        <v>36446957</v>
      </c>
      <c r="N64" s="538">
        <v>0</v>
      </c>
      <c r="O64" s="538">
        <v>0</v>
      </c>
      <c r="P64" s="205">
        <v>72</v>
      </c>
    </row>
    <row r="65" spans="1:16" ht="24" customHeight="1">
      <c r="A65" s="217">
        <v>74</v>
      </c>
      <c r="B65" s="332" t="s">
        <v>278</v>
      </c>
      <c r="C65" s="200">
        <v>0</v>
      </c>
      <c r="D65" s="200">
        <v>0</v>
      </c>
      <c r="E65" s="200">
        <v>4708</v>
      </c>
      <c r="F65" s="200">
        <v>79367117</v>
      </c>
      <c r="G65" s="200">
        <v>56841581</v>
      </c>
      <c r="H65" s="200">
        <v>22080639</v>
      </c>
      <c r="I65" s="200">
        <v>444897</v>
      </c>
      <c r="J65" s="200">
        <v>58</v>
      </c>
      <c r="K65" s="538">
        <v>22</v>
      </c>
      <c r="L65" s="200">
        <v>4931912</v>
      </c>
      <c r="M65" s="538">
        <v>3688004</v>
      </c>
      <c r="N65" s="538">
        <v>0</v>
      </c>
      <c r="O65" s="538">
        <v>0</v>
      </c>
      <c r="P65" s="205">
        <v>74</v>
      </c>
    </row>
    <row r="66" spans="1:16" s="266" customFormat="1" ht="24" customHeight="1">
      <c r="A66" s="220">
        <v>81</v>
      </c>
      <c r="B66" s="218" t="s">
        <v>280</v>
      </c>
      <c r="C66" s="192">
        <v>0</v>
      </c>
      <c r="D66" s="192">
        <v>0</v>
      </c>
      <c r="E66" s="192">
        <v>17913</v>
      </c>
      <c r="F66" s="192">
        <v>345312385</v>
      </c>
      <c r="G66" s="192">
        <v>250574220</v>
      </c>
      <c r="H66" s="192">
        <v>92797916</v>
      </c>
      <c r="I66" s="192">
        <v>1940249</v>
      </c>
      <c r="J66" s="192">
        <v>457</v>
      </c>
      <c r="K66" s="240">
        <v>160</v>
      </c>
      <c r="L66" s="192">
        <v>27940109</v>
      </c>
      <c r="M66" s="240">
        <v>17897993</v>
      </c>
      <c r="N66" s="240">
        <v>0</v>
      </c>
      <c r="O66" s="240">
        <v>0</v>
      </c>
      <c r="P66" s="224">
        <v>81</v>
      </c>
    </row>
    <row r="67" spans="1:16" s="266" customFormat="1" ht="24" customHeight="1">
      <c r="A67" s="220">
        <v>82</v>
      </c>
      <c r="B67" s="218" t="s">
        <v>282</v>
      </c>
      <c r="C67" s="227">
        <v>0</v>
      </c>
      <c r="D67" s="227">
        <v>0</v>
      </c>
      <c r="E67" s="227">
        <v>26266</v>
      </c>
      <c r="F67" s="227">
        <v>523238113</v>
      </c>
      <c r="G67" s="227">
        <v>366847462</v>
      </c>
      <c r="H67" s="227">
        <v>151485309</v>
      </c>
      <c r="I67" s="227">
        <v>4905342</v>
      </c>
      <c r="J67" s="227">
        <v>627</v>
      </c>
      <c r="K67" s="247">
        <v>312</v>
      </c>
      <c r="L67" s="227">
        <v>37988163</v>
      </c>
      <c r="M67" s="247">
        <v>24912217</v>
      </c>
      <c r="N67" s="247">
        <v>0</v>
      </c>
      <c r="O67" s="247">
        <v>0</v>
      </c>
      <c r="P67" s="224">
        <v>82</v>
      </c>
    </row>
    <row r="68" spans="1:16" s="266" customFormat="1" ht="24" customHeight="1">
      <c r="A68" s="228">
        <v>83</v>
      </c>
      <c r="B68" s="212" t="s">
        <v>283</v>
      </c>
      <c r="C68" s="229">
        <v>0</v>
      </c>
      <c r="D68" s="229">
        <v>0</v>
      </c>
      <c r="E68" s="229">
        <v>9217</v>
      </c>
      <c r="F68" s="229">
        <v>200696207</v>
      </c>
      <c r="G68" s="229">
        <v>144760682</v>
      </c>
      <c r="H68" s="229">
        <v>55659419</v>
      </c>
      <c r="I68" s="229">
        <v>276106</v>
      </c>
      <c r="J68" s="229">
        <v>321</v>
      </c>
      <c r="K68" s="241">
        <v>87</v>
      </c>
      <c r="L68" s="229">
        <v>16558999</v>
      </c>
      <c r="M68" s="241">
        <v>12642196</v>
      </c>
      <c r="N68" s="241">
        <v>0</v>
      </c>
      <c r="O68" s="241">
        <v>0</v>
      </c>
      <c r="P68" s="234">
        <v>83</v>
      </c>
    </row>
    <row r="69" spans="1:16" s="266" customFormat="1" ht="24" customHeight="1">
      <c r="A69" s="220">
        <v>301</v>
      </c>
      <c r="B69" s="2128" t="s">
        <v>284</v>
      </c>
      <c r="C69" s="192" t="s">
        <v>22</v>
      </c>
      <c r="D69" s="192" t="s">
        <v>22</v>
      </c>
      <c r="E69" s="192" t="s">
        <v>22</v>
      </c>
      <c r="F69" s="192" t="s">
        <v>22</v>
      </c>
      <c r="G69" s="192" t="s">
        <v>22</v>
      </c>
      <c r="H69" s="192" t="s">
        <v>22</v>
      </c>
      <c r="I69" s="192" t="s">
        <v>22</v>
      </c>
      <c r="J69" s="192" t="s">
        <v>22</v>
      </c>
      <c r="K69" s="240" t="s">
        <v>22</v>
      </c>
      <c r="L69" s="192" t="s">
        <v>22</v>
      </c>
      <c r="M69" s="240" t="s">
        <v>22</v>
      </c>
      <c r="N69" s="240" t="s">
        <v>22</v>
      </c>
      <c r="O69" s="240" t="s">
        <v>22</v>
      </c>
      <c r="P69" s="224">
        <v>301</v>
      </c>
    </row>
    <row r="70" spans="1:16" s="266" customFormat="1" ht="24" customHeight="1">
      <c r="A70" s="220">
        <v>302</v>
      </c>
      <c r="B70" s="2128" t="s">
        <v>286</v>
      </c>
      <c r="C70" s="192" t="s">
        <v>22</v>
      </c>
      <c r="D70" s="192" t="s">
        <v>22</v>
      </c>
      <c r="E70" s="192" t="s">
        <v>22</v>
      </c>
      <c r="F70" s="192" t="s">
        <v>22</v>
      </c>
      <c r="G70" s="192" t="s">
        <v>22</v>
      </c>
      <c r="H70" s="192" t="s">
        <v>22</v>
      </c>
      <c r="I70" s="192" t="s">
        <v>22</v>
      </c>
      <c r="J70" s="192" t="s">
        <v>22</v>
      </c>
      <c r="K70" s="240" t="s">
        <v>22</v>
      </c>
      <c r="L70" s="192" t="s">
        <v>22</v>
      </c>
      <c r="M70" s="240" t="s">
        <v>22</v>
      </c>
      <c r="N70" s="240" t="s">
        <v>22</v>
      </c>
      <c r="O70" s="240" t="s">
        <v>22</v>
      </c>
      <c r="P70" s="224">
        <v>302</v>
      </c>
    </row>
    <row r="71" spans="1:16" s="266" customFormat="1" ht="24" customHeight="1">
      <c r="A71" s="220">
        <v>303</v>
      </c>
      <c r="B71" s="2128" t="s">
        <v>288</v>
      </c>
      <c r="C71" s="192" t="s">
        <v>22</v>
      </c>
      <c r="D71" s="192" t="s">
        <v>22</v>
      </c>
      <c r="E71" s="192" t="s">
        <v>22</v>
      </c>
      <c r="F71" s="192" t="s">
        <v>22</v>
      </c>
      <c r="G71" s="192" t="s">
        <v>22</v>
      </c>
      <c r="H71" s="192" t="s">
        <v>22</v>
      </c>
      <c r="I71" s="192" t="s">
        <v>22</v>
      </c>
      <c r="J71" s="192" t="s">
        <v>22</v>
      </c>
      <c r="K71" s="240" t="s">
        <v>22</v>
      </c>
      <c r="L71" s="192" t="s">
        <v>22</v>
      </c>
      <c r="M71" s="240" t="s">
        <v>22</v>
      </c>
      <c r="N71" s="240" t="s">
        <v>22</v>
      </c>
      <c r="O71" s="240" t="s">
        <v>22</v>
      </c>
      <c r="P71" s="224">
        <v>303</v>
      </c>
    </row>
    <row r="72" spans="1:16" s="266" customFormat="1" ht="24" customHeight="1">
      <c r="A72" s="220"/>
      <c r="B72" s="218"/>
      <c r="C72" s="227"/>
      <c r="D72" s="227"/>
      <c r="E72" s="227"/>
      <c r="F72" s="227"/>
      <c r="G72" s="227"/>
      <c r="H72" s="227"/>
      <c r="I72" s="227"/>
      <c r="J72" s="227"/>
      <c r="K72" s="247"/>
      <c r="L72" s="227"/>
      <c r="M72" s="247"/>
      <c r="N72" s="247"/>
      <c r="O72" s="247"/>
      <c r="P72" s="224"/>
    </row>
    <row r="73" spans="1:16" s="266" customFormat="1" ht="24" customHeight="1">
      <c r="A73" s="235"/>
      <c r="B73" s="212"/>
      <c r="C73" s="229"/>
      <c r="D73" s="229"/>
      <c r="E73" s="229"/>
      <c r="F73" s="229"/>
      <c r="G73" s="229"/>
      <c r="H73" s="229"/>
      <c r="I73" s="229"/>
      <c r="J73" s="229"/>
      <c r="K73" s="241"/>
      <c r="L73" s="229"/>
      <c r="M73" s="241"/>
      <c r="N73" s="241"/>
      <c r="O73" s="241"/>
      <c r="P73" s="236"/>
    </row>
    <row r="74" spans="1:16" s="266" customFormat="1" ht="24" customHeight="1">
      <c r="A74" s="220"/>
      <c r="B74" s="218"/>
      <c r="C74" s="192"/>
      <c r="D74" s="192"/>
      <c r="E74" s="192"/>
      <c r="F74" s="192"/>
      <c r="G74" s="192"/>
      <c r="H74" s="192"/>
      <c r="I74" s="192"/>
      <c r="J74" s="192"/>
      <c r="K74" s="240"/>
      <c r="L74" s="192"/>
      <c r="M74" s="240"/>
      <c r="N74" s="240"/>
      <c r="O74" s="240"/>
      <c r="P74" s="224"/>
    </row>
    <row r="75" spans="1:16" s="266" customFormat="1" ht="24" customHeight="1">
      <c r="A75" s="220"/>
      <c r="B75" s="218"/>
      <c r="C75" s="192"/>
      <c r="D75" s="192"/>
      <c r="E75" s="192"/>
      <c r="F75" s="192"/>
      <c r="G75" s="192"/>
      <c r="H75" s="192"/>
      <c r="I75" s="192"/>
      <c r="J75" s="192"/>
      <c r="K75" s="240"/>
      <c r="L75" s="192"/>
      <c r="M75" s="240"/>
      <c r="N75" s="240"/>
      <c r="O75" s="240"/>
      <c r="P75" s="224"/>
    </row>
    <row r="76" spans="1:16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240"/>
      <c r="L76" s="192"/>
      <c r="M76" s="240"/>
      <c r="N76" s="240"/>
      <c r="O76" s="240"/>
      <c r="P76" s="224"/>
    </row>
    <row r="77" spans="1:16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47"/>
      <c r="L77" s="227"/>
      <c r="M77" s="247"/>
      <c r="N77" s="247"/>
      <c r="O77" s="247"/>
      <c r="P77" s="224"/>
    </row>
    <row r="78" spans="1:16" s="266" customFormat="1" ht="24" customHeight="1">
      <c r="A78" s="228"/>
      <c r="B78" s="212"/>
      <c r="C78" s="229"/>
      <c r="D78" s="229"/>
      <c r="E78" s="229"/>
      <c r="F78" s="229"/>
      <c r="G78" s="229"/>
      <c r="H78" s="229"/>
      <c r="I78" s="229"/>
      <c r="J78" s="229"/>
      <c r="K78" s="241"/>
      <c r="L78" s="229"/>
      <c r="M78" s="241"/>
      <c r="N78" s="241"/>
      <c r="O78" s="241"/>
      <c r="P78" s="234"/>
    </row>
    <row r="79" spans="1:16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240"/>
      <c r="L79" s="192"/>
      <c r="M79" s="240"/>
      <c r="N79" s="240"/>
      <c r="O79" s="240"/>
      <c r="P79" s="224"/>
    </row>
    <row r="80" spans="1:16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240"/>
      <c r="L80" s="192"/>
      <c r="M80" s="240"/>
      <c r="N80" s="240"/>
      <c r="O80" s="240"/>
      <c r="P80" s="224"/>
    </row>
    <row r="81" spans="1:16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240"/>
      <c r="L81" s="192"/>
      <c r="M81" s="240"/>
      <c r="N81" s="240"/>
      <c r="O81" s="240"/>
      <c r="P81" s="224"/>
    </row>
    <row r="82" spans="1:16" s="266" customFormat="1" ht="24" customHeight="1">
      <c r="A82" s="220"/>
      <c r="B82" s="218"/>
      <c r="C82" s="227"/>
      <c r="D82" s="227"/>
      <c r="E82" s="227"/>
      <c r="F82" s="227"/>
      <c r="G82" s="227"/>
      <c r="H82" s="227"/>
      <c r="I82" s="227"/>
      <c r="J82" s="227"/>
      <c r="K82" s="247"/>
      <c r="L82" s="227"/>
      <c r="M82" s="247"/>
      <c r="N82" s="247"/>
      <c r="O82" s="247"/>
      <c r="P82" s="224"/>
    </row>
    <row r="83" spans="1:16" s="266" customFormat="1" ht="24" customHeight="1">
      <c r="A83" s="228"/>
      <c r="B83" s="212"/>
      <c r="C83" s="229"/>
      <c r="D83" s="229"/>
      <c r="E83" s="229"/>
      <c r="F83" s="229"/>
      <c r="G83" s="229"/>
      <c r="H83" s="229"/>
      <c r="I83" s="229"/>
      <c r="J83" s="229"/>
      <c r="K83" s="241"/>
      <c r="L83" s="229"/>
      <c r="M83" s="241"/>
      <c r="N83" s="241"/>
      <c r="O83" s="241"/>
      <c r="P83" s="234"/>
    </row>
    <row r="84" spans="1:16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240"/>
      <c r="L84" s="192"/>
      <c r="M84" s="240"/>
      <c r="N84" s="240"/>
      <c r="O84" s="240"/>
      <c r="P84" s="224"/>
    </row>
    <row r="85" spans="1:16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240"/>
      <c r="L85" s="192"/>
      <c r="M85" s="240"/>
      <c r="N85" s="240"/>
      <c r="O85" s="240"/>
      <c r="P85" s="224"/>
    </row>
    <row r="86" spans="1:16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240"/>
      <c r="L86" s="192"/>
      <c r="M86" s="240"/>
      <c r="N86" s="240"/>
      <c r="O86" s="240"/>
      <c r="P86" s="224"/>
    </row>
    <row r="87" spans="1:16" s="266" customFormat="1" ht="24" customHeight="1">
      <c r="A87" s="220"/>
      <c r="B87" s="244"/>
      <c r="C87" s="227"/>
      <c r="D87" s="227"/>
      <c r="E87" s="227"/>
      <c r="F87" s="227"/>
      <c r="G87" s="227"/>
      <c r="H87" s="227"/>
      <c r="I87" s="227"/>
      <c r="J87" s="227"/>
      <c r="K87" s="247"/>
      <c r="L87" s="227"/>
      <c r="M87" s="247"/>
      <c r="N87" s="247"/>
      <c r="O87" s="247"/>
      <c r="P87" s="224"/>
    </row>
    <row r="88" spans="1:16" s="266" customFormat="1" ht="24" customHeight="1">
      <c r="A88" s="228"/>
      <c r="B88" s="218"/>
      <c r="C88" s="229"/>
      <c r="D88" s="229"/>
      <c r="E88" s="229"/>
      <c r="F88" s="229"/>
      <c r="G88" s="229"/>
      <c r="H88" s="229"/>
      <c r="I88" s="229"/>
      <c r="J88" s="229"/>
      <c r="K88" s="241"/>
      <c r="L88" s="229"/>
      <c r="M88" s="241"/>
      <c r="N88" s="241"/>
      <c r="O88" s="241"/>
      <c r="P88" s="234"/>
    </row>
    <row r="89" spans="1:16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240"/>
      <c r="L89" s="192"/>
      <c r="M89" s="240"/>
      <c r="N89" s="240"/>
      <c r="O89" s="240"/>
      <c r="P89" s="224"/>
    </row>
    <row r="90" spans="1:16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240"/>
      <c r="L90" s="192"/>
      <c r="M90" s="240"/>
      <c r="N90" s="240"/>
      <c r="O90" s="240"/>
      <c r="P90" s="224"/>
    </row>
    <row r="91" spans="1:16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240"/>
      <c r="L91" s="192"/>
      <c r="M91" s="240"/>
      <c r="N91" s="240"/>
      <c r="O91" s="240"/>
      <c r="P91" s="224"/>
    </row>
    <row r="92" spans="1:16" s="266" customFormat="1" ht="24" customHeight="1">
      <c r="A92" s="243"/>
      <c r="B92" s="244"/>
      <c r="C92" s="227"/>
      <c r="D92" s="227"/>
      <c r="E92" s="227"/>
      <c r="F92" s="227"/>
      <c r="G92" s="227"/>
      <c r="H92" s="227"/>
      <c r="I92" s="227"/>
      <c r="J92" s="227"/>
      <c r="K92" s="247"/>
      <c r="L92" s="227"/>
      <c r="M92" s="247"/>
      <c r="N92" s="247"/>
      <c r="O92" s="247"/>
      <c r="P92" s="249"/>
    </row>
    <row r="93" spans="1:16" s="266" customFormat="1" ht="24" customHeight="1">
      <c r="A93" s="228"/>
      <c r="B93" s="218"/>
      <c r="C93" s="229"/>
      <c r="D93" s="229"/>
      <c r="E93" s="229"/>
      <c r="F93" s="229"/>
      <c r="G93" s="229"/>
      <c r="H93" s="229"/>
      <c r="I93" s="229"/>
      <c r="J93" s="229"/>
      <c r="K93" s="241"/>
      <c r="L93" s="229"/>
      <c r="M93" s="241"/>
      <c r="N93" s="241"/>
      <c r="O93" s="241"/>
      <c r="P93" s="234"/>
    </row>
    <row r="94" spans="1:16" s="266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240"/>
      <c r="L94" s="192"/>
      <c r="M94" s="240"/>
      <c r="N94" s="240"/>
      <c r="O94" s="240"/>
      <c r="P94" s="224"/>
    </row>
    <row r="95" spans="1:16" s="266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240"/>
      <c r="L95" s="192"/>
      <c r="M95" s="240"/>
      <c r="N95" s="240"/>
      <c r="O95" s="240"/>
      <c r="P95" s="224"/>
    </row>
    <row r="96" spans="1:16" s="266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240"/>
      <c r="L96" s="192"/>
      <c r="M96" s="240"/>
      <c r="N96" s="240"/>
      <c r="O96" s="240"/>
      <c r="P96" s="224"/>
    </row>
    <row r="97" spans="1:16" s="266" customFormat="1" ht="24" customHeight="1">
      <c r="A97" s="243"/>
      <c r="B97" s="244"/>
      <c r="C97" s="227"/>
      <c r="D97" s="227"/>
      <c r="E97" s="227"/>
      <c r="F97" s="227"/>
      <c r="G97" s="227"/>
      <c r="H97" s="227"/>
      <c r="I97" s="227"/>
      <c r="J97" s="227"/>
      <c r="K97" s="247"/>
      <c r="L97" s="227"/>
      <c r="M97" s="247"/>
      <c r="N97" s="247"/>
      <c r="O97" s="247"/>
      <c r="P97" s="249"/>
    </row>
    <row r="98" spans="1:16" s="452" customFormat="1" ht="24" customHeight="1">
      <c r="A98" s="250"/>
      <c r="B98" s="218"/>
      <c r="C98" s="229"/>
      <c r="D98" s="229"/>
      <c r="E98" s="229"/>
      <c r="F98" s="229"/>
      <c r="G98" s="229"/>
      <c r="H98" s="229"/>
      <c r="I98" s="229"/>
      <c r="J98" s="229"/>
      <c r="K98" s="241"/>
      <c r="L98" s="229"/>
      <c r="M98" s="241"/>
      <c r="N98" s="241"/>
      <c r="O98" s="241"/>
      <c r="P98" s="251"/>
    </row>
    <row r="99" spans="1:16" s="452" customFormat="1" ht="24" customHeight="1">
      <c r="A99" s="220"/>
      <c r="B99" s="218"/>
      <c r="C99" s="192"/>
      <c r="D99" s="192"/>
      <c r="E99" s="192"/>
      <c r="F99" s="192"/>
      <c r="G99" s="192"/>
      <c r="H99" s="192"/>
      <c r="I99" s="192"/>
      <c r="J99" s="192"/>
      <c r="K99" s="240"/>
      <c r="L99" s="192"/>
      <c r="M99" s="240"/>
      <c r="N99" s="240"/>
      <c r="O99" s="240"/>
      <c r="P99" s="224"/>
    </row>
    <row r="100" spans="1:16" s="452" customFormat="1" ht="24" customHeight="1">
      <c r="A100" s="220"/>
      <c r="B100" s="218"/>
      <c r="C100" s="192"/>
      <c r="D100" s="192"/>
      <c r="E100" s="192"/>
      <c r="F100" s="192"/>
      <c r="G100" s="192"/>
      <c r="H100" s="192"/>
      <c r="I100" s="192"/>
      <c r="J100" s="192"/>
      <c r="K100" s="240"/>
      <c r="L100" s="192"/>
      <c r="M100" s="240"/>
      <c r="N100" s="240"/>
      <c r="O100" s="240"/>
      <c r="P100" s="224"/>
    </row>
    <row r="101" spans="1:16" s="452" customFormat="1" ht="24" customHeight="1">
      <c r="A101" s="220"/>
      <c r="B101" s="218"/>
      <c r="C101" s="192"/>
      <c r="D101" s="192"/>
      <c r="E101" s="192"/>
      <c r="F101" s="192"/>
      <c r="G101" s="192"/>
      <c r="H101" s="192"/>
      <c r="I101" s="192"/>
      <c r="J101" s="192"/>
      <c r="K101" s="240"/>
      <c r="L101" s="192"/>
      <c r="M101" s="240"/>
      <c r="N101" s="240"/>
      <c r="O101" s="240"/>
      <c r="P101" s="224"/>
    </row>
    <row r="102" spans="1:16" s="452" customFormat="1" ht="24" customHeight="1" thickBot="1">
      <c r="A102" s="253"/>
      <c r="B102" s="254"/>
      <c r="C102" s="256"/>
      <c r="D102" s="256"/>
      <c r="E102" s="256"/>
      <c r="F102" s="256"/>
      <c r="G102" s="256"/>
      <c r="H102" s="256"/>
      <c r="I102" s="256"/>
      <c r="J102" s="256"/>
      <c r="K102" s="258"/>
      <c r="L102" s="256"/>
      <c r="M102" s="258"/>
      <c r="N102" s="258"/>
      <c r="O102" s="258"/>
      <c r="P102" s="262"/>
    </row>
  </sheetData>
  <mergeCells count="2">
    <mergeCell ref="E3:I3"/>
    <mergeCell ref="N3:O3"/>
  </mergeCells>
  <phoneticPr fontId="16"/>
  <pageMargins left="0.78740157480314965" right="0.59055118110236227" top="0.59055118110236227" bottom="0.59055118110236227" header="0.51181102362204722" footer="0.51181102362204722"/>
  <pageSetup paperSize="9" scale="44" pageOrder="overThenDown" orientation="landscape" r:id="rId1"/>
  <headerFooter alignWithMargins="0"/>
  <rowBreaks count="1" manualBreakCount="1">
    <brk id="47" max="1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>
    <tabColor rgb="FF00FFFF"/>
  </sheetPr>
  <dimension ref="A1:S262"/>
  <sheetViews>
    <sheetView showGridLines="0" view="pageBreakPreview" zoomScale="50" zoomScaleNormal="100" zoomScaleSheetLayoutView="50" workbookViewId="0">
      <pane xSplit="2" ySplit="12" topLeftCell="D61" activePane="bottomRight" state="frozen"/>
      <selection activeCell="K8" sqref="K8"/>
      <selection pane="topRight" activeCell="K8" sqref="K8"/>
      <selection pane="bottomLeft" activeCell="K8" sqref="K8"/>
      <selection pane="bottomRight" activeCell="A71" sqref="A71:R72"/>
    </sheetView>
  </sheetViews>
  <sheetFormatPr defaultRowHeight="23.1" customHeight="1"/>
  <cols>
    <col min="1" max="1" width="5.875" style="1117" customWidth="1"/>
    <col min="2" max="2" width="18.125" style="150" customWidth="1"/>
    <col min="3" max="8" width="17.625" style="150" customWidth="1"/>
    <col min="9" max="9" width="15.625" style="150" customWidth="1"/>
    <col min="10" max="10" width="17.125" style="150" customWidth="1"/>
    <col min="11" max="11" width="20.375" style="150" customWidth="1"/>
    <col min="12" max="12" width="22.875" style="150" customWidth="1"/>
    <col min="13" max="15" width="20.125" style="150" customWidth="1"/>
    <col min="16" max="16" width="17.625" style="150" customWidth="1"/>
    <col min="17" max="17" width="24.875" style="150" customWidth="1"/>
    <col min="18" max="18" width="5.875" style="1117" customWidth="1"/>
    <col min="19" max="16384" width="9" style="150"/>
  </cols>
  <sheetData>
    <row r="1" spans="1:19" s="1095" customFormat="1" ht="30.95" customHeight="1">
      <c r="A1" s="603" t="s">
        <v>1387</v>
      </c>
      <c r="B1" s="1094"/>
      <c r="C1" s="1094"/>
      <c r="D1" s="1094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4"/>
    </row>
    <row r="2" spans="1:19" s="311" customFormat="1" ht="30.95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 t="s">
        <v>347</v>
      </c>
      <c r="R2" s="312"/>
      <c r="S2" s="562"/>
    </row>
    <row r="3" spans="1:19" s="442" customFormat="1" ht="23.1" customHeight="1">
      <c r="A3" s="270" t="s">
        <v>138</v>
      </c>
      <c r="B3" s="271"/>
      <c r="C3" s="2916" t="s">
        <v>850</v>
      </c>
      <c r="D3" s="2711"/>
      <c r="E3" s="1118" t="s">
        <v>857</v>
      </c>
      <c r="F3" s="1119"/>
      <c r="G3" s="532" t="s">
        <v>851</v>
      </c>
      <c r="H3" s="814"/>
      <c r="I3" s="532" t="s">
        <v>841</v>
      </c>
      <c r="J3" s="814"/>
      <c r="K3" s="532" t="s">
        <v>852</v>
      </c>
      <c r="L3" s="314"/>
      <c r="M3" s="314"/>
      <c r="N3" s="314"/>
      <c r="O3" s="814"/>
      <c r="P3" s="532" t="s">
        <v>868</v>
      </c>
      <c r="Q3" s="853"/>
      <c r="R3" s="319" t="s">
        <v>138</v>
      </c>
    </row>
    <row r="4" spans="1:19" s="442" customFormat="1" ht="23.1" customHeight="1">
      <c r="A4" s="274" t="s">
        <v>144</v>
      </c>
      <c r="B4" s="275"/>
      <c r="C4" s="1120"/>
      <c r="D4" s="1121"/>
      <c r="E4" s="1122" t="s">
        <v>832</v>
      </c>
      <c r="F4" s="1123"/>
      <c r="G4" s="168"/>
      <c r="H4" s="168"/>
      <c r="I4" s="168"/>
      <c r="J4" s="168"/>
      <c r="K4" s="168"/>
      <c r="L4" s="564"/>
      <c r="M4" s="175"/>
      <c r="N4" s="1093"/>
      <c r="O4" s="1071"/>
      <c r="P4" s="168"/>
      <c r="Q4" s="1024"/>
      <c r="R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1124" t="s">
        <v>854</v>
      </c>
      <c r="D5" s="1125" t="s">
        <v>855</v>
      </c>
      <c r="E5" s="168"/>
      <c r="F5" s="2758" t="s">
        <v>856</v>
      </c>
      <c r="G5" s="167" t="s">
        <v>821</v>
      </c>
      <c r="H5" s="167" t="s">
        <v>71</v>
      </c>
      <c r="I5" s="167" t="s">
        <v>821</v>
      </c>
      <c r="J5" s="167" t="s">
        <v>71</v>
      </c>
      <c r="K5" s="167" t="s">
        <v>821</v>
      </c>
      <c r="L5" s="167" t="s">
        <v>71</v>
      </c>
      <c r="M5" s="168"/>
      <c r="N5" s="564"/>
      <c r="O5" s="168"/>
      <c r="P5" s="167" t="s">
        <v>821</v>
      </c>
      <c r="Q5" s="758" t="s">
        <v>845</v>
      </c>
      <c r="R5" s="321" t="s">
        <v>151</v>
      </c>
    </row>
    <row r="6" spans="1:19" s="442" customFormat="1" ht="23.1" customHeight="1">
      <c r="A6" s="274" t="s">
        <v>164</v>
      </c>
      <c r="B6" s="275"/>
      <c r="C6" s="1124"/>
      <c r="D6" s="1125"/>
      <c r="E6" s="167" t="s">
        <v>821</v>
      </c>
      <c r="F6" s="2850"/>
      <c r="G6" s="167"/>
      <c r="H6" s="167"/>
      <c r="I6" s="167"/>
      <c r="J6" s="167"/>
      <c r="K6" s="167"/>
      <c r="L6" s="167"/>
      <c r="M6" s="167" t="s">
        <v>840</v>
      </c>
      <c r="N6" s="171" t="s">
        <v>847</v>
      </c>
      <c r="O6" s="167" t="s">
        <v>848</v>
      </c>
      <c r="P6" s="167"/>
      <c r="Q6" s="758"/>
      <c r="R6" s="321" t="s">
        <v>164</v>
      </c>
    </row>
    <row r="7" spans="1:19" s="442" customFormat="1" ht="23.1" customHeight="1" thickBot="1">
      <c r="A7" s="286" t="s">
        <v>171</v>
      </c>
      <c r="B7" s="287"/>
      <c r="C7" s="1126"/>
      <c r="D7" s="1127"/>
      <c r="E7" s="186"/>
      <c r="F7" s="2851"/>
      <c r="G7" s="186"/>
      <c r="H7" s="186"/>
      <c r="I7" s="186"/>
      <c r="J7" s="186"/>
      <c r="K7" s="186"/>
      <c r="L7" s="186"/>
      <c r="M7" s="186"/>
      <c r="N7" s="568"/>
      <c r="O7" s="186"/>
      <c r="P7" s="186"/>
      <c r="Q7" s="764"/>
      <c r="R7" s="327" t="s">
        <v>171</v>
      </c>
    </row>
    <row r="8" spans="1:19" s="442" customFormat="1" ht="30.75" customHeight="1">
      <c r="A8" s="1102"/>
      <c r="B8" s="173" t="s">
        <v>176</v>
      </c>
      <c r="C8" s="1163" t="s">
        <v>22</v>
      </c>
      <c r="D8" s="1163" t="s">
        <v>22</v>
      </c>
      <c r="E8" s="1163" t="s">
        <v>22</v>
      </c>
      <c r="F8" s="1163" t="s">
        <v>22</v>
      </c>
      <c r="G8" s="1163" t="s">
        <v>22</v>
      </c>
      <c r="H8" s="1163" t="s">
        <v>22</v>
      </c>
      <c r="I8" s="1163" t="s">
        <v>22</v>
      </c>
      <c r="J8" s="1163" t="s">
        <v>22</v>
      </c>
      <c r="K8" s="1164" t="s">
        <v>22</v>
      </c>
      <c r="L8" s="1134" t="s">
        <v>22</v>
      </c>
      <c r="M8" s="1134" t="s">
        <v>22</v>
      </c>
      <c r="N8" s="1134" t="s">
        <v>22</v>
      </c>
      <c r="O8" s="1134" t="s">
        <v>22</v>
      </c>
      <c r="P8" s="1164" t="s">
        <v>22</v>
      </c>
      <c r="Q8" s="1165" t="s">
        <v>22</v>
      </c>
      <c r="R8" s="1105"/>
    </row>
    <row r="9" spans="1:19" s="442" customFormat="1" ht="30.75" customHeight="1">
      <c r="A9" s="217"/>
      <c r="B9" s="173" t="s">
        <v>177</v>
      </c>
      <c r="C9" s="844">
        <v>742</v>
      </c>
      <c r="D9" s="774">
        <v>6339446</v>
      </c>
      <c r="E9" s="774">
        <v>0</v>
      </c>
      <c r="F9" s="200">
        <v>0</v>
      </c>
      <c r="G9" s="200">
        <v>14</v>
      </c>
      <c r="H9" s="200">
        <v>161180</v>
      </c>
      <c r="I9" s="200">
        <v>0</v>
      </c>
      <c r="J9" s="200">
        <v>0</v>
      </c>
      <c r="K9" s="200">
        <v>756</v>
      </c>
      <c r="L9" s="200">
        <v>6500626</v>
      </c>
      <c r="M9" s="200">
        <v>5197753</v>
      </c>
      <c r="N9" s="200">
        <v>525243</v>
      </c>
      <c r="O9" s="200">
        <v>777630</v>
      </c>
      <c r="P9" s="200">
        <v>48</v>
      </c>
      <c r="Q9" s="1053">
        <v>5121807</v>
      </c>
      <c r="R9" s="1092"/>
    </row>
    <row r="10" spans="1:19" s="442" customFormat="1" ht="30.75" customHeight="1">
      <c r="A10" s="217"/>
      <c r="B10" s="1110" t="s">
        <v>178</v>
      </c>
      <c r="C10" s="1166" t="s">
        <v>22</v>
      </c>
      <c r="D10" s="867" t="s">
        <v>22</v>
      </c>
      <c r="E10" s="867" t="s">
        <v>22</v>
      </c>
      <c r="F10" s="867" t="s">
        <v>22</v>
      </c>
      <c r="G10" s="867" t="s">
        <v>22</v>
      </c>
      <c r="H10" s="867" t="s">
        <v>22</v>
      </c>
      <c r="I10" s="867" t="s">
        <v>22</v>
      </c>
      <c r="J10" s="1167" t="s">
        <v>22</v>
      </c>
      <c r="K10" s="209" t="s">
        <v>22</v>
      </c>
      <c r="L10" s="1134" t="s">
        <v>22</v>
      </c>
      <c r="M10" s="1134" t="s">
        <v>22</v>
      </c>
      <c r="N10" s="1134" t="s">
        <v>22</v>
      </c>
      <c r="O10" s="1134" t="s">
        <v>22</v>
      </c>
      <c r="P10" s="209" t="s">
        <v>22</v>
      </c>
      <c r="Q10" s="1168" t="s">
        <v>22</v>
      </c>
      <c r="R10" s="1111"/>
    </row>
    <row r="11" spans="1:19" s="442" customFormat="1" ht="30.75" customHeight="1">
      <c r="A11" s="217"/>
      <c r="B11" s="1110" t="s">
        <v>179</v>
      </c>
      <c r="C11" s="1106">
        <v>686</v>
      </c>
      <c r="D11" s="774">
        <v>5975356</v>
      </c>
      <c r="E11" s="774">
        <v>0</v>
      </c>
      <c r="F11" s="200">
        <v>0</v>
      </c>
      <c r="G11" s="200">
        <v>12</v>
      </c>
      <c r="H11" s="200">
        <v>120579</v>
      </c>
      <c r="I11" s="200">
        <v>0</v>
      </c>
      <c r="J11" s="200">
        <v>0</v>
      </c>
      <c r="K11" s="200">
        <v>698</v>
      </c>
      <c r="L11" s="200">
        <v>6095935</v>
      </c>
      <c r="M11" s="200">
        <v>4874255</v>
      </c>
      <c r="N11" s="200">
        <v>504104</v>
      </c>
      <c r="O11" s="200">
        <v>717576</v>
      </c>
      <c r="P11" s="200">
        <v>48</v>
      </c>
      <c r="Q11" s="1053">
        <v>5121807</v>
      </c>
      <c r="R11" s="1092"/>
    </row>
    <row r="12" spans="1:19" s="442" customFormat="1" ht="30.75" customHeight="1">
      <c r="A12" s="786"/>
      <c r="B12" s="1112" t="s">
        <v>180</v>
      </c>
      <c r="C12" s="1106">
        <v>56</v>
      </c>
      <c r="D12" s="374">
        <v>364090</v>
      </c>
      <c r="E12" s="374">
        <v>0</v>
      </c>
      <c r="F12" s="374">
        <v>0</v>
      </c>
      <c r="G12" s="374">
        <v>2</v>
      </c>
      <c r="H12" s="374">
        <v>40601</v>
      </c>
      <c r="I12" s="374">
        <v>0</v>
      </c>
      <c r="J12" s="1107">
        <v>0</v>
      </c>
      <c r="K12" s="210">
        <v>58</v>
      </c>
      <c r="L12" s="1113">
        <v>404691</v>
      </c>
      <c r="M12" s="1113">
        <v>323498</v>
      </c>
      <c r="N12" s="1113">
        <v>21139</v>
      </c>
      <c r="O12" s="1113">
        <v>60054</v>
      </c>
      <c r="P12" s="210">
        <v>0</v>
      </c>
      <c r="Q12" s="1155">
        <v>0</v>
      </c>
      <c r="R12" s="1114"/>
    </row>
    <row r="13" spans="1:19" s="149" customFormat="1" ht="21.75" customHeight="1">
      <c r="A13" s="211">
        <v>1</v>
      </c>
      <c r="B13" s="330" t="s">
        <v>181</v>
      </c>
      <c r="C13" s="872">
        <v>56</v>
      </c>
      <c r="D13" s="767">
        <v>348830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0</v>
      </c>
      <c r="K13" s="214">
        <v>56</v>
      </c>
      <c r="L13" s="214">
        <v>348830</v>
      </c>
      <c r="M13" s="214">
        <v>279064</v>
      </c>
      <c r="N13" s="214">
        <v>5424</v>
      </c>
      <c r="O13" s="214">
        <v>64342</v>
      </c>
      <c r="P13" s="214">
        <v>0</v>
      </c>
      <c r="Q13" s="1087">
        <v>0</v>
      </c>
      <c r="R13" s="216">
        <v>1</v>
      </c>
    </row>
    <row r="14" spans="1:19" s="149" customFormat="1" ht="21.95" customHeight="1">
      <c r="A14" s="217">
        <v>2</v>
      </c>
      <c r="B14" s="332" t="s">
        <v>183</v>
      </c>
      <c r="C14" s="774">
        <v>13</v>
      </c>
      <c r="D14" s="774">
        <v>72050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13</v>
      </c>
      <c r="L14" s="200">
        <v>72050</v>
      </c>
      <c r="M14" s="200">
        <v>57640</v>
      </c>
      <c r="N14" s="200">
        <v>10120</v>
      </c>
      <c r="O14" s="200">
        <v>4290</v>
      </c>
      <c r="P14" s="200">
        <v>0</v>
      </c>
      <c r="Q14" s="200">
        <v>0</v>
      </c>
      <c r="R14" s="205">
        <v>2</v>
      </c>
    </row>
    <row r="15" spans="1:19" s="149" customFormat="1" ht="21.95" customHeight="1">
      <c r="A15" s="217">
        <v>3</v>
      </c>
      <c r="B15" s="332" t="s">
        <v>185</v>
      </c>
      <c r="C15" s="774">
        <v>52</v>
      </c>
      <c r="D15" s="774">
        <v>292480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52</v>
      </c>
      <c r="L15" s="200">
        <v>292480</v>
      </c>
      <c r="M15" s="200">
        <v>233984</v>
      </c>
      <c r="N15" s="200">
        <v>17152</v>
      </c>
      <c r="O15" s="200">
        <v>41344</v>
      </c>
      <c r="P15" s="200">
        <v>0</v>
      </c>
      <c r="Q15" s="200">
        <v>0</v>
      </c>
      <c r="R15" s="205">
        <v>3</v>
      </c>
    </row>
    <row r="16" spans="1:19" s="149" customFormat="1" ht="21.95" customHeight="1">
      <c r="A16" s="217">
        <v>4</v>
      </c>
      <c r="B16" s="332" t="s">
        <v>187</v>
      </c>
      <c r="C16" s="774">
        <v>26</v>
      </c>
      <c r="D16" s="774">
        <v>1372630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</v>
      </c>
      <c r="L16" s="200">
        <v>1372630</v>
      </c>
      <c r="M16" s="200">
        <v>1098104</v>
      </c>
      <c r="N16" s="200">
        <v>235994</v>
      </c>
      <c r="O16" s="200">
        <v>38532</v>
      </c>
      <c r="P16" s="200">
        <v>3</v>
      </c>
      <c r="Q16" s="538">
        <v>504105</v>
      </c>
      <c r="R16" s="205">
        <v>4</v>
      </c>
    </row>
    <row r="17" spans="1:18" s="149" customFormat="1" ht="21.95" customHeight="1">
      <c r="A17" s="217">
        <v>5</v>
      </c>
      <c r="B17" s="332" t="s">
        <v>189</v>
      </c>
      <c r="C17" s="374">
        <v>9</v>
      </c>
      <c r="D17" s="374">
        <v>67450</v>
      </c>
      <c r="E17" s="210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9</v>
      </c>
      <c r="L17" s="210">
        <v>67450</v>
      </c>
      <c r="M17" s="210">
        <v>53960</v>
      </c>
      <c r="N17" s="210">
        <v>2000</v>
      </c>
      <c r="O17" s="210">
        <v>11490</v>
      </c>
      <c r="P17" s="210">
        <v>0</v>
      </c>
      <c r="Q17" s="1088">
        <v>0</v>
      </c>
      <c r="R17" s="205">
        <v>5</v>
      </c>
    </row>
    <row r="18" spans="1:18" s="149" customFormat="1" ht="21.95" customHeight="1">
      <c r="A18" s="211">
        <v>6</v>
      </c>
      <c r="B18" s="330" t="s">
        <v>191</v>
      </c>
      <c r="C18" s="767">
        <v>34</v>
      </c>
      <c r="D18" s="767">
        <v>165290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34</v>
      </c>
      <c r="L18" s="214">
        <v>165290</v>
      </c>
      <c r="M18" s="214">
        <v>132232</v>
      </c>
      <c r="N18" s="214">
        <v>5400</v>
      </c>
      <c r="O18" s="214">
        <v>27658</v>
      </c>
      <c r="P18" s="214">
        <v>0</v>
      </c>
      <c r="Q18" s="1087">
        <v>0</v>
      </c>
      <c r="R18" s="216">
        <v>6</v>
      </c>
    </row>
    <row r="19" spans="1:18" s="149" customFormat="1" ht="21.95" customHeight="1">
      <c r="A19" s="217">
        <v>7</v>
      </c>
      <c r="B19" s="332" t="s">
        <v>193</v>
      </c>
      <c r="C19" s="774">
        <v>3</v>
      </c>
      <c r="D19" s="774">
        <v>13390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</v>
      </c>
      <c r="L19" s="200">
        <v>13390</v>
      </c>
      <c r="M19" s="200">
        <v>10712</v>
      </c>
      <c r="N19" s="200">
        <v>2678</v>
      </c>
      <c r="O19" s="200">
        <v>0</v>
      </c>
      <c r="P19" s="200">
        <v>0</v>
      </c>
      <c r="Q19" s="538">
        <v>0</v>
      </c>
      <c r="R19" s="205">
        <v>7</v>
      </c>
    </row>
    <row r="20" spans="1:18" s="149" customFormat="1" ht="21.95" customHeight="1">
      <c r="A20" s="217">
        <v>8</v>
      </c>
      <c r="B20" s="332" t="s">
        <v>195</v>
      </c>
      <c r="C20" s="774">
        <v>11</v>
      </c>
      <c r="D20" s="774">
        <v>63420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11</v>
      </c>
      <c r="L20" s="200">
        <v>63420</v>
      </c>
      <c r="M20" s="200">
        <v>50736</v>
      </c>
      <c r="N20" s="200">
        <v>11674</v>
      </c>
      <c r="O20" s="200">
        <v>1010</v>
      </c>
      <c r="P20" s="200">
        <v>0</v>
      </c>
      <c r="Q20" s="538">
        <v>0</v>
      </c>
      <c r="R20" s="205">
        <v>8</v>
      </c>
    </row>
    <row r="21" spans="1:18" s="266" customFormat="1" ht="21.95" customHeight="1">
      <c r="A21" s="220">
        <v>9</v>
      </c>
      <c r="B21" s="218" t="s">
        <v>197</v>
      </c>
      <c r="C21" s="791">
        <v>38</v>
      </c>
      <c r="D21" s="791">
        <v>214490</v>
      </c>
      <c r="E21" s="192">
        <v>0</v>
      </c>
      <c r="F21" s="192">
        <v>0</v>
      </c>
      <c r="G21" s="192">
        <v>1</v>
      </c>
      <c r="H21" s="192">
        <v>35840</v>
      </c>
      <c r="I21" s="192">
        <v>0</v>
      </c>
      <c r="J21" s="192">
        <v>0</v>
      </c>
      <c r="K21" s="192">
        <v>39</v>
      </c>
      <c r="L21" s="192">
        <v>250330</v>
      </c>
      <c r="M21" s="192">
        <v>200264</v>
      </c>
      <c r="N21" s="192">
        <v>7168</v>
      </c>
      <c r="O21" s="192">
        <v>42898</v>
      </c>
      <c r="P21" s="192">
        <v>0</v>
      </c>
      <c r="Q21" s="240">
        <v>0</v>
      </c>
      <c r="R21" s="224">
        <v>9</v>
      </c>
    </row>
    <row r="22" spans="1:18" s="266" customFormat="1" ht="21.95" customHeight="1">
      <c r="A22" s="220">
        <v>10</v>
      </c>
      <c r="B22" s="218" t="s">
        <v>199</v>
      </c>
      <c r="C22" s="422">
        <v>3</v>
      </c>
      <c r="D22" s="422">
        <v>13640</v>
      </c>
      <c r="E22" s="227">
        <v>0</v>
      </c>
      <c r="F22" s="227">
        <v>0</v>
      </c>
      <c r="G22" s="227">
        <v>0</v>
      </c>
      <c r="H22" s="227">
        <v>0</v>
      </c>
      <c r="I22" s="227">
        <v>0</v>
      </c>
      <c r="J22" s="227">
        <v>0</v>
      </c>
      <c r="K22" s="227">
        <v>3</v>
      </c>
      <c r="L22" s="227">
        <v>13640</v>
      </c>
      <c r="M22" s="227">
        <v>10912</v>
      </c>
      <c r="N22" s="227">
        <v>410</v>
      </c>
      <c r="O22" s="227">
        <v>2318</v>
      </c>
      <c r="P22" s="227">
        <v>0</v>
      </c>
      <c r="Q22" s="247">
        <v>0</v>
      </c>
      <c r="R22" s="249">
        <v>10</v>
      </c>
    </row>
    <row r="23" spans="1:18" s="266" customFormat="1" ht="21.95" customHeight="1">
      <c r="A23" s="228">
        <v>11</v>
      </c>
      <c r="B23" s="212" t="s">
        <v>201</v>
      </c>
      <c r="C23" s="421">
        <v>57</v>
      </c>
      <c r="D23" s="421">
        <v>712506</v>
      </c>
      <c r="E23" s="229">
        <v>0</v>
      </c>
      <c r="F23" s="229">
        <v>0</v>
      </c>
      <c r="G23" s="229">
        <v>0</v>
      </c>
      <c r="H23" s="229">
        <v>0</v>
      </c>
      <c r="I23" s="229">
        <v>0</v>
      </c>
      <c r="J23" s="229">
        <v>0</v>
      </c>
      <c r="K23" s="229">
        <v>57</v>
      </c>
      <c r="L23" s="229">
        <v>712506</v>
      </c>
      <c r="M23" s="229">
        <v>569052</v>
      </c>
      <c r="N23" s="229">
        <v>94766</v>
      </c>
      <c r="O23" s="229">
        <v>48688</v>
      </c>
      <c r="P23" s="229">
        <v>0</v>
      </c>
      <c r="Q23" s="241">
        <v>0</v>
      </c>
      <c r="R23" s="234">
        <v>11</v>
      </c>
    </row>
    <row r="24" spans="1:18" s="266" customFormat="1" ht="21.95" customHeight="1">
      <c r="A24" s="220">
        <v>12</v>
      </c>
      <c r="B24" s="218" t="s">
        <v>203</v>
      </c>
      <c r="C24" s="791">
        <v>15</v>
      </c>
      <c r="D24" s="791">
        <v>77710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15</v>
      </c>
      <c r="L24" s="192">
        <v>77710</v>
      </c>
      <c r="M24" s="192">
        <v>62168</v>
      </c>
      <c r="N24" s="192">
        <v>5376</v>
      </c>
      <c r="O24" s="192">
        <v>10166</v>
      </c>
      <c r="P24" s="192">
        <v>0</v>
      </c>
      <c r="Q24" s="240">
        <v>0</v>
      </c>
      <c r="R24" s="224">
        <v>12</v>
      </c>
    </row>
    <row r="25" spans="1:18" s="266" customFormat="1" ht="21.95" customHeight="1">
      <c r="A25" s="220">
        <v>13</v>
      </c>
      <c r="B25" s="218" t="s">
        <v>204</v>
      </c>
      <c r="C25" s="791">
        <v>31</v>
      </c>
      <c r="D25" s="791">
        <v>210150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31</v>
      </c>
      <c r="L25" s="192">
        <v>210150</v>
      </c>
      <c r="M25" s="192">
        <v>168120</v>
      </c>
      <c r="N25" s="192">
        <v>4710</v>
      </c>
      <c r="O25" s="192">
        <v>37320</v>
      </c>
      <c r="P25" s="192">
        <v>0</v>
      </c>
      <c r="Q25" s="240">
        <v>0</v>
      </c>
      <c r="R25" s="224">
        <v>13</v>
      </c>
    </row>
    <row r="26" spans="1:18" s="266" customFormat="1" ht="21.95" customHeight="1">
      <c r="A26" s="220">
        <v>14</v>
      </c>
      <c r="B26" s="218" t="s">
        <v>206</v>
      </c>
      <c r="C26" s="791">
        <v>7</v>
      </c>
      <c r="D26" s="791">
        <v>73560</v>
      </c>
      <c r="E26" s="192">
        <v>0</v>
      </c>
      <c r="F26" s="192">
        <v>0</v>
      </c>
      <c r="G26" s="192">
        <v>0</v>
      </c>
      <c r="H26" s="192">
        <v>0</v>
      </c>
      <c r="I26" s="192">
        <v>0</v>
      </c>
      <c r="J26" s="192">
        <v>0</v>
      </c>
      <c r="K26" s="192">
        <v>7</v>
      </c>
      <c r="L26" s="192">
        <v>73560</v>
      </c>
      <c r="M26" s="192">
        <v>58848</v>
      </c>
      <c r="N26" s="192">
        <v>11604</v>
      </c>
      <c r="O26" s="192">
        <v>3108</v>
      </c>
      <c r="P26" s="192">
        <v>0</v>
      </c>
      <c r="Q26" s="240">
        <v>0</v>
      </c>
      <c r="R26" s="224">
        <v>14</v>
      </c>
    </row>
    <row r="27" spans="1:18" s="266" customFormat="1" ht="21.95" customHeight="1">
      <c r="A27" s="220">
        <v>15</v>
      </c>
      <c r="B27" s="218" t="s">
        <v>208</v>
      </c>
      <c r="C27" s="422">
        <v>0</v>
      </c>
      <c r="D27" s="422">
        <v>0</v>
      </c>
      <c r="E27" s="227">
        <v>0</v>
      </c>
      <c r="F27" s="227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47">
        <v>0</v>
      </c>
      <c r="R27" s="224">
        <v>15</v>
      </c>
    </row>
    <row r="28" spans="1:18" s="266" customFormat="1" ht="21.95" customHeight="1">
      <c r="A28" s="235">
        <v>16</v>
      </c>
      <c r="B28" s="212" t="s">
        <v>210</v>
      </c>
      <c r="C28" s="421">
        <v>21</v>
      </c>
      <c r="D28" s="421">
        <v>120880</v>
      </c>
      <c r="E28" s="229">
        <v>0</v>
      </c>
      <c r="F28" s="229">
        <v>0</v>
      </c>
      <c r="G28" s="229">
        <v>0</v>
      </c>
      <c r="H28" s="229">
        <v>0</v>
      </c>
      <c r="I28" s="229">
        <v>0</v>
      </c>
      <c r="J28" s="229">
        <v>0</v>
      </c>
      <c r="K28" s="229">
        <v>21</v>
      </c>
      <c r="L28" s="229">
        <v>120880</v>
      </c>
      <c r="M28" s="229">
        <v>95810</v>
      </c>
      <c r="N28" s="229">
        <v>6686</v>
      </c>
      <c r="O28" s="229">
        <v>18384</v>
      </c>
      <c r="P28" s="229">
        <v>0</v>
      </c>
      <c r="Q28" s="241">
        <v>0</v>
      </c>
      <c r="R28" s="236">
        <v>16</v>
      </c>
    </row>
    <row r="29" spans="1:18" s="266" customFormat="1" ht="21.95" customHeight="1">
      <c r="A29" s="220">
        <v>17</v>
      </c>
      <c r="B29" s="218" t="s">
        <v>212</v>
      </c>
      <c r="C29" s="791">
        <v>37</v>
      </c>
      <c r="D29" s="791">
        <v>278720</v>
      </c>
      <c r="E29" s="192">
        <v>0</v>
      </c>
      <c r="F29" s="192">
        <v>0</v>
      </c>
      <c r="G29" s="192">
        <v>0</v>
      </c>
      <c r="H29" s="192">
        <v>0</v>
      </c>
      <c r="I29" s="192">
        <v>0</v>
      </c>
      <c r="J29" s="192">
        <v>0</v>
      </c>
      <c r="K29" s="192">
        <v>37</v>
      </c>
      <c r="L29" s="192">
        <v>278720</v>
      </c>
      <c r="M29" s="192">
        <v>222976</v>
      </c>
      <c r="N29" s="192">
        <v>6752</v>
      </c>
      <c r="O29" s="192">
        <v>48992</v>
      </c>
      <c r="P29" s="192">
        <v>0</v>
      </c>
      <c r="Q29" s="240">
        <v>0</v>
      </c>
      <c r="R29" s="224">
        <v>17</v>
      </c>
    </row>
    <row r="30" spans="1:18" s="266" customFormat="1" ht="21.95" customHeight="1">
      <c r="A30" s="220">
        <v>18</v>
      </c>
      <c r="B30" s="218" t="s">
        <v>214</v>
      </c>
      <c r="C30" s="791">
        <v>0</v>
      </c>
      <c r="D30" s="791">
        <v>0</v>
      </c>
      <c r="E30" s="192">
        <v>0</v>
      </c>
      <c r="F30" s="192">
        <v>0</v>
      </c>
      <c r="G30" s="192">
        <v>0</v>
      </c>
      <c r="H30" s="192">
        <v>0</v>
      </c>
      <c r="I30" s="192">
        <v>0</v>
      </c>
      <c r="J30" s="192">
        <v>0</v>
      </c>
      <c r="K30" s="192">
        <v>0</v>
      </c>
      <c r="L30" s="192">
        <v>0</v>
      </c>
      <c r="M30" s="192">
        <v>0</v>
      </c>
      <c r="N30" s="192">
        <v>0</v>
      </c>
      <c r="O30" s="192">
        <v>0</v>
      </c>
      <c r="P30" s="192">
        <v>0</v>
      </c>
      <c r="Q30" s="240">
        <v>0</v>
      </c>
      <c r="R30" s="224">
        <v>18</v>
      </c>
    </row>
    <row r="31" spans="1:18" s="266" customFormat="1" ht="21.95" customHeight="1">
      <c r="A31" s="220">
        <v>19</v>
      </c>
      <c r="B31" s="218" t="s">
        <v>216</v>
      </c>
      <c r="C31" s="791">
        <v>105</v>
      </c>
      <c r="D31" s="791">
        <v>807470</v>
      </c>
      <c r="E31" s="192">
        <v>0</v>
      </c>
      <c r="F31" s="192">
        <v>0</v>
      </c>
      <c r="G31" s="192">
        <v>2</v>
      </c>
      <c r="H31" s="192">
        <v>11680</v>
      </c>
      <c r="I31" s="192">
        <v>0</v>
      </c>
      <c r="J31" s="192">
        <v>0</v>
      </c>
      <c r="K31" s="192">
        <v>107</v>
      </c>
      <c r="L31" s="192">
        <v>819150</v>
      </c>
      <c r="M31" s="192">
        <v>655320</v>
      </c>
      <c r="N31" s="192">
        <v>34160</v>
      </c>
      <c r="O31" s="192">
        <v>129670</v>
      </c>
      <c r="P31" s="192">
        <v>0</v>
      </c>
      <c r="Q31" s="240">
        <v>0</v>
      </c>
      <c r="R31" s="224">
        <v>19</v>
      </c>
    </row>
    <row r="32" spans="1:18" s="266" customFormat="1" ht="21.95" customHeight="1">
      <c r="A32" s="220">
        <v>20</v>
      </c>
      <c r="B32" s="218" t="s">
        <v>218</v>
      </c>
      <c r="C32" s="422">
        <v>10</v>
      </c>
      <c r="D32" s="422">
        <v>41600</v>
      </c>
      <c r="E32" s="227">
        <v>0</v>
      </c>
      <c r="F32" s="227">
        <v>0</v>
      </c>
      <c r="G32" s="227">
        <v>0</v>
      </c>
      <c r="H32" s="227">
        <v>0</v>
      </c>
      <c r="I32" s="227">
        <v>0</v>
      </c>
      <c r="J32" s="227">
        <v>0</v>
      </c>
      <c r="K32" s="227">
        <v>10</v>
      </c>
      <c r="L32" s="227">
        <v>41600</v>
      </c>
      <c r="M32" s="227">
        <v>33280</v>
      </c>
      <c r="N32" s="227">
        <v>8320</v>
      </c>
      <c r="O32" s="227">
        <v>0</v>
      </c>
      <c r="P32" s="227">
        <v>0</v>
      </c>
      <c r="Q32" s="247">
        <v>0</v>
      </c>
      <c r="R32" s="224">
        <v>20</v>
      </c>
    </row>
    <row r="33" spans="1:18" s="149" customFormat="1" ht="21.95" customHeight="1">
      <c r="A33" s="211">
        <v>21</v>
      </c>
      <c r="B33" s="330" t="s">
        <v>220</v>
      </c>
      <c r="C33" s="767">
        <v>0</v>
      </c>
      <c r="D33" s="767">
        <v>0</v>
      </c>
      <c r="E33" s="214">
        <v>0</v>
      </c>
      <c r="F33" s="214">
        <v>0</v>
      </c>
      <c r="G33" s="214">
        <v>0</v>
      </c>
      <c r="H33" s="214">
        <v>0</v>
      </c>
      <c r="I33" s="214">
        <v>0</v>
      </c>
      <c r="J33" s="214">
        <v>0</v>
      </c>
      <c r="K33" s="214">
        <v>0</v>
      </c>
      <c r="L33" s="214">
        <v>0</v>
      </c>
      <c r="M33" s="214">
        <v>0</v>
      </c>
      <c r="N33" s="214">
        <v>0</v>
      </c>
      <c r="O33" s="214">
        <v>0</v>
      </c>
      <c r="P33" s="214">
        <v>0</v>
      </c>
      <c r="Q33" s="1087">
        <v>0</v>
      </c>
      <c r="R33" s="216">
        <v>21</v>
      </c>
    </row>
    <row r="34" spans="1:18" s="149" customFormat="1" ht="21.95" customHeight="1">
      <c r="A34" s="217">
        <v>22</v>
      </c>
      <c r="B34" s="332" t="s">
        <v>222</v>
      </c>
      <c r="C34" s="774">
        <v>21</v>
      </c>
      <c r="D34" s="774">
        <v>129130</v>
      </c>
      <c r="E34" s="200">
        <v>0</v>
      </c>
      <c r="F34" s="200">
        <v>0</v>
      </c>
      <c r="G34" s="200">
        <v>5</v>
      </c>
      <c r="H34" s="200">
        <v>19970</v>
      </c>
      <c r="I34" s="200">
        <v>0</v>
      </c>
      <c r="J34" s="200">
        <v>0</v>
      </c>
      <c r="K34" s="200">
        <v>26</v>
      </c>
      <c r="L34" s="200">
        <v>149100</v>
      </c>
      <c r="M34" s="200">
        <v>119280</v>
      </c>
      <c r="N34" s="200">
        <v>12292</v>
      </c>
      <c r="O34" s="200">
        <v>17528</v>
      </c>
      <c r="P34" s="200">
        <v>45</v>
      </c>
      <c r="Q34" s="538">
        <v>4617702</v>
      </c>
      <c r="R34" s="205">
        <v>22</v>
      </c>
    </row>
    <row r="35" spans="1:18" s="149" customFormat="1" ht="21.95" customHeight="1">
      <c r="A35" s="217">
        <v>23</v>
      </c>
      <c r="B35" s="332" t="s">
        <v>223</v>
      </c>
      <c r="C35" s="774">
        <v>0</v>
      </c>
      <c r="D35" s="774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538">
        <v>0</v>
      </c>
      <c r="R35" s="205">
        <v>23</v>
      </c>
    </row>
    <row r="36" spans="1:18" s="266" customFormat="1" ht="21.95" customHeight="1">
      <c r="A36" s="220">
        <v>24</v>
      </c>
      <c r="B36" s="218" t="s">
        <v>225</v>
      </c>
      <c r="C36" s="791">
        <v>28</v>
      </c>
      <c r="D36" s="791">
        <v>170760</v>
      </c>
      <c r="E36" s="192">
        <v>0</v>
      </c>
      <c r="F36" s="192">
        <v>0</v>
      </c>
      <c r="G36" s="192">
        <v>0</v>
      </c>
      <c r="H36" s="192">
        <v>0</v>
      </c>
      <c r="I36" s="192">
        <v>0</v>
      </c>
      <c r="J36" s="192">
        <v>0</v>
      </c>
      <c r="K36" s="192">
        <v>28</v>
      </c>
      <c r="L36" s="192">
        <v>170760</v>
      </c>
      <c r="M36" s="192">
        <v>136608</v>
      </c>
      <c r="N36" s="192">
        <v>6218</v>
      </c>
      <c r="O36" s="192">
        <v>27934</v>
      </c>
      <c r="P36" s="192">
        <v>0</v>
      </c>
      <c r="Q36" s="240">
        <v>0</v>
      </c>
      <c r="R36" s="224">
        <v>24</v>
      </c>
    </row>
    <row r="37" spans="1:18" s="266" customFormat="1" ht="21.95" customHeight="1">
      <c r="A37" s="220">
        <v>25</v>
      </c>
      <c r="B37" s="218" t="s">
        <v>227</v>
      </c>
      <c r="C37" s="422">
        <v>38</v>
      </c>
      <c r="D37" s="422">
        <v>274040</v>
      </c>
      <c r="E37" s="227">
        <v>0</v>
      </c>
      <c r="F37" s="227">
        <v>0</v>
      </c>
      <c r="G37" s="227">
        <v>0</v>
      </c>
      <c r="H37" s="227">
        <v>0</v>
      </c>
      <c r="I37" s="227">
        <v>0</v>
      </c>
      <c r="J37" s="227">
        <v>0</v>
      </c>
      <c r="K37" s="227">
        <v>38</v>
      </c>
      <c r="L37" s="227">
        <v>274040</v>
      </c>
      <c r="M37" s="227">
        <v>219232</v>
      </c>
      <c r="N37" s="227">
        <v>-2296</v>
      </c>
      <c r="O37" s="227">
        <v>57104</v>
      </c>
      <c r="P37" s="227">
        <v>0</v>
      </c>
      <c r="Q37" s="247">
        <v>0</v>
      </c>
      <c r="R37" s="249">
        <v>25</v>
      </c>
    </row>
    <row r="38" spans="1:18" s="266" customFormat="1" ht="21.95" customHeight="1">
      <c r="A38" s="228">
        <v>26</v>
      </c>
      <c r="B38" s="212" t="s">
        <v>229</v>
      </c>
      <c r="C38" s="421">
        <v>0</v>
      </c>
      <c r="D38" s="421">
        <v>0</v>
      </c>
      <c r="E38" s="229">
        <v>0</v>
      </c>
      <c r="F38" s="229">
        <v>0</v>
      </c>
      <c r="G38" s="229">
        <v>0</v>
      </c>
      <c r="H38" s="229">
        <v>0</v>
      </c>
      <c r="I38" s="229">
        <v>0</v>
      </c>
      <c r="J38" s="229">
        <v>0</v>
      </c>
      <c r="K38" s="229">
        <v>0</v>
      </c>
      <c r="L38" s="229">
        <v>0</v>
      </c>
      <c r="M38" s="229">
        <v>0</v>
      </c>
      <c r="N38" s="229">
        <v>0</v>
      </c>
      <c r="O38" s="229">
        <v>0</v>
      </c>
      <c r="P38" s="229">
        <v>0</v>
      </c>
      <c r="Q38" s="241">
        <v>0</v>
      </c>
      <c r="R38" s="234">
        <v>26</v>
      </c>
    </row>
    <row r="39" spans="1:18" s="266" customFormat="1" ht="21.95" customHeight="1">
      <c r="A39" s="220">
        <v>27</v>
      </c>
      <c r="B39" s="218" t="s">
        <v>231</v>
      </c>
      <c r="C39" s="791">
        <v>15</v>
      </c>
      <c r="D39" s="791">
        <v>106600</v>
      </c>
      <c r="E39" s="192">
        <v>0</v>
      </c>
      <c r="F39" s="192">
        <v>0</v>
      </c>
      <c r="G39" s="192">
        <v>0</v>
      </c>
      <c r="H39" s="192">
        <v>0</v>
      </c>
      <c r="I39" s="192">
        <v>0</v>
      </c>
      <c r="J39" s="192">
        <v>0</v>
      </c>
      <c r="K39" s="192">
        <v>15</v>
      </c>
      <c r="L39" s="192">
        <v>106600</v>
      </c>
      <c r="M39" s="192">
        <v>85280</v>
      </c>
      <c r="N39" s="192">
        <v>1274</v>
      </c>
      <c r="O39" s="192">
        <v>20046</v>
      </c>
      <c r="P39" s="192">
        <v>0</v>
      </c>
      <c r="Q39" s="240">
        <v>0</v>
      </c>
      <c r="R39" s="224">
        <v>27</v>
      </c>
    </row>
    <row r="40" spans="1:18" s="266" customFormat="1" ht="21.95" customHeight="1">
      <c r="A40" s="220">
        <v>30</v>
      </c>
      <c r="B40" s="218" t="s">
        <v>233</v>
      </c>
      <c r="C40" s="791">
        <v>13</v>
      </c>
      <c r="D40" s="791">
        <v>100600</v>
      </c>
      <c r="E40" s="192">
        <v>0</v>
      </c>
      <c r="F40" s="192">
        <v>0</v>
      </c>
      <c r="G40" s="192">
        <v>0</v>
      </c>
      <c r="H40" s="192">
        <v>0</v>
      </c>
      <c r="I40" s="192">
        <v>0</v>
      </c>
      <c r="J40" s="192">
        <v>0</v>
      </c>
      <c r="K40" s="192">
        <v>13</v>
      </c>
      <c r="L40" s="192">
        <v>100600</v>
      </c>
      <c r="M40" s="192">
        <v>80480</v>
      </c>
      <c r="N40" s="192">
        <v>316</v>
      </c>
      <c r="O40" s="192">
        <v>19804</v>
      </c>
      <c r="P40" s="192">
        <v>0</v>
      </c>
      <c r="Q40" s="240">
        <v>0</v>
      </c>
      <c r="R40" s="224">
        <v>30</v>
      </c>
    </row>
    <row r="41" spans="1:18" s="266" customFormat="1" ht="21.95" customHeight="1">
      <c r="A41" s="220">
        <v>31</v>
      </c>
      <c r="B41" s="218" t="s">
        <v>235</v>
      </c>
      <c r="C41" s="791">
        <v>0</v>
      </c>
      <c r="D41" s="791">
        <v>0</v>
      </c>
      <c r="E41" s="192">
        <v>0</v>
      </c>
      <c r="F41" s="192">
        <v>0</v>
      </c>
      <c r="G41" s="192">
        <v>0</v>
      </c>
      <c r="H41" s="192">
        <v>0</v>
      </c>
      <c r="I41" s="192">
        <v>0</v>
      </c>
      <c r="J41" s="192">
        <v>0</v>
      </c>
      <c r="K41" s="192">
        <v>0</v>
      </c>
      <c r="L41" s="192">
        <v>0</v>
      </c>
      <c r="M41" s="192">
        <v>0</v>
      </c>
      <c r="N41" s="192">
        <v>0</v>
      </c>
      <c r="O41" s="192">
        <v>0</v>
      </c>
      <c r="P41" s="192">
        <v>0</v>
      </c>
      <c r="Q41" s="240">
        <v>0</v>
      </c>
      <c r="R41" s="224">
        <v>31</v>
      </c>
    </row>
    <row r="42" spans="1:18" s="266" customFormat="1" ht="21.95" customHeight="1">
      <c r="A42" s="220">
        <v>32</v>
      </c>
      <c r="B42" s="218" t="s">
        <v>237</v>
      </c>
      <c r="C42" s="422">
        <v>0</v>
      </c>
      <c r="D42" s="422">
        <v>0</v>
      </c>
      <c r="E42" s="227">
        <v>0</v>
      </c>
      <c r="F42" s="227">
        <v>0</v>
      </c>
      <c r="G42" s="227">
        <v>0</v>
      </c>
      <c r="H42" s="227">
        <v>0</v>
      </c>
      <c r="I42" s="227">
        <v>0</v>
      </c>
      <c r="J42" s="227">
        <v>0</v>
      </c>
      <c r="K42" s="227">
        <v>0</v>
      </c>
      <c r="L42" s="227">
        <v>0</v>
      </c>
      <c r="M42" s="227">
        <v>0</v>
      </c>
      <c r="N42" s="227">
        <v>0</v>
      </c>
      <c r="O42" s="227">
        <v>0</v>
      </c>
      <c r="P42" s="227">
        <v>0</v>
      </c>
      <c r="Q42" s="247">
        <v>0</v>
      </c>
      <c r="R42" s="224">
        <v>32</v>
      </c>
    </row>
    <row r="43" spans="1:18" s="266" customFormat="1" ht="21.95" customHeight="1">
      <c r="A43" s="235">
        <v>33</v>
      </c>
      <c r="B43" s="212" t="s">
        <v>239</v>
      </c>
      <c r="C43" s="421">
        <v>14</v>
      </c>
      <c r="D43" s="421">
        <v>59320</v>
      </c>
      <c r="E43" s="229">
        <v>0</v>
      </c>
      <c r="F43" s="229">
        <v>0</v>
      </c>
      <c r="G43" s="229">
        <v>1</v>
      </c>
      <c r="H43" s="229">
        <v>6440</v>
      </c>
      <c r="I43" s="229">
        <v>0</v>
      </c>
      <c r="J43" s="229">
        <v>0</v>
      </c>
      <c r="K43" s="229">
        <v>15</v>
      </c>
      <c r="L43" s="229">
        <v>65760</v>
      </c>
      <c r="M43" s="229">
        <v>51964</v>
      </c>
      <c r="N43" s="229">
        <v>1932</v>
      </c>
      <c r="O43" s="229">
        <v>11864</v>
      </c>
      <c r="P43" s="229">
        <v>0</v>
      </c>
      <c r="Q43" s="241">
        <v>0</v>
      </c>
      <c r="R43" s="236">
        <v>33</v>
      </c>
    </row>
    <row r="44" spans="1:18" s="266" customFormat="1" ht="21.95" customHeight="1">
      <c r="A44" s="220">
        <v>34</v>
      </c>
      <c r="B44" s="2128" t="s">
        <v>241</v>
      </c>
      <c r="C44" s="791">
        <v>0</v>
      </c>
      <c r="D44" s="791">
        <v>0</v>
      </c>
      <c r="E44" s="192">
        <v>0</v>
      </c>
      <c r="F44" s="192">
        <v>0</v>
      </c>
      <c r="G44" s="192">
        <v>0</v>
      </c>
      <c r="H44" s="192">
        <v>0</v>
      </c>
      <c r="I44" s="192">
        <v>0</v>
      </c>
      <c r="J44" s="192">
        <v>0</v>
      </c>
      <c r="K44" s="192">
        <v>0</v>
      </c>
      <c r="L44" s="192">
        <v>0</v>
      </c>
      <c r="M44" s="192">
        <v>0</v>
      </c>
      <c r="N44" s="192">
        <v>0</v>
      </c>
      <c r="O44" s="192">
        <v>0</v>
      </c>
      <c r="P44" s="192">
        <v>0</v>
      </c>
      <c r="Q44" s="240">
        <v>0</v>
      </c>
      <c r="R44" s="224">
        <v>34</v>
      </c>
    </row>
    <row r="45" spans="1:18" s="266" customFormat="1" ht="21.95" customHeight="1">
      <c r="A45" s="220">
        <v>35</v>
      </c>
      <c r="B45" s="2128" t="s">
        <v>243</v>
      </c>
      <c r="C45" s="791">
        <v>0</v>
      </c>
      <c r="D45" s="791">
        <v>0</v>
      </c>
      <c r="E45" s="192">
        <v>0</v>
      </c>
      <c r="F45" s="192">
        <v>0</v>
      </c>
      <c r="G45" s="192">
        <v>0</v>
      </c>
      <c r="H45" s="192">
        <v>0</v>
      </c>
      <c r="I45" s="192">
        <v>0</v>
      </c>
      <c r="J45" s="192">
        <v>0</v>
      </c>
      <c r="K45" s="192">
        <v>0</v>
      </c>
      <c r="L45" s="192">
        <v>0</v>
      </c>
      <c r="M45" s="192">
        <v>0</v>
      </c>
      <c r="N45" s="192">
        <v>526</v>
      </c>
      <c r="O45" s="192">
        <v>-526</v>
      </c>
      <c r="P45" s="192">
        <v>0</v>
      </c>
      <c r="Q45" s="240">
        <v>0</v>
      </c>
      <c r="R45" s="224">
        <v>35</v>
      </c>
    </row>
    <row r="46" spans="1:18" s="266" customFormat="1" ht="21.95" customHeight="1">
      <c r="A46" s="220">
        <v>36</v>
      </c>
      <c r="B46" s="2128" t="s">
        <v>245</v>
      </c>
      <c r="C46" s="791">
        <v>0</v>
      </c>
      <c r="D46" s="791">
        <v>0</v>
      </c>
      <c r="E46" s="192">
        <v>0</v>
      </c>
      <c r="F46" s="192">
        <v>0</v>
      </c>
      <c r="G46" s="192">
        <v>0</v>
      </c>
      <c r="H46" s="192">
        <v>0</v>
      </c>
      <c r="I46" s="192">
        <v>0</v>
      </c>
      <c r="J46" s="192">
        <v>0</v>
      </c>
      <c r="K46" s="192">
        <v>0</v>
      </c>
      <c r="L46" s="192">
        <v>0</v>
      </c>
      <c r="M46" s="192">
        <v>0</v>
      </c>
      <c r="N46" s="192">
        <v>0</v>
      </c>
      <c r="O46" s="192">
        <v>0</v>
      </c>
      <c r="P46" s="192">
        <v>0</v>
      </c>
      <c r="Q46" s="240">
        <v>0</v>
      </c>
      <c r="R46" s="224">
        <v>36</v>
      </c>
    </row>
    <row r="47" spans="1:18" s="266" customFormat="1" ht="21.95" customHeight="1" thickBot="1">
      <c r="A47" s="2383">
        <v>37</v>
      </c>
      <c r="B47" s="2154" t="s">
        <v>247</v>
      </c>
      <c r="C47" s="423">
        <v>0</v>
      </c>
      <c r="D47" s="423">
        <v>0</v>
      </c>
      <c r="E47" s="256">
        <v>0</v>
      </c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8">
        <v>0</v>
      </c>
      <c r="R47" s="262">
        <v>37</v>
      </c>
    </row>
    <row r="48" spans="1:18" s="266" customFormat="1" ht="21.95" customHeight="1">
      <c r="A48" s="220">
        <v>38</v>
      </c>
      <c r="B48" s="218" t="s">
        <v>249</v>
      </c>
      <c r="C48" s="791">
        <v>0</v>
      </c>
      <c r="D48" s="791">
        <v>0</v>
      </c>
      <c r="E48" s="192">
        <v>0</v>
      </c>
      <c r="F48" s="192">
        <v>0</v>
      </c>
      <c r="G48" s="192">
        <v>0</v>
      </c>
      <c r="H48" s="192">
        <v>0</v>
      </c>
      <c r="I48" s="192">
        <v>0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192">
        <v>0</v>
      </c>
      <c r="P48" s="192">
        <v>0</v>
      </c>
      <c r="Q48" s="240">
        <v>0</v>
      </c>
      <c r="R48" s="224">
        <v>38</v>
      </c>
    </row>
    <row r="49" spans="1:18" s="266" customFormat="1" ht="21.95" customHeight="1">
      <c r="A49" s="220">
        <v>39</v>
      </c>
      <c r="B49" s="218" t="s">
        <v>251</v>
      </c>
      <c r="C49" s="791">
        <v>0</v>
      </c>
      <c r="D49" s="791">
        <v>0</v>
      </c>
      <c r="E49" s="192">
        <v>0</v>
      </c>
      <c r="F49" s="192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240">
        <v>0</v>
      </c>
      <c r="R49" s="224">
        <v>39</v>
      </c>
    </row>
    <row r="50" spans="1:18" s="266" customFormat="1" ht="21.95" customHeight="1">
      <c r="A50" s="220">
        <v>40</v>
      </c>
      <c r="B50" s="218" t="s">
        <v>252</v>
      </c>
      <c r="C50" s="791">
        <v>0</v>
      </c>
      <c r="D50" s="791">
        <v>0</v>
      </c>
      <c r="E50" s="192">
        <v>0</v>
      </c>
      <c r="F50" s="192">
        <v>0</v>
      </c>
      <c r="G50" s="192">
        <v>0</v>
      </c>
      <c r="H50" s="192">
        <v>0</v>
      </c>
      <c r="I50" s="192">
        <v>0</v>
      </c>
      <c r="J50" s="192">
        <v>0</v>
      </c>
      <c r="K50" s="192">
        <v>0</v>
      </c>
      <c r="L50" s="192">
        <v>0</v>
      </c>
      <c r="M50" s="192">
        <v>0</v>
      </c>
      <c r="N50" s="192">
        <v>0</v>
      </c>
      <c r="O50" s="192">
        <v>0</v>
      </c>
      <c r="P50" s="192">
        <v>0</v>
      </c>
      <c r="Q50" s="240">
        <v>0</v>
      </c>
      <c r="R50" s="224">
        <v>40</v>
      </c>
    </row>
    <row r="51" spans="1:18" s="266" customFormat="1" ht="21.95" customHeight="1">
      <c r="A51" s="220">
        <v>41</v>
      </c>
      <c r="B51" s="218" t="s">
        <v>254</v>
      </c>
      <c r="C51" s="791">
        <v>5</v>
      </c>
      <c r="D51" s="791">
        <v>18510</v>
      </c>
      <c r="E51" s="192">
        <v>0</v>
      </c>
      <c r="F51" s="192">
        <v>0</v>
      </c>
      <c r="G51" s="192">
        <v>0</v>
      </c>
      <c r="H51" s="192">
        <v>0</v>
      </c>
      <c r="I51" s="192">
        <v>0</v>
      </c>
      <c r="J51" s="192">
        <v>0</v>
      </c>
      <c r="K51" s="192">
        <v>5</v>
      </c>
      <c r="L51" s="192">
        <v>18510</v>
      </c>
      <c r="M51" s="192">
        <v>14808</v>
      </c>
      <c r="N51" s="192">
        <v>0</v>
      </c>
      <c r="O51" s="192">
        <v>3702</v>
      </c>
      <c r="P51" s="192">
        <v>0</v>
      </c>
      <c r="Q51" s="240">
        <v>0</v>
      </c>
      <c r="R51" s="224">
        <v>41</v>
      </c>
    </row>
    <row r="52" spans="1:18" s="266" customFormat="1" ht="21.95" customHeight="1">
      <c r="A52" s="220">
        <v>42</v>
      </c>
      <c r="B52" s="218" t="s">
        <v>256</v>
      </c>
      <c r="C52" s="422">
        <v>0</v>
      </c>
      <c r="D52" s="422">
        <v>0</v>
      </c>
      <c r="E52" s="227">
        <v>0</v>
      </c>
      <c r="F52" s="227">
        <v>0</v>
      </c>
      <c r="G52" s="227">
        <v>0</v>
      </c>
      <c r="H52" s="227">
        <v>0</v>
      </c>
      <c r="I52" s="227">
        <v>0</v>
      </c>
      <c r="J52" s="227">
        <v>0</v>
      </c>
      <c r="K52" s="227">
        <v>0</v>
      </c>
      <c r="L52" s="227">
        <v>0</v>
      </c>
      <c r="M52" s="227">
        <v>0</v>
      </c>
      <c r="N52" s="227">
        <v>0</v>
      </c>
      <c r="O52" s="227">
        <v>0</v>
      </c>
      <c r="P52" s="227">
        <v>0</v>
      </c>
      <c r="Q52" s="247">
        <v>0</v>
      </c>
      <c r="R52" s="224">
        <v>42</v>
      </c>
    </row>
    <row r="53" spans="1:18" s="266" customFormat="1" ht="21.95" customHeight="1">
      <c r="A53" s="228">
        <v>43</v>
      </c>
      <c r="B53" s="212" t="s">
        <v>258</v>
      </c>
      <c r="C53" s="421">
        <v>0</v>
      </c>
      <c r="D53" s="421">
        <v>0</v>
      </c>
      <c r="E53" s="229">
        <v>0</v>
      </c>
      <c r="F53" s="229">
        <v>0</v>
      </c>
      <c r="G53" s="229">
        <v>0</v>
      </c>
      <c r="H53" s="229">
        <v>0</v>
      </c>
      <c r="I53" s="229">
        <v>0</v>
      </c>
      <c r="J53" s="229">
        <v>0</v>
      </c>
      <c r="K53" s="229">
        <v>0</v>
      </c>
      <c r="L53" s="229">
        <v>0</v>
      </c>
      <c r="M53" s="229">
        <v>0</v>
      </c>
      <c r="N53" s="229">
        <v>0</v>
      </c>
      <c r="O53" s="229">
        <v>0</v>
      </c>
      <c r="P53" s="229">
        <v>0</v>
      </c>
      <c r="Q53" s="241">
        <v>0</v>
      </c>
      <c r="R53" s="234">
        <v>43</v>
      </c>
    </row>
    <row r="54" spans="1:18" s="266" customFormat="1" ht="21.95" customHeight="1">
      <c r="A54" s="220">
        <v>44</v>
      </c>
      <c r="B54" s="218" t="s">
        <v>260</v>
      </c>
      <c r="C54" s="791">
        <v>6</v>
      </c>
      <c r="D54" s="791">
        <v>45620</v>
      </c>
      <c r="E54" s="192">
        <v>0</v>
      </c>
      <c r="F54" s="192">
        <v>0</v>
      </c>
      <c r="G54" s="192">
        <v>0</v>
      </c>
      <c r="H54" s="192">
        <v>0</v>
      </c>
      <c r="I54" s="192">
        <v>0</v>
      </c>
      <c r="J54" s="192">
        <v>0</v>
      </c>
      <c r="K54" s="192">
        <v>6</v>
      </c>
      <c r="L54" s="192">
        <v>45620</v>
      </c>
      <c r="M54" s="192">
        <v>36496</v>
      </c>
      <c r="N54" s="192">
        <v>0</v>
      </c>
      <c r="O54" s="192">
        <v>9124</v>
      </c>
      <c r="P54" s="192">
        <v>0</v>
      </c>
      <c r="Q54" s="240">
        <v>0</v>
      </c>
      <c r="R54" s="224">
        <v>44</v>
      </c>
    </row>
    <row r="55" spans="1:18" s="266" customFormat="1" ht="21.95" customHeight="1">
      <c r="A55" s="220">
        <v>45</v>
      </c>
      <c r="B55" s="218" t="s">
        <v>261</v>
      </c>
      <c r="C55" s="1115">
        <v>45</v>
      </c>
      <c r="D55" s="791">
        <v>299960</v>
      </c>
      <c r="E55" s="192">
        <v>0</v>
      </c>
      <c r="F55" s="192">
        <v>0</v>
      </c>
      <c r="G55" s="192">
        <v>2</v>
      </c>
      <c r="H55" s="192">
        <v>40601</v>
      </c>
      <c r="I55" s="192">
        <v>0</v>
      </c>
      <c r="J55" s="192">
        <v>0</v>
      </c>
      <c r="K55" s="192">
        <v>47</v>
      </c>
      <c r="L55" s="192">
        <v>340561</v>
      </c>
      <c r="M55" s="192">
        <v>272194</v>
      </c>
      <c r="N55" s="192">
        <v>21139</v>
      </c>
      <c r="O55" s="192">
        <v>47228</v>
      </c>
      <c r="P55" s="192">
        <v>0</v>
      </c>
      <c r="Q55" s="240">
        <v>0</v>
      </c>
      <c r="R55" s="224">
        <v>45</v>
      </c>
    </row>
    <row r="56" spans="1:18" s="266" customFormat="1" ht="21.95" customHeight="1">
      <c r="A56" s="220">
        <v>46</v>
      </c>
      <c r="B56" s="218" t="s">
        <v>262</v>
      </c>
      <c r="C56" s="791">
        <v>0</v>
      </c>
      <c r="D56" s="791">
        <v>0</v>
      </c>
      <c r="E56" s="192">
        <v>0</v>
      </c>
      <c r="F56" s="192">
        <v>0</v>
      </c>
      <c r="G56" s="192">
        <v>0</v>
      </c>
      <c r="H56" s="192">
        <v>0</v>
      </c>
      <c r="I56" s="192">
        <v>0</v>
      </c>
      <c r="J56" s="192"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2">
        <v>0</v>
      </c>
      <c r="Q56" s="240">
        <v>0</v>
      </c>
      <c r="R56" s="224">
        <v>46</v>
      </c>
    </row>
    <row r="57" spans="1:18" s="266" customFormat="1" ht="21.95" customHeight="1">
      <c r="A57" s="220">
        <v>52</v>
      </c>
      <c r="B57" s="244" t="s">
        <v>263</v>
      </c>
      <c r="C57" s="422">
        <v>0</v>
      </c>
      <c r="D57" s="422">
        <v>0</v>
      </c>
      <c r="E57" s="227">
        <v>0</v>
      </c>
      <c r="F57" s="227">
        <v>0</v>
      </c>
      <c r="G57" s="227">
        <v>0</v>
      </c>
      <c r="H57" s="227">
        <v>0</v>
      </c>
      <c r="I57" s="227">
        <v>0</v>
      </c>
      <c r="J57" s="227">
        <v>0</v>
      </c>
      <c r="K57" s="227">
        <v>0</v>
      </c>
      <c r="L57" s="227">
        <v>0</v>
      </c>
      <c r="M57" s="227">
        <v>0</v>
      </c>
      <c r="N57" s="227">
        <v>0</v>
      </c>
      <c r="O57" s="227">
        <v>0</v>
      </c>
      <c r="P57" s="227">
        <v>0</v>
      </c>
      <c r="Q57" s="247">
        <v>0</v>
      </c>
      <c r="R57" s="224">
        <v>52</v>
      </c>
    </row>
    <row r="58" spans="1:18" s="266" customFormat="1" ht="21.95" customHeight="1">
      <c r="A58" s="228">
        <v>54</v>
      </c>
      <c r="B58" s="218" t="s">
        <v>264</v>
      </c>
      <c r="C58" s="421">
        <v>0</v>
      </c>
      <c r="D58" s="421">
        <v>0</v>
      </c>
      <c r="E58" s="229">
        <v>0</v>
      </c>
      <c r="F58" s="229">
        <v>0</v>
      </c>
      <c r="G58" s="229">
        <v>0</v>
      </c>
      <c r="H58" s="229">
        <v>0</v>
      </c>
      <c r="I58" s="229">
        <v>0</v>
      </c>
      <c r="J58" s="229">
        <v>0</v>
      </c>
      <c r="K58" s="229">
        <v>0</v>
      </c>
      <c r="L58" s="229">
        <v>0</v>
      </c>
      <c r="M58" s="229">
        <v>0</v>
      </c>
      <c r="N58" s="229">
        <v>0</v>
      </c>
      <c r="O58" s="229">
        <v>0</v>
      </c>
      <c r="P58" s="229">
        <v>0</v>
      </c>
      <c r="Q58" s="241">
        <v>0</v>
      </c>
      <c r="R58" s="234">
        <v>54</v>
      </c>
    </row>
    <row r="59" spans="1:18" s="266" customFormat="1" ht="21.95" customHeight="1">
      <c r="A59" s="220">
        <v>59</v>
      </c>
      <c r="B59" s="218" t="s">
        <v>266</v>
      </c>
      <c r="C59" s="791">
        <v>0</v>
      </c>
      <c r="D59" s="791">
        <v>0</v>
      </c>
      <c r="E59" s="192">
        <v>0</v>
      </c>
      <c r="F59" s="192">
        <v>0</v>
      </c>
      <c r="G59" s="192">
        <v>0</v>
      </c>
      <c r="H59" s="192">
        <v>0</v>
      </c>
      <c r="I59" s="192">
        <v>0</v>
      </c>
      <c r="J59" s="192"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2">
        <v>0</v>
      </c>
      <c r="Q59" s="240">
        <v>0</v>
      </c>
      <c r="R59" s="224">
        <v>59</v>
      </c>
    </row>
    <row r="60" spans="1:18" s="266" customFormat="1" ht="21.95" customHeight="1">
      <c r="A60" s="220">
        <v>61</v>
      </c>
      <c r="B60" s="218" t="s">
        <v>268</v>
      </c>
      <c r="C60" s="791">
        <v>0</v>
      </c>
      <c r="D60" s="791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0</v>
      </c>
      <c r="K60" s="192">
        <v>0</v>
      </c>
      <c r="L60" s="192">
        <v>0</v>
      </c>
      <c r="M60" s="192">
        <v>0</v>
      </c>
      <c r="N60" s="192">
        <v>0</v>
      </c>
      <c r="O60" s="192">
        <v>0</v>
      </c>
      <c r="P60" s="192">
        <v>0</v>
      </c>
      <c r="Q60" s="240">
        <v>0</v>
      </c>
      <c r="R60" s="224">
        <v>61</v>
      </c>
    </row>
    <row r="61" spans="1:18" s="266" customFormat="1" ht="21.95" customHeight="1">
      <c r="A61" s="220">
        <v>66</v>
      </c>
      <c r="B61" s="218" t="s">
        <v>270</v>
      </c>
      <c r="C61" s="791">
        <v>8</v>
      </c>
      <c r="D61" s="791">
        <v>39730</v>
      </c>
      <c r="E61" s="192">
        <v>0</v>
      </c>
      <c r="F61" s="192">
        <v>0</v>
      </c>
      <c r="G61" s="192">
        <v>0</v>
      </c>
      <c r="H61" s="192">
        <v>0</v>
      </c>
      <c r="I61" s="192">
        <v>0</v>
      </c>
      <c r="J61" s="192">
        <v>0</v>
      </c>
      <c r="K61" s="192">
        <v>8</v>
      </c>
      <c r="L61" s="192">
        <v>39730</v>
      </c>
      <c r="M61" s="192">
        <v>31784</v>
      </c>
      <c r="N61" s="192">
        <v>1544</v>
      </c>
      <c r="O61" s="192">
        <v>6402</v>
      </c>
      <c r="P61" s="192">
        <v>0</v>
      </c>
      <c r="Q61" s="240">
        <v>0</v>
      </c>
      <c r="R61" s="224">
        <v>66</v>
      </c>
    </row>
    <row r="62" spans="1:18" s="266" customFormat="1" ht="21.95" customHeight="1">
      <c r="A62" s="243">
        <v>67</v>
      </c>
      <c r="B62" s="244" t="s">
        <v>272</v>
      </c>
      <c r="C62" s="422">
        <v>0</v>
      </c>
      <c r="D62" s="422">
        <v>0</v>
      </c>
      <c r="E62" s="227">
        <v>0</v>
      </c>
      <c r="F62" s="227">
        <v>0</v>
      </c>
      <c r="G62" s="227">
        <v>0</v>
      </c>
      <c r="H62" s="227">
        <v>0</v>
      </c>
      <c r="I62" s="227">
        <v>0</v>
      </c>
      <c r="J62" s="227">
        <v>0</v>
      </c>
      <c r="K62" s="227">
        <v>0</v>
      </c>
      <c r="L62" s="227">
        <v>0</v>
      </c>
      <c r="M62" s="227">
        <v>0</v>
      </c>
      <c r="N62" s="227">
        <v>0</v>
      </c>
      <c r="O62" s="227">
        <v>0</v>
      </c>
      <c r="P62" s="227">
        <v>0</v>
      </c>
      <c r="Q62" s="247">
        <v>0</v>
      </c>
      <c r="R62" s="249">
        <v>67</v>
      </c>
    </row>
    <row r="63" spans="1:18" s="452" customFormat="1" ht="21.95" customHeight="1">
      <c r="A63" s="250">
        <v>70</v>
      </c>
      <c r="B63" s="218" t="s">
        <v>274</v>
      </c>
      <c r="C63" s="421">
        <v>0</v>
      </c>
      <c r="D63" s="421">
        <v>0</v>
      </c>
      <c r="E63" s="229">
        <v>0</v>
      </c>
      <c r="F63" s="229">
        <v>0</v>
      </c>
      <c r="G63" s="229">
        <v>0</v>
      </c>
      <c r="H63" s="229">
        <v>0</v>
      </c>
      <c r="I63" s="229">
        <v>0</v>
      </c>
      <c r="J63" s="229">
        <v>0</v>
      </c>
      <c r="K63" s="229">
        <v>0</v>
      </c>
      <c r="L63" s="229">
        <v>0</v>
      </c>
      <c r="M63" s="229">
        <v>0</v>
      </c>
      <c r="N63" s="229">
        <v>0</v>
      </c>
      <c r="O63" s="229">
        <v>0</v>
      </c>
      <c r="P63" s="229">
        <v>0</v>
      </c>
      <c r="Q63" s="241">
        <v>0</v>
      </c>
      <c r="R63" s="251">
        <v>70</v>
      </c>
    </row>
    <row r="64" spans="1:18" s="452" customFormat="1" ht="21.95" customHeight="1">
      <c r="A64" s="220">
        <v>72</v>
      </c>
      <c r="B64" s="218" t="s">
        <v>276</v>
      </c>
      <c r="C64" s="791">
        <v>0</v>
      </c>
      <c r="D64" s="791">
        <v>0</v>
      </c>
      <c r="E64" s="192">
        <v>0</v>
      </c>
      <c r="F64" s="192">
        <v>0</v>
      </c>
      <c r="G64" s="192">
        <v>0</v>
      </c>
      <c r="H64" s="192">
        <v>0</v>
      </c>
      <c r="I64" s="192">
        <v>0</v>
      </c>
      <c r="J64" s="192">
        <v>0</v>
      </c>
      <c r="K64" s="192">
        <v>0</v>
      </c>
      <c r="L64" s="192">
        <v>0</v>
      </c>
      <c r="M64" s="192">
        <v>0</v>
      </c>
      <c r="N64" s="192">
        <v>0</v>
      </c>
      <c r="O64" s="192">
        <v>0</v>
      </c>
      <c r="P64" s="192">
        <v>0</v>
      </c>
      <c r="Q64" s="240">
        <v>0</v>
      </c>
      <c r="R64" s="224">
        <v>72</v>
      </c>
    </row>
    <row r="65" spans="1:18" s="452" customFormat="1" ht="21.95" customHeight="1">
      <c r="A65" s="220">
        <v>74</v>
      </c>
      <c r="B65" s="218" t="s">
        <v>278</v>
      </c>
      <c r="C65" s="791">
        <v>0</v>
      </c>
      <c r="D65" s="791">
        <v>0</v>
      </c>
      <c r="E65" s="192">
        <v>0</v>
      </c>
      <c r="F65" s="192">
        <v>0</v>
      </c>
      <c r="G65" s="192">
        <v>0</v>
      </c>
      <c r="H65" s="192">
        <v>0</v>
      </c>
      <c r="I65" s="192">
        <v>0</v>
      </c>
      <c r="J65" s="192">
        <v>0</v>
      </c>
      <c r="K65" s="192">
        <v>0</v>
      </c>
      <c r="L65" s="192">
        <v>0</v>
      </c>
      <c r="M65" s="192">
        <v>0</v>
      </c>
      <c r="N65" s="192">
        <v>0</v>
      </c>
      <c r="O65" s="192">
        <v>0</v>
      </c>
      <c r="P65" s="192">
        <v>0</v>
      </c>
      <c r="Q65" s="240">
        <v>0</v>
      </c>
      <c r="R65" s="224">
        <v>74</v>
      </c>
    </row>
    <row r="66" spans="1:18" s="452" customFormat="1" ht="21.95" customHeight="1">
      <c r="A66" s="220">
        <v>81</v>
      </c>
      <c r="B66" s="218" t="s">
        <v>280</v>
      </c>
      <c r="C66" s="791">
        <v>16</v>
      </c>
      <c r="D66" s="791">
        <v>119240</v>
      </c>
      <c r="E66" s="192">
        <v>0</v>
      </c>
      <c r="F66" s="192">
        <v>0</v>
      </c>
      <c r="G66" s="192">
        <v>3</v>
      </c>
      <c r="H66" s="192">
        <v>46649</v>
      </c>
      <c r="I66" s="192">
        <v>0</v>
      </c>
      <c r="J66" s="192">
        <v>0</v>
      </c>
      <c r="K66" s="192">
        <v>19</v>
      </c>
      <c r="L66" s="192">
        <v>165889</v>
      </c>
      <c r="M66" s="192">
        <v>132709</v>
      </c>
      <c r="N66" s="192">
        <v>9332</v>
      </c>
      <c r="O66" s="192">
        <v>23848</v>
      </c>
      <c r="P66" s="192">
        <v>0</v>
      </c>
      <c r="Q66" s="240">
        <v>0</v>
      </c>
      <c r="R66" s="224">
        <v>81</v>
      </c>
    </row>
    <row r="67" spans="1:18" s="452" customFormat="1" ht="21.95" customHeight="1" thickBot="1">
      <c r="A67" s="253">
        <v>82</v>
      </c>
      <c r="B67" s="254" t="s">
        <v>282</v>
      </c>
      <c r="C67" s="423">
        <v>5</v>
      </c>
      <c r="D67" s="423">
        <v>29670</v>
      </c>
      <c r="E67" s="256">
        <v>0</v>
      </c>
      <c r="F67" s="256">
        <v>0</v>
      </c>
      <c r="G67" s="256">
        <v>0</v>
      </c>
      <c r="H67" s="256">
        <v>0</v>
      </c>
      <c r="I67" s="256">
        <v>0</v>
      </c>
      <c r="J67" s="256">
        <v>0</v>
      </c>
      <c r="K67" s="256">
        <v>5</v>
      </c>
      <c r="L67" s="256">
        <v>29670</v>
      </c>
      <c r="M67" s="256">
        <v>23736</v>
      </c>
      <c r="N67" s="256">
        <v>2572</v>
      </c>
      <c r="O67" s="256">
        <v>3362</v>
      </c>
      <c r="P67" s="256">
        <v>0</v>
      </c>
      <c r="Q67" s="258">
        <v>0</v>
      </c>
      <c r="R67" s="262">
        <v>82</v>
      </c>
    </row>
    <row r="68" spans="1:18" s="149" customFormat="1" ht="21.75" customHeight="1">
      <c r="A68" s="211">
        <v>83</v>
      </c>
      <c r="B68" s="330" t="s">
        <v>283</v>
      </c>
      <c r="C68" s="872">
        <v>0</v>
      </c>
      <c r="D68" s="767">
        <v>0</v>
      </c>
      <c r="E68" s="214">
        <v>0</v>
      </c>
      <c r="F68" s="214">
        <v>0</v>
      </c>
      <c r="G68" s="214">
        <v>0</v>
      </c>
      <c r="H68" s="214">
        <v>0</v>
      </c>
      <c r="I68" s="214">
        <v>0</v>
      </c>
      <c r="J68" s="214">
        <v>0</v>
      </c>
      <c r="K68" s="214">
        <v>0</v>
      </c>
      <c r="L68" s="214">
        <v>0</v>
      </c>
      <c r="M68" s="214">
        <v>0</v>
      </c>
      <c r="N68" s="214">
        <v>0</v>
      </c>
      <c r="O68" s="214">
        <v>0</v>
      </c>
      <c r="P68" s="214">
        <v>0</v>
      </c>
      <c r="Q68" s="1087">
        <v>0</v>
      </c>
      <c r="R68" s="216">
        <v>83</v>
      </c>
    </row>
    <row r="69" spans="1:18" s="149" customFormat="1" ht="21.95" customHeight="1">
      <c r="A69" s="217">
        <v>301</v>
      </c>
      <c r="B69" s="2130" t="s">
        <v>284</v>
      </c>
      <c r="C69" s="774" t="s">
        <v>22</v>
      </c>
      <c r="D69" s="774" t="s">
        <v>22</v>
      </c>
      <c r="E69" s="200" t="s">
        <v>22</v>
      </c>
      <c r="F69" s="200" t="s">
        <v>22</v>
      </c>
      <c r="G69" s="200" t="s">
        <v>22</v>
      </c>
      <c r="H69" s="200" t="s">
        <v>22</v>
      </c>
      <c r="I69" s="200" t="s">
        <v>22</v>
      </c>
      <c r="J69" s="200" t="s">
        <v>22</v>
      </c>
      <c r="K69" s="200" t="s">
        <v>22</v>
      </c>
      <c r="L69" s="200" t="s">
        <v>22</v>
      </c>
      <c r="M69" s="200" t="s">
        <v>22</v>
      </c>
      <c r="N69" s="200" t="s">
        <v>22</v>
      </c>
      <c r="O69" s="200" t="s">
        <v>22</v>
      </c>
      <c r="P69" s="200" t="s">
        <v>22</v>
      </c>
      <c r="Q69" s="538" t="s">
        <v>22</v>
      </c>
      <c r="R69" s="205">
        <v>301</v>
      </c>
    </row>
    <row r="70" spans="1:18" s="149" customFormat="1" ht="21.95" customHeight="1">
      <c r="A70" s="217">
        <v>302</v>
      </c>
      <c r="B70" s="2130" t="s">
        <v>286</v>
      </c>
      <c r="C70" s="774" t="s">
        <v>22</v>
      </c>
      <c r="D70" s="774" t="s">
        <v>22</v>
      </c>
      <c r="E70" s="200" t="s">
        <v>22</v>
      </c>
      <c r="F70" s="200" t="s">
        <v>22</v>
      </c>
      <c r="G70" s="200" t="s">
        <v>22</v>
      </c>
      <c r="H70" s="200" t="s">
        <v>22</v>
      </c>
      <c r="I70" s="200" t="s">
        <v>22</v>
      </c>
      <c r="J70" s="200" t="s">
        <v>22</v>
      </c>
      <c r="K70" s="1169" t="s">
        <v>22</v>
      </c>
      <c r="L70" s="1169" t="s">
        <v>22</v>
      </c>
      <c r="M70" s="1169" t="s">
        <v>22</v>
      </c>
      <c r="N70" s="1169" t="s">
        <v>22</v>
      </c>
      <c r="O70" s="1169" t="s">
        <v>22</v>
      </c>
      <c r="P70" s="1169" t="s">
        <v>22</v>
      </c>
      <c r="Q70" s="1169" t="s">
        <v>22</v>
      </c>
      <c r="R70" s="205">
        <v>302</v>
      </c>
    </row>
    <row r="71" spans="1:18" s="149" customFormat="1" ht="21.95" customHeight="1">
      <c r="A71" s="217">
        <v>303</v>
      </c>
      <c r="B71" s="2130" t="s">
        <v>288</v>
      </c>
      <c r="C71" s="774" t="s">
        <v>22</v>
      </c>
      <c r="D71" s="774" t="s">
        <v>22</v>
      </c>
      <c r="E71" s="200" t="s">
        <v>22</v>
      </c>
      <c r="F71" s="200" t="s">
        <v>22</v>
      </c>
      <c r="G71" s="200" t="s">
        <v>22</v>
      </c>
      <c r="H71" s="200" t="s">
        <v>22</v>
      </c>
      <c r="I71" s="200" t="s">
        <v>22</v>
      </c>
      <c r="J71" s="200" t="s">
        <v>22</v>
      </c>
      <c r="K71" s="200" t="s">
        <v>22</v>
      </c>
      <c r="L71" s="200" t="s">
        <v>22</v>
      </c>
      <c r="M71" s="200" t="s">
        <v>22</v>
      </c>
      <c r="N71" s="200" t="s">
        <v>22</v>
      </c>
      <c r="O71" s="200" t="s">
        <v>22</v>
      </c>
      <c r="P71" s="200" t="s">
        <v>22</v>
      </c>
      <c r="Q71" s="538" t="s">
        <v>22</v>
      </c>
      <c r="R71" s="205">
        <v>303</v>
      </c>
    </row>
    <row r="72" spans="1:18" s="149" customFormat="1" ht="21.95" customHeight="1" thickBot="1">
      <c r="A72" s="2390"/>
      <c r="B72" s="2391"/>
      <c r="C72" s="876"/>
      <c r="D72" s="876"/>
      <c r="E72" s="3145"/>
      <c r="F72" s="3145"/>
      <c r="G72" s="3145"/>
      <c r="H72" s="3145"/>
      <c r="I72" s="3145"/>
      <c r="J72" s="3145"/>
      <c r="K72" s="3145"/>
      <c r="L72" s="3145"/>
      <c r="M72" s="3145"/>
      <c r="N72" s="3145"/>
      <c r="O72" s="3145"/>
      <c r="P72" s="3145"/>
      <c r="Q72" s="3146"/>
      <c r="R72" s="2393"/>
    </row>
    <row r="73" spans="1:18" s="149" customFormat="1" ht="21.95" customHeight="1">
      <c r="A73" s="217"/>
      <c r="B73" s="332"/>
      <c r="C73" s="774"/>
      <c r="D73" s="774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538"/>
      <c r="R73" s="205"/>
    </row>
    <row r="74" spans="1:18" s="149" customFormat="1" ht="21.95" customHeight="1">
      <c r="A74" s="217"/>
      <c r="B74" s="332"/>
      <c r="C74" s="774"/>
      <c r="D74" s="774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538"/>
      <c r="R74" s="205"/>
    </row>
    <row r="75" spans="1:18" s="149" customFormat="1" ht="21.95" customHeight="1">
      <c r="A75" s="217"/>
      <c r="B75" s="332"/>
      <c r="C75" s="774"/>
      <c r="D75" s="774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538"/>
      <c r="R75" s="205"/>
    </row>
    <row r="76" spans="1:18" s="266" customFormat="1" ht="21.95" customHeight="1">
      <c r="A76" s="220"/>
      <c r="B76" s="218"/>
      <c r="C76" s="791"/>
      <c r="D76" s="791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240"/>
      <c r="R76" s="224"/>
    </row>
    <row r="77" spans="1:18" s="266" customFormat="1" ht="21.95" customHeight="1">
      <c r="A77" s="220"/>
      <c r="B77" s="218"/>
      <c r="C77" s="422"/>
      <c r="D77" s="422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47"/>
      <c r="R77" s="249"/>
    </row>
    <row r="78" spans="1:18" s="266" customFormat="1" ht="21.95" customHeight="1">
      <c r="A78" s="228"/>
      <c r="B78" s="212"/>
      <c r="C78" s="421"/>
      <c r="D78" s="421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41"/>
      <c r="R78" s="234"/>
    </row>
    <row r="79" spans="1:18" s="266" customFormat="1" ht="21.95" customHeight="1">
      <c r="A79" s="220"/>
      <c r="B79" s="218"/>
      <c r="C79" s="791"/>
      <c r="D79" s="791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240"/>
      <c r="R79" s="224"/>
    </row>
    <row r="80" spans="1:18" s="266" customFormat="1" ht="21.95" customHeight="1">
      <c r="A80" s="220"/>
      <c r="B80" s="218"/>
      <c r="C80" s="791"/>
      <c r="D80" s="791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240"/>
      <c r="R80" s="224"/>
    </row>
    <row r="81" spans="1:18" s="266" customFormat="1" ht="21.95" customHeight="1">
      <c r="A81" s="220"/>
      <c r="B81" s="218"/>
      <c r="C81" s="791"/>
      <c r="D81" s="791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240"/>
      <c r="R81" s="224"/>
    </row>
    <row r="82" spans="1:18" s="266" customFormat="1" ht="21.95" customHeight="1">
      <c r="A82" s="220"/>
      <c r="B82" s="218"/>
      <c r="C82" s="422"/>
      <c r="D82" s="422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47"/>
      <c r="R82" s="224"/>
    </row>
    <row r="83" spans="1:18" s="266" customFormat="1" ht="21.95" customHeight="1">
      <c r="A83" s="235"/>
      <c r="B83" s="212"/>
      <c r="C83" s="421"/>
      <c r="D83" s="421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41"/>
      <c r="R83" s="236"/>
    </row>
    <row r="84" spans="1:18" s="266" customFormat="1" ht="21.95" customHeight="1">
      <c r="A84" s="220"/>
      <c r="B84" s="218"/>
      <c r="C84" s="791"/>
      <c r="D84" s="791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240"/>
      <c r="R84" s="224"/>
    </row>
    <row r="85" spans="1:18" s="266" customFormat="1" ht="21.95" customHeight="1">
      <c r="A85" s="220"/>
      <c r="B85" s="218"/>
      <c r="C85" s="791"/>
      <c r="D85" s="791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240"/>
      <c r="R85" s="224"/>
    </row>
    <row r="86" spans="1:18" s="266" customFormat="1" ht="21.95" customHeight="1">
      <c r="A86" s="220"/>
      <c r="B86" s="218"/>
      <c r="C86" s="791"/>
      <c r="D86" s="791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240"/>
      <c r="R86" s="224"/>
    </row>
    <row r="87" spans="1:18" s="266" customFormat="1" ht="21.95" customHeight="1">
      <c r="A87" s="220"/>
      <c r="B87" s="218"/>
      <c r="C87" s="422"/>
      <c r="D87" s="422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47"/>
      <c r="R87" s="224"/>
    </row>
    <row r="88" spans="1:18" s="149" customFormat="1" ht="21.95" customHeight="1">
      <c r="A88" s="211"/>
      <c r="B88" s="330"/>
      <c r="C88" s="767"/>
      <c r="D88" s="767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1087"/>
      <c r="R88" s="216"/>
    </row>
    <row r="89" spans="1:18" s="149" customFormat="1" ht="21.95" customHeight="1">
      <c r="A89" s="217"/>
      <c r="B89" s="332"/>
      <c r="C89" s="774"/>
      <c r="D89" s="774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538"/>
      <c r="R89" s="205"/>
    </row>
    <row r="90" spans="1:18" s="149" customFormat="1" ht="21.95" customHeight="1">
      <c r="A90" s="217"/>
      <c r="B90" s="332"/>
      <c r="C90" s="774"/>
      <c r="D90" s="774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538"/>
      <c r="R90" s="205"/>
    </row>
    <row r="91" spans="1:18" s="266" customFormat="1" ht="21.95" customHeight="1">
      <c r="A91" s="220"/>
      <c r="B91" s="218"/>
      <c r="C91" s="791"/>
      <c r="D91" s="791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240"/>
      <c r="R91" s="224"/>
    </row>
    <row r="92" spans="1:18" s="266" customFormat="1" ht="21.95" customHeight="1">
      <c r="A92" s="220"/>
      <c r="B92" s="218"/>
      <c r="C92" s="422"/>
      <c r="D92" s="422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47"/>
      <c r="R92" s="249"/>
    </row>
    <row r="93" spans="1:18" s="266" customFormat="1" ht="21.95" customHeight="1">
      <c r="A93" s="228"/>
      <c r="B93" s="212"/>
      <c r="C93" s="421"/>
      <c r="D93" s="421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41"/>
      <c r="R93" s="234"/>
    </row>
    <row r="94" spans="1:18" s="266" customFormat="1" ht="21.95" customHeight="1">
      <c r="A94" s="220"/>
      <c r="B94" s="218"/>
      <c r="C94" s="791"/>
      <c r="D94" s="791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240"/>
      <c r="R94" s="224"/>
    </row>
    <row r="95" spans="1:18" s="266" customFormat="1" ht="21.95" customHeight="1">
      <c r="A95" s="220"/>
      <c r="B95" s="218"/>
      <c r="C95" s="791"/>
      <c r="D95" s="791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240"/>
      <c r="R95" s="224"/>
    </row>
    <row r="96" spans="1:18" s="266" customFormat="1" ht="21.95" customHeight="1">
      <c r="A96" s="220"/>
      <c r="B96" s="218"/>
      <c r="C96" s="791"/>
      <c r="D96" s="791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240"/>
      <c r="R96" s="224"/>
    </row>
    <row r="97" spans="1:18" s="266" customFormat="1" ht="21.95" customHeight="1">
      <c r="A97" s="220"/>
      <c r="B97" s="218"/>
      <c r="C97" s="422"/>
      <c r="D97" s="422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47"/>
      <c r="R97" s="224"/>
    </row>
    <row r="98" spans="1:18" s="266" customFormat="1" ht="21.95" customHeight="1">
      <c r="A98" s="235"/>
      <c r="B98" s="212"/>
      <c r="C98" s="421"/>
      <c r="D98" s="421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41"/>
      <c r="R98" s="236"/>
    </row>
    <row r="99" spans="1:18" s="266" customFormat="1" ht="21.95" customHeight="1">
      <c r="A99" s="220"/>
      <c r="B99" s="218"/>
      <c r="C99" s="791"/>
      <c r="D99" s="7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240"/>
      <c r="R99" s="224"/>
    </row>
    <row r="100" spans="1:18" s="266" customFormat="1" ht="21.95" customHeight="1">
      <c r="A100" s="220"/>
      <c r="B100" s="218"/>
      <c r="C100" s="791"/>
      <c r="D100" s="7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240"/>
      <c r="R100" s="224"/>
    </row>
    <row r="101" spans="1:18" s="266" customFormat="1" ht="21.95" customHeight="1">
      <c r="A101" s="220"/>
      <c r="B101" s="218"/>
      <c r="C101" s="791"/>
      <c r="D101" s="791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240"/>
      <c r="R101" s="224"/>
    </row>
    <row r="102" spans="1:18" s="266" customFormat="1" ht="21.95" customHeight="1">
      <c r="A102" s="220"/>
      <c r="B102" s="218"/>
      <c r="C102" s="422"/>
      <c r="D102" s="422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47"/>
      <c r="R102" s="224"/>
    </row>
    <row r="103" spans="1:18" s="266" customFormat="1" ht="21.95" customHeight="1">
      <c r="A103" s="228"/>
      <c r="B103" s="212"/>
      <c r="C103" s="421"/>
      <c r="D103" s="421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41"/>
      <c r="R103" s="234"/>
    </row>
    <row r="104" spans="1:18" s="266" customFormat="1" ht="21.95" customHeight="1">
      <c r="A104" s="220"/>
      <c r="B104" s="218"/>
      <c r="C104" s="791"/>
      <c r="D104" s="7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240"/>
      <c r="R104" s="224"/>
    </row>
    <row r="105" spans="1:18" s="266" customFormat="1" ht="21.95" customHeight="1">
      <c r="A105" s="220"/>
      <c r="B105" s="218"/>
      <c r="C105" s="791"/>
      <c r="D105" s="791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240"/>
      <c r="R105" s="224"/>
    </row>
    <row r="106" spans="1:18" s="266" customFormat="1" ht="21.95" customHeight="1">
      <c r="A106" s="220"/>
      <c r="B106" s="218"/>
      <c r="C106" s="791"/>
      <c r="D106" s="791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240"/>
      <c r="R106" s="224"/>
    </row>
    <row r="107" spans="1:18" s="266" customFormat="1" ht="21.95" customHeight="1">
      <c r="A107" s="220"/>
      <c r="B107" s="218"/>
      <c r="C107" s="422"/>
      <c r="D107" s="422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47"/>
      <c r="R107" s="224"/>
    </row>
    <row r="108" spans="1:18" s="266" customFormat="1" ht="21.95" customHeight="1">
      <c r="A108" s="228"/>
      <c r="B108" s="212"/>
      <c r="C108" s="421"/>
      <c r="D108" s="421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41"/>
      <c r="R108" s="234"/>
    </row>
    <row r="109" spans="1:18" s="266" customFormat="1" ht="21.95" customHeight="1">
      <c r="A109" s="220"/>
      <c r="B109" s="218"/>
      <c r="C109" s="791"/>
      <c r="D109" s="791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240"/>
      <c r="R109" s="224"/>
    </row>
    <row r="110" spans="1:18" s="266" customFormat="1" ht="21.95" customHeight="1">
      <c r="A110" s="220"/>
      <c r="B110" s="218"/>
      <c r="C110" s="1115"/>
      <c r="D110" s="791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240"/>
      <c r="R110" s="224"/>
    </row>
    <row r="111" spans="1:18" s="266" customFormat="1" ht="21.95" customHeight="1">
      <c r="A111" s="220"/>
      <c r="B111" s="218"/>
      <c r="C111" s="791"/>
      <c r="D111" s="791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240"/>
      <c r="R111" s="224"/>
    </row>
    <row r="112" spans="1:18" s="266" customFormat="1" ht="21.95" customHeight="1">
      <c r="A112" s="220"/>
      <c r="B112" s="244"/>
      <c r="C112" s="422"/>
      <c r="D112" s="422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47"/>
      <c r="R112" s="224"/>
    </row>
    <row r="113" spans="1:18" s="266" customFormat="1" ht="21.95" customHeight="1">
      <c r="A113" s="228"/>
      <c r="B113" s="218"/>
      <c r="C113" s="421"/>
      <c r="D113" s="421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41"/>
      <c r="R113" s="234"/>
    </row>
    <row r="114" spans="1:18" s="266" customFormat="1" ht="21.95" customHeight="1">
      <c r="A114" s="220"/>
      <c r="B114" s="218"/>
      <c r="C114" s="791"/>
      <c r="D114" s="791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240"/>
      <c r="R114" s="224"/>
    </row>
    <row r="115" spans="1:18" s="266" customFormat="1" ht="21.95" customHeight="1">
      <c r="A115" s="220"/>
      <c r="B115" s="218"/>
      <c r="C115" s="791"/>
      <c r="D115" s="791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240"/>
      <c r="R115" s="224"/>
    </row>
    <row r="116" spans="1:18" s="266" customFormat="1" ht="21.95" customHeight="1">
      <c r="A116" s="220"/>
      <c r="B116" s="218"/>
      <c r="C116" s="791"/>
      <c r="D116" s="791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240"/>
      <c r="R116" s="224"/>
    </row>
    <row r="117" spans="1:18" s="266" customFormat="1" ht="21.95" customHeight="1">
      <c r="A117" s="243"/>
      <c r="B117" s="244"/>
      <c r="C117" s="422"/>
      <c r="D117" s="422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47"/>
      <c r="R117" s="249"/>
    </row>
    <row r="118" spans="1:18" s="452" customFormat="1" ht="21.95" customHeight="1">
      <c r="A118" s="250"/>
      <c r="B118" s="218"/>
      <c r="C118" s="421"/>
      <c r="D118" s="421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41"/>
      <c r="R118" s="251"/>
    </row>
    <row r="119" spans="1:18" s="452" customFormat="1" ht="21.95" customHeight="1">
      <c r="A119" s="220"/>
      <c r="B119" s="218"/>
      <c r="C119" s="791"/>
      <c r="D119" s="791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240"/>
      <c r="R119" s="224"/>
    </row>
    <row r="120" spans="1:18" s="452" customFormat="1" ht="21.95" customHeight="1">
      <c r="A120" s="220"/>
      <c r="B120" s="218"/>
      <c r="C120" s="791"/>
      <c r="D120" s="791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240"/>
      <c r="R120" s="224"/>
    </row>
    <row r="121" spans="1:18" s="452" customFormat="1" ht="21.95" customHeight="1">
      <c r="A121" s="220"/>
      <c r="B121" s="218"/>
      <c r="C121" s="791"/>
      <c r="D121" s="791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240"/>
      <c r="R121" s="224"/>
    </row>
    <row r="122" spans="1:18" s="452" customFormat="1" ht="21.95" customHeight="1" thickBot="1">
      <c r="A122" s="253"/>
      <c r="B122" s="254"/>
      <c r="C122" s="423"/>
      <c r="D122" s="423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8"/>
      <c r="R122" s="262"/>
    </row>
    <row r="123" spans="1:18" s="1116" customFormat="1" ht="23.1" customHeight="1">
      <c r="A123" s="311"/>
      <c r="R123" s="311"/>
    </row>
    <row r="124" spans="1:18" s="1116" customFormat="1" ht="23.1" customHeight="1">
      <c r="A124" s="311"/>
      <c r="R124" s="311"/>
    </row>
    <row r="125" spans="1:18" s="1116" customFormat="1" ht="23.1" customHeight="1">
      <c r="A125" s="311"/>
      <c r="R125" s="311"/>
    </row>
    <row r="126" spans="1:18" s="1116" customFormat="1" ht="23.1" customHeight="1">
      <c r="A126" s="311"/>
      <c r="R126" s="311"/>
    </row>
    <row r="127" spans="1:18" s="1116" customFormat="1" ht="23.1" customHeight="1">
      <c r="A127" s="311"/>
      <c r="R127" s="311"/>
    </row>
    <row r="128" spans="1:18" s="1116" customFormat="1" ht="23.1" customHeight="1">
      <c r="A128" s="311"/>
      <c r="R128" s="311"/>
    </row>
    <row r="129" spans="1:18" s="1116" customFormat="1" ht="23.1" customHeight="1">
      <c r="A129" s="311"/>
      <c r="R129" s="311"/>
    </row>
    <row r="130" spans="1:18" s="1116" customFormat="1" ht="23.1" customHeight="1">
      <c r="A130" s="311"/>
      <c r="R130" s="311"/>
    </row>
    <row r="131" spans="1:18" s="1116" customFormat="1" ht="23.1" customHeight="1">
      <c r="A131" s="311"/>
      <c r="R131" s="311"/>
    </row>
    <row r="132" spans="1:18" s="1116" customFormat="1" ht="23.1" customHeight="1">
      <c r="A132" s="311"/>
      <c r="R132" s="311"/>
    </row>
    <row r="133" spans="1:18" s="1116" customFormat="1" ht="23.1" customHeight="1">
      <c r="A133" s="311"/>
      <c r="R133" s="311"/>
    </row>
    <row r="134" spans="1:18" s="1116" customFormat="1" ht="23.1" customHeight="1">
      <c r="A134" s="311"/>
      <c r="R134" s="311"/>
    </row>
    <row r="135" spans="1:18" s="1116" customFormat="1" ht="23.1" customHeight="1">
      <c r="A135" s="311"/>
      <c r="R135" s="311"/>
    </row>
    <row r="136" spans="1:18" s="1116" customFormat="1" ht="23.1" customHeight="1">
      <c r="A136" s="311"/>
      <c r="R136" s="311"/>
    </row>
    <row r="137" spans="1:18" s="1116" customFormat="1" ht="23.1" customHeight="1">
      <c r="A137" s="311"/>
      <c r="R137" s="311"/>
    </row>
    <row r="138" spans="1:18" s="1116" customFormat="1" ht="23.1" customHeight="1">
      <c r="A138" s="311"/>
      <c r="R138" s="311"/>
    </row>
    <row r="139" spans="1:18" s="1116" customFormat="1" ht="23.1" customHeight="1">
      <c r="A139" s="311"/>
      <c r="R139" s="311"/>
    </row>
    <row r="140" spans="1:18" s="1116" customFormat="1" ht="23.1" customHeight="1">
      <c r="A140" s="311"/>
      <c r="R140" s="311"/>
    </row>
    <row r="141" spans="1:18" s="1116" customFormat="1" ht="23.1" customHeight="1">
      <c r="A141" s="311"/>
      <c r="R141" s="311"/>
    </row>
    <row r="142" spans="1:18" s="1116" customFormat="1" ht="23.1" customHeight="1">
      <c r="A142" s="311"/>
      <c r="R142" s="311"/>
    </row>
    <row r="143" spans="1:18" s="1116" customFormat="1" ht="23.1" customHeight="1">
      <c r="A143" s="311"/>
      <c r="R143" s="311"/>
    </row>
    <row r="144" spans="1:18" s="1116" customFormat="1" ht="23.1" customHeight="1">
      <c r="A144" s="311"/>
      <c r="R144" s="311"/>
    </row>
    <row r="145" spans="1:18" s="1116" customFormat="1" ht="23.1" customHeight="1">
      <c r="A145" s="311"/>
      <c r="R145" s="311"/>
    </row>
    <row r="146" spans="1:18" s="1116" customFormat="1" ht="23.1" customHeight="1">
      <c r="A146" s="311"/>
      <c r="R146" s="311"/>
    </row>
    <row r="147" spans="1:18" s="1116" customFormat="1" ht="23.1" customHeight="1">
      <c r="A147" s="311"/>
      <c r="R147" s="311"/>
    </row>
    <row r="148" spans="1:18" s="1116" customFormat="1" ht="23.1" customHeight="1">
      <c r="A148" s="311"/>
      <c r="R148" s="311"/>
    </row>
    <row r="149" spans="1:18" s="1116" customFormat="1" ht="23.1" customHeight="1">
      <c r="A149" s="311"/>
      <c r="R149" s="311"/>
    </row>
    <row r="150" spans="1:18" s="1116" customFormat="1" ht="23.1" customHeight="1">
      <c r="A150" s="311"/>
      <c r="R150" s="311"/>
    </row>
    <row r="151" spans="1:18" s="1116" customFormat="1" ht="23.1" customHeight="1">
      <c r="A151" s="311"/>
      <c r="R151" s="311"/>
    </row>
    <row r="152" spans="1:18" s="1116" customFormat="1" ht="23.1" customHeight="1">
      <c r="A152" s="311"/>
      <c r="R152" s="311"/>
    </row>
    <row r="153" spans="1:18" s="1116" customFormat="1" ht="23.1" customHeight="1">
      <c r="A153" s="311"/>
      <c r="R153" s="311"/>
    </row>
    <row r="154" spans="1:18" s="1116" customFormat="1" ht="23.1" customHeight="1">
      <c r="A154" s="311"/>
      <c r="R154" s="311"/>
    </row>
    <row r="155" spans="1:18" s="1116" customFormat="1" ht="23.1" customHeight="1">
      <c r="A155" s="311"/>
      <c r="R155" s="311"/>
    </row>
    <row r="156" spans="1:18" s="1116" customFormat="1" ht="23.1" customHeight="1">
      <c r="A156" s="311"/>
      <c r="R156" s="311"/>
    </row>
    <row r="157" spans="1:18" s="1116" customFormat="1" ht="23.1" customHeight="1">
      <c r="A157" s="311"/>
      <c r="R157" s="311"/>
    </row>
    <row r="158" spans="1:18" s="1116" customFormat="1" ht="23.1" customHeight="1">
      <c r="A158" s="311"/>
      <c r="R158" s="311"/>
    </row>
    <row r="159" spans="1:18" s="1116" customFormat="1" ht="23.1" customHeight="1">
      <c r="A159" s="311"/>
      <c r="R159" s="311"/>
    </row>
    <row r="160" spans="1:18" s="1116" customFormat="1" ht="23.1" customHeight="1">
      <c r="A160" s="311"/>
      <c r="R160" s="311"/>
    </row>
    <row r="161" spans="1:18" s="1116" customFormat="1" ht="23.1" customHeight="1">
      <c r="A161" s="311"/>
      <c r="R161" s="311"/>
    </row>
    <row r="162" spans="1:18" s="1116" customFormat="1" ht="23.1" customHeight="1">
      <c r="A162" s="311"/>
      <c r="R162" s="311"/>
    </row>
    <row r="163" spans="1:18" s="1116" customFormat="1" ht="23.1" customHeight="1">
      <c r="A163" s="311"/>
      <c r="R163" s="311"/>
    </row>
    <row r="164" spans="1:18" s="1116" customFormat="1" ht="23.1" customHeight="1">
      <c r="A164" s="311"/>
      <c r="R164" s="311"/>
    </row>
    <row r="165" spans="1:18" s="1116" customFormat="1" ht="23.1" customHeight="1">
      <c r="A165" s="311"/>
      <c r="R165" s="311"/>
    </row>
    <row r="166" spans="1:18" s="1116" customFormat="1" ht="23.1" customHeight="1">
      <c r="A166" s="311"/>
      <c r="R166" s="311"/>
    </row>
    <row r="167" spans="1:18" s="1116" customFormat="1" ht="23.1" customHeight="1">
      <c r="A167" s="311"/>
      <c r="R167" s="311"/>
    </row>
    <row r="168" spans="1:18" s="1116" customFormat="1" ht="23.1" customHeight="1">
      <c r="A168" s="311"/>
      <c r="R168" s="311"/>
    </row>
    <row r="169" spans="1:18" s="1116" customFormat="1" ht="23.1" customHeight="1">
      <c r="A169" s="311"/>
      <c r="R169" s="311"/>
    </row>
    <row r="170" spans="1:18" s="1116" customFormat="1" ht="23.1" customHeight="1">
      <c r="A170" s="311"/>
      <c r="R170" s="311"/>
    </row>
    <row r="171" spans="1:18" s="1116" customFormat="1" ht="23.1" customHeight="1">
      <c r="A171" s="311"/>
      <c r="R171" s="311"/>
    </row>
    <row r="172" spans="1:18" s="1116" customFormat="1" ht="23.1" customHeight="1">
      <c r="A172" s="311"/>
      <c r="R172" s="311"/>
    </row>
    <row r="173" spans="1:18" s="1116" customFormat="1" ht="23.1" customHeight="1">
      <c r="A173" s="311"/>
      <c r="R173" s="311"/>
    </row>
    <row r="174" spans="1:18" s="1116" customFormat="1" ht="23.1" customHeight="1">
      <c r="A174" s="311"/>
      <c r="R174" s="311"/>
    </row>
    <row r="175" spans="1:18" s="1116" customFormat="1" ht="23.1" customHeight="1">
      <c r="A175" s="311"/>
      <c r="R175" s="311"/>
    </row>
    <row r="176" spans="1:18" s="1116" customFormat="1" ht="23.1" customHeight="1">
      <c r="A176" s="311"/>
      <c r="R176" s="311"/>
    </row>
    <row r="177" spans="1:18" s="1116" customFormat="1" ht="23.1" customHeight="1">
      <c r="A177" s="311"/>
      <c r="R177" s="311"/>
    </row>
    <row r="178" spans="1:18" s="1116" customFormat="1" ht="23.1" customHeight="1">
      <c r="A178" s="311"/>
      <c r="R178" s="311"/>
    </row>
    <row r="179" spans="1:18" s="1116" customFormat="1" ht="23.1" customHeight="1">
      <c r="A179" s="311"/>
      <c r="R179" s="311"/>
    </row>
    <row r="180" spans="1:18" s="1116" customFormat="1" ht="23.1" customHeight="1">
      <c r="A180" s="311"/>
      <c r="R180" s="311"/>
    </row>
    <row r="181" spans="1:18" s="1116" customFormat="1" ht="23.1" customHeight="1">
      <c r="A181" s="311"/>
      <c r="R181" s="311"/>
    </row>
    <row r="182" spans="1:18" s="1116" customFormat="1" ht="23.1" customHeight="1">
      <c r="A182" s="311"/>
      <c r="R182" s="311"/>
    </row>
    <row r="183" spans="1:18" s="1116" customFormat="1" ht="23.1" customHeight="1">
      <c r="A183" s="311"/>
      <c r="R183" s="311"/>
    </row>
    <row r="184" spans="1:18" s="1116" customFormat="1" ht="23.1" customHeight="1">
      <c r="A184" s="311"/>
      <c r="R184" s="311"/>
    </row>
    <row r="185" spans="1:18" s="1116" customFormat="1" ht="23.1" customHeight="1">
      <c r="A185" s="311"/>
      <c r="R185" s="311"/>
    </row>
    <row r="186" spans="1:18" s="1116" customFormat="1" ht="23.1" customHeight="1">
      <c r="A186" s="311"/>
      <c r="R186" s="311"/>
    </row>
    <row r="187" spans="1:18" s="1116" customFormat="1" ht="23.1" customHeight="1">
      <c r="A187" s="311"/>
      <c r="R187" s="311"/>
    </row>
    <row r="188" spans="1:18" s="1116" customFormat="1" ht="23.1" customHeight="1">
      <c r="A188" s="311"/>
      <c r="R188" s="311"/>
    </row>
    <row r="189" spans="1:18" s="1116" customFormat="1" ht="23.1" customHeight="1">
      <c r="A189" s="311"/>
      <c r="R189" s="311"/>
    </row>
    <row r="190" spans="1:18" s="1116" customFormat="1" ht="23.1" customHeight="1">
      <c r="A190" s="311"/>
      <c r="R190" s="311"/>
    </row>
    <row r="191" spans="1:18" s="1116" customFormat="1" ht="23.1" customHeight="1">
      <c r="A191" s="311"/>
      <c r="R191" s="311"/>
    </row>
    <row r="192" spans="1:18" s="1116" customFormat="1" ht="23.1" customHeight="1">
      <c r="A192" s="311"/>
      <c r="R192" s="311"/>
    </row>
    <row r="193" spans="1:18" s="1116" customFormat="1" ht="23.1" customHeight="1">
      <c r="A193" s="311"/>
      <c r="R193" s="311"/>
    </row>
    <row r="194" spans="1:18" s="1116" customFormat="1" ht="23.1" customHeight="1">
      <c r="A194" s="311"/>
      <c r="R194" s="311"/>
    </row>
    <row r="195" spans="1:18" s="1116" customFormat="1" ht="23.1" customHeight="1">
      <c r="A195" s="311"/>
      <c r="R195" s="311"/>
    </row>
    <row r="196" spans="1:18" s="1116" customFormat="1" ht="23.1" customHeight="1">
      <c r="A196" s="311"/>
      <c r="R196" s="311"/>
    </row>
    <row r="197" spans="1:18" s="1116" customFormat="1" ht="23.1" customHeight="1">
      <c r="A197" s="311"/>
      <c r="R197" s="311"/>
    </row>
    <row r="198" spans="1:18" s="1116" customFormat="1" ht="23.1" customHeight="1">
      <c r="A198" s="311"/>
      <c r="R198" s="311"/>
    </row>
    <row r="199" spans="1:18" s="1116" customFormat="1" ht="23.1" customHeight="1">
      <c r="A199" s="311"/>
      <c r="R199" s="311"/>
    </row>
    <row r="200" spans="1:18" s="1116" customFormat="1" ht="23.1" customHeight="1">
      <c r="A200" s="311"/>
      <c r="R200" s="311"/>
    </row>
    <row r="201" spans="1:18" s="1116" customFormat="1" ht="23.1" customHeight="1">
      <c r="A201" s="311"/>
      <c r="R201" s="311"/>
    </row>
    <row r="202" spans="1:18" s="1116" customFormat="1" ht="23.1" customHeight="1">
      <c r="A202" s="311"/>
      <c r="R202" s="311"/>
    </row>
    <row r="203" spans="1:18" s="1116" customFormat="1" ht="23.1" customHeight="1">
      <c r="A203" s="311"/>
      <c r="R203" s="311"/>
    </row>
    <row r="204" spans="1:18" s="1116" customFormat="1" ht="23.1" customHeight="1">
      <c r="A204" s="311"/>
      <c r="R204" s="311"/>
    </row>
    <row r="205" spans="1:18" s="1116" customFormat="1" ht="23.1" customHeight="1">
      <c r="A205" s="311"/>
      <c r="R205" s="311"/>
    </row>
    <row r="206" spans="1:18" s="1116" customFormat="1" ht="23.1" customHeight="1">
      <c r="A206" s="311"/>
      <c r="R206" s="311"/>
    </row>
    <row r="207" spans="1:18" s="1116" customFormat="1" ht="23.1" customHeight="1">
      <c r="A207" s="311"/>
      <c r="R207" s="311"/>
    </row>
    <row r="208" spans="1:18" s="1116" customFormat="1" ht="23.1" customHeight="1">
      <c r="A208" s="311"/>
      <c r="R208" s="311"/>
    </row>
    <row r="209" spans="1:18" s="1116" customFormat="1" ht="23.1" customHeight="1">
      <c r="A209" s="311"/>
      <c r="R209" s="311"/>
    </row>
    <row r="210" spans="1:18" s="1116" customFormat="1" ht="23.1" customHeight="1">
      <c r="A210" s="311"/>
      <c r="R210" s="311"/>
    </row>
    <row r="211" spans="1:18" s="1116" customFormat="1" ht="23.1" customHeight="1">
      <c r="A211" s="311"/>
      <c r="R211" s="311"/>
    </row>
    <row r="212" spans="1:18" s="1116" customFormat="1" ht="23.1" customHeight="1">
      <c r="A212" s="311"/>
      <c r="R212" s="311"/>
    </row>
    <row r="213" spans="1:18" s="1116" customFormat="1" ht="23.1" customHeight="1">
      <c r="A213" s="311"/>
      <c r="R213" s="311"/>
    </row>
    <row r="214" spans="1:18" s="1116" customFormat="1" ht="23.1" customHeight="1">
      <c r="A214" s="311"/>
      <c r="R214" s="311"/>
    </row>
    <row r="215" spans="1:18" s="1116" customFormat="1" ht="23.1" customHeight="1">
      <c r="A215" s="311"/>
      <c r="R215" s="311"/>
    </row>
    <row r="216" spans="1:18" s="1116" customFormat="1" ht="23.1" customHeight="1">
      <c r="A216" s="311"/>
      <c r="R216" s="311"/>
    </row>
    <row r="217" spans="1:18" s="1116" customFormat="1" ht="23.1" customHeight="1">
      <c r="A217" s="311"/>
      <c r="R217" s="311"/>
    </row>
    <row r="218" spans="1:18" s="1116" customFormat="1" ht="23.1" customHeight="1">
      <c r="A218" s="311"/>
      <c r="R218" s="311"/>
    </row>
    <row r="219" spans="1:18" s="1116" customFormat="1" ht="23.1" customHeight="1">
      <c r="A219" s="311"/>
      <c r="R219" s="311"/>
    </row>
    <row r="220" spans="1:18" s="1116" customFormat="1" ht="23.1" customHeight="1">
      <c r="A220" s="311"/>
      <c r="R220" s="311"/>
    </row>
    <row r="221" spans="1:18" s="1116" customFormat="1" ht="23.1" customHeight="1">
      <c r="A221" s="311"/>
      <c r="R221" s="311"/>
    </row>
    <row r="222" spans="1:18" s="1116" customFormat="1" ht="23.1" customHeight="1">
      <c r="A222" s="311"/>
      <c r="R222" s="311"/>
    </row>
    <row r="223" spans="1:18" s="1116" customFormat="1" ht="23.1" customHeight="1">
      <c r="A223" s="311"/>
      <c r="R223" s="311"/>
    </row>
    <row r="224" spans="1:18" s="1116" customFormat="1" ht="23.1" customHeight="1">
      <c r="A224" s="311"/>
      <c r="R224" s="311"/>
    </row>
    <row r="225" spans="1:18" s="1116" customFormat="1" ht="23.1" customHeight="1">
      <c r="A225" s="311"/>
      <c r="R225" s="311"/>
    </row>
    <row r="226" spans="1:18" s="1116" customFormat="1" ht="23.1" customHeight="1">
      <c r="A226" s="311"/>
      <c r="R226" s="311"/>
    </row>
    <row r="227" spans="1:18" s="1116" customFormat="1" ht="23.1" customHeight="1">
      <c r="A227" s="311"/>
      <c r="R227" s="311"/>
    </row>
    <row r="228" spans="1:18" s="1116" customFormat="1" ht="23.1" customHeight="1">
      <c r="A228" s="311"/>
      <c r="R228" s="311"/>
    </row>
    <row r="229" spans="1:18" s="1116" customFormat="1" ht="23.1" customHeight="1">
      <c r="A229" s="311"/>
      <c r="R229" s="311"/>
    </row>
    <row r="230" spans="1:18" s="1116" customFormat="1" ht="23.1" customHeight="1">
      <c r="A230" s="311"/>
      <c r="R230" s="311"/>
    </row>
    <row r="231" spans="1:18" s="1116" customFormat="1" ht="23.1" customHeight="1">
      <c r="A231" s="311"/>
      <c r="R231" s="311"/>
    </row>
    <row r="232" spans="1:18" s="1116" customFormat="1" ht="23.1" customHeight="1">
      <c r="A232" s="311"/>
      <c r="R232" s="311"/>
    </row>
    <row r="233" spans="1:18" s="1116" customFormat="1" ht="23.1" customHeight="1">
      <c r="A233" s="311"/>
      <c r="R233" s="311"/>
    </row>
    <row r="234" spans="1:18" s="1116" customFormat="1" ht="23.1" customHeight="1">
      <c r="A234" s="311"/>
      <c r="R234" s="311"/>
    </row>
    <row r="235" spans="1:18" s="1116" customFormat="1" ht="23.1" customHeight="1">
      <c r="A235" s="311"/>
      <c r="R235" s="311"/>
    </row>
    <row r="236" spans="1:18" s="1116" customFormat="1" ht="23.1" customHeight="1">
      <c r="A236" s="311"/>
      <c r="R236" s="311"/>
    </row>
    <row r="237" spans="1:18" s="1116" customFormat="1" ht="23.1" customHeight="1">
      <c r="A237" s="311"/>
      <c r="R237" s="311"/>
    </row>
    <row r="238" spans="1:18" s="1116" customFormat="1" ht="23.1" customHeight="1">
      <c r="A238" s="311"/>
      <c r="R238" s="311"/>
    </row>
    <row r="239" spans="1:18" s="1116" customFormat="1" ht="23.1" customHeight="1">
      <c r="A239" s="311"/>
      <c r="R239" s="311"/>
    </row>
    <row r="240" spans="1:18" s="1116" customFormat="1" ht="23.1" customHeight="1">
      <c r="A240" s="311"/>
      <c r="R240" s="311"/>
    </row>
    <row r="241" spans="1:18" s="1116" customFormat="1" ht="23.1" customHeight="1">
      <c r="A241" s="311"/>
      <c r="R241" s="311"/>
    </row>
    <row r="242" spans="1:18" s="1116" customFormat="1" ht="23.1" customHeight="1">
      <c r="A242" s="311"/>
      <c r="R242" s="311"/>
    </row>
    <row r="243" spans="1:18" s="1116" customFormat="1" ht="23.1" customHeight="1">
      <c r="A243" s="311"/>
      <c r="R243" s="311"/>
    </row>
    <row r="244" spans="1:18" s="1116" customFormat="1" ht="23.1" customHeight="1">
      <c r="A244" s="311"/>
      <c r="R244" s="311"/>
    </row>
    <row r="245" spans="1:18" s="1116" customFormat="1" ht="23.1" customHeight="1">
      <c r="A245" s="311"/>
      <c r="R245" s="311"/>
    </row>
    <row r="246" spans="1:18" s="1116" customFormat="1" ht="23.1" customHeight="1">
      <c r="A246" s="311"/>
      <c r="R246" s="311"/>
    </row>
    <row r="247" spans="1:18" s="1116" customFormat="1" ht="23.1" customHeight="1">
      <c r="A247" s="311"/>
      <c r="R247" s="311"/>
    </row>
    <row r="248" spans="1:18" s="1116" customFormat="1" ht="23.1" customHeight="1">
      <c r="A248" s="311"/>
      <c r="R248" s="311"/>
    </row>
    <row r="249" spans="1:18" s="1116" customFormat="1" ht="23.1" customHeight="1">
      <c r="A249" s="311"/>
      <c r="R249" s="311"/>
    </row>
    <row r="250" spans="1:18" s="1116" customFormat="1" ht="23.1" customHeight="1">
      <c r="A250" s="311"/>
      <c r="R250" s="311"/>
    </row>
    <row r="251" spans="1:18" s="1116" customFormat="1" ht="23.1" customHeight="1">
      <c r="A251" s="311"/>
      <c r="R251" s="311"/>
    </row>
    <row r="252" spans="1:18" s="1116" customFormat="1" ht="23.1" customHeight="1">
      <c r="A252" s="311"/>
      <c r="R252" s="311"/>
    </row>
    <row r="253" spans="1:18" s="1116" customFormat="1" ht="23.1" customHeight="1">
      <c r="A253" s="311"/>
      <c r="R253" s="311"/>
    </row>
    <row r="254" spans="1:18" s="1116" customFormat="1" ht="23.1" customHeight="1">
      <c r="A254" s="311"/>
      <c r="R254" s="311"/>
    </row>
    <row r="255" spans="1:18" s="1116" customFormat="1" ht="23.1" customHeight="1">
      <c r="A255" s="311"/>
      <c r="R255" s="311"/>
    </row>
    <row r="256" spans="1:18" s="1116" customFormat="1" ht="23.1" customHeight="1">
      <c r="A256" s="311"/>
      <c r="R256" s="311"/>
    </row>
    <row r="257" spans="1:18" s="1116" customFormat="1" ht="23.1" customHeight="1">
      <c r="A257" s="311"/>
      <c r="R257" s="311"/>
    </row>
    <row r="258" spans="1:18" s="1116" customFormat="1" ht="23.1" customHeight="1">
      <c r="A258" s="311"/>
      <c r="R258" s="311"/>
    </row>
    <row r="259" spans="1:18" s="1116" customFormat="1" ht="23.1" customHeight="1">
      <c r="A259" s="311"/>
      <c r="R259" s="311"/>
    </row>
    <row r="260" spans="1:18" s="1116" customFormat="1" ht="23.1" customHeight="1">
      <c r="A260" s="311"/>
      <c r="R260" s="311"/>
    </row>
    <row r="261" spans="1:18" s="1116" customFormat="1" ht="23.1" customHeight="1">
      <c r="A261" s="311"/>
      <c r="R261" s="311"/>
    </row>
    <row r="262" spans="1:18" s="1116" customFormat="1" ht="23.1" customHeight="1">
      <c r="A262" s="311"/>
      <c r="R262" s="311"/>
    </row>
  </sheetData>
  <mergeCells count="2">
    <mergeCell ref="C3:D3"/>
    <mergeCell ref="F5:F7"/>
  </mergeCells>
  <phoneticPr fontId="16"/>
  <printOptions horizontalCentered="1"/>
  <pageMargins left="0.78740157480314965" right="0.78740157480314965" top="0.59055118110236227" bottom="0.59055118110236227" header="0" footer="0"/>
  <pageSetup paperSize="9" scale="40" pageOrder="overThenDown" orientation="landscape" r:id="rId1"/>
  <headerFooter alignWithMargins="0"/>
  <rowBreaks count="1" manualBreakCount="1">
    <brk id="47" max="17" man="1"/>
  </rowBreaks>
  <colBreaks count="1" manualBreakCount="1">
    <brk id="18" max="5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2">
    <tabColor rgb="FF00FFFF"/>
  </sheetPr>
  <dimension ref="A1:O170"/>
  <sheetViews>
    <sheetView showGridLines="0" view="pageBreakPreview" zoomScale="50" zoomScaleNormal="75" workbookViewId="0">
      <pane xSplit="2" ySplit="12" topLeftCell="C58" activePane="bottomRight" state="frozen"/>
      <selection activeCell="K8" sqref="K8"/>
      <selection pane="topRight" activeCell="K8" sqref="K8"/>
      <selection pane="bottomLeft" activeCell="K8" sqref="K8"/>
      <selection pane="bottomRight" activeCell="A72" sqref="A72:O72"/>
    </sheetView>
  </sheetViews>
  <sheetFormatPr defaultRowHeight="28.35" customHeight="1"/>
  <cols>
    <col min="1" max="1" width="5.875" style="151" customWidth="1"/>
    <col min="2" max="2" width="15.375" style="149" customWidth="1"/>
    <col min="3" max="4" width="21.125" style="149" customWidth="1"/>
    <col min="5" max="5" width="25.625" style="149" customWidth="1"/>
    <col min="6" max="7" width="21.125" style="149" customWidth="1"/>
    <col min="8" max="8" width="25.625" style="149" customWidth="1"/>
    <col min="9" max="9" width="18.625" style="149" customWidth="1"/>
    <col min="10" max="10" width="21.125" style="149" customWidth="1"/>
    <col min="11" max="11" width="26.875" style="149" customWidth="1"/>
    <col min="12" max="13" width="20.625" style="149" customWidth="1"/>
    <col min="14" max="14" width="27.125" style="149" customWidth="1"/>
    <col min="15" max="15" width="5.875" style="151" customWidth="1"/>
    <col min="16" max="16384" width="9" style="149"/>
  </cols>
  <sheetData>
    <row r="1" spans="1:15" ht="30.95" customHeight="1">
      <c r="A1" s="603" t="s">
        <v>1388</v>
      </c>
      <c r="B1" s="266"/>
      <c r="C1" s="266"/>
      <c r="D1" s="266"/>
      <c r="E1" s="266"/>
      <c r="F1" s="266"/>
      <c r="G1" s="266"/>
      <c r="H1" s="266"/>
    </row>
    <row r="2" spans="1:15" s="311" customFormat="1" ht="23.1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813" t="s">
        <v>755</v>
      </c>
      <c r="O2" s="312"/>
    </row>
    <row r="3" spans="1:15" s="442" customFormat="1" ht="23.1" customHeight="1">
      <c r="A3" s="270" t="s">
        <v>138</v>
      </c>
      <c r="B3" s="271"/>
      <c r="C3" s="532" t="s">
        <v>869</v>
      </c>
      <c r="D3" s="314"/>
      <c r="E3" s="314"/>
      <c r="F3" s="314"/>
      <c r="G3" s="2732" t="s">
        <v>870</v>
      </c>
      <c r="H3" s="2732"/>
      <c r="I3" s="2884" t="s">
        <v>871</v>
      </c>
      <c r="J3" s="2884"/>
      <c r="K3" s="2884"/>
      <c r="L3" s="853"/>
      <c r="M3" s="853"/>
      <c r="N3" s="854"/>
      <c r="O3" s="319" t="s">
        <v>138</v>
      </c>
    </row>
    <row r="4" spans="1:15" s="442" customFormat="1" ht="23.1" customHeight="1">
      <c r="A4" s="165" t="s">
        <v>144</v>
      </c>
      <c r="B4" s="166"/>
      <c r="C4" s="755" t="s">
        <v>817</v>
      </c>
      <c r="D4" s="1022"/>
      <c r="E4" s="1023"/>
      <c r="F4" s="755" t="s">
        <v>818</v>
      </c>
      <c r="G4" s="1022"/>
      <c r="H4" s="1023"/>
      <c r="I4" s="755" t="s">
        <v>819</v>
      </c>
      <c r="J4" s="1022"/>
      <c r="K4" s="1023"/>
      <c r="L4" s="755" t="s">
        <v>820</v>
      </c>
      <c r="M4" s="1022"/>
      <c r="N4" s="1023"/>
      <c r="O4" s="321" t="s">
        <v>144</v>
      </c>
    </row>
    <row r="5" spans="1:15" s="442" customFormat="1" ht="23.1" customHeight="1">
      <c r="A5" s="165" t="s">
        <v>151</v>
      </c>
      <c r="B5" s="166" t="s">
        <v>152</v>
      </c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321" t="s">
        <v>151</v>
      </c>
    </row>
    <row r="6" spans="1:15" s="442" customFormat="1" ht="23.1" customHeight="1">
      <c r="A6" s="165" t="s">
        <v>164</v>
      </c>
      <c r="B6" s="166"/>
      <c r="C6" s="754" t="s">
        <v>821</v>
      </c>
      <c r="D6" s="754" t="s">
        <v>822</v>
      </c>
      <c r="E6" s="754" t="s">
        <v>71</v>
      </c>
      <c r="F6" s="754" t="s">
        <v>821</v>
      </c>
      <c r="G6" s="754" t="s">
        <v>822</v>
      </c>
      <c r="H6" s="754" t="s">
        <v>71</v>
      </c>
      <c r="I6" s="754" t="s">
        <v>821</v>
      </c>
      <c r="J6" s="754" t="s">
        <v>822</v>
      </c>
      <c r="K6" s="754" t="s">
        <v>71</v>
      </c>
      <c r="L6" s="754" t="s">
        <v>821</v>
      </c>
      <c r="M6" s="754" t="s">
        <v>822</v>
      </c>
      <c r="N6" s="754" t="s">
        <v>71</v>
      </c>
      <c r="O6" s="321" t="s">
        <v>164</v>
      </c>
    </row>
    <row r="7" spans="1:15" s="452" customFormat="1" ht="23.1" customHeight="1" thickBot="1">
      <c r="A7" s="286" t="s">
        <v>171</v>
      </c>
      <c r="B7" s="287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  <c r="O7" s="190" t="s">
        <v>171</v>
      </c>
    </row>
    <row r="8" spans="1:15" s="442" customFormat="1" ht="30.75" customHeight="1">
      <c r="A8" s="165"/>
      <c r="B8" s="173" t="s">
        <v>872</v>
      </c>
      <c r="C8" s="200">
        <v>330192</v>
      </c>
      <c r="D8" s="200">
        <v>5098469</v>
      </c>
      <c r="E8" s="200">
        <v>149785997118</v>
      </c>
      <c r="F8" s="200">
        <v>13468377</v>
      </c>
      <c r="G8" s="200">
        <v>22596086</v>
      </c>
      <c r="H8" s="200">
        <v>169850915540</v>
      </c>
      <c r="I8" s="1104">
        <v>3009582</v>
      </c>
      <c r="J8" s="200">
        <v>6596587</v>
      </c>
      <c r="K8" s="200">
        <v>40202790297</v>
      </c>
      <c r="L8" s="200">
        <v>16808151</v>
      </c>
      <c r="M8" s="200">
        <v>34291142</v>
      </c>
      <c r="N8" s="200">
        <v>359839702955</v>
      </c>
      <c r="O8" s="321"/>
    </row>
    <row r="9" spans="1:15" s="442" customFormat="1" ht="30.75" customHeight="1">
      <c r="A9" s="165"/>
      <c r="B9" s="173" t="s">
        <v>873</v>
      </c>
      <c r="C9" s="1052">
        <v>328482</v>
      </c>
      <c r="D9" s="336">
        <v>5081882</v>
      </c>
      <c r="E9" s="200">
        <v>149133993413</v>
      </c>
      <c r="F9" s="200">
        <v>13351086</v>
      </c>
      <c r="G9" s="200">
        <v>22424447</v>
      </c>
      <c r="H9" s="200">
        <v>168598404990</v>
      </c>
      <c r="I9" s="200">
        <v>2985337</v>
      </c>
      <c r="J9" s="200">
        <v>6550096</v>
      </c>
      <c r="K9" s="200">
        <v>39929349227</v>
      </c>
      <c r="L9" s="200">
        <v>16664905</v>
      </c>
      <c r="M9" s="200">
        <v>34056425</v>
      </c>
      <c r="N9" s="200">
        <v>357661747630</v>
      </c>
      <c r="O9" s="321"/>
    </row>
    <row r="10" spans="1:15" s="442" customFormat="1" ht="30.75" customHeight="1">
      <c r="A10" s="165"/>
      <c r="B10" s="173" t="s">
        <v>874</v>
      </c>
      <c r="C10" s="1052">
        <v>1710</v>
      </c>
      <c r="D10" s="336">
        <v>16587</v>
      </c>
      <c r="E10" s="200">
        <v>652003705</v>
      </c>
      <c r="F10" s="200">
        <v>117291</v>
      </c>
      <c r="G10" s="200">
        <v>171639</v>
      </c>
      <c r="H10" s="200">
        <v>1252510550</v>
      </c>
      <c r="I10" s="200">
        <v>24245</v>
      </c>
      <c r="J10" s="200">
        <v>46491</v>
      </c>
      <c r="K10" s="200">
        <v>273441070</v>
      </c>
      <c r="L10" s="200">
        <v>143246</v>
      </c>
      <c r="M10" s="200">
        <v>234717</v>
      </c>
      <c r="N10" s="200">
        <v>2177955325</v>
      </c>
      <c r="O10" s="321"/>
    </row>
    <row r="11" spans="1:15" s="442" customFormat="1" ht="30.75" customHeight="1">
      <c r="A11" s="165"/>
      <c r="B11" s="173" t="s">
        <v>875</v>
      </c>
      <c r="C11" s="1052">
        <v>308893</v>
      </c>
      <c r="D11" s="336">
        <v>4756861</v>
      </c>
      <c r="E11" s="200">
        <v>140613414932</v>
      </c>
      <c r="F11" s="200">
        <v>12601463</v>
      </c>
      <c r="G11" s="200">
        <v>21190671</v>
      </c>
      <c r="H11" s="200">
        <v>158632048386</v>
      </c>
      <c r="I11" s="200">
        <v>2825670</v>
      </c>
      <c r="J11" s="200">
        <v>6208553</v>
      </c>
      <c r="K11" s="200">
        <v>37801237669</v>
      </c>
      <c r="L11" s="200">
        <v>15736026</v>
      </c>
      <c r="M11" s="200">
        <v>32156085</v>
      </c>
      <c r="N11" s="200">
        <v>337046700987</v>
      </c>
      <c r="O11" s="321"/>
    </row>
    <row r="12" spans="1:15" s="442" customFormat="1" ht="30.75" customHeight="1">
      <c r="A12" s="445"/>
      <c r="B12" s="651" t="s">
        <v>876</v>
      </c>
      <c r="C12" s="210">
        <v>19589</v>
      </c>
      <c r="D12" s="210">
        <v>325021</v>
      </c>
      <c r="E12" s="210">
        <v>8520578481</v>
      </c>
      <c r="F12" s="210">
        <v>749623</v>
      </c>
      <c r="G12" s="210">
        <v>1233776</v>
      </c>
      <c r="H12" s="210">
        <v>9966356604</v>
      </c>
      <c r="I12" s="210">
        <v>159667</v>
      </c>
      <c r="J12" s="210">
        <v>341543</v>
      </c>
      <c r="K12" s="210">
        <v>2128111558</v>
      </c>
      <c r="L12" s="210">
        <v>928879</v>
      </c>
      <c r="M12" s="210">
        <v>1900340</v>
      </c>
      <c r="N12" s="210">
        <v>20615046643</v>
      </c>
      <c r="O12" s="448"/>
    </row>
    <row r="13" spans="1:15" ht="24.95" customHeight="1">
      <c r="A13" s="211">
        <v>1</v>
      </c>
      <c r="B13" s="1138" t="s">
        <v>181</v>
      </c>
      <c r="C13" s="1139">
        <v>45391</v>
      </c>
      <c r="D13" s="1140">
        <v>667832</v>
      </c>
      <c r="E13" s="214">
        <v>20659450583</v>
      </c>
      <c r="F13" s="214">
        <v>2010693</v>
      </c>
      <c r="G13" s="214">
        <v>3398735</v>
      </c>
      <c r="H13" s="214">
        <v>24299342379</v>
      </c>
      <c r="I13" s="214">
        <v>446365</v>
      </c>
      <c r="J13" s="214">
        <v>969229</v>
      </c>
      <c r="K13" s="214">
        <v>5832488284</v>
      </c>
      <c r="L13" s="214">
        <v>2502449</v>
      </c>
      <c r="M13" s="214">
        <v>5035796</v>
      </c>
      <c r="N13" s="214">
        <v>50791281246</v>
      </c>
      <c r="O13" s="216">
        <v>1</v>
      </c>
    </row>
    <row r="14" spans="1:15" ht="24.95" customHeight="1">
      <c r="A14" s="217">
        <v>2</v>
      </c>
      <c r="B14" s="1141" t="s">
        <v>183</v>
      </c>
      <c r="C14" s="1052">
        <v>4975</v>
      </c>
      <c r="D14" s="336">
        <v>82793</v>
      </c>
      <c r="E14" s="200">
        <v>2153101881</v>
      </c>
      <c r="F14" s="200">
        <v>203726</v>
      </c>
      <c r="G14" s="200">
        <v>335024</v>
      </c>
      <c r="H14" s="200">
        <v>2710287789</v>
      </c>
      <c r="I14" s="200">
        <v>42329</v>
      </c>
      <c r="J14" s="200">
        <v>98718</v>
      </c>
      <c r="K14" s="200">
        <v>572078820</v>
      </c>
      <c r="L14" s="200">
        <v>251030</v>
      </c>
      <c r="M14" s="200">
        <v>516535</v>
      </c>
      <c r="N14" s="200">
        <v>5435468490</v>
      </c>
      <c r="O14" s="205">
        <v>2</v>
      </c>
    </row>
    <row r="15" spans="1:15" ht="24.95" customHeight="1">
      <c r="A15" s="217">
        <v>3</v>
      </c>
      <c r="B15" s="1141" t="s">
        <v>185</v>
      </c>
      <c r="C15" s="1052">
        <v>19949</v>
      </c>
      <c r="D15" s="336">
        <v>299422</v>
      </c>
      <c r="E15" s="200">
        <v>9131043450</v>
      </c>
      <c r="F15" s="200">
        <v>912179</v>
      </c>
      <c r="G15" s="200">
        <v>1570832</v>
      </c>
      <c r="H15" s="200">
        <v>10745487725</v>
      </c>
      <c r="I15" s="200">
        <v>195026</v>
      </c>
      <c r="J15" s="200">
        <v>437038</v>
      </c>
      <c r="K15" s="200">
        <v>2702279050</v>
      </c>
      <c r="L15" s="200">
        <v>1127154</v>
      </c>
      <c r="M15" s="200">
        <v>2307292</v>
      </c>
      <c r="N15" s="200">
        <v>22578810225</v>
      </c>
      <c r="O15" s="205">
        <v>3</v>
      </c>
    </row>
    <row r="16" spans="1:15" ht="24.95" customHeight="1">
      <c r="A16" s="217">
        <v>4</v>
      </c>
      <c r="B16" s="1141" t="s">
        <v>187</v>
      </c>
      <c r="C16" s="1052">
        <v>30244</v>
      </c>
      <c r="D16" s="336">
        <v>454409</v>
      </c>
      <c r="E16" s="200">
        <v>13982222728</v>
      </c>
      <c r="F16" s="200">
        <v>1203849</v>
      </c>
      <c r="G16" s="200">
        <v>1992949</v>
      </c>
      <c r="H16" s="200">
        <v>15179542337</v>
      </c>
      <c r="I16" s="200">
        <v>285189</v>
      </c>
      <c r="J16" s="200">
        <v>637218</v>
      </c>
      <c r="K16" s="200">
        <v>3833679480</v>
      </c>
      <c r="L16" s="200">
        <v>1519282</v>
      </c>
      <c r="M16" s="200">
        <v>3084576</v>
      </c>
      <c r="N16" s="200">
        <v>32995444545</v>
      </c>
      <c r="O16" s="205">
        <v>4</v>
      </c>
    </row>
    <row r="17" spans="1:15" ht="24.95" customHeight="1">
      <c r="A17" s="217">
        <v>5</v>
      </c>
      <c r="B17" s="1141" t="s">
        <v>189</v>
      </c>
      <c r="C17" s="1142">
        <v>3825</v>
      </c>
      <c r="D17" s="1113">
        <v>64581</v>
      </c>
      <c r="E17" s="210">
        <v>1674473642</v>
      </c>
      <c r="F17" s="210">
        <v>145387</v>
      </c>
      <c r="G17" s="210">
        <v>267162</v>
      </c>
      <c r="H17" s="210">
        <v>2109708880</v>
      </c>
      <c r="I17" s="210">
        <v>29681</v>
      </c>
      <c r="J17" s="210">
        <v>64472</v>
      </c>
      <c r="K17" s="210">
        <v>403132920</v>
      </c>
      <c r="L17" s="210">
        <v>178893</v>
      </c>
      <c r="M17" s="210">
        <v>396215</v>
      </c>
      <c r="N17" s="210">
        <v>4187315442</v>
      </c>
      <c r="O17" s="205">
        <v>5</v>
      </c>
    </row>
    <row r="18" spans="1:15" ht="24.95" customHeight="1">
      <c r="A18" s="211">
        <v>6</v>
      </c>
      <c r="B18" s="1138" t="s">
        <v>191</v>
      </c>
      <c r="C18" s="1139">
        <v>7971</v>
      </c>
      <c r="D18" s="1140">
        <v>126819</v>
      </c>
      <c r="E18" s="214">
        <v>3566333554</v>
      </c>
      <c r="F18" s="214">
        <v>317818</v>
      </c>
      <c r="G18" s="214">
        <v>566047</v>
      </c>
      <c r="H18" s="214">
        <v>4055644164</v>
      </c>
      <c r="I18" s="214">
        <v>60992</v>
      </c>
      <c r="J18" s="214">
        <v>137117</v>
      </c>
      <c r="K18" s="214">
        <v>893702310</v>
      </c>
      <c r="L18" s="214">
        <v>386781</v>
      </c>
      <c r="M18" s="214">
        <v>829983</v>
      </c>
      <c r="N18" s="214">
        <v>8515680028</v>
      </c>
      <c r="O18" s="216">
        <v>6</v>
      </c>
    </row>
    <row r="19" spans="1:15" ht="24.95" customHeight="1">
      <c r="A19" s="217">
        <v>7</v>
      </c>
      <c r="B19" s="1141" t="s">
        <v>193</v>
      </c>
      <c r="C19" s="1052">
        <v>24886</v>
      </c>
      <c r="D19" s="336">
        <v>370276</v>
      </c>
      <c r="E19" s="200">
        <v>11391554127</v>
      </c>
      <c r="F19" s="200">
        <v>999711</v>
      </c>
      <c r="G19" s="200">
        <v>1715812</v>
      </c>
      <c r="H19" s="200">
        <v>12985623762</v>
      </c>
      <c r="I19" s="200">
        <v>239557</v>
      </c>
      <c r="J19" s="200">
        <v>532691</v>
      </c>
      <c r="K19" s="200">
        <v>3233869172</v>
      </c>
      <c r="L19" s="200">
        <v>1264154</v>
      </c>
      <c r="M19" s="200">
        <v>2618779</v>
      </c>
      <c r="N19" s="200">
        <v>27611047061</v>
      </c>
      <c r="O19" s="205">
        <v>7</v>
      </c>
    </row>
    <row r="20" spans="1:15" ht="24.95" customHeight="1">
      <c r="A20" s="217">
        <v>8</v>
      </c>
      <c r="B20" s="1141" t="s">
        <v>195</v>
      </c>
      <c r="C20" s="1052">
        <v>9399</v>
      </c>
      <c r="D20" s="336">
        <v>153807</v>
      </c>
      <c r="E20" s="200">
        <v>4286183489</v>
      </c>
      <c r="F20" s="200">
        <v>356648</v>
      </c>
      <c r="G20" s="200">
        <v>578823</v>
      </c>
      <c r="H20" s="200">
        <v>4388334543</v>
      </c>
      <c r="I20" s="200">
        <v>82382</v>
      </c>
      <c r="J20" s="200">
        <v>189446</v>
      </c>
      <c r="K20" s="200">
        <v>1101848574</v>
      </c>
      <c r="L20" s="200">
        <v>448429</v>
      </c>
      <c r="M20" s="200">
        <v>922076</v>
      </c>
      <c r="N20" s="200">
        <v>9776366606</v>
      </c>
      <c r="O20" s="205">
        <v>8</v>
      </c>
    </row>
    <row r="21" spans="1:15" s="266" customFormat="1" ht="24.95" customHeight="1">
      <c r="A21" s="220">
        <v>9</v>
      </c>
      <c r="B21" s="1143" t="s">
        <v>197</v>
      </c>
      <c r="C21" s="1135">
        <v>6521</v>
      </c>
      <c r="D21" s="329">
        <v>114036</v>
      </c>
      <c r="E21" s="192">
        <v>2810275095</v>
      </c>
      <c r="F21" s="192">
        <v>229602</v>
      </c>
      <c r="G21" s="192">
        <v>365211</v>
      </c>
      <c r="H21" s="192">
        <v>3097825936</v>
      </c>
      <c r="I21" s="192">
        <v>43930</v>
      </c>
      <c r="J21" s="192">
        <v>93744</v>
      </c>
      <c r="K21" s="192">
        <v>566283036</v>
      </c>
      <c r="L21" s="192">
        <v>280053</v>
      </c>
      <c r="M21" s="192">
        <v>572991</v>
      </c>
      <c r="N21" s="192">
        <v>6474384067</v>
      </c>
      <c r="O21" s="224">
        <v>9</v>
      </c>
    </row>
    <row r="22" spans="1:15" s="266" customFormat="1" ht="24.95" customHeight="1">
      <c r="A22" s="220">
        <v>10</v>
      </c>
      <c r="B22" s="1143" t="s">
        <v>199</v>
      </c>
      <c r="C22" s="337">
        <v>5370</v>
      </c>
      <c r="D22" s="1144">
        <v>86314</v>
      </c>
      <c r="E22" s="227">
        <v>2236066356</v>
      </c>
      <c r="F22" s="227">
        <v>219309</v>
      </c>
      <c r="G22" s="227">
        <v>362762</v>
      </c>
      <c r="H22" s="227">
        <v>2686804694</v>
      </c>
      <c r="I22" s="227">
        <v>47424</v>
      </c>
      <c r="J22" s="227">
        <v>101818</v>
      </c>
      <c r="K22" s="227">
        <v>597213430</v>
      </c>
      <c r="L22" s="227">
        <v>272103</v>
      </c>
      <c r="M22" s="227">
        <v>550894</v>
      </c>
      <c r="N22" s="227">
        <v>5520084480</v>
      </c>
      <c r="O22" s="224">
        <v>10</v>
      </c>
    </row>
    <row r="23" spans="1:15" s="266" customFormat="1" ht="24.95" customHeight="1">
      <c r="A23" s="228">
        <v>11</v>
      </c>
      <c r="B23" s="361" t="s">
        <v>201</v>
      </c>
      <c r="C23" s="1145">
        <v>6198</v>
      </c>
      <c r="D23" s="328">
        <v>104090</v>
      </c>
      <c r="E23" s="229">
        <v>2831914130</v>
      </c>
      <c r="F23" s="229">
        <v>244125</v>
      </c>
      <c r="G23" s="229">
        <v>400631</v>
      </c>
      <c r="H23" s="229">
        <v>3105108450</v>
      </c>
      <c r="I23" s="229">
        <v>50155</v>
      </c>
      <c r="J23" s="229">
        <v>111749</v>
      </c>
      <c r="K23" s="229">
        <v>708650540</v>
      </c>
      <c r="L23" s="229">
        <v>300478</v>
      </c>
      <c r="M23" s="229">
        <v>616470</v>
      </c>
      <c r="N23" s="229">
        <v>6645673120</v>
      </c>
      <c r="O23" s="234">
        <v>11</v>
      </c>
    </row>
    <row r="24" spans="1:15" s="266" customFormat="1" ht="24.95" customHeight="1">
      <c r="A24" s="220">
        <v>12</v>
      </c>
      <c r="B24" s="1143" t="s">
        <v>203</v>
      </c>
      <c r="C24" s="1135">
        <v>8974</v>
      </c>
      <c r="D24" s="329">
        <v>143028</v>
      </c>
      <c r="E24" s="192">
        <v>4225967644</v>
      </c>
      <c r="F24" s="192">
        <v>380742</v>
      </c>
      <c r="G24" s="192">
        <v>618775</v>
      </c>
      <c r="H24" s="192">
        <v>4529867526</v>
      </c>
      <c r="I24" s="192">
        <v>87453</v>
      </c>
      <c r="J24" s="192">
        <v>190266</v>
      </c>
      <c r="K24" s="192">
        <v>1178415229</v>
      </c>
      <c r="L24" s="192">
        <v>477169</v>
      </c>
      <c r="M24" s="192">
        <v>952069</v>
      </c>
      <c r="N24" s="192">
        <v>9934250399</v>
      </c>
      <c r="O24" s="224">
        <v>12</v>
      </c>
    </row>
    <row r="25" spans="1:15" s="266" customFormat="1" ht="24.95" customHeight="1">
      <c r="A25" s="220">
        <v>13</v>
      </c>
      <c r="B25" s="1143" t="s">
        <v>204</v>
      </c>
      <c r="C25" s="1135">
        <v>3295</v>
      </c>
      <c r="D25" s="329">
        <v>52355</v>
      </c>
      <c r="E25" s="192">
        <v>1453825453</v>
      </c>
      <c r="F25" s="192">
        <v>139575</v>
      </c>
      <c r="G25" s="192">
        <v>237801</v>
      </c>
      <c r="H25" s="192">
        <v>1903542922</v>
      </c>
      <c r="I25" s="192">
        <v>31977</v>
      </c>
      <c r="J25" s="192">
        <v>68811</v>
      </c>
      <c r="K25" s="192">
        <v>425738913</v>
      </c>
      <c r="L25" s="192">
        <v>174847</v>
      </c>
      <c r="M25" s="192">
        <v>358967</v>
      </c>
      <c r="N25" s="192">
        <v>3783107288</v>
      </c>
      <c r="O25" s="224">
        <v>13</v>
      </c>
    </row>
    <row r="26" spans="1:15" s="266" customFormat="1" ht="24.95" customHeight="1">
      <c r="A26" s="220">
        <v>14</v>
      </c>
      <c r="B26" s="1143" t="s">
        <v>206</v>
      </c>
      <c r="C26" s="1135">
        <v>2774</v>
      </c>
      <c r="D26" s="329">
        <v>47058</v>
      </c>
      <c r="E26" s="192">
        <v>1210904516</v>
      </c>
      <c r="F26" s="192">
        <v>119318</v>
      </c>
      <c r="G26" s="192">
        <v>217032</v>
      </c>
      <c r="H26" s="192">
        <v>1791556542</v>
      </c>
      <c r="I26" s="192">
        <v>26957</v>
      </c>
      <c r="J26" s="192">
        <v>59014</v>
      </c>
      <c r="K26" s="192">
        <v>344851630</v>
      </c>
      <c r="L26" s="192">
        <v>149049</v>
      </c>
      <c r="M26" s="192">
        <v>323104</v>
      </c>
      <c r="N26" s="192">
        <v>3347312688</v>
      </c>
      <c r="O26" s="224">
        <v>14</v>
      </c>
    </row>
    <row r="27" spans="1:15" s="266" customFormat="1" ht="24.95" customHeight="1">
      <c r="A27" s="220">
        <v>15</v>
      </c>
      <c r="B27" s="1143" t="s">
        <v>208</v>
      </c>
      <c r="C27" s="337">
        <v>4600</v>
      </c>
      <c r="D27" s="1144">
        <v>80200</v>
      </c>
      <c r="E27" s="227">
        <v>1929918200</v>
      </c>
      <c r="F27" s="227">
        <v>187926</v>
      </c>
      <c r="G27" s="227">
        <v>309442</v>
      </c>
      <c r="H27" s="227">
        <v>2831382951</v>
      </c>
      <c r="I27" s="227">
        <v>41080</v>
      </c>
      <c r="J27" s="227">
        <v>89563</v>
      </c>
      <c r="K27" s="227">
        <v>535879415</v>
      </c>
      <c r="L27" s="227">
        <v>233606</v>
      </c>
      <c r="M27" s="227">
        <v>479205</v>
      </c>
      <c r="N27" s="227">
        <v>5297180566</v>
      </c>
      <c r="O27" s="224">
        <v>15</v>
      </c>
    </row>
    <row r="28" spans="1:15" s="266" customFormat="1" ht="24.95" customHeight="1">
      <c r="A28" s="235">
        <v>16</v>
      </c>
      <c r="B28" s="361" t="s">
        <v>210</v>
      </c>
      <c r="C28" s="1145">
        <v>7467</v>
      </c>
      <c r="D28" s="328">
        <v>111527</v>
      </c>
      <c r="E28" s="229">
        <v>3472388781</v>
      </c>
      <c r="F28" s="229">
        <v>297967</v>
      </c>
      <c r="G28" s="229">
        <v>481111</v>
      </c>
      <c r="H28" s="229">
        <v>3517009188</v>
      </c>
      <c r="I28" s="229">
        <v>68975</v>
      </c>
      <c r="J28" s="229">
        <v>152902</v>
      </c>
      <c r="K28" s="229">
        <v>909878560</v>
      </c>
      <c r="L28" s="229">
        <v>374409</v>
      </c>
      <c r="M28" s="229">
        <v>745540</v>
      </c>
      <c r="N28" s="229">
        <v>7899276529</v>
      </c>
      <c r="O28" s="236">
        <v>16</v>
      </c>
    </row>
    <row r="29" spans="1:15" s="266" customFormat="1" ht="24.95" customHeight="1">
      <c r="A29" s="220">
        <v>17</v>
      </c>
      <c r="B29" s="1143" t="s">
        <v>212</v>
      </c>
      <c r="C29" s="1135">
        <v>19703</v>
      </c>
      <c r="D29" s="329">
        <v>295680</v>
      </c>
      <c r="E29" s="192">
        <v>9108334671</v>
      </c>
      <c r="F29" s="192">
        <v>780728</v>
      </c>
      <c r="G29" s="192">
        <v>1301776</v>
      </c>
      <c r="H29" s="192">
        <v>10027211650</v>
      </c>
      <c r="I29" s="192">
        <v>197282</v>
      </c>
      <c r="J29" s="192">
        <v>424706</v>
      </c>
      <c r="K29" s="192">
        <v>2513840230</v>
      </c>
      <c r="L29" s="192">
        <v>997713</v>
      </c>
      <c r="M29" s="192">
        <v>2022162</v>
      </c>
      <c r="N29" s="192">
        <v>21649386551</v>
      </c>
      <c r="O29" s="224">
        <v>17</v>
      </c>
    </row>
    <row r="30" spans="1:15" s="266" customFormat="1" ht="24.95" customHeight="1">
      <c r="A30" s="220">
        <v>18</v>
      </c>
      <c r="B30" s="1143" t="s">
        <v>214</v>
      </c>
      <c r="C30" s="1135">
        <v>1840</v>
      </c>
      <c r="D30" s="329">
        <v>32787</v>
      </c>
      <c r="E30" s="192">
        <v>820997660</v>
      </c>
      <c r="F30" s="192">
        <v>49613</v>
      </c>
      <c r="G30" s="192">
        <v>82496</v>
      </c>
      <c r="H30" s="192">
        <v>919406549</v>
      </c>
      <c r="I30" s="192">
        <v>12145</v>
      </c>
      <c r="J30" s="192">
        <v>26976</v>
      </c>
      <c r="K30" s="192">
        <v>158818130</v>
      </c>
      <c r="L30" s="192">
        <v>63598</v>
      </c>
      <c r="M30" s="192">
        <v>142259</v>
      </c>
      <c r="N30" s="192">
        <v>1899222339</v>
      </c>
      <c r="O30" s="224">
        <v>18</v>
      </c>
    </row>
    <row r="31" spans="1:15" s="266" customFormat="1" ht="24.95" customHeight="1">
      <c r="A31" s="220">
        <v>19</v>
      </c>
      <c r="B31" s="1143" t="s">
        <v>216</v>
      </c>
      <c r="C31" s="1135">
        <v>15872</v>
      </c>
      <c r="D31" s="329">
        <v>238052</v>
      </c>
      <c r="E31" s="192">
        <v>7219585656</v>
      </c>
      <c r="F31" s="192">
        <v>656884</v>
      </c>
      <c r="G31" s="192">
        <v>1102223</v>
      </c>
      <c r="H31" s="192">
        <v>8059373014</v>
      </c>
      <c r="I31" s="192">
        <v>134688</v>
      </c>
      <c r="J31" s="192">
        <v>290848</v>
      </c>
      <c r="K31" s="192">
        <v>1860092847</v>
      </c>
      <c r="L31" s="192">
        <v>807444</v>
      </c>
      <c r="M31" s="192">
        <v>1631123</v>
      </c>
      <c r="N31" s="192">
        <v>17139051517</v>
      </c>
      <c r="O31" s="224">
        <v>19</v>
      </c>
    </row>
    <row r="32" spans="1:15" s="266" customFormat="1" ht="24.95" customHeight="1">
      <c r="A32" s="220">
        <v>20</v>
      </c>
      <c r="B32" s="1143" t="s">
        <v>218</v>
      </c>
      <c r="C32" s="337">
        <v>8161</v>
      </c>
      <c r="D32" s="1144">
        <v>120286</v>
      </c>
      <c r="E32" s="227">
        <v>3788100956</v>
      </c>
      <c r="F32" s="227">
        <v>314536</v>
      </c>
      <c r="G32" s="227">
        <v>519663</v>
      </c>
      <c r="H32" s="227">
        <v>3805282892</v>
      </c>
      <c r="I32" s="227">
        <v>79585</v>
      </c>
      <c r="J32" s="227">
        <v>168454</v>
      </c>
      <c r="K32" s="227">
        <v>1011332939</v>
      </c>
      <c r="L32" s="227">
        <v>402282</v>
      </c>
      <c r="M32" s="227">
        <v>808403</v>
      </c>
      <c r="N32" s="227">
        <v>8604716787</v>
      </c>
      <c r="O32" s="224">
        <v>20</v>
      </c>
    </row>
    <row r="33" spans="1:15" s="266" customFormat="1" ht="24.95" customHeight="1">
      <c r="A33" s="228">
        <v>21</v>
      </c>
      <c r="B33" s="212" t="s">
        <v>220</v>
      </c>
      <c r="C33" s="1135">
        <v>9446</v>
      </c>
      <c r="D33" s="328">
        <v>148034</v>
      </c>
      <c r="E33" s="229">
        <v>4365891817</v>
      </c>
      <c r="F33" s="229">
        <v>389982</v>
      </c>
      <c r="G33" s="229">
        <v>669902</v>
      </c>
      <c r="H33" s="229">
        <v>4646073046</v>
      </c>
      <c r="I33" s="229">
        <v>93014</v>
      </c>
      <c r="J33" s="229">
        <v>205069</v>
      </c>
      <c r="K33" s="229">
        <v>1253836770</v>
      </c>
      <c r="L33" s="229">
        <v>492442</v>
      </c>
      <c r="M33" s="229">
        <v>1023005</v>
      </c>
      <c r="N33" s="229">
        <v>10265801633</v>
      </c>
      <c r="O33" s="234">
        <v>21</v>
      </c>
    </row>
    <row r="34" spans="1:15" s="266" customFormat="1" ht="24.95" customHeight="1">
      <c r="A34" s="220">
        <v>22</v>
      </c>
      <c r="B34" s="218" t="s">
        <v>222</v>
      </c>
      <c r="C34" s="1135">
        <v>6494</v>
      </c>
      <c r="D34" s="329">
        <v>97819</v>
      </c>
      <c r="E34" s="192">
        <v>2998311888</v>
      </c>
      <c r="F34" s="192">
        <v>295196</v>
      </c>
      <c r="G34" s="192">
        <v>493077</v>
      </c>
      <c r="H34" s="192">
        <v>3618164959</v>
      </c>
      <c r="I34" s="192">
        <v>64451</v>
      </c>
      <c r="J34" s="192">
        <v>142460</v>
      </c>
      <c r="K34" s="192">
        <v>862559450</v>
      </c>
      <c r="L34" s="192">
        <v>366141</v>
      </c>
      <c r="M34" s="192">
        <v>733356</v>
      </c>
      <c r="N34" s="192">
        <v>7479036297</v>
      </c>
      <c r="O34" s="224">
        <v>22</v>
      </c>
    </row>
    <row r="35" spans="1:15" s="266" customFormat="1" ht="24.95" customHeight="1">
      <c r="A35" s="220">
        <v>23</v>
      </c>
      <c r="B35" s="218" t="s">
        <v>223</v>
      </c>
      <c r="C35" s="1135">
        <v>2966</v>
      </c>
      <c r="D35" s="329">
        <v>49411</v>
      </c>
      <c r="E35" s="192">
        <v>1346194245</v>
      </c>
      <c r="F35" s="192">
        <v>78958</v>
      </c>
      <c r="G35" s="192">
        <v>130819</v>
      </c>
      <c r="H35" s="192">
        <v>1372410867</v>
      </c>
      <c r="I35" s="192">
        <v>20746</v>
      </c>
      <c r="J35" s="192">
        <v>42839</v>
      </c>
      <c r="K35" s="192">
        <v>261422960</v>
      </c>
      <c r="L35" s="192">
        <v>102670</v>
      </c>
      <c r="M35" s="192">
        <v>223069</v>
      </c>
      <c r="N35" s="192">
        <v>2980028072</v>
      </c>
      <c r="O35" s="224">
        <v>23</v>
      </c>
    </row>
    <row r="36" spans="1:15" s="266" customFormat="1" ht="24.95" customHeight="1">
      <c r="A36" s="220">
        <v>24</v>
      </c>
      <c r="B36" s="218" t="s">
        <v>225</v>
      </c>
      <c r="C36" s="1135">
        <v>5827</v>
      </c>
      <c r="D36" s="329">
        <v>83175</v>
      </c>
      <c r="E36" s="192">
        <v>2782186784</v>
      </c>
      <c r="F36" s="192">
        <v>231484</v>
      </c>
      <c r="G36" s="192">
        <v>386061</v>
      </c>
      <c r="H36" s="192">
        <v>3013886266</v>
      </c>
      <c r="I36" s="192">
        <v>56743</v>
      </c>
      <c r="J36" s="192">
        <v>129303</v>
      </c>
      <c r="K36" s="192">
        <v>765630870</v>
      </c>
      <c r="L36" s="192">
        <v>294054</v>
      </c>
      <c r="M36" s="192">
        <v>598539</v>
      </c>
      <c r="N36" s="192">
        <v>6561703920</v>
      </c>
      <c r="O36" s="224">
        <v>24</v>
      </c>
    </row>
    <row r="37" spans="1:15" s="266" customFormat="1" ht="24.95" customHeight="1">
      <c r="A37" s="220">
        <v>25</v>
      </c>
      <c r="B37" s="1143" t="s">
        <v>227</v>
      </c>
      <c r="C37" s="337">
        <v>5544</v>
      </c>
      <c r="D37" s="1144">
        <v>87077</v>
      </c>
      <c r="E37" s="227">
        <v>2412569498</v>
      </c>
      <c r="F37" s="227">
        <v>202684</v>
      </c>
      <c r="G37" s="227">
        <v>353977</v>
      </c>
      <c r="H37" s="227">
        <v>2648653350</v>
      </c>
      <c r="I37" s="227">
        <v>37801</v>
      </c>
      <c r="J37" s="227">
        <v>81820</v>
      </c>
      <c r="K37" s="227">
        <v>528483900</v>
      </c>
      <c r="L37" s="227">
        <v>246029</v>
      </c>
      <c r="M37" s="227">
        <v>522874</v>
      </c>
      <c r="N37" s="227">
        <v>5589706748</v>
      </c>
      <c r="O37" s="224">
        <v>25</v>
      </c>
    </row>
    <row r="38" spans="1:15" s="266" customFormat="1" ht="24.95" customHeight="1">
      <c r="A38" s="228">
        <v>26</v>
      </c>
      <c r="B38" s="361" t="s">
        <v>229</v>
      </c>
      <c r="C38" s="1145">
        <v>3979</v>
      </c>
      <c r="D38" s="328">
        <v>67077</v>
      </c>
      <c r="E38" s="229">
        <v>1734608825</v>
      </c>
      <c r="F38" s="229">
        <v>137440</v>
      </c>
      <c r="G38" s="229">
        <v>243653</v>
      </c>
      <c r="H38" s="229">
        <v>1819747304</v>
      </c>
      <c r="I38" s="229">
        <v>25739</v>
      </c>
      <c r="J38" s="229">
        <v>55975</v>
      </c>
      <c r="K38" s="229">
        <v>348981280</v>
      </c>
      <c r="L38" s="229">
        <v>167158</v>
      </c>
      <c r="M38" s="229">
        <v>366705</v>
      </c>
      <c r="N38" s="229">
        <v>3903337409</v>
      </c>
      <c r="O38" s="234">
        <v>26</v>
      </c>
    </row>
    <row r="39" spans="1:15" s="266" customFormat="1" ht="24.95" customHeight="1">
      <c r="A39" s="220">
        <v>27</v>
      </c>
      <c r="B39" s="1143" t="s">
        <v>231</v>
      </c>
      <c r="C39" s="1135">
        <v>5024</v>
      </c>
      <c r="D39" s="329">
        <v>68674</v>
      </c>
      <c r="E39" s="192">
        <v>2312429216</v>
      </c>
      <c r="F39" s="192">
        <v>261651</v>
      </c>
      <c r="G39" s="192">
        <v>451931</v>
      </c>
      <c r="H39" s="192">
        <v>3010054468</v>
      </c>
      <c r="I39" s="192">
        <v>57665</v>
      </c>
      <c r="J39" s="192">
        <v>119990</v>
      </c>
      <c r="K39" s="192">
        <v>753469540</v>
      </c>
      <c r="L39" s="192">
        <v>324340</v>
      </c>
      <c r="M39" s="192">
        <v>640595</v>
      </c>
      <c r="N39" s="192">
        <v>6075953224</v>
      </c>
      <c r="O39" s="224">
        <v>27</v>
      </c>
    </row>
    <row r="40" spans="1:15" s="266" customFormat="1" ht="24.95" customHeight="1">
      <c r="A40" s="220">
        <v>30</v>
      </c>
      <c r="B40" s="1143" t="s">
        <v>233</v>
      </c>
      <c r="C40" s="1135">
        <v>5216</v>
      </c>
      <c r="D40" s="329">
        <v>78158</v>
      </c>
      <c r="E40" s="192">
        <v>2381693629</v>
      </c>
      <c r="F40" s="192">
        <v>198777</v>
      </c>
      <c r="G40" s="192">
        <v>319523</v>
      </c>
      <c r="H40" s="192">
        <v>2356215428</v>
      </c>
      <c r="I40" s="192">
        <v>45980</v>
      </c>
      <c r="J40" s="192">
        <v>102214</v>
      </c>
      <c r="K40" s="192">
        <v>609585910</v>
      </c>
      <c r="L40" s="192">
        <v>249973</v>
      </c>
      <c r="M40" s="192">
        <v>499895</v>
      </c>
      <c r="N40" s="192">
        <v>5347494967</v>
      </c>
      <c r="O40" s="224">
        <v>30</v>
      </c>
    </row>
    <row r="41" spans="1:15" s="266" customFormat="1" ht="24.95" customHeight="1">
      <c r="A41" s="220">
        <v>31</v>
      </c>
      <c r="B41" s="1143" t="s">
        <v>235</v>
      </c>
      <c r="C41" s="1135">
        <v>1071</v>
      </c>
      <c r="D41" s="329">
        <v>15822</v>
      </c>
      <c r="E41" s="192">
        <v>492384428</v>
      </c>
      <c r="F41" s="192">
        <v>47048</v>
      </c>
      <c r="G41" s="192">
        <v>75346</v>
      </c>
      <c r="H41" s="192">
        <v>552655850</v>
      </c>
      <c r="I41" s="192">
        <v>10635</v>
      </c>
      <c r="J41" s="192">
        <v>23948</v>
      </c>
      <c r="K41" s="192">
        <v>142261420</v>
      </c>
      <c r="L41" s="192">
        <v>58754</v>
      </c>
      <c r="M41" s="192">
        <v>115116</v>
      </c>
      <c r="N41" s="192">
        <v>1187301698</v>
      </c>
      <c r="O41" s="224">
        <v>31</v>
      </c>
    </row>
    <row r="42" spans="1:15" s="266" customFormat="1" ht="24.95" customHeight="1">
      <c r="A42" s="220">
        <v>32</v>
      </c>
      <c r="B42" s="1143" t="s">
        <v>237</v>
      </c>
      <c r="C42" s="337">
        <v>4390</v>
      </c>
      <c r="D42" s="1144">
        <v>68237</v>
      </c>
      <c r="E42" s="227">
        <v>2006528376</v>
      </c>
      <c r="F42" s="227">
        <v>175677</v>
      </c>
      <c r="G42" s="227">
        <v>285107</v>
      </c>
      <c r="H42" s="227">
        <v>2039266656</v>
      </c>
      <c r="I42" s="227">
        <v>35334</v>
      </c>
      <c r="J42" s="227">
        <v>75110</v>
      </c>
      <c r="K42" s="227">
        <v>496696851</v>
      </c>
      <c r="L42" s="227">
        <v>215401</v>
      </c>
      <c r="M42" s="227">
        <v>428454</v>
      </c>
      <c r="N42" s="227">
        <v>4542491883</v>
      </c>
      <c r="O42" s="224">
        <v>32</v>
      </c>
    </row>
    <row r="43" spans="1:15" s="266" customFormat="1" ht="24.95" customHeight="1">
      <c r="A43" s="235">
        <v>33</v>
      </c>
      <c r="B43" s="361" t="s">
        <v>239</v>
      </c>
      <c r="C43" s="1145">
        <v>2829</v>
      </c>
      <c r="D43" s="328">
        <v>42811</v>
      </c>
      <c r="E43" s="229">
        <v>1240936139</v>
      </c>
      <c r="F43" s="229">
        <v>107904</v>
      </c>
      <c r="G43" s="229">
        <v>171064</v>
      </c>
      <c r="H43" s="229">
        <v>1352569265</v>
      </c>
      <c r="I43" s="229">
        <v>25231</v>
      </c>
      <c r="J43" s="229">
        <v>55277</v>
      </c>
      <c r="K43" s="229">
        <v>366442030</v>
      </c>
      <c r="L43" s="229">
        <v>135964</v>
      </c>
      <c r="M43" s="229">
        <v>269152</v>
      </c>
      <c r="N43" s="229">
        <v>2959947434</v>
      </c>
      <c r="O43" s="236">
        <v>33</v>
      </c>
    </row>
    <row r="44" spans="1:15" s="266" customFormat="1" ht="24.95" customHeight="1">
      <c r="A44" s="220">
        <v>34</v>
      </c>
      <c r="B44" s="2132" t="s">
        <v>241</v>
      </c>
      <c r="C44" s="1135">
        <v>675</v>
      </c>
      <c r="D44" s="329">
        <v>12846</v>
      </c>
      <c r="E44" s="192">
        <v>306596110</v>
      </c>
      <c r="F44" s="192">
        <v>24612</v>
      </c>
      <c r="G44" s="192">
        <v>38658</v>
      </c>
      <c r="H44" s="192">
        <v>312558380</v>
      </c>
      <c r="I44" s="192">
        <v>4714</v>
      </c>
      <c r="J44" s="192">
        <v>10443</v>
      </c>
      <c r="K44" s="192">
        <v>64141540</v>
      </c>
      <c r="L44" s="192">
        <v>30001</v>
      </c>
      <c r="M44" s="192">
        <v>61947</v>
      </c>
      <c r="N44" s="192">
        <v>683296030</v>
      </c>
      <c r="O44" s="224">
        <v>34</v>
      </c>
    </row>
    <row r="45" spans="1:15" s="266" customFormat="1" ht="24.95" customHeight="1">
      <c r="A45" s="220">
        <v>35</v>
      </c>
      <c r="B45" s="2132" t="s">
        <v>243</v>
      </c>
      <c r="C45" s="1135">
        <v>2805</v>
      </c>
      <c r="D45" s="329">
        <v>40096</v>
      </c>
      <c r="E45" s="192">
        <v>1371583246</v>
      </c>
      <c r="F45" s="192">
        <v>111273</v>
      </c>
      <c r="G45" s="192">
        <v>181010</v>
      </c>
      <c r="H45" s="192">
        <v>1450745940</v>
      </c>
      <c r="I45" s="192">
        <v>27297</v>
      </c>
      <c r="J45" s="192">
        <v>58219</v>
      </c>
      <c r="K45" s="192">
        <v>343950180</v>
      </c>
      <c r="L45" s="192">
        <v>141375</v>
      </c>
      <c r="M45" s="192">
        <v>279325</v>
      </c>
      <c r="N45" s="192">
        <v>3166279366</v>
      </c>
      <c r="O45" s="224">
        <v>35</v>
      </c>
    </row>
    <row r="46" spans="1:15" s="266" customFormat="1" ht="24.95" customHeight="1">
      <c r="A46" s="220">
        <v>36</v>
      </c>
      <c r="B46" s="2132" t="s">
        <v>245</v>
      </c>
      <c r="C46" s="1135">
        <v>2316</v>
      </c>
      <c r="D46" s="329">
        <v>36655</v>
      </c>
      <c r="E46" s="192">
        <v>1170280624</v>
      </c>
      <c r="F46" s="192">
        <v>101556</v>
      </c>
      <c r="G46" s="192">
        <v>167509</v>
      </c>
      <c r="H46" s="192">
        <v>1223144392</v>
      </c>
      <c r="I46" s="192">
        <v>22675</v>
      </c>
      <c r="J46" s="192">
        <v>47878</v>
      </c>
      <c r="K46" s="192">
        <v>296695180</v>
      </c>
      <c r="L46" s="192">
        <v>126547</v>
      </c>
      <c r="M46" s="192">
        <v>252042</v>
      </c>
      <c r="N46" s="192">
        <v>2690120196</v>
      </c>
      <c r="O46" s="224">
        <v>36</v>
      </c>
    </row>
    <row r="47" spans="1:15" s="266" customFormat="1" ht="24.95" customHeight="1">
      <c r="A47" s="220">
        <v>37</v>
      </c>
      <c r="B47" s="2132" t="s">
        <v>247</v>
      </c>
      <c r="C47" s="337">
        <v>401</v>
      </c>
      <c r="D47" s="1144">
        <v>6954</v>
      </c>
      <c r="E47" s="227">
        <v>234971780</v>
      </c>
      <c r="F47" s="227">
        <v>16161</v>
      </c>
      <c r="G47" s="227">
        <v>26285</v>
      </c>
      <c r="H47" s="227">
        <v>193618460</v>
      </c>
      <c r="I47" s="227">
        <v>3289</v>
      </c>
      <c r="J47" s="227">
        <v>7050</v>
      </c>
      <c r="K47" s="227">
        <v>45796660</v>
      </c>
      <c r="L47" s="227">
        <v>19851</v>
      </c>
      <c r="M47" s="227">
        <v>40289</v>
      </c>
      <c r="N47" s="227">
        <v>474386900</v>
      </c>
      <c r="O47" s="224">
        <v>37</v>
      </c>
    </row>
    <row r="48" spans="1:15" s="266" customFormat="1" ht="24.95" customHeight="1">
      <c r="A48" s="228">
        <v>38</v>
      </c>
      <c r="B48" s="212" t="s">
        <v>249</v>
      </c>
      <c r="C48" s="1135">
        <v>1317</v>
      </c>
      <c r="D48" s="328">
        <v>21535</v>
      </c>
      <c r="E48" s="229">
        <v>627655559</v>
      </c>
      <c r="F48" s="229">
        <v>50585</v>
      </c>
      <c r="G48" s="229">
        <v>77900</v>
      </c>
      <c r="H48" s="229">
        <v>584428689</v>
      </c>
      <c r="I48" s="229">
        <v>12637</v>
      </c>
      <c r="J48" s="229">
        <v>25249</v>
      </c>
      <c r="K48" s="229">
        <v>153972680</v>
      </c>
      <c r="L48" s="229">
        <v>64539</v>
      </c>
      <c r="M48" s="229">
        <v>124684</v>
      </c>
      <c r="N48" s="229">
        <v>1366056928</v>
      </c>
      <c r="O48" s="234">
        <v>38</v>
      </c>
    </row>
    <row r="49" spans="1:15" s="266" customFormat="1" ht="24.95" customHeight="1">
      <c r="A49" s="220">
        <v>39</v>
      </c>
      <c r="B49" s="218" t="s">
        <v>251</v>
      </c>
      <c r="C49" s="1135">
        <v>757</v>
      </c>
      <c r="D49" s="329">
        <v>12770</v>
      </c>
      <c r="E49" s="192">
        <v>285192140</v>
      </c>
      <c r="F49" s="192">
        <v>32163</v>
      </c>
      <c r="G49" s="192">
        <v>51531</v>
      </c>
      <c r="H49" s="192">
        <v>380959466</v>
      </c>
      <c r="I49" s="192">
        <v>7426</v>
      </c>
      <c r="J49" s="192">
        <v>14273</v>
      </c>
      <c r="K49" s="192">
        <v>87583410</v>
      </c>
      <c r="L49" s="192">
        <v>40346</v>
      </c>
      <c r="M49" s="192">
        <v>78574</v>
      </c>
      <c r="N49" s="192">
        <v>753735016</v>
      </c>
      <c r="O49" s="224">
        <v>39</v>
      </c>
    </row>
    <row r="50" spans="1:15" s="266" customFormat="1" ht="24.95" customHeight="1">
      <c r="A50" s="220">
        <v>40</v>
      </c>
      <c r="B50" s="218" t="s">
        <v>252</v>
      </c>
      <c r="C50" s="1135">
        <v>619</v>
      </c>
      <c r="D50" s="329">
        <v>13131</v>
      </c>
      <c r="E50" s="192">
        <v>266600650</v>
      </c>
      <c r="F50" s="192">
        <v>19297</v>
      </c>
      <c r="G50" s="192">
        <v>29580</v>
      </c>
      <c r="H50" s="192">
        <v>260701090</v>
      </c>
      <c r="I50" s="192">
        <v>4196</v>
      </c>
      <c r="J50" s="192">
        <v>8301</v>
      </c>
      <c r="K50" s="192">
        <v>50683820</v>
      </c>
      <c r="L50" s="192">
        <v>24112</v>
      </c>
      <c r="M50" s="192">
        <v>51012</v>
      </c>
      <c r="N50" s="192">
        <v>577985560</v>
      </c>
      <c r="O50" s="224">
        <v>40</v>
      </c>
    </row>
    <row r="51" spans="1:15" s="266" customFormat="1" ht="24.95" customHeight="1">
      <c r="A51" s="220">
        <v>41</v>
      </c>
      <c r="B51" s="218" t="s">
        <v>254</v>
      </c>
      <c r="C51" s="1135">
        <v>840</v>
      </c>
      <c r="D51" s="329">
        <v>12732</v>
      </c>
      <c r="E51" s="192">
        <v>349156516</v>
      </c>
      <c r="F51" s="192">
        <v>38564</v>
      </c>
      <c r="G51" s="192">
        <v>61367</v>
      </c>
      <c r="H51" s="192">
        <v>462474439</v>
      </c>
      <c r="I51" s="192">
        <v>7428</v>
      </c>
      <c r="J51" s="192">
        <v>15682</v>
      </c>
      <c r="K51" s="192">
        <v>93907460</v>
      </c>
      <c r="L51" s="192">
        <v>46832</v>
      </c>
      <c r="M51" s="192">
        <v>89781</v>
      </c>
      <c r="N51" s="192">
        <v>905538415</v>
      </c>
      <c r="O51" s="224">
        <v>41</v>
      </c>
    </row>
    <row r="52" spans="1:15" s="266" customFormat="1" ht="24.95" customHeight="1">
      <c r="A52" s="243">
        <v>42</v>
      </c>
      <c r="B52" s="244" t="s">
        <v>256</v>
      </c>
      <c r="C52" s="337">
        <v>936</v>
      </c>
      <c r="D52" s="1144">
        <v>14920</v>
      </c>
      <c r="E52" s="227">
        <v>392174232</v>
      </c>
      <c r="F52" s="227">
        <v>39721</v>
      </c>
      <c r="G52" s="227">
        <v>68104</v>
      </c>
      <c r="H52" s="227">
        <v>562449827</v>
      </c>
      <c r="I52" s="227">
        <v>7870</v>
      </c>
      <c r="J52" s="227">
        <v>17531</v>
      </c>
      <c r="K52" s="227">
        <v>102698780</v>
      </c>
      <c r="L52" s="227">
        <v>48527</v>
      </c>
      <c r="M52" s="227">
        <v>100555</v>
      </c>
      <c r="N52" s="227">
        <v>1057322839</v>
      </c>
      <c r="O52" s="249">
        <v>42</v>
      </c>
    </row>
    <row r="53" spans="1:15" s="452" customFormat="1" ht="24.95" customHeight="1">
      <c r="A53" s="250">
        <v>43</v>
      </c>
      <c r="B53" s="1143" t="s">
        <v>258</v>
      </c>
      <c r="C53" s="1135">
        <v>572</v>
      </c>
      <c r="D53" s="329">
        <v>10074</v>
      </c>
      <c r="E53" s="192">
        <v>218253231</v>
      </c>
      <c r="F53" s="192">
        <v>20270</v>
      </c>
      <c r="G53" s="192">
        <v>32977</v>
      </c>
      <c r="H53" s="192">
        <v>245175732</v>
      </c>
      <c r="I53" s="192">
        <v>4306</v>
      </c>
      <c r="J53" s="192">
        <v>9393</v>
      </c>
      <c r="K53" s="192">
        <v>65148980</v>
      </c>
      <c r="L53" s="192">
        <v>25148</v>
      </c>
      <c r="M53" s="192">
        <v>52444</v>
      </c>
      <c r="N53" s="192">
        <v>528577943</v>
      </c>
      <c r="O53" s="251">
        <v>43</v>
      </c>
    </row>
    <row r="54" spans="1:15" s="452" customFormat="1" ht="24.95" customHeight="1">
      <c r="A54" s="220">
        <v>44</v>
      </c>
      <c r="B54" s="1143" t="s">
        <v>260</v>
      </c>
      <c r="C54" s="1135">
        <v>711</v>
      </c>
      <c r="D54" s="329">
        <v>13109</v>
      </c>
      <c r="E54" s="192">
        <v>288703581</v>
      </c>
      <c r="F54" s="192">
        <v>24264</v>
      </c>
      <c r="G54" s="192">
        <v>42900</v>
      </c>
      <c r="H54" s="192">
        <v>318267870</v>
      </c>
      <c r="I54" s="192">
        <v>5164</v>
      </c>
      <c r="J54" s="192">
        <v>10241</v>
      </c>
      <c r="K54" s="192">
        <v>70113550</v>
      </c>
      <c r="L54" s="192">
        <v>30139</v>
      </c>
      <c r="M54" s="192">
        <v>66250</v>
      </c>
      <c r="N54" s="192">
        <v>677085001</v>
      </c>
      <c r="O54" s="224">
        <v>44</v>
      </c>
    </row>
    <row r="55" spans="1:15" s="452" customFormat="1" ht="24.95" customHeight="1">
      <c r="A55" s="220">
        <v>45</v>
      </c>
      <c r="B55" s="1143" t="s">
        <v>261</v>
      </c>
      <c r="C55" s="1135">
        <v>2834</v>
      </c>
      <c r="D55" s="329">
        <v>42619</v>
      </c>
      <c r="E55" s="192">
        <v>1301933356</v>
      </c>
      <c r="F55" s="192">
        <v>119444</v>
      </c>
      <c r="G55" s="192">
        <v>202137</v>
      </c>
      <c r="H55" s="192">
        <v>1546148376</v>
      </c>
      <c r="I55" s="192">
        <v>25795</v>
      </c>
      <c r="J55" s="192">
        <v>54274</v>
      </c>
      <c r="K55" s="192">
        <v>347643210</v>
      </c>
      <c r="L55" s="192">
        <v>148073</v>
      </c>
      <c r="M55" s="192">
        <v>299030</v>
      </c>
      <c r="N55" s="192">
        <v>3195724942</v>
      </c>
      <c r="O55" s="224">
        <v>45</v>
      </c>
    </row>
    <row r="56" spans="1:15" s="452" customFormat="1" ht="24.95" customHeight="1">
      <c r="A56" s="220">
        <v>46</v>
      </c>
      <c r="B56" s="1143" t="s">
        <v>262</v>
      </c>
      <c r="C56" s="1135">
        <v>1449</v>
      </c>
      <c r="D56" s="329">
        <v>24549</v>
      </c>
      <c r="E56" s="192">
        <v>650527095</v>
      </c>
      <c r="F56" s="192">
        <v>52547</v>
      </c>
      <c r="G56" s="192">
        <v>90922</v>
      </c>
      <c r="H56" s="192">
        <v>724359685</v>
      </c>
      <c r="I56" s="192">
        <v>10322</v>
      </c>
      <c r="J56" s="192">
        <v>22857</v>
      </c>
      <c r="K56" s="192">
        <v>137638228</v>
      </c>
      <c r="L56" s="192">
        <v>64318</v>
      </c>
      <c r="M56" s="192">
        <v>138328</v>
      </c>
      <c r="N56" s="192">
        <v>1512525008</v>
      </c>
      <c r="O56" s="224">
        <v>46</v>
      </c>
    </row>
    <row r="57" spans="1:15" s="452" customFormat="1" ht="24.95" customHeight="1" thickBot="1">
      <c r="A57" s="253">
        <v>52</v>
      </c>
      <c r="B57" s="1146" t="s">
        <v>263</v>
      </c>
      <c r="C57" s="340">
        <v>527</v>
      </c>
      <c r="D57" s="1147">
        <v>8876</v>
      </c>
      <c r="E57" s="256">
        <v>222097684</v>
      </c>
      <c r="F57" s="256">
        <v>20410</v>
      </c>
      <c r="G57" s="256">
        <v>31031</v>
      </c>
      <c r="H57" s="256">
        <v>232122594</v>
      </c>
      <c r="I57" s="256">
        <v>4487</v>
      </c>
      <c r="J57" s="256">
        <v>10137</v>
      </c>
      <c r="K57" s="256">
        <v>65498170</v>
      </c>
      <c r="L57" s="256">
        <v>25424</v>
      </c>
      <c r="M57" s="256">
        <v>50044</v>
      </c>
      <c r="N57" s="256">
        <v>519718448</v>
      </c>
      <c r="O57" s="262">
        <v>52</v>
      </c>
    </row>
    <row r="58" spans="1:15" ht="24.95" customHeight="1">
      <c r="A58" s="211">
        <v>54</v>
      </c>
      <c r="B58" s="1138" t="s">
        <v>264</v>
      </c>
      <c r="C58" s="1139">
        <v>417</v>
      </c>
      <c r="D58" s="1140">
        <v>6787</v>
      </c>
      <c r="E58" s="214">
        <v>177954914</v>
      </c>
      <c r="F58" s="214">
        <v>14992</v>
      </c>
      <c r="G58" s="214">
        <v>23143</v>
      </c>
      <c r="H58" s="214">
        <v>189810552</v>
      </c>
      <c r="I58" s="214">
        <v>2903</v>
      </c>
      <c r="J58" s="214">
        <v>6799</v>
      </c>
      <c r="K58" s="214">
        <v>43171950</v>
      </c>
      <c r="L58" s="214">
        <v>18312</v>
      </c>
      <c r="M58" s="214">
        <v>36729</v>
      </c>
      <c r="N58" s="214">
        <v>410937416</v>
      </c>
      <c r="O58" s="216">
        <v>54</v>
      </c>
    </row>
    <row r="59" spans="1:15" ht="24.95" customHeight="1">
      <c r="A59" s="217">
        <v>59</v>
      </c>
      <c r="B59" s="1141" t="s">
        <v>266</v>
      </c>
      <c r="C59" s="1052">
        <v>1199</v>
      </c>
      <c r="D59" s="336">
        <v>21199</v>
      </c>
      <c r="E59" s="200">
        <v>480703030</v>
      </c>
      <c r="F59" s="200">
        <v>42899</v>
      </c>
      <c r="G59" s="200">
        <v>69799</v>
      </c>
      <c r="H59" s="200">
        <v>633927540</v>
      </c>
      <c r="I59" s="200">
        <v>9596</v>
      </c>
      <c r="J59" s="200">
        <v>18838</v>
      </c>
      <c r="K59" s="200">
        <v>121283670</v>
      </c>
      <c r="L59" s="200">
        <v>53694</v>
      </c>
      <c r="M59" s="200">
        <v>109836</v>
      </c>
      <c r="N59" s="200">
        <v>1235914240</v>
      </c>
      <c r="O59" s="205">
        <v>59</v>
      </c>
    </row>
    <row r="60" spans="1:15" ht="24.95" customHeight="1">
      <c r="A60" s="217">
        <v>61</v>
      </c>
      <c r="B60" s="1141" t="s">
        <v>268</v>
      </c>
      <c r="C60" s="1052">
        <v>1040</v>
      </c>
      <c r="D60" s="336">
        <v>17003</v>
      </c>
      <c r="E60" s="200">
        <v>425877910</v>
      </c>
      <c r="F60" s="200">
        <v>39529</v>
      </c>
      <c r="G60" s="200">
        <v>59497</v>
      </c>
      <c r="H60" s="200">
        <v>597125700</v>
      </c>
      <c r="I60" s="200">
        <v>7973</v>
      </c>
      <c r="J60" s="200">
        <v>16532</v>
      </c>
      <c r="K60" s="200">
        <v>115149710</v>
      </c>
      <c r="L60" s="200">
        <v>48542</v>
      </c>
      <c r="M60" s="200">
        <v>93032</v>
      </c>
      <c r="N60" s="200">
        <v>1138153320</v>
      </c>
      <c r="O60" s="205">
        <v>61</v>
      </c>
    </row>
    <row r="61" spans="1:15" ht="24.95" customHeight="1">
      <c r="A61" s="217">
        <v>66</v>
      </c>
      <c r="B61" s="1141" t="s">
        <v>270</v>
      </c>
      <c r="C61" s="1052">
        <v>3448</v>
      </c>
      <c r="D61" s="336">
        <v>50204</v>
      </c>
      <c r="E61" s="200">
        <v>1546205256</v>
      </c>
      <c r="F61" s="200">
        <v>141743</v>
      </c>
      <c r="G61" s="200">
        <v>240496</v>
      </c>
      <c r="H61" s="200">
        <v>1703563142</v>
      </c>
      <c r="I61" s="200">
        <v>27048</v>
      </c>
      <c r="J61" s="200">
        <v>60280</v>
      </c>
      <c r="K61" s="200">
        <v>375466120</v>
      </c>
      <c r="L61" s="200">
        <v>172239</v>
      </c>
      <c r="M61" s="200">
        <v>350980</v>
      </c>
      <c r="N61" s="200">
        <v>3625234518</v>
      </c>
      <c r="O61" s="205">
        <v>66</v>
      </c>
    </row>
    <row r="62" spans="1:15" ht="24.95" customHeight="1">
      <c r="A62" s="217">
        <v>67</v>
      </c>
      <c r="B62" s="1141" t="s">
        <v>272</v>
      </c>
      <c r="C62" s="1142">
        <v>960</v>
      </c>
      <c r="D62" s="1113">
        <v>18182</v>
      </c>
      <c r="E62" s="210">
        <v>387950214</v>
      </c>
      <c r="F62" s="210">
        <v>23065</v>
      </c>
      <c r="G62" s="210">
        <v>39594</v>
      </c>
      <c r="H62" s="210">
        <v>365950860</v>
      </c>
      <c r="I62" s="210">
        <v>5128</v>
      </c>
      <c r="J62" s="210">
        <v>11141</v>
      </c>
      <c r="K62" s="210">
        <v>66493250</v>
      </c>
      <c r="L62" s="210">
        <v>29153</v>
      </c>
      <c r="M62" s="210">
        <v>68917</v>
      </c>
      <c r="N62" s="210">
        <v>820394324</v>
      </c>
      <c r="O62" s="205">
        <v>67</v>
      </c>
    </row>
    <row r="63" spans="1:15" ht="24.95" customHeight="1">
      <c r="A63" s="211">
        <v>70</v>
      </c>
      <c r="B63" s="1138" t="s">
        <v>274</v>
      </c>
      <c r="C63" s="1139">
        <v>584</v>
      </c>
      <c r="D63" s="1140">
        <v>8617</v>
      </c>
      <c r="E63" s="214">
        <v>250631750</v>
      </c>
      <c r="F63" s="214">
        <v>22157</v>
      </c>
      <c r="G63" s="214">
        <v>36051</v>
      </c>
      <c r="H63" s="214">
        <v>369015860</v>
      </c>
      <c r="I63" s="214">
        <v>4718</v>
      </c>
      <c r="J63" s="214">
        <v>10289</v>
      </c>
      <c r="K63" s="214">
        <v>60562390</v>
      </c>
      <c r="L63" s="214">
        <v>27459</v>
      </c>
      <c r="M63" s="214">
        <v>54957</v>
      </c>
      <c r="N63" s="214">
        <v>680210000</v>
      </c>
      <c r="O63" s="216">
        <v>70</v>
      </c>
    </row>
    <row r="64" spans="1:15" ht="24.95" customHeight="1">
      <c r="A64" s="217">
        <v>72</v>
      </c>
      <c r="B64" s="1141" t="s">
        <v>276</v>
      </c>
      <c r="C64" s="1052">
        <v>3680</v>
      </c>
      <c r="D64" s="336">
        <v>63374</v>
      </c>
      <c r="E64" s="200">
        <v>1633047978</v>
      </c>
      <c r="F64" s="200">
        <v>138052</v>
      </c>
      <c r="G64" s="200">
        <v>236780</v>
      </c>
      <c r="H64" s="200">
        <v>2004171987</v>
      </c>
      <c r="I64" s="200">
        <v>27490</v>
      </c>
      <c r="J64" s="200">
        <v>61633</v>
      </c>
      <c r="K64" s="200">
        <v>393881729</v>
      </c>
      <c r="L64" s="200">
        <v>169222</v>
      </c>
      <c r="M64" s="200">
        <v>361787</v>
      </c>
      <c r="N64" s="200">
        <v>4031101694</v>
      </c>
      <c r="O64" s="205">
        <v>72</v>
      </c>
    </row>
    <row r="65" spans="1:15" ht="24.95" customHeight="1">
      <c r="A65" s="217">
        <v>74</v>
      </c>
      <c r="B65" s="1141" t="s">
        <v>278</v>
      </c>
      <c r="C65" s="1052">
        <v>738</v>
      </c>
      <c r="D65" s="336">
        <v>11124</v>
      </c>
      <c r="E65" s="200">
        <v>329942259</v>
      </c>
      <c r="F65" s="200">
        <v>28711</v>
      </c>
      <c r="G65" s="200">
        <v>47128</v>
      </c>
      <c r="H65" s="200">
        <v>395869236</v>
      </c>
      <c r="I65" s="200">
        <v>5370</v>
      </c>
      <c r="J65" s="200">
        <v>12777</v>
      </c>
      <c r="K65" s="200">
        <v>76293510</v>
      </c>
      <c r="L65" s="200">
        <v>34819</v>
      </c>
      <c r="M65" s="200">
        <v>71029</v>
      </c>
      <c r="N65" s="200">
        <v>802105005</v>
      </c>
      <c r="O65" s="205">
        <v>74</v>
      </c>
    </row>
    <row r="66" spans="1:15" s="266" customFormat="1" ht="24.95" customHeight="1">
      <c r="A66" s="220">
        <v>81</v>
      </c>
      <c r="B66" s="1143" t="s">
        <v>280</v>
      </c>
      <c r="C66" s="1135">
        <v>3679</v>
      </c>
      <c r="D66" s="329">
        <v>65282</v>
      </c>
      <c r="E66" s="192">
        <v>1513565693</v>
      </c>
      <c r="F66" s="192">
        <v>106552</v>
      </c>
      <c r="G66" s="192">
        <v>176962</v>
      </c>
      <c r="H66" s="192">
        <v>1604919032</v>
      </c>
      <c r="I66" s="192">
        <v>23211</v>
      </c>
      <c r="J66" s="192">
        <v>49766</v>
      </c>
      <c r="K66" s="192">
        <v>304964680</v>
      </c>
      <c r="L66" s="192">
        <v>133442</v>
      </c>
      <c r="M66" s="192">
        <v>292010</v>
      </c>
      <c r="N66" s="192">
        <v>3423449405</v>
      </c>
      <c r="O66" s="224">
        <v>81</v>
      </c>
    </row>
    <row r="67" spans="1:15" s="266" customFormat="1" ht="24.95" customHeight="1">
      <c r="A67" s="220">
        <v>82</v>
      </c>
      <c r="B67" s="1143" t="s">
        <v>282</v>
      </c>
      <c r="C67" s="337">
        <v>3835</v>
      </c>
      <c r="D67" s="1144">
        <v>65425</v>
      </c>
      <c r="E67" s="227">
        <v>1844739146</v>
      </c>
      <c r="F67" s="227">
        <v>152198</v>
      </c>
      <c r="G67" s="227">
        <v>258493</v>
      </c>
      <c r="H67" s="227">
        <v>2020118391</v>
      </c>
      <c r="I67" s="227">
        <v>32073</v>
      </c>
      <c r="J67" s="227">
        <v>75940</v>
      </c>
      <c r="K67" s="227">
        <v>455096710</v>
      </c>
      <c r="L67" s="227">
        <v>188106</v>
      </c>
      <c r="M67" s="227">
        <v>399858</v>
      </c>
      <c r="N67" s="227">
        <v>4319954247</v>
      </c>
      <c r="O67" s="224">
        <v>82</v>
      </c>
    </row>
    <row r="68" spans="1:15" s="266" customFormat="1" ht="24.95" customHeight="1">
      <c r="A68" s="228">
        <v>83</v>
      </c>
      <c r="B68" s="361" t="s">
        <v>283</v>
      </c>
      <c r="C68" s="1145">
        <v>1942</v>
      </c>
      <c r="D68" s="328">
        <v>32172</v>
      </c>
      <c r="E68" s="229">
        <v>831272042</v>
      </c>
      <c r="F68" s="229">
        <v>73184</v>
      </c>
      <c r="G68" s="229">
        <v>129826</v>
      </c>
      <c r="H68" s="229">
        <v>1038736398</v>
      </c>
      <c r="I68" s="229">
        <v>15710</v>
      </c>
      <c r="J68" s="229">
        <v>35788</v>
      </c>
      <c r="K68" s="229">
        <v>218069170</v>
      </c>
      <c r="L68" s="229">
        <v>90836</v>
      </c>
      <c r="M68" s="229">
        <v>197786</v>
      </c>
      <c r="N68" s="229">
        <v>2088077610</v>
      </c>
      <c r="O68" s="234">
        <v>83</v>
      </c>
    </row>
    <row r="69" spans="1:15" s="266" customFormat="1" ht="24.95" customHeight="1">
      <c r="A69" s="220">
        <v>301</v>
      </c>
      <c r="B69" s="2132" t="s">
        <v>284</v>
      </c>
      <c r="C69" s="1135">
        <v>847</v>
      </c>
      <c r="D69" s="329">
        <v>8153</v>
      </c>
      <c r="E69" s="192">
        <v>309485452</v>
      </c>
      <c r="F69" s="192">
        <v>48720</v>
      </c>
      <c r="G69" s="192">
        <v>72220</v>
      </c>
      <c r="H69" s="192">
        <v>557984830</v>
      </c>
      <c r="I69" s="192">
        <v>16724</v>
      </c>
      <c r="J69" s="192">
        <v>32202</v>
      </c>
      <c r="K69" s="192">
        <v>186053110</v>
      </c>
      <c r="L69" s="192">
        <v>66291</v>
      </c>
      <c r="M69" s="192">
        <v>112575</v>
      </c>
      <c r="N69" s="192">
        <v>1053523392</v>
      </c>
      <c r="O69" s="224">
        <v>301</v>
      </c>
    </row>
    <row r="70" spans="1:15" s="266" customFormat="1" ht="24.95" customHeight="1">
      <c r="A70" s="220">
        <v>302</v>
      </c>
      <c r="B70" s="2132" t="s">
        <v>286</v>
      </c>
      <c r="C70" s="1135">
        <v>704</v>
      </c>
      <c r="D70" s="329">
        <v>6626</v>
      </c>
      <c r="E70" s="192">
        <v>269939283</v>
      </c>
      <c r="F70" s="192">
        <v>58174</v>
      </c>
      <c r="G70" s="192">
        <v>83476</v>
      </c>
      <c r="H70" s="192">
        <v>578935330</v>
      </c>
      <c r="I70" s="192">
        <v>4504</v>
      </c>
      <c r="J70" s="192">
        <v>8071</v>
      </c>
      <c r="K70" s="192">
        <v>52620920</v>
      </c>
      <c r="L70" s="192">
        <v>63382</v>
      </c>
      <c r="M70" s="192">
        <v>98173</v>
      </c>
      <c r="N70" s="192">
        <v>901495533</v>
      </c>
      <c r="O70" s="224">
        <v>302</v>
      </c>
    </row>
    <row r="71" spans="1:15" s="266" customFormat="1" ht="24.95" customHeight="1">
      <c r="A71" s="220">
        <v>303</v>
      </c>
      <c r="B71" s="2132" t="s">
        <v>288</v>
      </c>
      <c r="C71" s="1135">
        <v>159</v>
      </c>
      <c r="D71" s="329">
        <v>1808</v>
      </c>
      <c r="E71" s="192">
        <v>72578970</v>
      </c>
      <c r="F71" s="192">
        <v>10397</v>
      </c>
      <c r="G71" s="192">
        <v>15943</v>
      </c>
      <c r="H71" s="192">
        <v>115590390</v>
      </c>
      <c r="I71" s="192">
        <v>3017</v>
      </c>
      <c r="J71" s="192">
        <v>6218</v>
      </c>
      <c r="K71" s="192">
        <v>34767040</v>
      </c>
      <c r="L71" s="192">
        <v>13573</v>
      </c>
      <c r="M71" s="192">
        <v>23969</v>
      </c>
      <c r="N71" s="192">
        <v>222936400</v>
      </c>
      <c r="O71" s="224">
        <v>303</v>
      </c>
    </row>
    <row r="72" spans="1:15" s="266" customFormat="1" ht="24.95" customHeight="1" thickBot="1">
      <c r="A72" s="2383"/>
      <c r="B72" s="1146"/>
      <c r="C72" s="340"/>
      <c r="D72" s="1147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62"/>
    </row>
    <row r="73" spans="1:15" s="266" customFormat="1" ht="24.95" customHeight="1">
      <c r="A73" s="250"/>
      <c r="B73" s="1143"/>
      <c r="C73" s="1135"/>
      <c r="D73" s="329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251"/>
    </row>
    <row r="74" spans="1:15" s="266" customFormat="1" ht="24.95" customHeight="1">
      <c r="A74" s="220"/>
      <c r="B74" s="1143"/>
      <c r="C74" s="1135"/>
      <c r="D74" s="329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224"/>
    </row>
    <row r="75" spans="1:15" s="266" customFormat="1" ht="24.95" customHeight="1">
      <c r="A75" s="220"/>
      <c r="B75" s="1143"/>
      <c r="C75" s="1135"/>
      <c r="D75" s="329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224"/>
    </row>
    <row r="76" spans="1:15" s="266" customFormat="1" ht="24.95" customHeight="1">
      <c r="A76" s="220"/>
      <c r="B76" s="1143"/>
      <c r="C76" s="1135"/>
      <c r="D76" s="329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224"/>
    </row>
    <row r="77" spans="1:15" s="266" customFormat="1" ht="24.95" customHeight="1">
      <c r="A77" s="220"/>
      <c r="B77" s="1143"/>
      <c r="C77" s="337"/>
      <c r="D77" s="1144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4"/>
    </row>
    <row r="78" spans="1:15" s="266" customFormat="1" ht="24.95" customHeight="1">
      <c r="A78" s="228"/>
      <c r="B78" s="212"/>
      <c r="C78" s="1135"/>
      <c r="D78" s="328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4"/>
    </row>
    <row r="79" spans="1:15" s="266" customFormat="1" ht="24.95" customHeight="1">
      <c r="A79" s="220"/>
      <c r="B79" s="218"/>
      <c r="C79" s="1135"/>
      <c r="D79" s="329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224"/>
    </row>
    <row r="80" spans="1:15" s="266" customFormat="1" ht="24.95" customHeight="1">
      <c r="A80" s="220"/>
      <c r="B80" s="218"/>
      <c r="C80" s="1135"/>
      <c r="D80" s="329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224"/>
    </row>
    <row r="81" spans="1:15" s="266" customFormat="1" ht="24.95" customHeight="1">
      <c r="A81" s="220"/>
      <c r="B81" s="218"/>
      <c r="C81" s="1135"/>
      <c r="D81" s="329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224"/>
    </row>
    <row r="82" spans="1:15" s="266" customFormat="1" ht="24.95" customHeight="1">
      <c r="A82" s="220"/>
      <c r="B82" s="1143"/>
      <c r="C82" s="337"/>
      <c r="D82" s="1144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4"/>
    </row>
    <row r="83" spans="1:15" s="266" customFormat="1" ht="24.95" customHeight="1">
      <c r="A83" s="228"/>
      <c r="B83" s="361"/>
      <c r="C83" s="1145"/>
      <c r="D83" s="328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34"/>
    </row>
    <row r="84" spans="1:15" s="266" customFormat="1" ht="24.95" customHeight="1">
      <c r="A84" s="220"/>
      <c r="B84" s="1143"/>
      <c r="C84" s="1135"/>
      <c r="D84" s="329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224"/>
    </row>
    <row r="85" spans="1:15" s="266" customFormat="1" ht="24.95" customHeight="1">
      <c r="A85" s="220"/>
      <c r="B85" s="1143"/>
      <c r="C85" s="1135"/>
      <c r="D85" s="329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224"/>
    </row>
    <row r="86" spans="1:15" s="266" customFormat="1" ht="24.95" customHeight="1">
      <c r="A86" s="220"/>
      <c r="B86" s="1143"/>
      <c r="C86" s="1135"/>
      <c r="D86" s="329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224"/>
    </row>
    <row r="87" spans="1:15" s="266" customFormat="1" ht="24.95" customHeight="1">
      <c r="A87" s="220"/>
      <c r="B87" s="1143"/>
      <c r="C87" s="337"/>
      <c r="D87" s="1144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4"/>
    </row>
    <row r="88" spans="1:15" s="266" customFormat="1" ht="24.95" customHeight="1">
      <c r="A88" s="235"/>
      <c r="B88" s="361"/>
      <c r="C88" s="1145"/>
      <c r="D88" s="328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36"/>
    </row>
    <row r="89" spans="1:15" s="266" customFormat="1" ht="24.95" customHeight="1">
      <c r="A89" s="220"/>
      <c r="B89" s="1143"/>
      <c r="C89" s="1135"/>
      <c r="D89" s="329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224"/>
    </row>
    <row r="90" spans="1:15" s="266" customFormat="1" ht="24.95" customHeight="1">
      <c r="A90" s="220"/>
      <c r="B90" s="1143"/>
      <c r="C90" s="1135"/>
      <c r="D90" s="329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224"/>
    </row>
    <row r="91" spans="1:15" s="266" customFormat="1" ht="24.95" customHeight="1">
      <c r="A91" s="220"/>
      <c r="B91" s="1143"/>
      <c r="C91" s="1135"/>
      <c r="D91" s="329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224"/>
    </row>
    <row r="92" spans="1:15" s="266" customFormat="1" ht="24.95" customHeight="1">
      <c r="A92" s="220"/>
      <c r="B92" s="1143"/>
      <c r="C92" s="337"/>
      <c r="D92" s="1144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4"/>
    </row>
    <row r="93" spans="1:15" s="266" customFormat="1" ht="24.95" customHeight="1">
      <c r="A93" s="228"/>
      <c r="B93" s="212"/>
      <c r="C93" s="1135"/>
      <c r="D93" s="328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34"/>
    </row>
    <row r="94" spans="1:15" s="266" customFormat="1" ht="24.95" customHeight="1">
      <c r="A94" s="220"/>
      <c r="B94" s="218"/>
      <c r="C94" s="1135"/>
      <c r="D94" s="329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224"/>
    </row>
    <row r="95" spans="1:15" s="266" customFormat="1" ht="24.95" customHeight="1">
      <c r="A95" s="220"/>
      <c r="B95" s="218"/>
      <c r="C95" s="1135"/>
      <c r="D95" s="329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224"/>
    </row>
    <row r="96" spans="1:15" s="266" customFormat="1" ht="24.95" customHeight="1">
      <c r="A96" s="220"/>
      <c r="B96" s="218"/>
      <c r="C96" s="1135"/>
      <c r="D96" s="329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224"/>
    </row>
    <row r="97" spans="1:15" s="266" customFormat="1" ht="24.95" customHeight="1">
      <c r="A97" s="243"/>
      <c r="B97" s="244"/>
      <c r="C97" s="337"/>
      <c r="D97" s="1144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49"/>
    </row>
    <row r="98" spans="1:15" s="452" customFormat="1" ht="24.95" customHeight="1">
      <c r="A98" s="250"/>
      <c r="B98" s="1143"/>
      <c r="C98" s="1135"/>
      <c r="D98" s="329"/>
      <c r="E98" s="192"/>
      <c r="F98" s="192"/>
      <c r="G98" s="192"/>
      <c r="H98" s="192"/>
      <c r="I98" s="192"/>
      <c r="J98" s="192"/>
      <c r="K98" s="192"/>
      <c r="L98" s="192"/>
      <c r="M98" s="192"/>
      <c r="N98" s="192"/>
      <c r="O98" s="251"/>
    </row>
    <row r="99" spans="1:15" s="452" customFormat="1" ht="24.95" customHeight="1">
      <c r="A99" s="220"/>
      <c r="B99" s="1143"/>
      <c r="C99" s="1135"/>
      <c r="D99" s="329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224"/>
    </row>
    <row r="100" spans="1:15" s="452" customFormat="1" ht="24.95" customHeight="1">
      <c r="A100" s="220"/>
      <c r="B100" s="1143"/>
      <c r="C100" s="1135"/>
      <c r="D100" s="329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224"/>
    </row>
    <row r="101" spans="1:15" s="452" customFormat="1" ht="24.95" customHeight="1">
      <c r="A101" s="220"/>
      <c r="B101" s="1143"/>
      <c r="C101" s="1135"/>
      <c r="D101" s="329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224"/>
    </row>
    <row r="102" spans="1:15" s="452" customFormat="1" ht="24.95" customHeight="1" thickBot="1">
      <c r="A102" s="253"/>
      <c r="B102" s="1146"/>
      <c r="C102" s="340"/>
      <c r="D102" s="1147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62"/>
    </row>
    <row r="103" spans="1:15" ht="27.6" customHeight="1"/>
    <row r="104" spans="1:15" ht="27.6" customHeight="1"/>
    <row r="105" spans="1:15" ht="27.6" customHeight="1"/>
    <row r="106" spans="1:15" ht="27.6" customHeight="1"/>
    <row r="107" spans="1:15" ht="27.6" customHeight="1"/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</sheetData>
  <mergeCells count="2">
    <mergeCell ref="G3:H3"/>
    <mergeCell ref="I3:K3"/>
  </mergeCells>
  <phoneticPr fontId="16"/>
  <pageMargins left="0.82677165354330717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52" max="14" man="1"/>
  </rowBreaks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3">
    <tabColor rgb="FF00FFFF"/>
  </sheetPr>
  <dimension ref="A1:O257"/>
  <sheetViews>
    <sheetView showGridLines="0" view="pageBreakPreview" zoomScale="50" zoomScaleNormal="75" workbookViewId="0">
      <pane xSplit="2" ySplit="12" topLeftCell="C57" activePane="bottomRight" state="frozen"/>
      <selection activeCell="K8" sqref="K8"/>
      <selection pane="topRight" activeCell="K8" sqref="K8"/>
      <selection pane="bottomLeft" activeCell="K8" sqref="K8"/>
      <selection pane="bottomRight" activeCell="A72" sqref="A72:O72"/>
    </sheetView>
  </sheetViews>
  <sheetFormatPr defaultRowHeight="28.35" customHeight="1"/>
  <cols>
    <col min="1" max="1" width="5.875" style="151" customWidth="1"/>
    <col min="2" max="2" width="15.375" style="149" customWidth="1"/>
    <col min="3" max="4" width="19.625" style="149" customWidth="1"/>
    <col min="5" max="5" width="24.625" style="149" customWidth="1"/>
    <col min="6" max="7" width="19.625" style="149" customWidth="1"/>
    <col min="8" max="8" width="24.625" style="149" customWidth="1"/>
    <col min="9" max="10" width="18.625" style="149" customWidth="1"/>
    <col min="11" max="11" width="28.125" style="149" customWidth="1"/>
    <col min="12" max="13" width="20.625" style="149" customWidth="1"/>
    <col min="14" max="14" width="29.625" style="149" customWidth="1"/>
    <col min="15" max="15" width="5.875" style="666" customWidth="1"/>
    <col min="16" max="16384" width="9" style="149"/>
  </cols>
  <sheetData>
    <row r="1" spans="1:15" ht="30.95" customHeight="1">
      <c r="A1" s="603" t="s">
        <v>1389</v>
      </c>
      <c r="B1" s="266"/>
      <c r="C1" s="266"/>
      <c r="D1" s="266"/>
      <c r="E1" s="266"/>
      <c r="F1" s="266"/>
      <c r="N1" s="151"/>
      <c r="O1" s="149"/>
    </row>
    <row r="2" spans="1:15" s="311" customFormat="1" ht="23.1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561" t="s">
        <v>347</v>
      </c>
      <c r="O2" s="312"/>
    </row>
    <row r="3" spans="1:15" s="442" customFormat="1" ht="23.1" customHeight="1">
      <c r="A3" s="156" t="s">
        <v>138</v>
      </c>
      <c r="B3" s="157"/>
      <c r="C3" s="1080" t="s">
        <v>823</v>
      </c>
      <c r="D3" s="1081"/>
      <c r="E3" s="1082"/>
      <c r="F3" s="1080" t="s">
        <v>824</v>
      </c>
      <c r="G3" s="1081"/>
      <c r="H3" s="1082"/>
      <c r="I3" s="1080" t="s">
        <v>825</v>
      </c>
      <c r="J3" s="1081"/>
      <c r="K3" s="1082"/>
      <c r="L3" s="1080" t="s">
        <v>826</v>
      </c>
      <c r="M3" s="1081"/>
      <c r="N3" s="1081"/>
      <c r="O3" s="319" t="s">
        <v>138</v>
      </c>
    </row>
    <row r="4" spans="1:15" s="442" customFormat="1" ht="23.1" customHeight="1">
      <c r="A4" s="165" t="s">
        <v>144</v>
      </c>
      <c r="B4" s="166"/>
      <c r="C4" s="1083"/>
      <c r="D4" s="1084"/>
      <c r="E4" s="1085"/>
      <c r="F4" s="1083"/>
      <c r="G4" s="1084"/>
      <c r="H4" s="1085"/>
      <c r="I4" s="1083"/>
      <c r="J4" s="1084"/>
      <c r="K4" s="1085"/>
      <c r="L4" s="1083"/>
      <c r="M4" s="1084"/>
      <c r="N4" s="1084"/>
      <c r="O4" s="321" t="s">
        <v>144</v>
      </c>
    </row>
    <row r="5" spans="1:15" s="442" customFormat="1" ht="23.1" customHeight="1">
      <c r="A5" s="165" t="s">
        <v>151</v>
      </c>
      <c r="B5" s="166" t="s">
        <v>152</v>
      </c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1024"/>
      <c r="O5" s="321" t="s">
        <v>151</v>
      </c>
    </row>
    <row r="6" spans="1:15" s="442" customFormat="1" ht="23.1" customHeight="1">
      <c r="A6" s="165" t="s">
        <v>164</v>
      </c>
      <c r="B6" s="166"/>
      <c r="C6" s="754" t="s">
        <v>821</v>
      </c>
      <c r="D6" s="754" t="s">
        <v>827</v>
      </c>
      <c r="E6" s="754" t="s">
        <v>71</v>
      </c>
      <c r="F6" s="754" t="s">
        <v>877</v>
      </c>
      <c r="G6" s="754" t="s">
        <v>829</v>
      </c>
      <c r="H6" s="754" t="s">
        <v>71</v>
      </c>
      <c r="I6" s="754" t="s">
        <v>821</v>
      </c>
      <c r="J6" s="754" t="s">
        <v>822</v>
      </c>
      <c r="K6" s="754" t="s">
        <v>71</v>
      </c>
      <c r="L6" s="754" t="s">
        <v>821</v>
      </c>
      <c r="M6" s="754" t="s">
        <v>822</v>
      </c>
      <c r="N6" s="758" t="s">
        <v>71</v>
      </c>
      <c r="O6" s="321" t="s">
        <v>164</v>
      </c>
    </row>
    <row r="7" spans="1:15" s="452" customFormat="1" ht="23.1" customHeight="1" thickBot="1">
      <c r="A7" s="286" t="s">
        <v>171</v>
      </c>
      <c r="B7" s="287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86"/>
      <c r="O7" s="190" t="s">
        <v>171</v>
      </c>
    </row>
    <row r="8" spans="1:15" s="442" customFormat="1" ht="30.75" customHeight="1">
      <c r="A8" s="165"/>
      <c r="B8" s="173" t="s">
        <v>878</v>
      </c>
      <c r="C8" s="200">
        <v>7708540</v>
      </c>
      <c r="D8" s="200">
        <v>9937916</v>
      </c>
      <c r="E8" s="200">
        <v>80485494596</v>
      </c>
      <c r="F8" s="200">
        <v>310154</v>
      </c>
      <c r="G8" s="200">
        <v>12983569</v>
      </c>
      <c r="H8" s="200">
        <v>8657425200</v>
      </c>
      <c r="I8" s="1104">
        <v>9323</v>
      </c>
      <c r="J8" s="200">
        <v>59733</v>
      </c>
      <c r="K8" s="200">
        <v>612427600</v>
      </c>
      <c r="L8" s="200">
        <v>24526014</v>
      </c>
      <c r="M8" s="200">
        <v>34350875</v>
      </c>
      <c r="N8" s="200">
        <v>449595050351</v>
      </c>
      <c r="O8" s="198"/>
    </row>
    <row r="9" spans="1:15" s="442" customFormat="1" ht="30.75" customHeight="1">
      <c r="A9" s="165"/>
      <c r="B9" s="173" t="s">
        <v>879</v>
      </c>
      <c r="C9" s="336">
        <v>7647365</v>
      </c>
      <c r="D9" s="200">
        <v>9861023</v>
      </c>
      <c r="E9" s="200">
        <v>79904347566</v>
      </c>
      <c r="F9" s="200">
        <v>308578</v>
      </c>
      <c r="G9" s="200">
        <v>12945297</v>
      </c>
      <c r="H9" s="200">
        <v>8632239020</v>
      </c>
      <c r="I9" s="200">
        <v>9270</v>
      </c>
      <c r="J9" s="200">
        <v>59283</v>
      </c>
      <c r="K9" s="200">
        <v>607625050</v>
      </c>
      <c r="L9" s="200">
        <v>24321540</v>
      </c>
      <c r="M9" s="200">
        <v>34115708</v>
      </c>
      <c r="N9" s="1053">
        <v>446805959266</v>
      </c>
      <c r="O9" s="205"/>
    </row>
    <row r="10" spans="1:15" s="442" customFormat="1" ht="30.75" customHeight="1">
      <c r="A10" s="165"/>
      <c r="B10" s="173" t="s">
        <v>880</v>
      </c>
      <c r="C10" s="336">
        <v>61175</v>
      </c>
      <c r="D10" s="200">
        <v>76893</v>
      </c>
      <c r="E10" s="200">
        <v>581147030</v>
      </c>
      <c r="F10" s="200">
        <v>1576</v>
      </c>
      <c r="G10" s="200">
        <v>38272</v>
      </c>
      <c r="H10" s="200">
        <v>25186180</v>
      </c>
      <c r="I10" s="200">
        <v>53</v>
      </c>
      <c r="J10" s="200">
        <v>450</v>
      </c>
      <c r="K10" s="200">
        <v>4802550</v>
      </c>
      <c r="L10" s="200">
        <v>204474</v>
      </c>
      <c r="M10" s="200">
        <v>235167</v>
      </c>
      <c r="N10" s="1053">
        <v>2789091085</v>
      </c>
      <c r="O10" s="205"/>
    </row>
    <row r="11" spans="1:15" s="442" customFormat="1" ht="30.75" customHeight="1">
      <c r="A11" s="165"/>
      <c r="B11" s="173" t="s">
        <v>881</v>
      </c>
      <c r="C11" s="200">
        <v>7235216</v>
      </c>
      <c r="D11" s="200">
        <v>9331199</v>
      </c>
      <c r="E11" s="200">
        <v>75604246386</v>
      </c>
      <c r="F11" s="200">
        <v>290130</v>
      </c>
      <c r="G11" s="200">
        <v>12096073</v>
      </c>
      <c r="H11" s="200">
        <v>8067295082</v>
      </c>
      <c r="I11" s="200">
        <v>8828</v>
      </c>
      <c r="J11" s="200">
        <v>56456</v>
      </c>
      <c r="K11" s="200">
        <v>578241350</v>
      </c>
      <c r="L11" s="200">
        <v>22980070</v>
      </c>
      <c r="M11" s="200">
        <v>32212541</v>
      </c>
      <c r="N11" s="200">
        <v>421296483805</v>
      </c>
      <c r="O11" s="205"/>
    </row>
    <row r="12" spans="1:15" s="442" customFormat="1" ht="30.75" customHeight="1">
      <c r="A12" s="445"/>
      <c r="B12" s="651" t="s">
        <v>876</v>
      </c>
      <c r="C12" s="210">
        <v>412149</v>
      </c>
      <c r="D12" s="210">
        <v>529824</v>
      </c>
      <c r="E12" s="210">
        <v>4300101180</v>
      </c>
      <c r="F12" s="210">
        <v>18448</v>
      </c>
      <c r="G12" s="210">
        <v>849224</v>
      </c>
      <c r="H12" s="210">
        <v>564943938</v>
      </c>
      <c r="I12" s="210">
        <v>442</v>
      </c>
      <c r="J12" s="210">
        <v>2827</v>
      </c>
      <c r="K12" s="210">
        <v>29383700</v>
      </c>
      <c r="L12" s="210">
        <v>1341470</v>
      </c>
      <c r="M12" s="210">
        <v>1903167</v>
      </c>
      <c r="N12" s="210">
        <v>25509475461</v>
      </c>
      <c r="O12" s="574"/>
    </row>
    <row r="13" spans="1:15" ht="24.95" customHeight="1">
      <c r="A13" s="211">
        <v>1</v>
      </c>
      <c r="B13" s="330" t="s">
        <v>181</v>
      </c>
      <c r="C13" s="1140">
        <v>1183216</v>
      </c>
      <c r="D13" s="214">
        <v>1526523</v>
      </c>
      <c r="E13" s="214">
        <v>12162369155</v>
      </c>
      <c r="F13" s="214">
        <v>42635</v>
      </c>
      <c r="G13" s="214">
        <v>1674262</v>
      </c>
      <c r="H13" s="214">
        <v>1115748621</v>
      </c>
      <c r="I13" s="214">
        <v>1228</v>
      </c>
      <c r="J13" s="214">
        <v>8098</v>
      </c>
      <c r="K13" s="214">
        <v>82115680</v>
      </c>
      <c r="L13" s="214">
        <v>3686893</v>
      </c>
      <c r="M13" s="214">
        <v>5043894</v>
      </c>
      <c r="N13" s="1154">
        <v>64151514702</v>
      </c>
      <c r="O13" s="216">
        <v>1</v>
      </c>
    </row>
    <row r="14" spans="1:15" ht="24.95" customHeight="1">
      <c r="A14" s="217">
        <v>2</v>
      </c>
      <c r="B14" s="332" t="s">
        <v>183</v>
      </c>
      <c r="C14" s="336">
        <v>90765</v>
      </c>
      <c r="D14" s="200">
        <v>118168</v>
      </c>
      <c r="E14" s="200">
        <v>1021014686</v>
      </c>
      <c r="F14" s="200">
        <v>4654</v>
      </c>
      <c r="G14" s="200">
        <v>211265</v>
      </c>
      <c r="H14" s="200">
        <v>140595045</v>
      </c>
      <c r="I14" s="200">
        <v>156</v>
      </c>
      <c r="J14" s="200">
        <v>598</v>
      </c>
      <c r="K14" s="200">
        <v>5758100</v>
      </c>
      <c r="L14" s="200">
        <v>341951</v>
      </c>
      <c r="M14" s="200">
        <v>517133</v>
      </c>
      <c r="N14" s="1053">
        <v>6602836321</v>
      </c>
      <c r="O14" s="205">
        <v>2</v>
      </c>
    </row>
    <row r="15" spans="1:15" ht="24.95" customHeight="1">
      <c r="A15" s="217">
        <v>3</v>
      </c>
      <c r="B15" s="332" t="s">
        <v>185</v>
      </c>
      <c r="C15" s="336">
        <v>527058</v>
      </c>
      <c r="D15" s="200">
        <v>689725</v>
      </c>
      <c r="E15" s="200">
        <v>5407352193</v>
      </c>
      <c r="F15" s="200">
        <v>18870</v>
      </c>
      <c r="G15" s="200">
        <v>760604</v>
      </c>
      <c r="H15" s="200">
        <v>501832829</v>
      </c>
      <c r="I15" s="200">
        <v>497</v>
      </c>
      <c r="J15" s="200">
        <v>4017</v>
      </c>
      <c r="K15" s="200">
        <v>40049850</v>
      </c>
      <c r="L15" s="200">
        <v>1654709</v>
      </c>
      <c r="M15" s="200">
        <v>2311309</v>
      </c>
      <c r="N15" s="1053">
        <v>28528045097</v>
      </c>
      <c r="O15" s="205">
        <v>3</v>
      </c>
    </row>
    <row r="16" spans="1:15" ht="24.95" customHeight="1">
      <c r="A16" s="217">
        <v>4</v>
      </c>
      <c r="B16" s="332" t="s">
        <v>187</v>
      </c>
      <c r="C16" s="336">
        <v>734104</v>
      </c>
      <c r="D16" s="200">
        <v>929370</v>
      </c>
      <c r="E16" s="200">
        <v>7409472700</v>
      </c>
      <c r="F16" s="200">
        <v>28481</v>
      </c>
      <c r="G16" s="200">
        <v>1151918</v>
      </c>
      <c r="H16" s="200">
        <v>771837431</v>
      </c>
      <c r="I16" s="200">
        <v>1134</v>
      </c>
      <c r="J16" s="200">
        <v>7284</v>
      </c>
      <c r="K16" s="200">
        <v>79944750</v>
      </c>
      <c r="L16" s="200">
        <v>2254520</v>
      </c>
      <c r="M16" s="200">
        <v>3091860</v>
      </c>
      <c r="N16" s="1053">
        <v>41256699426</v>
      </c>
      <c r="O16" s="205">
        <v>4</v>
      </c>
    </row>
    <row r="17" spans="1:15" ht="24.95" customHeight="1">
      <c r="A17" s="217">
        <v>5</v>
      </c>
      <c r="B17" s="332" t="s">
        <v>189</v>
      </c>
      <c r="C17" s="1113">
        <v>81081</v>
      </c>
      <c r="D17" s="210">
        <v>107103</v>
      </c>
      <c r="E17" s="210">
        <v>763069716</v>
      </c>
      <c r="F17" s="210">
        <v>3615</v>
      </c>
      <c r="G17" s="210">
        <v>170624</v>
      </c>
      <c r="H17" s="210">
        <v>113330592</v>
      </c>
      <c r="I17" s="210">
        <v>141</v>
      </c>
      <c r="J17" s="210">
        <v>863</v>
      </c>
      <c r="K17" s="210">
        <v>8426300</v>
      </c>
      <c r="L17" s="210">
        <v>260115</v>
      </c>
      <c r="M17" s="210">
        <v>397078</v>
      </c>
      <c r="N17" s="1155">
        <v>5072142050</v>
      </c>
      <c r="O17" s="205">
        <v>5</v>
      </c>
    </row>
    <row r="18" spans="1:15" ht="24.95" customHeight="1">
      <c r="A18" s="211">
        <v>6</v>
      </c>
      <c r="B18" s="330" t="s">
        <v>191</v>
      </c>
      <c r="C18" s="1140">
        <v>192089</v>
      </c>
      <c r="D18" s="214">
        <v>265187</v>
      </c>
      <c r="E18" s="214">
        <v>2005558380</v>
      </c>
      <c r="F18" s="214">
        <v>7486</v>
      </c>
      <c r="G18" s="214">
        <v>327819</v>
      </c>
      <c r="H18" s="214">
        <v>215623281</v>
      </c>
      <c r="I18" s="214">
        <v>187</v>
      </c>
      <c r="J18" s="214">
        <v>912</v>
      </c>
      <c r="K18" s="214">
        <v>9481850</v>
      </c>
      <c r="L18" s="214">
        <v>579057</v>
      </c>
      <c r="M18" s="214">
        <v>830895</v>
      </c>
      <c r="N18" s="1154">
        <v>10746343539</v>
      </c>
      <c r="O18" s="216">
        <v>6</v>
      </c>
    </row>
    <row r="19" spans="1:15" ht="24.95" customHeight="1">
      <c r="A19" s="217">
        <v>7</v>
      </c>
      <c r="B19" s="332" t="s">
        <v>193</v>
      </c>
      <c r="C19" s="336">
        <v>560093</v>
      </c>
      <c r="D19" s="200">
        <v>717074</v>
      </c>
      <c r="E19" s="200">
        <v>5894095894</v>
      </c>
      <c r="F19" s="200">
        <v>23451</v>
      </c>
      <c r="G19" s="200">
        <v>941925</v>
      </c>
      <c r="H19" s="200">
        <v>626649249</v>
      </c>
      <c r="I19" s="200">
        <v>1000</v>
      </c>
      <c r="J19" s="200">
        <v>6965</v>
      </c>
      <c r="K19" s="200">
        <v>68811550</v>
      </c>
      <c r="L19" s="200">
        <v>1825247</v>
      </c>
      <c r="M19" s="200">
        <v>2625744</v>
      </c>
      <c r="N19" s="1053">
        <v>34200603754</v>
      </c>
      <c r="O19" s="205">
        <v>7</v>
      </c>
    </row>
    <row r="20" spans="1:15" ht="24.95" customHeight="1">
      <c r="A20" s="217">
        <v>8</v>
      </c>
      <c r="B20" s="332" t="s">
        <v>195</v>
      </c>
      <c r="C20" s="336">
        <v>209930</v>
      </c>
      <c r="D20" s="200">
        <v>268076</v>
      </c>
      <c r="E20" s="200">
        <v>2513567216</v>
      </c>
      <c r="F20" s="200">
        <v>8751</v>
      </c>
      <c r="G20" s="200">
        <v>395248</v>
      </c>
      <c r="H20" s="200">
        <v>266783336</v>
      </c>
      <c r="I20" s="200">
        <v>267</v>
      </c>
      <c r="J20" s="200">
        <v>1796</v>
      </c>
      <c r="K20" s="200">
        <v>17277350</v>
      </c>
      <c r="L20" s="200">
        <v>658626</v>
      </c>
      <c r="M20" s="200">
        <v>923872</v>
      </c>
      <c r="N20" s="1053">
        <v>12573994508</v>
      </c>
      <c r="O20" s="205">
        <v>8</v>
      </c>
    </row>
    <row r="21" spans="1:15" ht="24.95" customHeight="1">
      <c r="A21" s="217">
        <v>9</v>
      </c>
      <c r="B21" s="332" t="s">
        <v>197</v>
      </c>
      <c r="C21" s="336">
        <v>84950</v>
      </c>
      <c r="D21" s="200">
        <v>109834</v>
      </c>
      <c r="E21" s="200">
        <v>943869790</v>
      </c>
      <c r="F21" s="200">
        <v>6134</v>
      </c>
      <c r="G21" s="200">
        <v>298753</v>
      </c>
      <c r="H21" s="200">
        <v>199547326</v>
      </c>
      <c r="I21" s="200">
        <v>84</v>
      </c>
      <c r="J21" s="200">
        <v>522</v>
      </c>
      <c r="K21" s="200">
        <v>4724100</v>
      </c>
      <c r="L21" s="200">
        <v>365087</v>
      </c>
      <c r="M21" s="200">
        <v>573513</v>
      </c>
      <c r="N21" s="1053">
        <v>7622525283</v>
      </c>
      <c r="O21" s="205">
        <v>9</v>
      </c>
    </row>
    <row r="22" spans="1:15" ht="24.95" customHeight="1">
      <c r="A22" s="217">
        <v>10</v>
      </c>
      <c r="B22" s="332" t="s">
        <v>199</v>
      </c>
      <c r="C22" s="1113">
        <v>154577</v>
      </c>
      <c r="D22" s="210">
        <v>198297</v>
      </c>
      <c r="E22" s="210">
        <v>1615877001</v>
      </c>
      <c r="F22" s="210">
        <v>5032</v>
      </c>
      <c r="G22" s="210">
        <v>221659</v>
      </c>
      <c r="H22" s="210">
        <v>147808990</v>
      </c>
      <c r="I22" s="210">
        <v>164</v>
      </c>
      <c r="J22" s="210">
        <v>1043</v>
      </c>
      <c r="K22" s="210">
        <v>10883200</v>
      </c>
      <c r="L22" s="210">
        <v>426844</v>
      </c>
      <c r="M22" s="210">
        <v>551937</v>
      </c>
      <c r="N22" s="1155">
        <v>7294653671</v>
      </c>
      <c r="O22" s="205">
        <v>10</v>
      </c>
    </row>
    <row r="23" spans="1:15" ht="24.95" customHeight="1">
      <c r="A23" s="211">
        <v>11</v>
      </c>
      <c r="B23" s="330" t="s">
        <v>201</v>
      </c>
      <c r="C23" s="1140">
        <v>147909</v>
      </c>
      <c r="D23" s="214">
        <v>193763</v>
      </c>
      <c r="E23" s="214">
        <v>1452407480</v>
      </c>
      <c r="F23" s="214">
        <v>5855</v>
      </c>
      <c r="G23" s="214">
        <v>272291</v>
      </c>
      <c r="H23" s="214">
        <v>182438299</v>
      </c>
      <c r="I23" s="214">
        <v>58</v>
      </c>
      <c r="J23" s="214">
        <v>298</v>
      </c>
      <c r="K23" s="214">
        <v>3042250</v>
      </c>
      <c r="L23" s="214">
        <v>448445</v>
      </c>
      <c r="M23" s="214">
        <v>616768</v>
      </c>
      <c r="N23" s="1154">
        <v>8283561149</v>
      </c>
      <c r="O23" s="216">
        <v>11</v>
      </c>
    </row>
    <row r="24" spans="1:15" ht="24.95" customHeight="1">
      <c r="A24" s="217">
        <v>12</v>
      </c>
      <c r="B24" s="332" t="s">
        <v>203</v>
      </c>
      <c r="C24" s="336">
        <v>231769</v>
      </c>
      <c r="D24" s="200">
        <v>292567</v>
      </c>
      <c r="E24" s="200">
        <v>2452949601</v>
      </c>
      <c r="F24" s="200">
        <v>8553</v>
      </c>
      <c r="G24" s="200">
        <v>368607</v>
      </c>
      <c r="H24" s="200">
        <v>247219560</v>
      </c>
      <c r="I24" s="200">
        <v>133</v>
      </c>
      <c r="J24" s="200">
        <v>862</v>
      </c>
      <c r="K24" s="200">
        <v>8668700</v>
      </c>
      <c r="L24" s="200">
        <v>709071</v>
      </c>
      <c r="M24" s="200">
        <v>952931</v>
      </c>
      <c r="N24" s="1053">
        <v>12643088260</v>
      </c>
      <c r="O24" s="205">
        <v>12</v>
      </c>
    </row>
    <row r="25" spans="1:15" ht="24.95" customHeight="1">
      <c r="A25" s="217">
        <v>13</v>
      </c>
      <c r="B25" s="332" t="s">
        <v>204</v>
      </c>
      <c r="C25" s="336">
        <v>65810</v>
      </c>
      <c r="D25" s="200">
        <v>82093</v>
      </c>
      <c r="E25" s="200">
        <v>789729701</v>
      </c>
      <c r="F25" s="200">
        <v>3086</v>
      </c>
      <c r="G25" s="200">
        <v>133370</v>
      </c>
      <c r="H25" s="200">
        <v>87564335</v>
      </c>
      <c r="I25" s="200">
        <v>87</v>
      </c>
      <c r="J25" s="200">
        <v>992</v>
      </c>
      <c r="K25" s="200">
        <v>9490100</v>
      </c>
      <c r="L25" s="200">
        <v>240744</v>
      </c>
      <c r="M25" s="200">
        <v>359959</v>
      </c>
      <c r="N25" s="1053">
        <v>4669891424</v>
      </c>
      <c r="O25" s="205">
        <v>13</v>
      </c>
    </row>
    <row r="26" spans="1:15" s="266" customFormat="1" ht="24.95" customHeight="1">
      <c r="A26" s="220">
        <v>14</v>
      </c>
      <c r="B26" s="218" t="s">
        <v>206</v>
      </c>
      <c r="C26" s="329">
        <v>26491</v>
      </c>
      <c r="D26" s="192">
        <v>33944</v>
      </c>
      <c r="E26" s="192">
        <v>278935830</v>
      </c>
      <c r="F26" s="192">
        <v>2612</v>
      </c>
      <c r="G26" s="192">
        <v>121435</v>
      </c>
      <c r="H26" s="192">
        <v>79905322</v>
      </c>
      <c r="I26" s="192">
        <v>77</v>
      </c>
      <c r="J26" s="192">
        <v>874</v>
      </c>
      <c r="K26" s="192">
        <v>8968400</v>
      </c>
      <c r="L26" s="192">
        <v>175617</v>
      </c>
      <c r="M26" s="192">
        <v>323978</v>
      </c>
      <c r="N26" s="1156">
        <v>3715122240</v>
      </c>
      <c r="O26" s="224">
        <v>14</v>
      </c>
    </row>
    <row r="27" spans="1:15" s="266" customFormat="1" ht="24.95" customHeight="1">
      <c r="A27" s="220">
        <v>15</v>
      </c>
      <c r="B27" s="218" t="s">
        <v>208</v>
      </c>
      <c r="C27" s="1144">
        <v>44522</v>
      </c>
      <c r="D27" s="227">
        <v>59737</v>
      </c>
      <c r="E27" s="227">
        <v>346533380</v>
      </c>
      <c r="F27" s="227">
        <v>4301</v>
      </c>
      <c r="G27" s="227">
        <v>210514</v>
      </c>
      <c r="H27" s="227">
        <v>139273060</v>
      </c>
      <c r="I27" s="227">
        <v>27</v>
      </c>
      <c r="J27" s="227">
        <v>52</v>
      </c>
      <c r="K27" s="227">
        <v>567600</v>
      </c>
      <c r="L27" s="227">
        <v>278155</v>
      </c>
      <c r="M27" s="227">
        <v>479257</v>
      </c>
      <c r="N27" s="304">
        <v>5783554606</v>
      </c>
      <c r="O27" s="224">
        <v>15</v>
      </c>
    </row>
    <row r="28" spans="1:15" s="266" customFormat="1" ht="24.95" customHeight="1">
      <c r="A28" s="228">
        <v>16</v>
      </c>
      <c r="B28" s="212" t="s">
        <v>210</v>
      </c>
      <c r="C28" s="328">
        <v>194651</v>
      </c>
      <c r="D28" s="229">
        <v>243859</v>
      </c>
      <c r="E28" s="229">
        <v>1991616695</v>
      </c>
      <c r="F28" s="229">
        <v>7011</v>
      </c>
      <c r="G28" s="229">
        <v>281355</v>
      </c>
      <c r="H28" s="229">
        <v>188019159</v>
      </c>
      <c r="I28" s="229">
        <v>222</v>
      </c>
      <c r="J28" s="229">
        <v>1167</v>
      </c>
      <c r="K28" s="229">
        <v>12012700</v>
      </c>
      <c r="L28" s="229">
        <v>569282</v>
      </c>
      <c r="M28" s="229">
        <v>746707</v>
      </c>
      <c r="N28" s="1157">
        <v>10090925083</v>
      </c>
      <c r="O28" s="234">
        <v>16</v>
      </c>
    </row>
    <row r="29" spans="1:15" s="266" customFormat="1" ht="24.95" customHeight="1">
      <c r="A29" s="220">
        <v>17</v>
      </c>
      <c r="B29" s="218" t="s">
        <v>212</v>
      </c>
      <c r="C29" s="329">
        <v>445063</v>
      </c>
      <c r="D29" s="192">
        <v>565193</v>
      </c>
      <c r="E29" s="192">
        <v>4570519741</v>
      </c>
      <c r="F29" s="192">
        <v>18248</v>
      </c>
      <c r="G29" s="192">
        <v>741705</v>
      </c>
      <c r="H29" s="192">
        <v>495593139</v>
      </c>
      <c r="I29" s="192">
        <v>752</v>
      </c>
      <c r="J29" s="192">
        <v>4527</v>
      </c>
      <c r="K29" s="192">
        <v>45746850</v>
      </c>
      <c r="L29" s="192">
        <v>1443528</v>
      </c>
      <c r="M29" s="192">
        <v>2026689</v>
      </c>
      <c r="N29" s="1156">
        <v>26761246281</v>
      </c>
      <c r="O29" s="224">
        <v>17</v>
      </c>
    </row>
    <row r="30" spans="1:15" s="266" customFormat="1" ht="24.95" customHeight="1">
      <c r="A30" s="220">
        <v>18</v>
      </c>
      <c r="B30" s="218" t="s">
        <v>214</v>
      </c>
      <c r="C30" s="329">
        <v>13148</v>
      </c>
      <c r="D30" s="192">
        <v>16563</v>
      </c>
      <c r="E30" s="192">
        <v>143928754</v>
      </c>
      <c r="F30" s="192">
        <v>1762</v>
      </c>
      <c r="G30" s="192">
        <v>87513</v>
      </c>
      <c r="H30" s="192">
        <v>58265296</v>
      </c>
      <c r="I30" s="192">
        <v>45</v>
      </c>
      <c r="J30" s="192">
        <v>100</v>
      </c>
      <c r="K30" s="192">
        <v>1226550</v>
      </c>
      <c r="L30" s="192">
        <v>76791</v>
      </c>
      <c r="M30" s="192">
        <v>142359</v>
      </c>
      <c r="N30" s="1156">
        <v>2102642939</v>
      </c>
      <c r="O30" s="224">
        <v>18</v>
      </c>
    </row>
    <row r="31" spans="1:15" s="266" customFormat="1" ht="24.95" customHeight="1">
      <c r="A31" s="220">
        <v>19</v>
      </c>
      <c r="B31" s="218" t="s">
        <v>216</v>
      </c>
      <c r="C31" s="329">
        <v>382221</v>
      </c>
      <c r="D31" s="192">
        <v>498696</v>
      </c>
      <c r="E31" s="192">
        <v>4196294518</v>
      </c>
      <c r="F31" s="192">
        <v>14996</v>
      </c>
      <c r="G31" s="192">
        <v>602230</v>
      </c>
      <c r="H31" s="192">
        <v>400597908</v>
      </c>
      <c r="I31" s="192">
        <v>292</v>
      </c>
      <c r="J31" s="192">
        <v>2554</v>
      </c>
      <c r="K31" s="192">
        <v>24119000</v>
      </c>
      <c r="L31" s="192">
        <v>1189957</v>
      </c>
      <c r="M31" s="192">
        <v>1633677</v>
      </c>
      <c r="N31" s="1156">
        <v>21760062943</v>
      </c>
      <c r="O31" s="224">
        <v>19</v>
      </c>
    </row>
    <row r="32" spans="1:15" s="266" customFormat="1" ht="24.95" customHeight="1">
      <c r="A32" s="220">
        <v>20</v>
      </c>
      <c r="B32" s="218" t="s">
        <v>218</v>
      </c>
      <c r="C32" s="1144">
        <v>197524</v>
      </c>
      <c r="D32" s="227">
        <v>255824</v>
      </c>
      <c r="E32" s="227">
        <v>2033912630</v>
      </c>
      <c r="F32" s="227">
        <v>7613</v>
      </c>
      <c r="G32" s="227">
        <v>284887</v>
      </c>
      <c r="H32" s="227">
        <v>200800413</v>
      </c>
      <c r="I32" s="227">
        <v>248</v>
      </c>
      <c r="J32" s="227">
        <v>1470</v>
      </c>
      <c r="K32" s="227">
        <v>15480700</v>
      </c>
      <c r="L32" s="227">
        <v>600054</v>
      </c>
      <c r="M32" s="227">
        <v>809873</v>
      </c>
      <c r="N32" s="304">
        <v>10854910530</v>
      </c>
      <c r="O32" s="224">
        <v>20</v>
      </c>
    </row>
    <row r="33" spans="1:15" s="266" customFormat="1" ht="24.95" customHeight="1">
      <c r="A33" s="235">
        <v>21</v>
      </c>
      <c r="B33" s="212" t="s">
        <v>220</v>
      </c>
      <c r="C33" s="328">
        <v>254825</v>
      </c>
      <c r="D33" s="229">
        <v>331880</v>
      </c>
      <c r="E33" s="229">
        <v>2688883820</v>
      </c>
      <c r="F33" s="229">
        <v>8788</v>
      </c>
      <c r="G33" s="229">
        <v>382354</v>
      </c>
      <c r="H33" s="229">
        <v>254551234</v>
      </c>
      <c r="I33" s="229">
        <v>177</v>
      </c>
      <c r="J33" s="229">
        <v>939</v>
      </c>
      <c r="K33" s="229">
        <v>10105350</v>
      </c>
      <c r="L33" s="229">
        <v>747444</v>
      </c>
      <c r="M33" s="229">
        <v>1023944</v>
      </c>
      <c r="N33" s="1157">
        <v>13219342037</v>
      </c>
      <c r="O33" s="236">
        <v>21</v>
      </c>
    </row>
    <row r="34" spans="1:15" s="266" customFormat="1" ht="24.95" customHeight="1">
      <c r="A34" s="220">
        <v>22</v>
      </c>
      <c r="B34" s="218" t="s">
        <v>222</v>
      </c>
      <c r="C34" s="329">
        <v>152413</v>
      </c>
      <c r="D34" s="192">
        <v>189137</v>
      </c>
      <c r="E34" s="192">
        <v>1664776678</v>
      </c>
      <c r="F34" s="192">
        <v>6034</v>
      </c>
      <c r="G34" s="192">
        <v>247085</v>
      </c>
      <c r="H34" s="192">
        <v>163744008</v>
      </c>
      <c r="I34" s="192">
        <v>180</v>
      </c>
      <c r="J34" s="192">
        <v>1418</v>
      </c>
      <c r="K34" s="192">
        <v>14942350</v>
      </c>
      <c r="L34" s="192">
        <v>518734</v>
      </c>
      <c r="M34" s="192">
        <v>734774</v>
      </c>
      <c r="N34" s="1156">
        <v>9322499333</v>
      </c>
      <c r="O34" s="224">
        <v>22</v>
      </c>
    </row>
    <row r="35" spans="1:15" s="266" customFormat="1" ht="24.95" customHeight="1">
      <c r="A35" s="220">
        <v>23</v>
      </c>
      <c r="B35" s="218" t="s">
        <v>223</v>
      </c>
      <c r="C35" s="329">
        <v>44825</v>
      </c>
      <c r="D35" s="192">
        <v>59545</v>
      </c>
      <c r="E35" s="192">
        <v>379724008</v>
      </c>
      <c r="F35" s="192">
        <v>2830</v>
      </c>
      <c r="G35" s="192">
        <v>130945</v>
      </c>
      <c r="H35" s="192">
        <v>87522580</v>
      </c>
      <c r="I35" s="192">
        <v>227</v>
      </c>
      <c r="J35" s="192">
        <v>762</v>
      </c>
      <c r="K35" s="192">
        <v>8730500</v>
      </c>
      <c r="L35" s="192">
        <v>147722</v>
      </c>
      <c r="M35" s="192">
        <v>223831</v>
      </c>
      <c r="N35" s="1156">
        <v>3456005160</v>
      </c>
      <c r="O35" s="224">
        <v>23</v>
      </c>
    </row>
    <row r="36" spans="1:15" s="266" customFormat="1" ht="24.95" customHeight="1">
      <c r="A36" s="220">
        <v>24</v>
      </c>
      <c r="B36" s="218" t="s">
        <v>225</v>
      </c>
      <c r="C36" s="329">
        <v>127171</v>
      </c>
      <c r="D36" s="192">
        <v>163309</v>
      </c>
      <c r="E36" s="192">
        <v>1285598020</v>
      </c>
      <c r="F36" s="192">
        <v>5456</v>
      </c>
      <c r="G36" s="192">
        <v>206874</v>
      </c>
      <c r="H36" s="192">
        <v>137694544</v>
      </c>
      <c r="I36" s="192">
        <v>143</v>
      </c>
      <c r="J36" s="192">
        <v>908</v>
      </c>
      <c r="K36" s="192">
        <v>9283450</v>
      </c>
      <c r="L36" s="192">
        <v>421368</v>
      </c>
      <c r="M36" s="192">
        <v>599447</v>
      </c>
      <c r="N36" s="1156">
        <v>7994279934</v>
      </c>
      <c r="O36" s="224">
        <v>24</v>
      </c>
    </row>
    <row r="37" spans="1:15" s="266" customFormat="1" ht="24.95" customHeight="1">
      <c r="A37" s="220">
        <v>25</v>
      </c>
      <c r="B37" s="218" t="s">
        <v>227</v>
      </c>
      <c r="C37" s="1144">
        <v>116890</v>
      </c>
      <c r="D37" s="227">
        <v>150495</v>
      </c>
      <c r="E37" s="227">
        <v>1313500040</v>
      </c>
      <c r="F37" s="227">
        <v>5223</v>
      </c>
      <c r="G37" s="227">
        <v>223692</v>
      </c>
      <c r="H37" s="227">
        <v>148243881</v>
      </c>
      <c r="I37" s="227">
        <v>231</v>
      </c>
      <c r="J37" s="227">
        <v>1133</v>
      </c>
      <c r="K37" s="227">
        <v>11576550</v>
      </c>
      <c r="L37" s="227">
        <v>363150</v>
      </c>
      <c r="M37" s="227">
        <v>524007</v>
      </c>
      <c r="N37" s="304">
        <v>7063027219</v>
      </c>
      <c r="O37" s="224">
        <v>25</v>
      </c>
    </row>
    <row r="38" spans="1:15" s="266" customFormat="1" ht="24.95" customHeight="1">
      <c r="A38" s="228">
        <v>26</v>
      </c>
      <c r="B38" s="212" t="s">
        <v>229</v>
      </c>
      <c r="C38" s="328">
        <v>82557</v>
      </c>
      <c r="D38" s="229">
        <v>106870</v>
      </c>
      <c r="E38" s="229">
        <v>922250554</v>
      </c>
      <c r="F38" s="229">
        <v>3775</v>
      </c>
      <c r="G38" s="229">
        <v>168030</v>
      </c>
      <c r="H38" s="229">
        <v>118776005</v>
      </c>
      <c r="I38" s="229">
        <v>67</v>
      </c>
      <c r="J38" s="229">
        <v>231</v>
      </c>
      <c r="K38" s="229">
        <v>2590050</v>
      </c>
      <c r="L38" s="229">
        <v>249782</v>
      </c>
      <c r="M38" s="229">
        <v>366936</v>
      </c>
      <c r="N38" s="1157">
        <v>4946954018</v>
      </c>
      <c r="O38" s="234">
        <v>26</v>
      </c>
    </row>
    <row r="39" spans="1:15" s="266" customFormat="1" ht="24.95" customHeight="1">
      <c r="A39" s="220">
        <v>27</v>
      </c>
      <c r="B39" s="218" t="s">
        <v>231</v>
      </c>
      <c r="C39" s="329">
        <v>148520</v>
      </c>
      <c r="D39" s="192">
        <v>191374</v>
      </c>
      <c r="E39" s="192">
        <v>1546331888</v>
      </c>
      <c r="F39" s="192">
        <v>4635</v>
      </c>
      <c r="G39" s="192">
        <v>177303</v>
      </c>
      <c r="H39" s="192">
        <v>109375290</v>
      </c>
      <c r="I39" s="192">
        <v>124</v>
      </c>
      <c r="J39" s="192">
        <v>561</v>
      </c>
      <c r="K39" s="192">
        <v>6017800</v>
      </c>
      <c r="L39" s="192">
        <v>472984</v>
      </c>
      <c r="M39" s="192">
        <v>641156</v>
      </c>
      <c r="N39" s="1156">
        <v>7737678202</v>
      </c>
      <c r="O39" s="224">
        <v>27</v>
      </c>
    </row>
    <row r="40" spans="1:15" s="266" customFormat="1" ht="24.95" customHeight="1">
      <c r="A40" s="220">
        <v>30</v>
      </c>
      <c r="B40" s="218" t="s">
        <v>233</v>
      </c>
      <c r="C40" s="329">
        <v>125990</v>
      </c>
      <c r="D40" s="192">
        <v>157206</v>
      </c>
      <c r="E40" s="192">
        <v>1374815031</v>
      </c>
      <c r="F40" s="192">
        <v>4902</v>
      </c>
      <c r="G40" s="192">
        <v>195049</v>
      </c>
      <c r="H40" s="192">
        <v>130344851</v>
      </c>
      <c r="I40" s="192">
        <v>36</v>
      </c>
      <c r="J40" s="192">
        <v>195</v>
      </c>
      <c r="K40" s="192">
        <v>2356450</v>
      </c>
      <c r="L40" s="192">
        <v>375999</v>
      </c>
      <c r="M40" s="192">
        <v>500090</v>
      </c>
      <c r="N40" s="1156">
        <v>6855011299</v>
      </c>
      <c r="O40" s="224">
        <v>30</v>
      </c>
    </row>
    <row r="41" spans="1:15" s="266" customFormat="1" ht="24.95" customHeight="1">
      <c r="A41" s="220">
        <v>31</v>
      </c>
      <c r="B41" s="218" t="s">
        <v>235</v>
      </c>
      <c r="C41" s="329">
        <v>29546</v>
      </c>
      <c r="D41" s="192">
        <v>42847</v>
      </c>
      <c r="E41" s="192">
        <v>309786472</v>
      </c>
      <c r="F41" s="192">
        <v>997</v>
      </c>
      <c r="G41" s="192">
        <v>40077</v>
      </c>
      <c r="H41" s="192">
        <v>26823756</v>
      </c>
      <c r="I41" s="192">
        <v>0</v>
      </c>
      <c r="J41" s="192">
        <v>0</v>
      </c>
      <c r="K41" s="192">
        <v>0</v>
      </c>
      <c r="L41" s="192">
        <v>88300</v>
      </c>
      <c r="M41" s="192">
        <v>115116</v>
      </c>
      <c r="N41" s="1156">
        <v>1523911926</v>
      </c>
      <c r="O41" s="224">
        <v>31</v>
      </c>
    </row>
    <row r="42" spans="1:15" s="266" customFormat="1" ht="24.95" customHeight="1">
      <c r="A42" s="220">
        <v>32</v>
      </c>
      <c r="B42" s="218" t="s">
        <v>237</v>
      </c>
      <c r="C42" s="1144">
        <v>114060</v>
      </c>
      <c r="D42" s="227">
        <v>148677</v>
      </c>
      <c r="E42" s="227">
        <v>1184284567</v>
      </c>
      <c r="F42" s="227">
        <v>4071</v>
      </c>
      <c r="G42" s="227">
        <v>171835</v>
      </c>
      <c r="H42" s="227">
        <v>115069728</v>
      </c>
      <c r="I42" s="227">
        <v>39</v>
      </c>
      <c r="J42" s="227">
        <v>234</v>
      </c>
      <c r="K42" s="227">
        <v>2457870</v>
      </c>
      <c r="L42" s="227">
        <v>329500</v>
      </c>
      <c r="M42" s="227">
        <v>428688</v>
      </c>
      <c r="N42" s="304">
        <v>5844304048</v>
      </c>
      <c r="O42" s="224">
        <v>32</v>
      </c>
    </row>
    <row r="43" spans="1:15" s="266" customFormat="1" ht="24.95" customHeight="1">
      <c r="A43" s="228">
        <v>33</v>
      </c>
      <c r="B43" s="212" t="s">
        <v>239</v>
      </c>
      <c r="C43" s="328">
        <v>64015</v>
      </c>
      <c r="D43" s="229">
        <v>80100</v>
      </c>
      <c r="E43" s="229">
        <v>644254745</v>
      </c>
      <c r="F43" s="229">
        <v>2636</v>
      </c>
      <c r="G43" s="229">
        <v>104204</v>
      </c>
      <c r="H43" s="229">
        <v>71713544</v>
      </c>
      <c r="I43" s="229">
        <v>64</v>
      </c>
      <c r="J43" s="229">
        <v>547</v>
      </c>
      <c r="K43" s="229">
        <v>5086950</v>
      </c>
      <c r="L43" s="229">
        <v>200043</v>
      </c>
      <c r="M43" s="229">
        <v>269699</v>
      </c>
      <c r="N43" s="1157">
        <v>3681002673</v>
      </c>
      <c r="O43" s="234">
        <v>33</v>
      </c>
    </row>
    <row r="44" spans="1:15" s="266" customFormat="1" ht="24.95" customHeight="1">
      <c r="A44" s="220">
        <v>34</v>
      </c>
      <c r="B44" s="2128" t="s">
        <v>241</v>
      </c>
      <c r="C44" s="329">
        <v>15384</v>
      </c>
      <c r="D44" s="192">
        <v>19336</v>
      </c>
      <c r="E44" s="192">
        <v>204135390</v>
      </c>
      <c r="F44" s="192">
        <v>649</v>
      </c>
      <c r="G44" s="192">
        <v>34527</v>
      </c>
      <c r="H44" s="192">
        <v>22994626</v>
      </c>
      <c r="I44" s="192">
        <v>0</v>
      </c>
      <c r="J44" s="192">
        <v>0</v>
      </c>
      <c r="K44" s="192">
        <v>0</v>
      </c>
      <c r="L44" s="192">
        <v>45385</v>
      </c>
      <c r="M44" s="192">
        <v>61947</v>
      </c>
      <c r="N44" s="1156">
        <v>910426046</v>
      </c>
      <c r="O44" s="224">
        <v>34</v>
      </c>
    </row>
    <row r="45" spans="1:15" s="266" customFormat="1" ht="24.95" customHeight="1">
      <c r="A45" s="220">
        <v>35</v>
      </c>
      <c r="B45" s="2128" t="s">
        <v>243</v>
      </c>
      <c r="C45" s="329">
        <v>59258</v>
      </c>
      <c r="D45" s="192">
        <v>75992</v>
      </c>
      <c r="E45" s="192">
        <v>654547007</v>
      </c>
      <c r="F45" s="192">
        <v>2641</v>
      </c>
      <c r="G45" s="192">
        <v>100620</v>
      </c>
      <c r="H45" s="192">
        <v>67238644</v>
      </c>
      <c r="I45" s="192">
        <v>106</v>
      </c>
      <c r="J45" s="192">
        <v>1270</v>
      </c>
      <c r="K45" s="192">
        <v>13599500</v>
      </c>
      <c r="L45" s="192">
        <v>200739</v>
      </c>
      <c r="M45" s="192">
        <v>280595</v>
      </c>
      <c r="N45" s="1156">
        <v>3901664517</v>
      </c>
      <c r="O45" s="224">
        <v>35</v>
      </c>
    </row>
    <row r="46" spans="1:15" s="266" customFormat="1" ht="24.95" customHeight="1">
      <c r="A46" s="220">
        <v>36</v>
      </c>
      <c r="B46" s="2128" t="s">
        <v>245</v>
      </c>
      <c r="C46" s="329">
        <v>59898</v>
      </c>
      <c r="D46" s="192">
        <v>78225</v>
      </c>
      <c r="E46" s="192">
        <v>666170897</v>
      </c>
      <c r="F46" s="192">
        <v>2169</v>
      </c>
      <c r="G46" s="192">
        <v>95176</v>
      </c>
      <c r="H46" s="192">
        <v>62940440</v>
      </c>
      <c r="I46" s="192">
        <v>79</v>
      </c>
      <c r="J46" s="192">
        <v>634</v>
      </c>
      <c r="K46" s="192">
        <v>5838000</v>
      </c>
      <c r="L46" s="192">
        <v>186524</v>
      </c>
      <c r="M46" s="192">
        <v>252676</v>
      </c>
      <c r="N46" s="1156">
        <v>3425069533</v>
      </c>
      <c r="O46" s="224">
        <v>36</v>
      </c>
    </row>
    <row r="47" spans="1:15" s="266" customFormat="1" ht="24.95" customHeight="1">
      <c r="A47" s="220">
        <v>37</v>
      </c>
      <c r="B47" s="2129" t="s">
        <v>247</v>
      </c>
      <c r="C47" s="1144">
        <v>11376</v>
      </c>
      <c r="D47" s="227">
        <v>14832</v>
      </c>
      <c r="E47" s="227">
        <v>117938750</v>
      </c>
      <c r="F47" s="227">
        <v>381</v>
      </c>
      <c r="G47" s="227">
        <v>18130</v>
      </c>
      <c r="H47" s="227">
        <v>12317194</v>
      </c>
      <c r="I47" s="227">
        <v>21</v>
      </c>
      <c r="J47" s="227">
        <v>111</v>
      </c>
      <c r="K47" s="227">
        <v>1228450</v>
      </c>
      <c r="L47" s="227">
        <v>31248</v>
      </c>
      <c r="M47" s="227">
        <v>40400</v>
      </c>
      <c r="N47" s="304">
        <v>605871294</v>
      </c>
      <c r="O47" s="224">
        <v>37</v>
      </c>
    </row>
    <row r="48" spans="1:15" s="266" customFormat="1" ht="24.95" customHeight="1">
      <c r="A48" s="228">
        <v>38</v>
      </c>
      <c r="B48" s="218" t="s">
        <v>249</v>
      </c>
      <c r="C48" s="328">
        <v>35234</v>
      </c>
      <c r="D48" s="229">
        <v>43141</v>
      </c>
      <c r="E48" s="229">
        <v>336619338</v>
      </c>
      <c r="F48" s="229">
        <v>1258</v>
      </c>
      <c r="G48" s="229">
        <v>56413</v>
      </c>
      <c r="H48" s="229">
        <v>37512124</v>
      </c>
      <c r="I48" s="229">
        <v>11</v>
      </c>
      <c r="J48" s="229">
        <v>51</v>
      </c>
      <c r="K48" s="229">
        <v>588950</v>
      </c>
      <c r="L48" s="229">
        <v>99784</v>
      </c>
      <c r="M48" s="229">
        <v>124735</v>
      </c>
      <c r="N48" s="1157">
        <v>1740777340</v>
      </c>
      <c r="O48" s="234">
        <v>38</v>
      </c>
    </row>
    <row r="49" spans="1:15" s="266" customFormat="1" ht="24.95" customHeight="1">
      <c r="A49" s="220">
        <v>39</v>
      </c>
      <c r="B49" s="218" t="s">
        <v>251</v>
      </c>
      <c r="C49" s="329">
        <v>19568</v>
      </c>
      <c r="D49" s="192">
        <v>25949</v>
      </c>
      <c r="E49" s="192">
        <v>185658660</v>
      </c>
      <c r="F49" s="192">
        <v>705</v>
      </c>
      <c r="G49" s="192">
        <v>33325</v>
      </c>
      <c r="H49" s="192">
        <v>22216804</v>
      </c>
      <c r="I49" s="192">
        <v>26</v>
      </c>
      <c r="J49" s="192">
        <v>353</v>
      </c>
      <c r="K49" s="192">
        <v>4371800</v>
      </c>
      <c r="L49" s="192">
        <v>59940</v>
      </c>
      <c r="M49" s="192">
        <v>78927</v>
      </c>
      <c r="N49" s="1156">
        <v>965982280</v>
      </c>
      <c r="O49" s="224">
        <v>39</v>
      </c>
    </row>
    <row r="50" spans="1:15" s="266" customFormat="1" ht="24.95" customHeight="1">
      <c r="A50" s="220">
        <v>40</v>
      </c>
      <c r="B50" s="218" t="s">
        <v>252</v>
      </c>
      <c r="C50" s="329">
        <v>9297</v>
      </c>
      <c r="D50" s="192">
        <v>11634</v>
      </c>
      <c r="E50" s="192">
        <v>94361280</v>
      </c>
      <c r="F50" s="192">
        <v>588</v>
      </c>
      <c r="G50" s="192">
        <v>35052</v>
      </c>
      <c r="H50" s="192">
        <v>23557776</v>
      </c>
      <c r="I50" s="192">
        <v>2</v>
      </c>
      <c r="J50" s="192">
        <v>7</v>
      </c>
      <c r="K50" s="192">
        <v>83250</v>
      </c>
      <c r="L50" s="192">
        <v>33411</v>
      </c>
      <c r="M50" s="192">
        <v>51019</v>
      </c>
      <c r="N50" s="1156">
        <v>695987866</v>
      </c>
      <c r="O50" s="224">
        <v>40</v>
      </c>
    </row>
    <row r="51" spans="1:15" s="266" customFormat="1" ht="24.95" customHeight="1">
      <c r="A51" s="220">
        <v>41</v>
      </c>
      <c r="B51" s="218" t="s">
        <v>254</v>
      </c>
      <c r="C51" s="329">
        <v>25574</v>
      </c>
      <c r="D51" s="192">
        <v>32330</v>
      </c>
      <c r="E51" s="192">
        <v>270309388</v>
      </c>
      <c r="F51" s="192">
        <v>797</v>
      </c>
      <c r="G51" s="192">
        <v>32734</v>
      </c>
      <c r="H51" s="192">
        <v>21717738</v>
      </c>
      <c r="I51" s="192">
        <v>19</v>
      </c>
      <c r="J51" s="192">
        <v>141</v>
      </c>
      <c r="K51" s="192">
        <v>1497300</v>
      </c>
      <c r="L51" s="192">
        <v>72425</v>
      </c>
      <c r="M51" s="192">
        <v>89922</v>
      </c>
      <c r="N51" s="1156">
        <v>1199062841</v>
      </c>
      <c r="O51" s="224">
        <v>41</v>
      </c>
    </row>
    <row r="52" spans="1:15" s="266" customFormat="1" ht="24.95" customHeight="1">
      <c r="A52" s="243">
        <v>42</v>
      </c>
      <c r="B52" s="244" t="s">
        <v>256</v>
      </c>
      <c r="C52" s="1144">
        <v>23473</v>
      </c>
      <c r="D52" s="227">
        <v>30553</v>
      </c>
      <c r="E52" s="227">
        <v>239170128</v>
      </c>
      <c r="F52" s="227">
        <v>878</v>
      </c>
      <c r="G52" s="227">
        <v>37985</v>
      </c>
      <c r="H52" s="227">
        <v>25365085</v>
      </c>
      <c r="I52" s="227">
        <v>28</v>
      </c>
      <c r="J52" s="227">
        <v>227</v>
      </c>
      <c r="K52" s="227">
        <v>2268950</v>
      </c>
      <c r="L52" s="227">
        <v>72028</v>
      </c>
      <c r="M52" s="227">
        <v>100782</v>
      </c>
      <c r="N52" s="304">
        <v>1324127002</v>
      </c>
      <c r="O52" s="249">
        <v>42</v>
      </c>
    </row>
    <row r="53" spans="1:15" s="452" customFormat="1" ht="24.95" customHeight="1">
      <c r="A53" s="250">
        <v>43</v>
      </c>
      <c r="B53" s="218" t="s">
        <v>258</v>
      </c>
      <c r="C53" s="328">
        <v>13309</v>
      </c>
      <c r="D53" s="229">
        <v>16689</v>
      </c>
      <c r="E53" s="229">
        <v>146835060</v>
      </c>
      <c r="F53" s="229">
        <v>553</v>
      </c>
      <c r="G53" s="229">
        <v>27452</v>
      </c>
      <c r="H53" s="229">
        <v>17582035</v>
      </c>
      <c r="I53" s="229">
        <v>16</v>
      </c>
      <c r="J53" s="229">
        <v>134</v>
      </c>
      <c r="K53" s="229">
        <v>1283450</v>
      </c>
      <c r="L53" s="229">
        <v>38473</v>
      </c>
      <c r="M53" s="229">
        <v>52578</v>
      </c>
      <c r="N53" s="1157">
        <v>694278488</v>
      </c>
      <c r="O53" s="251">
        <v>43</v>
      </c>
    </row>
    <row r="54" spans="1:15" s="452" customFormat="1" ht="24.95" customHeight="1">
      <c r="A54" s="220">
        <v>44</v>
      </c>
      <c r="B54" s="218" t="s">
        <v>260</v>
      </c>
      <c r="C54" s="329">
        <v>16871</v>
      </c>
      <c r="D54" s="192">
        <v>22486</v>
      </c>
      <c r="E54" s="192">
        <v>173880920</v>
      </c>
      <c r="F54" s="192">
        <v>674</v>
      </c>
      <c r="G54" s="192">
        <v>35682</v>
      </c>
      <c r="H54" s="192">
        <v>23856158</v>
      </c>
      <c r="I54" s="192">
        <v>50</v>
      </c>
      <c r="J54" s="192">
        <v>320</v>
      </c>
      <c r="K54" s="192">
        <v>2963950</v>
      </c>
      <c r="L54" s="192">
        <v>47060</v>
      </c>
      <c r="M54" s="192">
        <v>66570</v>
      </c>
      <c r="N54" s="1156">
        <v>877786029</v>
      </c>
      <c r="O54" s="224">
        <v>44</v>
      </c>
    </row>
    <row r="55" spans="1:15" s="452" customFormat="1" ht="24.95" customHeight="1">
      <c r="A55" s="220">
        <v>45</v>
      </c>
      <c r="B55" s="218" t="s">
        <v>261</v>
      </c>
      <c r="C55" s="329">
        <v>69702</v>
      </c>
      <c r="D55" s="192">
        <v>87262</v>
      </c>
      <c r="E55" s="192">
        <v>726406237</v>
      </c>
      <c r="F55" s="192">
        <v>2634</v>
      </c>
      <c r="G55" s="192">
        <v>111188</v>
      </c>
      <c r="H55" s="192">
        <v>73868954</v>
      </c>
      <c r="I55" s="192">
        <v>42</v>
      </c>
      <c r="J55" s="192">
        <v>286</v>
      </c>
      <c r="K55" s="192">
        <v>2842550</v>
      </c>
      <c r="L55" s="192">
        <v>217817</v>
      </c>
      <c r="M55" s="192">
        <v>299316</v>
      </c>
      <c r="N55" s="1156">
        <v>3998842683</v>
      </c>
      <c r="O55" s="224">
        <v>45</v>
      </c>
    </row>
    <row r="56" spans="1:15" s="452" customFormat="1" ht="24.95" customHeight="1">
      <c r="A56" s="220">
        <v>46</v>
      </c>
      <c r="B56" s="218" t="s">
        <v>262</v>
      </c>
      <c r="C56" s="329">
        <v>27947</v>
      </c>
      <c r="D56" s="192">
        <v>35789</v>
      </c>
      <c r="E56" s="192">
        <v>299315403</v>
      </c>
      <c r="F56" s="192">
        <v>1326</v>
      </c>
      <c r="G56" s="192">
        <v>61735</v>
      </c>
      <c r="H56" s="192">
        <v>41140717</v>
      </c>
      <c r="I56" s="192">
        <v>48</v>
      </c>
      <c r="J56" s="192">
        <v>405</v>
      </c>
      <c r="K56" s="192">
        <v>4083450</v>
      </c>
      <c r="L56" s="192">
        <v>92313</v>
      </c>
      <c r="M56" s="192">
        <v>138733</v>
      </c>
      <c r="N56" s="1156">
        <v>1857064578</v>
      </c>
      <c r="O56" s="224">
        <v>46</v>
      </c>
    </row>
    <row r="57" spans="1:15" s="452" customFormat="1" ht="24.95" customHeight="1" thickBot="1">
      <c r="A57" s="253">
        <v>52</v>
      </c>
      <c r="B57" s="254" t="s">
        <v>263</v>
      </c>
      <c r="C57" s="1147">
        <v>11412</v>
      </c>
      <c r="D57" s="256">
        <v>14246</v>
      </c>
      <c r="E57" s="256">
        <v>117971656</v>
      </c>
      <c r="F57" s="256">
        <v>505</v>
      </c>
      <c r="G57" s="256">
        <v>23335</v>
      </c>
      <c r="H57" s="256">
        <v>15826064</v>
      </c>
      <c r="I57" s="256">
        <v>0</v>
      </c>
      <c r="J57" s="256">
        <v>0</v>
      </c>
      <c r="K57" s="256">
        <v>0</v>
      </c>
      <c r="L57" s="256">
        <v>36836</v>
      </c>
      <c r="M57" s="256">
        <v>50044</v>
      </c>
      <c r="N57" s="1158">
        <v>653516168</v>
      </c>
      <c r="O57" s="262">
        <v>52</v>
      </c>
    </row>
    <row r="58" spans="1:15" ht="24.95" customHeight="1">
      <c r="A58" s="211">
        <v>54</v>
      </c>
      <c r="B58" s="330" t="s">
        <v>264</v>
      </c>
      <c r="C58" s="1140">
        <v>8657</v>
      </c>
      <c r="D58" s="214">
        <v>10921</v>
      </c>
      <c r="E58" s="214">
        <v>95994400</v>
      </c>
      <c r="F58" s="214">
        <v>396</v>
      </c>
      <c r="G58" s="214">
        <v>18014</v>
      </c>
      <c r="H58" s="214">
        <v>12046191</v>
      </c>
      <c r="I58" s="214">
        <v>0</v>
      </c>
      <c r="J58" s="214">
        <v>0</v>
      </c>
      <c r="K58" s="214">
        <v>0</v>
      </c>
      <c r="L58" s="214">
        <v>26969</v>
      </c>
      <c r="M58" s="214">
        <v>36729</v>
      </c>
      <c r="N58" s="1154">
        <v>518978007</v>
      </c>
      <c r="O58" s="216">
        <v>54</v>
      </c>
    </row>
    <row r="59" spans="1:15" ht="24.95" customHeight="1">
      <c r="A59" s="217">
        <v>59</v>
      </c>
      <c r="B59" s="332" t="s">
        <v>266</v>
      </c>
      <c r="C59" s="336">
        <v>14807</v>
      </c>
      <c r="D59" s="200">
        <v>18029</v>
      </c>
      <c r="E59" s="200">
        <v>161091470</v>
      </c>
      <c r="F59" s="200">
        <v>1124</v>
      </c>
      <c r="G59" s="200">
        <v>55468</v>
      </c>
      <c r="H59" s="200">
        <v>36896866</v>
      </c>
      <c r="I59" s="200">
        <v>41</v>
      </c>
      <c r="J59" s="200">
        <v>147</v>
      </c>
      <c r="K59" s="200">
        <v>1600200</v>
      </c>
      <c r="L59" s="200">
        <v>68542</v>
      </c>
      <c r="M59" s="200">
        <v>109983</v>
      </c>
      <c r="N59" s="1053">
        <v>1435502776</v>
      </c>
      <c r="O59" s="205">
        <v>59</v>
      </c>
    </row>
    <row r="60" spans="1:15" ht="24.95" customHeight="1">
      <c r="A60" s="217">
        <v>61</v>
      </c>
      <c r="B60" s="332" t="s">
        <v>268</v>
      </c>
      <c r="C60" s="336">
        <v>10546</v>
      </c>
      <c r="D60" s="200">
        <v>13903</v>
      </c>
      <c r="E60" s="200">
        <v>103417180</v>
      </c>
      <c r="F60" s="200">
        <v>986</v>
      </c>
      <c r="G60" s="200">
        <v>44262</v>
      </c>
      <c r="H60" s="200">
        <v>29354106</v>
      </c>
      <c r="I60" s="200">
        <v>23</v>
      </c>
      <c r="J60" s="200">
        <v>194</v>
      </c>
      <c r="K60" s="200">
        <v>1757250</v>
      </c>
      <c r="L60" s="200">
        <v>59111</v>
      </c>
      <c r="M60" s="200">
        <v>93226</v>
      </c>
      <c r="N60" s="1053">
        <v>1272681856</v>
      </c>
      <c r="O60" s="205">
        <v>61</v>
      </c>
    </row>
    <row r="61" spans="1:15" ht="24.95" customHeight="1">
      <c r="A61" s="217">
        <v>66</v>
      </c>
      <c r="B61" s="332" t="s">
        <v>270</v>
      </c>
      <c r="C61" s="336">
        <v>87488</v>
      </c>
      <c r="D61" s="200">
        <v>118750</v>
      </c>
      <c r="E61" s="200">
        <v>887749424</v>
      </c>
      <c r="F61" s="200">
        <v>3233</v>
      </c>
      <c r="G61" s="200">
        <v>124607</v>
      </c>
      <c r="H61" s="200">
        <v>82453910</v>
      </c>
      <c r="I61" s="200">
        <v>158</v>
      </c>
      <c r="J61" s="200">
        <v>773</v>
      </c>
      <c r="K61" s="200">
        <v>8168600</v>
      </c>
      <c r="L61" s="200">
        <v>259885</v>
      </c>
      <c r="M61" s="200">
        <v>351753</v>
      </c>
      <c r="N61" s="1053">
        <v>4603606452</v>
      </c>
      <c r="O61" s="205">
        <v>66</v>
      </c>
    </row>
    <row r="62" spans="1:15" ht="24.95" customHeight="1">
      <c r="A62" s="217">
        <v>67</v>
      </c>
      <c r="B62" s="332" t="s">
        <v>272</v>
      </c>
      <c r="C62" s="1113">
        <v>10540</v>
      </c>
      <c r="D62" s="210">
        <v>13624</v>
      </c>
      <c r="E62" s="210">
        <v>116377400</v>
      </c>
      <c r="F62" s="210">
        <v>909</v>
      </c>
      <c r="G62" s="210">
        <v>49043</v>
      </c>
      <c r="H62" s="210">
        <v>32555340</v>
      </c>
      <c r="I62" s="210">
        <v>10</v>
      </c>
      <c r="J62" s="210">
        <v>14</v>
      </c>
      <c r="K62" s="210">
        <v>221900</v>
      </c>
      <c r="L62" s="210">
        <v>39703</v>
      </c>
      <c r="M62" s="210">
        <v>68931</v>
      </c>
      <c r="N62" s="1155">
        <v>969548964</v>
      </c>
      <c r="O62" s="205">
        <v>67</v>
      </c>
    </row>
    <row r="63" spans="1:15" ht="24.95" customHeight="1">
      <c r="A63" s="211">
        <v>70</v>
      </c>
      <c r="B63" s="330" t="s">
        <v>274</v>
      </c>
      <c r="C63" s="1140">
        <v>6076</v>
      </c>
      <c r="D63" s="214">
        <v>7927</v>
      </c>
      <c r="E63" s="214">
        <v>61975010</v>
      </c>
      <c r="F63" s="214">
        <v>531</v>
      </c>
      <c r="G63" s="214">
        <v>20983</v>
      </c>
      <c r="H63" s="214">
        <v>14097020</v>
      </c>
      <c r="I63" s="214">
        <v>12</v>
      </c>
      <c r="J63" s="214">
        <v>48</v>
      </c>
      <c r="K63" s="214">
        <v>516300</v>
      </c>
      <c r="L63" s="214">
        <v>33547</v>
      </c>
      <c r="M63" s="214">
        <v>55005</v>
      </c>
      <c r="N63" s="1154">
        <v>756798330</v>
      </c>
      <c r="O63" s="216">
        <v>70</v>
      </c>
    </row>
    <row r="64" spans="1:15" ht="24.95" customHeight="1">
      <c r="A64" s="217">
        <v>72</v>
      </c>
      <c r="B64" s="332" t="s">
        <v>276</v>
      </c>
      <c r="C64" s="336">
        <v>81970</v>
      </c>
      <c r="D64" s="200">
        <v>112431</v>
      </c>
      <c r="E64" s="200">
        <v>799192782</v>
      </c>
      <c r="F64" s="200">
        <v>3499</v>
      </c>
      <c r="G64" s="200">
        <v>168513</v>
      </c>
      <c r="H64" s="200">
        <v>111469891</v>
      </c>
      <c r="I64" s="200">
        <v>155</v>
      </c>
      <c r="J64" s="200">
        <v>503</v>
      </c>
      <c r="K64" s="200">
        <v>5819000</v>
      </c>
      <c r="L64" s="200">
        <v>251347</v>
      </c>
      <c r="M64" s="200">
        <v>362290</v>
      </c>
      <c r="N64" s="1053">
        <v>4947583367</v>
      </c>
      <c r="O64" s="205">
        <v>72</v>
      </c>
    </row>
    <row r="65" spans="1:15" ht="24.95" customHeight="1">
      <c r="A65" s="217">
        <v>74</v>
      </c>
      <c r="B65" s="332" t="s">
        <v>278</v>
      </c>
      <c r="C65" s="336">
        <v>18131</v>
      </c>
      <c r="D65" s="200">
        <v>23491</v>
      </c>
      <c r="E65" s="200">
        <v>192092148</v>
      </c>
      <c r="F65" s="200">
        <v>704</v>
      </c>
      <c r="G65" s="200">
        <v>29356</v>
      </c>
      <c r="H65" s="200">
        <v>19477190</v>
      </c>
      <c r="I65" s="200">
        <v>50</v>
      </c>
      <c r="J65" s="200">
        <v>193</v>
      </c>
      <c r="K65" s="200">
        <v>2082000</v>
      </c>
      <c r="L65" s="200">
        <v>53000</v>
      </c>
      <c r="M65" s="200">
        <v>71222</v>
      </c>
      <c r="N65" s="1053">
        <v>1015756343</v>
      </c>
      <c r="O65" s="205">
        <v>74</v>
      </c>
    </row>
    <row r="66" spans="1:15" ht="24.95" customHeight="1">
      <c r="A66" s="217">
        <v>81</v>
      </c>
      <c r="B66" s="332" t="s">
        <v>280</v>
      </c>
      <c r="C66" s="336">
        <v>62682</v>
      </c>
      <c r="D66" s="200">
        <v>82679</v>
      </c>
      <c r="E66" s="200">
        <v>707440980</v>
      </c>
      <c r="F66" s="200">
        <v>3464</v>
      </c>
      <c r="G66" s="200">
        <v>174678</v>
      </c>
      <c r="H66" s="200">
        <v>115238652</v>
      </c>
      <c r="I66" s="200">
        <v>117</v>
      </c>
      <c r="J66" s="200">
        <v>402</v>
      </c>
      <c r="K66" s="200">
        <v>4610150</v>
      </c>
      <c r="L66" s="200">
        <v>196241</v>
      </c>
      <c r="M66" s="200">
        <v>292412</v>
      </c>
      <c r="N66" s="1053">
        <v>4250739187</v>
      </c>
      <c r="O66" s="205">
        <v>81</v>
      </c>
    </row>
    <row r="67" spans="1:15" ht="24.95" customHeight="1">
      <c r="A67" s="217">
        <v>82</v>
      </c>
      <c r="B67" s="332" t="s">
        <v>282</v>
      </c>
      <c r="C67" s="1113">
        <v>85683</v>
      </c>
      <c r="D67" s="210">
        <v>112933</v>
      </c>
      <c r="E67" s="210">
        <v>891650884</v>
      </c>
      <c r="F67" s="210">
        <v>3628</v>
      </c>
      <c r="G67" s="210">
        <v>167124</v>
      </c>
      <c r="H67" s="210">
        <v>111484689</v>
      </c>
      <c r="I67" s="210">
        <v>126</v>
      </c>
      <c r="J67" s="210">
        <v>952</v>
      </c>
      <c r="K67" s="210">
        <v>10263200</v>
      </c>
      <c r="L67" s="210">
        <v>273915</v>
      </c>
      <c r="M67" s="210">
        <v>400810</v>
      </c>
      <c r="N67" s="1155">
        <v>5333353020</v>
      </c>
      <c r="O67" s="205">
        <v>82</v>
      </c>
    </row>
    <row r="68" spans="1:15" ht="24.95" customHeight="1">
      <c r="A68" s="211">
        <v>83</v>
      </c>
      <c r="B68" s="330" t="s">
        <v>283</v>
      </c>
      <c r="C68" s="1140">
        <v>34699</v>
      </c>
      <c r="D68" s="214">
        <v>44835</v>
      </c>
      <c r="E68" s="214">
        <v>346764890</v>
      </c>
      <c r="F68" s="214">
        <v>1853</v>
      </c>
      <c r="G68" s="214">
        <v>84463</v>
      </c>
      <c r="H68" s="214">
        <v>55738194</v>
      </c>
      <c r="I68" s="214">
        <v>43</v>
      </c>
      <c r="J68" s="214">
        <v>196</v>
      </c>
      <c r="K68" s="214">
        <v>1993950</v>
      </c>
      <c r="L68" s="214">
        <v>125578</v>
      </c>
      <c r="M68" s="214">
        <v>197982</v>
      </c>
      <c r="N68" s="1154">
        <v>2492574644</v>
      </c>
      <c r="O68" s="216">
        <v>83</v>
      </c>
    </row>
    <row r="69" spans="1:15" ht="24.95" customHeight="1">
      <c r="A69" s="217">
        <v>301</v>
      </c>
      <c r="B69" s="2130" t="s">
        <v>284</v>
      </c>
      <c r="C69" s="336">
        <v>24973</v>
      </c>
      <c r="D69" s="200">
        <v>31676</v>
      </c>
      <c r="E69" s="200">
        <v>254987770</v>
      </c>
      <c r="F69" s="200">
        <v>784</v>
      </c>
      <c r="G69" s="200">
        <v>19065</v>
      </c>
      <c r="H69" s="200">
        <v>12482918</v>
      </c>
      <c r="I69" s="200">
        <v>40</v>
      </c>
      <c r="J69" s="200">
        <v>328</v>
      </c>
      <c r="K69" s="200">
        <v>3125900</v>
      </c>
      <c r="L69" s="200">
        <v>91304</v>
      </c>
      <c r="M69" s="200">
        <v>112903</v>
      </c>
      <c r="N69" s="1053">
        <v>1324119980</v>
      </c>
      <c r="O69" s="205">
        <v>301</v>
      </c>
    </row>
    <row r="70" spans="1:15" ht="24.95" customHeight="1">
      <c r="A70" s="217">
        <v>302</v>
      </c>
      <c r="B70" s="2130" t="s">
        <v>286</v>
      </c>
      <c r="C70" s="336">
        <v>29482</v>
      </c>
      <c r="D70" s="200">
        <v>36457</v>
      </c>
      <c r="E70" s="200">
        <v>249495880</v>
      </c>
      <c r="F70" s="200">
        <v>645</v>
      </c>
      <c r="G70" s="200">
        <v>14857</v>
      </c>
      <c r="H70" s="200">
        <v>9785946</v>
      </c>
      <c r="I70" s="200">
        <v>12</v>
      </c>
      <c r="J70" s="200">
        <v>104</v>
      </c>
      <c r="K70" s="200">
        <v>1512400</v>
      </c>
      <c r="L70" s="200">
        <v>92876</v>
      </c>
      <c r="M70" s="200">
        <v>98277</v>
      </c>
      <c r="N70" s="1053">
        <v>1162289759</v>
      </c>
      <c r="O70" s="205">
        <v>302</v>
      </c>
    </row>
    <row r="71" spans="1:15" s="266" customFormat="1" ht="24.95" customHeight="1">
      <c r="A71" s="220">
        <v>303</v>
      </c>
      <c r="B71" s="2128" t="s">
        <v>288</v>
      </c>
      <c r="C71" s="329">
        <v>6720</v>
      </c>
      <c r="D71" s="192">
        <v>8760</v>
      </c>
      <c r="E71" s="192">
        <v>76663380</v>
      </c>
      <c r="F71" s="192">
        <v>147</v>
      </c>
      <c r="G71" s="192">
        <v>4350</v>
      </c>
      <c r="H71" s="192">
        <v>2917316</v>
      </c>
      <c r="I71" s="192">
        <v>1</v>
      </c>
      <c r="J71" s="192">
        <v>18</v>
      </c>
      <c r="K71" s="192">
        <v>164250</v>
      </c>
      <c r="L71" s="192">
        <v>20294</v>
      </c>
      <c r="M71" s="192">
        <v>23987</v>
      </c>
      <c r="N71" s="1156">
        <v>302681346</v>
      </c>
      <c r="O71" s="224">
        <v>303</v>
      </c>
    </row>
    <row r="72" spans="1:15" s="266" customFormat="1" ht="24.95" customHeight="1" thickBot="1">
      <c r="A72" s="2383"/>
      <c r="B72" s="254"/>
      <c r="C72" s="1147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1158"/>
      <c r="O72" s="262"/>
    </row>
    <row r="73" spans="1:15" s="266" customFormat="1" ht="24.95" customHeight="1">
      <c r="A73" s="220"/>
      <c r="B73" s="218"/>
      <c r="C73" s="329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156"/>
      <c r="O73" s="224"/>
    </row>
    <row r="74" spans="1:15" s="266" customFormat="1" ht="24.95" customHeight="1">
      <c r="A74" s="220"/>
      <c r="B74" s="218"/>
      <c r="C74" s="329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156"/>
      <c r="O74" s="224"/>
    </row>
    <row r="75" spans="1:15" s="266" customFormat="1" ht="24.95" customHeight="1">
      <c r="A75" s="220"/>
      <c r="B75" s="218"/>
      <c r="C75" s="329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156"/>
      <c r="O75" s="224"/>
    </row>
    <row r="76" spans="1:15" s="266" customFormat="1" ht="24.95" customHeight="1">
      <c r="A76" s="220"/>
      <c r="B76" s="218"/>
      <c r="C76" s="329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156"/>
      <c r="O76" s="224"/>
    </row>
    <row r="77" spans="1:15" s="266" customFormat="1" ht="24.95" customHeight="1">
      <c r="A77" s="220"/>
      <c r="B77" s="218"/>
      <c r="C77" s="1144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304"/>
      <c r="O77" s="224"/>
    </row>
    <row r="78" spans="1:15" s="266" customFormat="1" ht="24.95" customHeight="1">
      <c r="A78" s="235"/>
      <c r="B78" s="212"/>
      <c r="C78" s="328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1157"/>
      <c r="O78" s="236"/>
    </row>
    <row r="79" spans="1:15" s="266" customFormat="1" ht="24.95" customHeight="1">
      <c r="A79" s="220"/>
      <c r="B79" s="218"/>
      <c r="C79" s="329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156"/>
      <c r="O79" s="224"/>
    </row>
    <row r="80" spans="1:15" s="266" customFormat="1" ht="24.95" customHeight="1">
      <c r="A80" s="220"/>
      <c r="B80" s="218"/>
      <c r="C80" s="329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156"/>
      <c r="O80" s="224"/>
    </row>
    <row r="81" spans="1:15" s="266" customFormat="1" ht="24.95" customHeight="1">
      <c r="A81" s="220"/>
      <c r="B81" s="218"/>
      <c r="C81" s="329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156"/>
      <c r="O81" s="224"/>
    </row>
    <row r="82" spans="1:15" s="266" customFormat="1" ht="24.95" customHeight="1">
      <c r="A82" s="220"/>
      <c r="B82" s="218"/>
      <c r="C82" s="1144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304"/>
      <c r="O82" s="224"/>
    </row>
    <row r="83" spans="1:15" s="266" customFormat="1" ht="24.95" customHeight="1">
      <c r="A83" s="228"/>
      <c r="B83" s="212"/>
      <c r="C83" s="328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1157"/>
      <c r="O83" s="234"/>
    </row>
    <row r="84" spans="1:15" s="266" customFormat="1" ht="24.95" customHeight="1">
      <c r="A84" s="220"/>
      <c r="B84" s="218"/>
      <c r="C84" s="329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156"/>
      <c r="O84" s="224"/>
    </row>
    <row r="85" spans="1:15" s="266" customFormat="1" ht="24.95" customHeight="1">
      <c r="A85" s="220"/>
      <c r="B85" s="218"/>
      <c r="C85" s="329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156"/>
      <c r="O85" s="224"/>
    </row>
    <row r="86" spans="1:15" s="266" customFormat="1" ht="24.95" customHeight="1">
      <c r="A86" s="220"/>
      <c r="B86" s="218"/>
      <c r="C86" s="329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156"/>
      <c r="O86" s="224"/>
    </row>
    <row r="87" spans="1:15" s="266" customFormat="1" ht="24.95" customHeight="1">
      <c r="A87" s="220"/>
      <c r="B87" s="218"/>
      <c r="C87" s="1144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304"/>
      <c r="O87" s="224"/>
    </row>
    <row r="88" spans="1:15" s="266" customFormat="1" ht="24.95" customHeight="1">
      <c r="A88" s="228"/>
      <c r="B88" s="212"/>
      <c r="C88" s="328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1157"/>
      <c r="O88" s="234"/>
    </row>
    <row r="89" spans="1:15" s="266" customFormat="1" ht="24.95" customHeight="1">
      <c r="A89" s="220"/>
      <c r="B89" s="218"/>
      <c r="C89" s="329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156"/>
      <c r="O89" s="224"/>
    </row>
    <row r="90" spans="1:15" s="266" customFormat="1" ht="24.95" customHeight="1">
      <c r="A90" s="220"/>
      <c r="B90" s="218"/>
      <c r="C90" s="329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156"/>
      <c r="O90" s="224"/>
    </row>
    <row r="91" spans="1:15" s="266" customFormat="1" ht="24.95" customHeight="1">
      <c r="A91" s="220"/>
      <c r="B91" s="218"/>
      <c r="C91" s="329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156"/>
      <c r="O91" s="224"/>
    </row>
    <row r="92" spans="1:15" s="266" customFormat="1" ht="24.95" customHeight="1">
      <c r="A92" s="220"/>
      <c r="B92" s="244"/>
      <c r="C92" s="1144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304"/>
      <c r="O92" s="224"/>
    </row>
    <row r="93" spans="1:15" s="266" customFormat="1" ht="24.95" customHeight="1">
      <c r="A93" s="228"/>
      <c r="B93" s="218"/>
      <c r="C93" s="328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1157"/>
      <c r="O93" s="234"/>
    </row>
    <row r="94" spans="1:15" s="266" customFormat="1" ht="24.95" customHeight="1">
      <c r="A94" s="220"/>
      <c r="B94" s="218"/>
      <c r="C94" s="329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156"/>
      <c r="O94" s="224"/>
    </row>
    <row r="95" spans="1:15" s="266" customFormat="1" ht="24.95" customHeight="1">
      <c r="A95" s="220"/>
      <c r="B95" s="218"/>
      <c r="C95" s="329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156"/>
      <c r="O95" s="224"/>
    </row>
    <row r="96" spans="1:15" s="266" customFormat="1" ht="24.95" customHeight="1">
      <c r="A96" s="220"/>
      <c r="B96" s="218"/>
      <c r="C96" s="329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156"/>
      <c r="O96" s="224"/>
    </row>
    <row r="97" spans="1:15" s="266" customFormat="1" ht="24.95" customHeight="1">
      <c r="A97" s="243"/>
      <c r="B97" s="244"/>
      <c r="C97" s="1144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304"/>
      <c r="O97" s="249"/>
    </row>
    <row r="98" spans="1:15" s="452" customFormat="1" ht="24.95" customHeight="1">
      <c r="A98" s="250"/>
      <c r="B98" s="218"/>
      <c r="C98" s="328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1157"/>
      <c r="O98" s="251"/>
    </row>
    <row r="99" spans="1:15" s="452" customFormat="1" ht="24.95" customHeight="1">
      <c r="A99" s="220"/>
      <c r="B99" s="218"/>
      <c r="C99" s="329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156"/>
      <c r="O99" s="224"/>
    </row>
    <row r="100" spans="1:15" s="452" customFormat="1" ht="24.95" customHeight="1">
      <c r="A100" s="220"/>
      <c r="B100" s="218"/>
      <c r="C100" s="329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156"/>
      <c r="O100" s="224"/>
    </row>
    <row r="101" spans="1:15" s="452" customFormat="1" ht="24.95" customHeight="1">
      <c r="A101" s="220"/>
      <c r="B101" s="218"/>
      <c r="C101" s="329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156"/>
      <c r="O101" s="224"/>
    </row>
    <row r="102" spans="1:15" s="452" customFormat="1" ht="24.95" customHeight="1" thickBot="1">
      <c r="A102" s="253"/>
      <c r="B102" s="254"/>
      <c r="C102" s="1147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1158"/>
      <c r="O102" s="262"/>
    </row>
    <row r="103" spans="1:15" ht="27.6" customHeight="1"/>
    <row r="104" spans="1:15" ht="27.6" customHeight="1"/>
    <row r="105" spans="1:15" ht="27.6" customHeight="1"/>
    <row r="106" spans="1:15" ht="27.6" customHeight="1"/>
    <row r="107" spans="1:15" ht="27.6" customHeight="1"/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  <row r="176" ht="27.6" customHeight="1"/>
    <row r="177" ht="27.6" customHeight="1"/>
    <row r="178" ht="27.6" customHeight="1"/>
    <row r="179" ht="27.6" customHeight="1"/>
    <row r="180" ht="27.6" customHeight="1"/>
    <row r="181" ht="27.6" customHeight="1"/>
    <row r="182" ht="27.6" customHeight="1"/>
    <row r="183" ht="27.6" customHeight="1"/>
    <row r="184" ht="27.6" customHeight="1"/>
    <row r="185" ht="27.6" customHeight="1"/>
    <row r="186" ht="27.6" customHeight="1"/>
    <row r="187" ht="27.6" customHeight="1"/>
    <row r="188" ht="27.6" customHeight="1"/>
    <row r="189" ht="27.6" customHeight="1"/>
    <row r="190" ht="27.6" customHeight="1"/>
    <row r="191" ht="27.6" customHeight="1"/>
    <row r="192" ht="27.6" customHeight="1"/>
    <row r="193" ht="27.6" customHeight="1"/>
    <row r="194" ht="27.6" customHeight="1"/>
    <row r="195" ht="27.6" customHeight="1"/>
    <row r="196" ht="27.6" customHeight="1"/>
    <row r="197" ht="27.6" customHeight="1"/>
    <row r="198" ht="27.6" customHeight="1"/>
    <row r="199" ht="27.6" customHeight="1"/>
    <row r="200" ht="27.6" customHeight="1"/>
    <row r="201" ht="27.6" customHeight="1"/>
    <row r="202" ht="27.6" customHeight="1"/>
    <row r="203" ht="27.6" customHeight="1"/>
    <row r="204" ht="27.6" customHeight="1"/>
    <row r="205" ht="27.6" customHeight="1"/>
    <row r="206" ht="27.6" customHeight="1"/>
    <row r="207" ht="27.6" customHeight="1"/>
    <row r="208" ht="27.6" customHeight="1"/>
    <row r="209" ht="27.6" customHeight="1"/>
    <row r="210" ht="27.6" customHeight="1"/>
    <row r="211" ht="27.6" customHeight="1"/>
    <row r="212" ht="27.6" customHeight="1"/>
    <row r="213" ht="27.6" customHeight="1"/>
    <row r="214" ht="27.6" customHeight="1"/>
    <row r="215" ht="27.6" customHeight="1"/>
    <row r="216" ht="27.6" customHeight="1"/>
    <row r="217" ht="27.6" customHeight="1"/>
    <row r="218" ht="27.6" customHeight="1"/>
    <row r="219" ht="27.6" customHeight="1"/>
    <row r="220" ht="27.6" customHeight="1"/>
    <row r="221" ht="27.6" customHeight="1"/>
    <row r="222" ht="27.6" customHeight="1"/>
    <row r="223" ht="27.6" customHeight="1"/>
    <row r="224" ht="27.6" customHeight="1"/>
    <row r="225" ht="27.6" customHeight="1"/>
    <row r="226" ht="27.6" customHeight="1"/>
    <row r="227" ht="27.6" customHeight="1"/>
    <row r="228" ht="27.6" customHeight="1"/>
    <row r="229" ht="27.6" customHeight="1"/>
    <row r="230" ht="27.6" customHeight="1"/>
    <row r="231" ht="27.6" customHeight="1"/>
    <row r="232" ht="27.6" customHeight="1"/>
    <row r="233" ht="27.6" customHeight="1"/>
    <row r="234" ht="27.6" customHeight="1"/>
    <row r="235" ht="27.6" customHeight="1"/>
    <row r="236" ht="27.6" customHeight="1"/>
    <row r="237" ht="27.6" customHeight="1"/>
    <row r="238" ht="27.6" customHeight="1"/>
    <row r="239" ht="27.6" customHeight="1"/>
    <row r="240" ht="27.6" customHeight="1"/>
    <row r="241" ht="27.6" customHeight="1"/>
    <row r="242" ht="27.6" customHeight="1"/>
    <row r="243" ht="27.6" customHeight="1"/>
    <row r="244" ht="27.6" customHeight="1"/>
    <row r="245" ht="27.6" customHeight="1"/>
    <row r="246" ht="27.6" customHeight="1"/>
    <row r="247" ht="27.6" customHeight="1"/>
    <row r="248" ht="27.6" customHeight="1"/>
    <row r="249" ht="27.6" customHeight="1"/>
    <row r="250" ht="27.6" customHeight="1"/>
    <row r="251" ht="27.6" customHeight="1"/>
    <row r="252" ht="27.6" customHeight="1"/>
    <row r="253" ht="27.6" customHeight="1"/>
    <row r="254" ht="27.6" customHeight="1"/>
    <row r="255" ht="27.6" customHeight="1"/>
    <row r="256" ht="27.6" customHeight="1"/>
    <row r="257" ht="27.6" customHeight="1"/>
  </sheetData>
  <phoneticPr fontId="16"/>
  <pageMargins left="0.82677165354330717" right="0.59055118110236227" top="0.59055118110236227" bottom="0.59055118110236227" header="0.51181102362204722" footer="0.51181102362204722"/>
  <pageSetup paperSize="9" scale="40" pageOrder="overThenDown" orientation="landscape" r:id="rId1"/>
  <headerFooter alignWithMargins="0"/>
  <rowBreaks count="1" manualBreakCount="1">
    <brk id="47" max="14" man="1"/>
  </rowBreaks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4">
    <tabColor rgb="FF00FFFF"/>
  </sheetPr>
  <dimension ref="A1:S102"/>
  <sheetViews>
    <sheetView showGridLines="0" view="pageBreakPreview" zoomScale="50" zoomScaleNormal="75" zoomScaleSheetLayoutView="50" workbookViewId="0">
      <pane xSplit="2" ySplit="12" topLeftCell="C59" activePane="bottomRight" state="frozen"/>
      <selection activeCell="K8" sqref="K8"/>
      <selection pane="topRight" activeCell="K8" sqref="K8"/>
      <selection pane="bottomLeft" activeCell="K8" sqref="K8"/>
      <selection pane="bottomRight" activeCell="A72" sqref="A71:S72"/>
    </sheetView>
  </sheetViews>
  <sheetFormatPr defaultRowHeight="23.1" customHeight="1"/>
  <cols>
    <col min="1" max="1" width="5.875" style="151" customWidth="1"/>
    <col min="2" max="2" width="16.875" style="149" customWidth="1"/>
    <col min="3" max="3" width="17.625" style="149" customWidth="1"/>
    <col min="4" max="4" width="19.25" style="149" customWidth="1"/>
    <col min="5" max="5" width="13.625" style="149" customWidth="1"/>
    <col min="6" max="6" width="17.75" style="149" customWidth="1"/>
    <col min="7" max="7" width="12.625" style="149" customWidth="1"/>
    <col min="8" max="8" width="17.125" style="149" customWidth="1"/>
    <col min="9" max="9" width="12.375" style="149" customWidth="1"/>
    <col min="10" max="10" width="19.375" style="149" customWidth="1"/>
    <col min="11" max="11" width="12.125" style="149" customWidth="1"/>
    <col min="12" max="12" width="16.875" style="149" customWidth="1"/>
    <col min="13" max="13" width="11.125" style="149" customWidth="1"/>
    <col min="14" max="14" width="16.625" style="149" customWidth="1"/>
    <col min="15" max="15" width="16.875" style="149" customWidth="1"/>
    <col min="16" max="16" width="19.5" style="149" customWidth="1"/>
    <col min="17" max="17" width="17.375" style="149" customWidth="1"/>
    <col min="18" max="18" width="24.375" style="149" customWidth="1"/>
    <col min="19" max="19" width="5.875" style="151" customWidth="1"/>
    <col min="20" max="16384" width="9" style="149"/>
  </cols>
  <sheetData>
    <row r="1" spans="1:19" ht="30.95" customHeight="1">
      <c r="A1" s="603" t="s">
        <v>1390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</row>
    <row r="2" spans="1:19" s="311" customFormat="1" ht="23.1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19" s="442" customFormat="1" ht="23.1" customHeight="1">
      <c r="A3" s="270" t="s">
        <v>138</v>
      </c>
      <c r="B3" s="271"/>
      <c r="C3" s="2917" t="s">
        <v>830</v>
      </c>
      <c r="D3" s="2860"/>
      <c r="E3" s="2710" t="s">
        <v>862</v>
      </c>
      <c r="F3" s="2807"/>
      <c r="G3" s="2807"/>
      <c r="H3" s="2807"/>
      <c r="I3" s="2807"/>
      <c r="J3" s="2807"/>
      <c r="K3" s="2807"/>
      <c r="L3" s="2807"/>
      <c r="M3" s="2807"/>
      <c r="N3" s="2807"/>
      <c r="O3" s="2807"/>
      <c r="P3" s="2807"/>
      <c r="Q3" s="2807"/>
      <c r="R3" s="2866"/>
      <c r="S3" s="319" t="s">
        <v>138</v>
      </c>
    </row>
    <row r="4" spans="1:19" s="442" customFormat="1" ht="23.1" customHeight="1">
      <c r="A4" s="274" t="s">
        <v>144</v>
      </c>
      <c r="B4" s="275"/>
      <c r="C4" s="1122" t="s">
        <v>832</v>
      </c>
      <c r="D4" s="1123"/>
      <c r="E4" s="1069" t="s">
        <v>833</v>
      </c>
      <c r="F4" s="1071"/>
      <c r="G4" s="1069" t="s">
        <v>834</v>
      </c>
      <c r="H4" s="1071"/>
      <c r="I4" s="1069" t="s">
        <v>835</v>
      </c>
      <c r="J4" s="1071"/>
      <c r="K4" s="1069" t="s">
        <v>863</v>
      </c>
      <c r="L4" s="1071"/>
      <c r="M4" s="1069" t="s">
        <v>864</v>
      </c>
      <c r="N4" s="1071"/>
      <c r="O4" s="1069" t="s">
        <v>865</v>
      </c>
      <c r="P4" s="1071"/>
      <c r="Q4" s="1069" t="s">
        <v>839</v>
      </c>
      <c r="R4" s="1071"/>
      <c r="S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321" t="s">
        <v>151</v>
      </c>
    </row>
    <row r="6" spans="1:19" s="442" customFormat="1" ht="23.1" customHeight="1">
      <c r="A6" s="274" t="s">
        <v>164</v>
      </c>
      <c r="B6" s="275"/>
      <c r="C6" s="167" t="s">
        <v>821</v>
      </c>
      <c r="D6" s="167" t="s">
        <v>840</v>
      </c>
      <c r="E6" s="167" t="s">
        <v>821</v>
      </c>
      <c r="F6" s="167" t="s">
        <v>71</v>
      </c>
      <c r="G6" s="167" t="s">
        <v>821</v>
      </c>
      <c r="H6" s="167" t="s">
        <v>71</v>
      </c>
      <c r="I6" s="167" t="s">
        <v>821</v>
      </c>
      <c r="J6" s="167" t="s">
        <v>71</v>
      </c>
      <c r="K6" s="167" t="s">
        <v>821</v>
      </c>
      <c r="L6" s="167" t="s">
        <v>71</v>
      </c>
      <c r="M6" s="167" t="s">
        <v>821</v>
      </c>
      <c r="N6" s="167" t="s">
        <v>71</v>
      </c>
      <c r="O6" s="167" t="s">
        <v>821</v>
      </c>
      <c r="P6" s="167" t="s">
        <v>71</v>
      </c>
      <c r="Q6" s="167" t="s">
        <v>821</v>
      </c>
      <c r="R6" s="167" t="s">
        <v>71</v>
      </c>
      <c r="S6" s="321" t="s">
        <v>164</v>
      </c>
    </row>
    <row r="7" spans="1:19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19" s="442" customFormat="1" ht="30.75" customHeight="1">
      <c r="A8" s="165"/>
      <c r="B8" s="173" t="s">
        <v>667</v>
      </c>
      <c r="C8" s="200">
        <v>470</v>
      </c>
      <c r="D8" s="200">
        <v>995380</v>
      </c>
      <c r="E8" s="200">
        <v>15304</v>
      </c>
      <c r="F8" s="200">
        <v>268020274</v>
      </c>
      <c r="G8" s="200">
        <v>10231</v>
      </c>
      <c r="H8" s="200">
        <v>324347052</v>
      </c>
      <c r="I8" s="200">
        <v>626064</v>
      </c>
      <c r="J8" s="200">
        <v>6182830483</v>
      </c>
      <c r="K8" s="200">
        <v>10542</v>
      </c>
      <c r="L8" s="200">
        <v>282057491</v>
      </c>
      <c r="M8" s="200">
        <v>18092</v>
      </c>
      <c r="N8" s="200">
        <v>252452209</v>
      </c>
      <c r="O8" s="200">
        <v>389</v>
      </c>
      <c r="P8" s="200">
        <v>3177176</v>
      </c>
      <c r="Q8" s="200">
        <v>680622</v>
      </c>
      <c r="R8" s="200">
        <v>7312884685</v>
      </c>
      <c r="S8" s="321"/>
    </row>
    <row r="9" spans="1:19" s="442" customFormat="1" ht="30.75" customHeight="1">
      <c r="A9" s="165"/>
      <c r="B9" s="173" t="s">
        <v>668</v>
      </c>
      <c r="C9" s="200">
        <v>450</v>
      </c>
      <c r="D9" s="200">
        <v>956610</v>
      </c>
      <c r="E9" s="200">
        <v>15232</v>
      </c>
      <c r="F9" s="200">
        <v>267261229</v>
      </c>
      <c r="G9" s="200">
        <v>10130</v>
      </c>
      <c r="H9" s="200">
        <v>320849763</v>
      </c>
      <c r="I9" s="200">
        <v>620371</v>
      </c>
      <c r="J9" s="200">
        <v>6141082008</v>
      </c>
      <c r="K9" s="200">
        <v>10521</v>
      </c>
      <c r="L9" s="200">
        <v>281122459</v>
      </c>
      <c r="M9" s="200">
        <v>17917</v>
      </c>
      <c r="N9" s="200">
        <v>250562601</v>
      </c>
      <c r="O9" s="200">
        <v>389</v>
      </c>
      <c r="P9" s="200">
        <v>3177176</v>
      </c>
      <c r="Q9" s="200">
        <v>674560</v>
      </c>
      <c r="R9" s="200">
        <v>7264055236</v>
      </c>
      <c r="S9" s="321"/>
    </row>
    <row r="10" spans="1:19" s="442" customFormat="1" ht="30.75" customHeight="1">
      <c r="A10" s="165"/>
      <c r="B10" s="173" t="s">
        <v>669</v>
      </c>
      <c r="C10" s="200">
        <v>20</v>
      </c>
      <c r="D10" s="200">
        <v>38770</v>
      </c>
      <c r="E10" s="200">
        <v>72</v>
      </c>
      <c r="F10" s="200">
        <v>759045</v>
      </c>
      <c r="G10" s="200">
        <v>101</v>
      </c>
      <c r="H10" s="200">
        <v>3497289</v>
      </c>
      <c r="I10" s="200">
        <v>5693</v>
      </c>
      <c r="J10" s="200">
        <v>41748475</v>
      </c>
      <c r="K10" s="200">
        <v>21</v>
      </c>
      <c r="L10" s="200">
        <v>935032</v>
      </c>
      <c r="M10" s="200">
        <v>175</v>
      </c>
      <c r="N10" s="200">
        <v>1889608</v>
      </c>
      <c r="O10" s="200">
        <v>0</v>
      </c>
      <c r="P10" s="200">
        <v>0</v>
      </c>
      <c r="Q10" s="200">
        <v>6062</v>
      </c>
      <c r="R10" s="200">
        <v>48829449</v>
      </c>
      <c r="S10" s="321"/>
    </row>
    <row r="11" spans="1:19" s="442" customFormat="1" ht="30.75" customHeight="1">
      <c r="A11" s="165"/>
      <c r="B11" s="173" t="s">
        <v>670</v>
      </c>
      <c r="C11" s="192">
        <v>302</v>
      </c>
      <c r="D11" s="192">
        <v>622830</v>
      </c>
      <c r="E11" s="192">
        <v>14308</v>
      </c>
      <c r="F11" s="192">
        <v>254835455</v>
      </c>
      <c r="G11" s="192">
        <v>9616</v>
      </c>
      <c r="H11" s="192">
        <v>304164701</v>
      </c>
      <c r="I11" s="192">
        <v>594289</v>
      </c>
      <c r="J11" s="192">
        <v>5896830682</v>
      </c>
      <c r="K11" s="192">
        <v>10200</v>
      </c>
      <c r="L11" s="192">
        <v>273769216</v>
      </c>
      <c r="M11" s="192">
        <v>16972</v>
      </c>
      <c r="N11" s="192">
        <v>238661006</v>
      </c>
      <c r="O11" s="192">
        <v>303</v>
      </c>
      <c r="P11" s="192">
        <v>2731539</v>
      </c>
      <c r="Q11" s="192">
        <v>645688</v>
      </c>
      <c r="R11" s="192">
        <v>6970992599</v>
      </c>
      <c r="S11" s="321"/>
    </row>
    <row r="12" spans="1:19" s="442" customFormat="1" ht="30.75" customHeight="1">
      <c r="A12" s="445"/>
      <c r="B12" s="651" t="s">
        <v>671</v>
      </c>
      <c r="C12" s="210">
        <v>148</v>
      </c>
      <c r="D12" s="210">
        <v>333780</v>
      </c>
      <c r="E12" s="210">
        <v>924</v>
      </c>
      <c r="F12" s="210">
        <v>12425774</v>
      </c>
      <c r="G12" s="210">
        <v>514</v>
      </c>
      <c r="H12" s="210">
        <v>16685062</v>
      </c>
      <c r="I12" s="210">
        <v>26082</v>
      </c>
      <c r="J12" s="210">
        <v>244251326</v>
      </c>
      <c r="K12" s="210">
        <v>321</v>
      </c>
      <c r="L12" s="210">
        <v>7353243</v>
      </c>
      <c r="M12" s="210">
        <v>945</v>
      </c>
      <c r="N12" s="210">
        <v>11901595</v>
      </c>
      <c r="O12" s="210">
        <v>86</v>
      </c>
      <c r="P12" s="210">
        <v>445637</v>
      </c>
      <c r="Q12" s="210">
        <v>28872</v>
      </c>
      <c r="R12" s="210">
        <v>293062637</v>
      </c>
      <c r="S12" s="448"/>
    </row>
    <row r="13" spans="1:19" ht="24" customHeight="1">
      <c r="A13" s="211">
        <v>1</v>
      </c>
      <c r="B13" s="330" t="s">
        <v>181</v>
      </c>
      <c r="C13" s="214">
        <v>184</v>
      </c>
      <c r="D13" s="214">
        <v>233400</v>
      </c>
      <c r="E13" s="214">
        <v>2366</v>
      </c>
      <c r="F13" s="214">
        <v>40658705</v>
      </c>
      <c r="G13" s="214">
        <v>1458</v>
      </c>
      <c r="H13" s="214">
        <v>44402950</v>
      </c>
      <c r="I13" s="214">
        <v>97673</v>
      </c>
      <c r="J13" s="214">
        <v>917474789</v>
      </c>
      <c r="K13" s="214">
        <v>1913</v>
      </c>
      <c r="L13" s="214">
        <v>55335226</v>
      </c>
      <c r="M13" s="214">
        <v>3717</v>
      </c>
      <c r="N13" s="214">
        <v>46472300</v>
      </c>
      <c r="O13" s="214">
        <v>0</v>
      </c>
      <c r="P13" s="214">
        <v>0</v>
      </c>
      <c r="Q13" s="214">
        <v>107127</v>
      </c>
      <c r="R13" s="214">
        <v>1104343970</v>
      </c>
      <c r="S13" s="216">
        <v>1</v>
      </c>
    </row>
    <row r="14" spans="1:19" ht="24" customHeight="1">
      <c r="A14" s="217">
        <v>2</v>
      </c>
      <c r="B14" s="332" t="s">
        <v>183</v>
      </c>
      <c r="C14" s="200">
        <v>0</v>
      </c>
      <c r="D14" s="200">
        <v>0</v>
      </c>
      <c r="E14" s="200">
        <v>74</v>
      </c>
      <c r="F14" s="200">
        <v>751060</v>
      </c>
      <c r="G14" s="200">
        <v>238</v>
      </c>
      <c r="H14" s="200">
        <v>5950372</v>
      </c>
      <c r="I14" s="200">
        <v>11289</v>
      </c>
      <c r="J14" s="200">
        <v>126304597</v>
      </c>
      <c r="K14" s="200">
        <v>9</v>
      </c>
      <c r="L14" s="200">
        <v>115725</v>
      </c>
      <c r="M14" s="200">
        <v>15</v>
      </c>
      <c r="N14" s="200">
        <v>234570</v>
      </c>
      <c r="O14" s="200">
        <v>0</v>
      </c>
      <c r="P14" s="200">
        <v>0</v>
      </c>
      <c r="Q14" s="200">
        <v>11625</v>
      </c>
      <c r="R14" s="200">
        <v>133356324</v>
      </c>
      <c r="S14" s="205">
        <v>2</v>
      </c>
    </row>
    <row r="15" spans="1:19" ht="24" customHeight="1">
      <c r="A15" s="217">
        <v>3</v>
      </c>
      <c r="B15" s="332" t="s">
        <v>185</v>
      </c>
      <c r="C15" s="200">
        <v>0</v>
      </c>
      <c r="D15" s="200">
        <v>0</v>
      </c>
      <c r="E15" s="200">
        <v>842</v>
      </c>
      <c r="F15" s="200">
        <v>12621080</v>
      </c>
      <c r="G15" s="200">
        <v>570</v>
      </c>
      <c r="H15" s="200">
        <v>18543780</v>
      </c>
      <c r="I15" s="200">
        <v>57003</v>
      </c>
      <c r="J15" s="200">
        <v>610459679</v>
      </c>
      <c r="K15" s="200">
        <v>928</v>
      </c>
      <c r="L15" s="200">
        <v>23796566</v>
      </c>
      <c r="M15" s="200">
        <v>1161</v>
      </c>
      <c r="N15" s="200">
        <v>14894150</v>
      </c>
      <c r="O15" s="200">
        <v>0</v>
      </c>
      <c r="P15" s="200">
        <v>0</v>
      </c>
      <c r="Q15" s="200">
        <v>60504</v>
      </c>
      <c r="R15" s="200">
        <v>680315255</v>
      </c>
      <c r="S15" s="205">
        <v>3</v>
      </c>
    </row>
    <row r="16" spans="1:19" ht="24" customHeight="1">
      <c r="A16" s="217">
        <v>4</v>
      </c>
      <c r="B16" s="332" t="s">
        <v>187</v>
      </c>
      <c r="C16" s="200">
        <v>6</v>
      </c>
      <c r="D16" s="200">
        <v>37700</v>
      </c>
      <c r="E16" s="200">
        <v>1082</v>
      </c>
      <c r="F16" s="200">
        <v>16954693</v>
      </c>
      <c r="G16" s="200">
        <v>974</v>
      </c>
      <c r="H16" s="200">
        <v>32525528</v>
      </c>
      <c r="I16" s="200">
        <v>69477</v>
      </c>
      <c r="J16" s="200">
        <v>812945501</v>
      </c>
      <c r="K16" s="200">
        <v>1882</v>
      </c>
      <c r="L16" s="200">
        <v>40967475</v>
      </c>
      <c r="M16" s="200">
        <v>1389</v>
      </c>
      <c r="N16" s="200">
        <v>31799365</v>
      </c>
      <c r="O16" s="200">
        <v>78</v>
      </c>
      <c r="P16" s="200">
        <v>234321</v>
      </c>
      <c r="Q16" s="200">
        <v>74882</v>
      </c>
      <c r="R16" s="200">
        <v>935426883</v>
      </c>
      <c r="S16" s="205">
        <v>4</v>
      </c>
    </row>
    <row r="17" spans="1:19" ht="24" customHeight="1">
      <c r="A17" s="217">
        <v>5</v>
      </c>
      <c r="B17" s="332" t="s">
        <v>189</v>
      </c>
      <c r="C17" s="210">
        <v>0</v>
      </c>
      <c r="D17" s="210">
        <v>0</v>
      </c>
      <c r="E17" s="210">
        <v>111</v>
      </c>
      <c r="F17" s="210">
        <v>1326859</v>
      </c>
      <c r="G17" s="210">
        <v>93</v>
      </c>
      <c r="H17" s="210">
        <v>2466098</v>
      </c>
      <c r="I17" s="210">
        <v>4079</v>
      </c>
      <c r="J17" s="210">
        <v>38061804</v>
      </c>
      <c r="K17" s="210">
        <v>4</v>
      </c>
      <c r="L17" s="210">
        <v>284030</v>
      </c>
      <c r="M17" s="210">
        <v>42</v>
      </c>
      <c r="N17" s="210">
        <v>277595</v>
      </c>
      <c r="O17" s="210">
        <v>0</v>
      </c>
      <c r="P17" s="210">
        <v>0</v>
      </c>
      <c r="Q17" s="210">
        <v>4329</v>
      </c>
      <c r="R17" s="210">
        <v>42416386</v>
      </c>
      <c r="S17" s="205">
        <v>5</v>
      </c>
    </row>
    <row r="18" spans="1:19" ht="24" customHeight="1">
      <c r="A18" s="211">
        <v>6</v>
      </c>
      <c r="B18" s="330" t="s">
        <v>191</v>
      </c>
      <c r="C18" s="214">
        <v>0</v>
      </c>
      <c r="D18" s="214">
        <v>0</v>
      </c>
      <c r="E18" s="214">
        <v>689</v>
      </c>
      <c r="F18" s="214">
        <v>8314221</v>
      </c>
      <c r="G18" s="214">
        <v>249</v>
      </c>
      <c r="H18" s="214">
        <v>8192847</v>
      </c>
      <c r="I18" s="214">
        <v>9762</v>
      </c>
      <c r="J18" s="214">
        <v>79804717</v>
      </c>
      <c r="K18" s="214">
        <v>307</v>
      </c>
      <c r="L18" s="214">
        <v>8324030</v>
      </c>
      <c r="M18" s="214">
        <v>180</v>
      </c>
      <c r="N18" s="214">
        <v>2077315</v>
      </c>
      <c r="O18" s="214">
        <v>-5</v>
      </c>
      <c r="P18" s="214">
        <v>-59961</v>
      </c>
      <c r="Q18" s="214">
        <v>11182</v>
      </c>
      <c r="R18" s="214">
        <v>106653169</v>
      </c>
      <c r="S18" s="216">
        <v>6</v>
      </c>
    </row>
    <row r="19" spans="1:19" ht="24" customHeight="1">
      <c r="A19" s="217">
        <v>7</v>
      </c>
      <c r="B19" s="332" t="s">
        <v>193</v>
      </c>
      <c r="C19" s="200">
        <v>5</v>
      </c>
      <c r="D19" s="200">
        <v>11050</v>
      </c>
      <c r="E19" s="200">
        <v>1037</v>
      </c>
      <c r="F19" s="200">
        <v>20599912</v>
      </c>
      <c r="G19" s="200">
        <v>785</v>
      </c>
      <c r="H19" s="200">
        <v>28046164</v>
      </c>
      <c r="I19" s="200">
        <v>64797</v>
      </c>
      <c r="J19" s="200">
        <v>681877492</v>
      </c>
      <c r="K19" s="200">
        <v>1375</v>
      </c>
      <c r="L19" s="200">
        <v>38222580</v>
      </c>
      <c r="M19" s="200">
        <v>1823</v>
      </c>
      <c r="N19" s="200">
        <v>26271635</v>
      </c>
      <c r="O19" s="200">
        <v>2</v>
      </c>
      <c r="P19" s="200">
        <v>17200</v>
      </c>
      <c r="Q19" s="200">
        <v>69819</v>
      </c>
      <c r="R19" s="200">
        <v>795034983</v>
      </c>
      <c r="S19" s="205">
        <v>7</v>
      </c>
    </row>
    <row r="20" spans="1:19" ht="24" customHeight="1">
      <c r="A20" s="217">
        <v>8</v>
      </c>
      <c r="B20" s="332" t="s">
        <v>195</v>
      </c>
      <c r="C20" s="200">
        <v>14</v>
      </c>
      <c r="D20" s="200">
        <v>51850</v>
      </c>
      <c r="E20" s="200">
        <v>643</v>
      </c>
      <c r="F20" s="200">
        <v>6889884</v>
      </c>
      <c r="G20" s="200">
        <v>292</v>
      </c>
      <c r="H20" s="200">
        <v>10453576</v>
      </c>
      <c r="I20" s="200">
        <v>17589</v>
      </c>
      <c r="J20" s="200">
        <v>167755717</v>
      </c>
      <c r="K20" s="200">
        <v>164</v>
      </c>
      <c r="L20" s="200">
        <v>5835155</v>
      </c>
      <c r="M20" s="200">
        <v>195</v>
      </c>
      <c r="N20" s="200">
        <v>2007525</v>
      </c>
      <c r="O20" s="200">
        <v>0</v>
      </c>
      <c r="P20" s="200">
        <v>0</v>
      </c>
      <c r="Q20" s="200">
        <v>18883</v>
      </c>
      <c r="R20" s="200">
        <v>192941857</v>
      </c>
      <c r="S20" s="205">
        <v>8</v>
      </c>
    </row>
    <row r="21" spans="1:19" s="266" customFormat="1" ht="24" customHeight="1">
      <c r="A21" s="220">
        <v>9</v>
      </c>
      <c r="B21" s="218" t="s">
        <v>197</v>
      </c>
      <c r="C21" s="192">
        <v>1</v>
      </c>
      <c r="D21" s="192">
        <v>4500</v>
      </c>
      <c r="E21" s="192">
        <v>261</v>
      </c>
      <c r="F21" s="192">
        <v>8559601</v>
      </c>
      <c r="G21" s="192">
        <v>171</v>
      </c>
      <c r="H21" s="192">
        <v>4767516</v>
      </c>
      <c r="I21" s="192">
        <v>6558</v>
      </c>
      <c r="J21" s="192">
        <v>50628749</v>
      </c>
      <c r="K21" s="192">
        <v>37</v>
      </c>
      <c r="L21" s="192">
        <v>1727355</v>
      </c>
      <c r="M21" s="192">
        <v>27</v>
      </c>
      <c r="N21" s="192">
        <v>158630</v>
      </c>
      <c r="O21" s="192">
        <v>0</v>
      </c>
      <c r="P21" s="192">
        <v>0</v>
      </c>
      <c r="Q21" s="192">
        <v>7054</v>
      </c>
      <c r="R21" s="192">
        <v>65841851</v>
      </c>
      <c r="S21" s="224">
        <v>9</v>
      </c>
    </row>
    <row r="22" spans="1:19" s="266" customFormat="1" ht="24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267</v>
      </c>
      <c r="F22" s="227">
        <v>3834538</v>
      </c>
      <c r="G22" s="227">
        <v>138</v>
      </c>
      <c r="H22" s="227">
        <v>4795029</v>
      </c>
      <c r="I22" s="227">
        <v>8982</v>
      </c>
      <c r="J22" s="227">
        <v>88886491</v>
      </c>
      <c r="K22" s="227">
        <v>59</v>
      </c>
      <c r="L22" s="227">
        <v>2421780</v>
      </c>
      <c r="M22" s="227">
        <v>576</v>
      </c>
      <c r="N22" s="227">
        <v>6728628</v>
      </c>
      <c r="O22" s="227">
        <v>0</v>
      </c>
      <c r="P22" s="227">
        <v>0</v>
      </c>
      <c r="Q22" s="227">
        <v>10022</v>
      </c>
      <c r="R22" s="227">
        <v>106666466</v>
      </c>
      <c r="S22" s="249">
        <v>10</v>
      </c>
    </row>
    <row r="23" spans="1:19" s="266" customFormat="1" ht="24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264</v>
      </c>
      <c r="F23" s="229">
        <v>16470037</v>
      </c>
      <c r="G23" s="229">
        <v>212</v>
      </c>
      <c r="H23" s="229">
        <v>5833388</v>
      </c>
      <c r="I23" s="229">
        <v>7444</v>
      </c>
      <c r="J23" s="229">
        <v>61429168</v>
      </c>
      <c r="K23" s="229">
        <v>103</v>
      </c>
      <c r="L23" s="229">
        <v>2936450</v>
      </c>
      <c r="M23" s="229">
        <v>64</v>
      </c>
      <c r="N23" s="229">
        <v>683220</v>
      </c>
      <c r="O23" s="229">
        <v>-2</v>
      </c>
      <c r="P23" s="229">
        <v>-2050499</v>
      </c>
      <c r="Q23" s="229">
        <v>8085</v>
      </c>
      <c r="R23" s="229">
        <v>85301764</v>
      </c>
      <c r="S23" s="234">
        <v>11</v>
      </c>
    </row>
    <row r="24" spans="1:19" s="266" customFormat="1" ht="24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513</v>
      </c>
      <c r="F24" s="192">
        <v>9494805</v>
      </c>
      <c r="G24" s="192">
        <v>370</v>
      </c>
      <c r="H24" s="192">
        <v>10890831</v>
      </c>
      <c r="I24" s="192">
        <v>15443</v>
      </c>
      <c r="J24" s="192">
        <v>126005203</v>
      </c>
      <c r="K24" s="192">
        <v>259</v>
      </c>
      <c r="L24" s="192">
        <v>5943825</v>
      </c>
      <c r="M24" s="192">
        <v>483</v>
      </c>
      <c r="N24" s="192">
        <v>6567445</v>
      </c>
      <c r="O24" s="192">
        <v>0</v>
      </c>
      <c r="P24" s="192">
        <v>0</v>
      </c>
      <c r="Q24" s="192">
        <v>17068</v>
      </c>
      <c r="R24" s="192">
        <v>158902109</v>
      </c>
      <c r="S24" s="224">
        <v>12</v>
      </c>
    </row>
    <row r="25" spans="1:19" s="266" customFormat="1" ht="24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300</v>
      </c>
      <c r="F25" s="192">
        <v>4445840</v>
      </c>
      <c r="G25" s="192">
        <v>63</v>
      </c>
      <c r="H25" s="192">
        <v>2111222</v>
      </c>
      <c r="I25" s="192">
        <v>4106</v>
      </c>
      <c r="J25" s="192">
        <v>43956177</v>
      </c>
      <c r="K25" s="192">
        <v>0</v>
      </c>
      <c r="L25" s="192">
        <v>0</v>
      </c>
      <c r="M25" s="192">
        <v>189</v>
      </c>
      <c r="N25" s="192">
        <v>3090055</v>
      </c>
      <c r="O25" s="192">
        <v>0</v>
      </c>
      <c r="P25" s="192">
        <v>0</v>
      </c>
      <c r="Q25" s="192">
        <v>4658</v>
      </c>
      <c r="R25" s="192">
        <v>53603294</v>
      </c>
      <c r="S25" s="224">
        <v>13</v>
      </c>
    </row>
    <row r="26" spans="1:19" s="266" customFormat="1" ht="24" customHeight="1">
      <c r="A26" s="220">
        <v>14</v>
      </c>
      <c r="B26" s="218" t="s">
        <v>206</v>
      </c>
      <c r="C26" s="192">
        <v>0</v>
      </c>
      <c r="D26" s="192">
        <v>0</v>
      </c>
      <c r="E26" s="192">
        <v>72</v>
      </c>
      <c r="F26" s="192">
        <v>2422525</v>
      </c>
      <c r="G26" s="192">
        <v>73</v>
      </c>
      <c r="H26" s="192">
        <v>1833638</v>
      </c>
      <c r="I26" s="192">
        <v>4429</v>
      </c>
      <c r="J26" s="192">
        <v>45361644</v>
      </c>
      <c r="K26" s="192">
        <v>12</v>
      </c>
      <c r="L26" s="192">
        <v>480975</v>
      </c>
      <c r="M26" s="192">
        <v>20</v>
      </c>
      <c r="N26" s="192">
        <v>159290</v>
      </c>
      <c r="O26" s="192">
        <v>14</v>
      </c>
      <c r="P26" s="192">
        <v>189817</v>
      </c>
      <c r="Q26" s="192">
        <v>4620</v>
      </c>
      <c r="R26" s="192">
        <v>50447889</v>
      </c>
      <c r="S26" s="224">
        <v>14</v>
      </c>
    </row>
    <row r="27" spans="1:19" s="266" customFormat="1" ht="24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184</v>
      </c>
      <c r="F27" s="227">
        <v>3767665</v>
      </c>
      <c r="G27" s="227">
        <v>107</v>
      </c>
      <c r="H27" s="227">
        <v>2650189</v>
      </c>
      <c r="I27" s="227">
        <v>7653</v>
      </c>
      <c r="J27" s="227">
        <v>72856703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27">
        <v>7944</v>
      </c>
      <c r="R27" s="227">
        <v>79274557</v>
      </c>
      <c r="S27" s="224">
        <v>15</v>
      </c>
    </row>
    <row r="28" spans="1:19" s="266" customFormat="1" ht="24" customHeight="1">
      <c r="A28" s="235">
        <v>16</v>
      </c>
      <c r="B28" s="212" t="s">
        <v>210</v>
      </c>
      <c r="C28" s="229">
        <v>3</v>
      </c>
      <c r="D28" s="229">
        <v>13100</v>
      </c>
      <c r="E28" s="229">
        <v>375</v>
      </c>
      <c r="F28" s="229">
        <v>5652141</v>
      </c>
      <c r="G28" s="229">
        <v>349</v>
      </c>
      <c r="H28" s="229">
        <v>9259971</v>
      </c>
      <c r="I28" s="229">
        <v>16915</v>
      </c>
      <c r="J28" s="229">
        <v>173335303</v>
      </c>
      <c r="K28" s="229">
        <v>267</v>
      </c>
      <c r="L28" s="229">
        <v>7342565</v>
      </c>
      <c r="M28" s="229">
        <v>357</v>
      </c>
      <c r="N28" s="229">
        <v>5825990</v>
      </c>
      <c r="O28" s="229">
        <v>0</v>
      </c>
      <c r="P28" s="229">
        <v>0</v>
      </c>
      <c r="Q28" s="229">
        <v>18263</v>
      </c>
      <c r="R28" s="229">
        <v>201415970</v>
      </c>
      <c r="S28" s="236">
        <v>16</v>
      </c>
    </row>
    <row r="29" spans="1:19" s="266" customFormat="1" ht="24" customHeight="1">
      <c r="A29" s="220">
        <v>17</v>
      </c>
      <c r="B29" s="218" t="s">
        <v>212</v>
      </c>
      <c r="C29" s="192">
        <v>6</v>
      </c>
      <c r="D29" s="192">
        <v>128800</v>
      </c>
      <c r="E29" s="192">
        <v>690</v>
      </c>
      <c r="F29" s="192">
        <v>9292511</v>
      </c>
      <c r="G29" s="192">
        <v>593</v>
      </c>
      <c r="H29" s="192">
        <v>21783455</v>
      </c>
      <c r="I29" s="192">
        <v>42722</v>
      </c>
      <c r="J29" s="192">
        <v>407264230</v>
      </c>
      <c r="K29" s="192">
        <v>614</v>
      </c>
      <c r="L29" s="192">
        <v>16706430</v>
      </c>
      <c r="M29" s="192">
        <v>1156</v>
      </c>
      <c r="N29" s="192">
        <v>15641390</v>
      </c>
      <c r="O29" s="192">
        <v>0</v>
      </c>
      <c r="P29" s="192">
        <v>0</v>
      </c>
      <c r="Q29" s="192">
        <v>45775</v>
      </c>
      <c r="R29" s="192">
        <v>470688016</v>
      </c>
      <c r="S29" s="224">
        <v>17</v>
      </c>
    </row>
    <row r="30" spans="1:19" s="266" customFormat="1" ht="24" customHeight="1">
      <c r="A30" s="220">
        <v>18</v>
      </c>
      <c r="B30" s="218" t="s">
        <v>214</v>
      </c>
      <c r="C30" s="192">
        <v>0</v>
      </c>
      <c r="D30" s="192">
        <v>0</v>
      </c>
      <c r="E30" s="192">
        <v>63</v>
      </c>
      <c r="F30" s="192">
        <v>1888081</v>
      </c>
      <c r="G30" s="192">
        <v>52</v>
      </c>
      <c r="H30" s="192">
        <v>1517279</v>
      </c>
      <c r="I30" s="192">
        <v>1416</v>
      </c>
      <c r="J30" s="192">
        <v>12702660</v>
      </c>
      <c r="K30" s="192">
        <v>9</v>
      </c>
      <c r="L30" s="192">
        <v>370169</v>
      </c>
      <c r="M30" s="192">
        <v>2</v>
      </c>
      <c r="N30" s="192">
        <v>12100</v>
      </c>
      <c r="O30" s="192">
        <v>2</v>
      </c>
      <c r="P30" s="192">
        <v>406990</v>
      </c>
      <c r="Q30" s="192">
        <v>1544</v>
      </c>
      <c r="R30" s="192">
        <v>16897279</v>
      </c>
      <c r="S30" s="224">
        <v>18</v>
      </c>
    </row>
    <row r="31" spans="1:19" s="266" customFormat="1" ht="24" customHeight="1">
      <c r="A31" s="220">
        <v>19</v>
      </c>
      <c r="B31" s="218" t="s">
        <v>216</v>
      </c>
      <c r="C31" s="192">
        <v>0</v>
      </c>
      <c r="D31" s="192">
        <v>0</v>
      </c>
      <c r="E31" s="192">
        <v>555</v>
      </c>
      <c r="F31" s="192">
        <v>7011931</v>
      </c>
      <c r="G31" s="192">
        <v>448</v>
      </c>
      <c r="H31" s="192">
        <v>13030838</v>
      </c>
      <c r="I31" s="192">
        <v>15881</v>
      </c>
      <c r="J31" s="192">
        <v>161674933</v>
      </c>
      <c r="K31" s="192">
        <v>195</v>
      </c>
      <c r="L31" s="192">
        <v>6948575</v>
      </c>
      <c r="M31" s="192">
        <v>1645</v>
      </c>
      <c r="N31" s="192">
        <v>20649089</v>
      </c>
      <c r="O31" s="192">
        <v>0</v>
      </c>
      <c r="P31" s="192">
        <v>0</v>
      </c>
      <c r="Q31" s="192">
        <v>18724</v>
      </c>
      <c r="R31" s="192">
        <v>209315366</v>
      </c>
      <c r="S31" s="224">
        <v>19</v>
      </c>
    </row>
    <row r="32" spans="1:19" s="266" customFormat="1" ht="24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120</v>
      </c>
      <c r="F32" s="227">
        <v>2683461</v>
      </c>
      <c r="G32" s="227">
        <v>249</v>
      </c>
      <c r="H32" s="227">
        <v>9385930</v>
      </c>
      <c r="I32" s="227">
        <v>15905</v>
      </c>
      <c r="J32" s="227">
        <v>159634975</v>
      </c>
      <c r="K32" s="227">
        <v>247</v>
      </c>
      <c r="L32" s="227">
        <v>6135080</v>
      </c>
      <c r="M32" s="227">
        <v>184</v>
      </c>
      <c r="N32" s="227">
        <v>2362205</v>
      </c>
      <c r="O32" s="227">
        <v>12</v>
      </c>
      <c r="P32" s="227">
        <v>179448</v>
      </c>
      <c r="Q32" s="227">
        <v>16717</v>
      </c>
      <c r="R32" s="227">
        <v>180381099</v>
      </c>
      <c r="S32" s="224">
        <v>20</v>
      </c>
    </row>
    <row r="33" spans="1:19" s="266" customFormat="1" ht="24" customHeight="1">
      <c r="A33" s="235">
        <v>21</v>
      </c>
      <c r="B33" s="212" t="s">
        <v>220</v>
      </c>
      <c r="C33" s="229">
        <v>60</v>
      </c>
      <c r="D33" s="229">
        <v>4650</v>
      </c>
      <c r="E33" s="229">
        <v>519</v>
      </c>
      <c r="F33" s="229">
        <v>13599691</v>
      </c>
      <c r="G33" s="229">
        <v>311</v>
      </c>
      <c r="H33" s="229">
        <v>9122417</v>
      </c>
      <c r="I33" s="229">
        <v>20169</v>
      </c>
      <c r="J33" s="229">
        <v>202605815</v>
      </c>
      <c r="K33" s="229">
        <v>130</v>
      </c>
      <c r="L33" s="229">
        <v>2827293</v>
      </c>
      <c r="M33" s="229">
        <v>864</v>
      </c>
      <c r="N33" s="229">
        <v>11841240</v>
      </c>
      <c r="O33" s="229">
        <v>0</v>
      </c>
      <c r="P33" s="229">
        <v>0</v>
      </c>
      <c r="Q33" s="229">
        <v>21993</v>
      </c>
      <c r="R33" s="229">
        <v>239996456</v>
      </c>
      <c r="S33" s="236">
        <v>21</v>
      </c>
    </row>
    <row r="34" spans="1:19" s="266" customFormat="1" ht="24" customHeight="1">
      <c r="A34" s="220">
        <v>22</v>
      </c>
      <c r="B34" s="218" t="s">
        <v>222</v>
      </c>
      <c r="C34" s="192">
        <v>0</v>
      </c>
      <c r="D34" s="192">
        <v>0</v>
      </c>
      <c r="E34" s="192">
        <v>437</v>
      </c>
      <c r="F34" s="192">
        <v>8554065</v>
      </c>
      <c r="G34" s="192">
        <v>219</v>
      </c>
      <c r="H34" s="192">
        <v>7379318</v>
      </c>
      <c r="I34" s="192">
        <v>11389</v>
      </c>
      <c r="J34" s="192">
        <v>109584144</v>
      </c>
      <c r="K34" s="192">
        <v>319</v>
      </c>
      <c r="L34" s="192">
        <v>7438305</v>
      </c>
      <c r="M34" s="192">
        <v>310</v>
      </c>
      <c r="N34" s="192">
        <v>6075619</v>
      </c>
      <c r="O34" s="192">
        <v>0</v>
      </c>
      <c r="P34" s="192">
        <v>0</v>
      </c>
      <c r="Q34" s="192">
        <v>12674</v>
      </c>
      <c r="R34" s="192">
        <v>139031451</v>
      </c>
      <c r="S34" s="224">
        <v>22</v>
      </c>
    </row>
    <row r="35" spans="1:19" s="266" customFormat="1" ht="24" customHeight="1">
      <c r="A35" s="220">
        <v>23</v>
      </c>
      <c r="B35" s="218" t="s">
        <v>223</v>
      </c>
      <c r="C35" s="192">
        <v>7</v>
      </c>
      <c r="D35" s="192">
        <v>58640</v>
      </c>
      <c r="E35" s="192">
        <v>390</v>
      </c>
      <c r="F35" s="192">
        <v>5404729</v>
      </c>
      <c r="G35" s="192">
        <v>51</v>
      </c>
      <c r="H35" s="192">
        <v>1942875</v>
      </c>
      <c r="I35" s="192">
        <v>1595</v>
      </c>
      <c r="J35" s="192">
        <v>13611145</v>
      </c>
      <c r="K35" s="192">
        <v>0</v>
      </c>
      <c r="L35" s="192">
        <v>0</v>
      </c>
      <c r="M35" s="192">
        <v>54</v>
      </c>
      <c r="N35" s="192">
        <v>449025</v>
      </c>
      <c r="O35" s="192">
        <v>0</v>
      </c>
      <c r="P35" s="192">
        <v>0</v>
      </c>
      <c r="Q35" s="192">
        <v>2090</v>
      </c>
      <c r="R35" s="192">
        <v>21407774</v>
      </c>
      <c r="S35" s="224">
        <v>23</v>
      </c>
    </row>
    <row r="36" spans="1:19" s="266" customFormat="1" ht="24" customHeight="1">
      <c r="A36" s="220">
        <v>24</v>
      </c>
      <c r="B36" s="218" t="s">
        <v>225</v>
      </c>
      <c r="C36" s="192">
        <v>0</v>
      </c>
      <c r="D36" s="192">
        <v>0</v>
      </c>
      <c r="E36" s="192">
        <v>141</v>
      </c>
      <c r="F36" s="192">
        <v>1950179</v>
      </c>
      <c r="G36" s="192">
        <v>196</v>
      </c>
      <c r="H36" s="192">
        <v>5916881</v>
      </c>
      <c r="I36" s="192">
        <v>13237</v>
      </c>
      <c r="J36" s="192">
        <v>119527029</v>
      </c>
      <c r="K36" s="192">
        <v>266</v>
      </c>
      <c r="L36" s="192">
        <v>6210540</v>
      </c>
      <c r="M36" s="192">
        <v>227</v>
      </c>
      <c r="N36" s="192">
        <v>3860385</v>
      </c>
      <c r="O36" s="192">
        <v>0</v>
      </c>
      <c r="P36" s="192">
        <v>0</v>
      </c>
      <c r="Q36" s="192">
        <v>14067</v>
      </c>
      <c r="R36" s="192">
        <v>137465014</v>
      </c>
      <c r="S36" s="224">
        <v>24</v>
      </c>
    </row>
    <row r="37" spans="1:19" s="266" customFormat="1" ht="24" customHeight="1">
      <c r="A37" s="220">
        <v>25</v>
      </c>
      <c r="B37" s="218" t="s">
        <v>227</v>
      </c>
      <c r="C37" s="227">
        <v>2</v>
      </c>
      <c r="D37" s="227">
        <v>6950</v>
      </c>
      <c r="E37" s="227">
        <v>407</v>
      </c>
      <c r="F37" s="227">
        <v>4139080</v>
      </c>
      <c r="G37" s="227">
        <v>144</v>
      </c>
      <c r="H37" s="227">
        <v>4325803</v>
      </c>
      <c r="I37" s="227">
        <v>4203</v>
      </c>
      <c r="J37" s="227">
        <v>34118392</v>
      </c>
      <c r="K37" s="227">
        <v>101</v>
      </c>
      <c r="L37" s="227">
        <v>2973505</v>
      </c>
      <c r="M37" s="227">
        <v>606</v>
      </c>
      <c r="N37" s="227">
        <v>5555240</v>
      </c>
      <c r="O37" s="227">
        <v>0</v>
      </c>
      <c r="P37" s="227">
        <v>0</v>
      </c>
      <c r="Q37" s="227">
        <v>5461</v>
      </c>
      <c r="R37" s="227">
        <v>51112020</v>
      </c>
      <c r="S37" s="224">
        <v>25</v>
      </c>
    </row>
    <row r="38" spans="1:19" s="266" customFormat="1" ht="24" customHeight="1">
      <c r="A38" s="228">
        <v>26</v>
      </c>
      <c r="B38" s="212" t="s">
        <v>229</v>
      </c>
      <c r="C38" s="229">
        <v>0</v>
      </c>
      <c r="D38" s="229">
        <v>0</v>
      </c>
      <c r="E38" s="229">
        <v>221</v>
      </c>
      <c r="F38" s="229">
        <v>2102961</v>
      </c>
      <c r="G38" s="229">
        <v>78</v>
      </c>
      <c r="H38" s="229">
        <v>2431172</v>
      </c>
      <c r="I38" s="229">
        <v>3976</v>
      </c>
      <c r="J38" s="229">
        <v>37567740</v>
      </c>
      <c r="K38" s="229">
        <v>3</v>
      </c>
      <c r="L38" s="229">
        <v>47700</v>
      </c>
      <c r="M38" s="229">
        <v>214</v>
      </c>
      <c r="N38" s="229">
        <v>4044250</v>
      </c>
      <c r="O38" s="229">
        <v>0</v>
      </c>
      <c r="P38" s="229">
        <v>0</v>
      </c>
      <c r="Q38" s="229">
        <v>4492</v>
      </c>
      <c r="R38" s="229">
        <v>46193823</v>
      </c>
      <c r="S38" s="234">
        <v>26</v>
      </c>
    </row>
    <row r="39" spans="1:19" s="266" customFormat="1" ht="24" customHeight="1">
      <c r="A39" s="220">
        <v>27</v>
      </c>
      <c r="B39" s="218" t="s">
        <v>231</v>
      </c>
      <c r="C39" s="192">
        <v>0</v>
      </c>
      <c r="D39" s="192">
        <v>0</v>
      </c>
      <c r="E39" s="192">
        <v>297</v>
      </c>
      <c r="F39" s="192">
        <v>9670152</v>
      </c>
      <c r="G39" s="192">
        <v>154</v>
      </c>
      <c r="H39" s="192">
        <v>5413369</v>
      </c>
      <c r="I39" s="192">
        <v>16696</v>
      </c>
      <c r="J39" s="192">
        <v>156779833</v>
      </c>
      <c r="K39" s="192">
        <v>646</v>
      </c>
      <c r="L39" s="192">
        <v>19775203</v>
      </c>
      <c r="M39" s="192">
        <v>467</v>
      </c>
      <c r="N39" s="192">
        <v>6442875</v>
      </c>
      <c r="O39" s="192">
        <v>0</v>
      </c>
      <c r="P39" s="192">
        <v>0</v>
      </c>
      <c r="Q39" s="192">
        <v>18260</v>
      </c>
      <c r="R39" s="192">
        <v>198081432</v>
      </c>
      <c r="S39" s="224">
        <v>27</v>
      </c>
    </row>
    <row r="40" spans="1:19" s="266" customFormat="1" ht="24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139</v>
      </c>
      <c r="F40" s="192">
        <v>2302131</v>
      </c>
      <c r="G40" s="192">
        <v>214</v>
      </c>
      <c r="H40" s="192">
        <v>6193004</v>
      </c>
      <c r="I40" s="192">
        <v>7389</v>
      </c>
      <c r="J40" s="192">
        <v>67259621</v>
      </c>
      <c r="K40" s="192">
        <v>98</v>
      </c>
      <c r="L40" s="192">
        <v>2417825</v>
      </c>
      <c r="M40" s="192">
        <v>232</v>
      </c>
      <c r="N40" s="192">
        <v>3131325</v>
      </c>
      <c r="O40" s="192">
        <v>19</v>
      </c>
      <c r="P40" s="192">
        <v>516863</v>
      </c>
      <c r="Q40" s="192">
        <v>8091</v>
      </c>
      <c r="R40" s="192">
        <v>81820769</v>
      </c>
      <c r="S40" s="224">
        <v>30</v>
      </c>
    </row>
    <row r="41" spans="1:19" s="266" customFormat="1" ht="24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13</v>
      </c>
      <c r="F41" s="192">
        <v>901391</v>
      </c>
      <c r="G41" s="192">
        <v>45</v>
      </c>
      <c r="H41" s="192">
        <v>1434482</v>
      </c>
      <c r="I41" s="192">
        <v>1726</v>
      </c>
      <c r="J41" s="192">
        <v>13818349</v>
      </c>
      <c r="K41" s="192">
        <v>26</v>
      </c>
      <c r="L41" s="192">
        <v>398285</v>
      </c>
      <c r="M41" s="192">
        <v>69</v>
      </c>
      <c r="N41" s="192">
        <v>1944735</v>
      </c>
      <c r="O41" s="192">
        <v>0</v>
      </c>
      <c r="P41" s="192">
        <v>0</v>
      </c>
      <c r="Q41" s="192">
        <v>1879</v>
      </c>
      <c r="R41" s="192">
        <v>18497242</v>
      </c>
      <c r="S41" s="224">
        <v>31</v>
      </c>
    </row>
    <row r="42" spans="1:19" s="266" customFormat="1" ht="24" customHeight="1">
      <c r="A42" s="220">
        <v>32</v>
      </c>
      <c r="B42" s="218" t="s">
        <v>237</v>
      </c>
      <c r="C42" s="227">
        <v>0</v>
      </c>
      <c r="D42" s="227">
        <v>0</v>
      </c>
      <c r="E42" s="227">
        <v>195</v>
      </c>
      <c r="F42" s="227">
        <v>5370588</v>
      </c>
      <c r="G42" s="227">
        <v>150</v>
      </c>
      <c r="H42" s="227">
        <v>4465394</v>
      </c>
      <c r="I42" s="227">
        <v>5782</v>
      </c>
      <c r="J42" s="227">
        <v>46348395</v>
      </c>
      <c r="K42" s="227">
        <v>13</v>
      </c>
      <c r="L42" s="227">
        <v>306385</v>
      </c>
      <c r="M42" s="227">
        <v>16</v>
      </c>
      <c r="N42" s="227">
        <v>295140</v>
      </c>
      <c r="O42" s="227">
        <v>0</v>
      </c>
      <c r="P42" s="227">
        <v>0</v>
      </c>
      <c r="Q42" s="227">
        <v>6156</v>
      </c>
      <c r="R42" s="227">
        <v>56785902</v>
      </c>
      <c r="S42" s="224">
        <v>32</v>
      </c>
    </row>
    <row r="43" spans="1:19" s="266" customFormat="1" ht="24" customHeight="1">
      <c r="A43" s="228">
        <v>33</v>
      </c>
      <c r="B43" s="212" t="s">
        <v>239</v>
      </c>
      <c r="C43" s="229">
        <v>6</v>
      </c>
      <c r="D43" s="229">
        <v>41940</v>
      </c>
      <c r="E43" s="229">
        <v>262</v>
      </c>
      <c r="F43" s="229">
        <v>3684496</v>
      </c>
      <c r="G43" s="229">
        <v>66</v>
      </c>
      <c r="H43" s="229">
        <v>1711753</v>
      </c>
      <c r="I43" s="229">
        <v>3964</v>
      </c>
      <c r="J43" s="229">
        <v>31591677</v>
      </c>
      <c r="K43" s="229">
        <v>26</v>
      </c>
      <c r="L43" s="229">
        <v>1442950</v>
      </c>
      <c r="M43" s="229">
        <v>17</v>
      </c>
      <c r="N43" s="229">
        <v>256315</v>
      </c>
      <c r="O43" s="229">
        <v>2</v>
      </c>
      <c r="P43" s="229">
        <v>22374</v>
      </c>
      <c r="Q43" s="229">
        <v>4337</v>
      </c>
      <c r="R43" s="229">
        <v>38709565</v>
      </c>
      <c r="S43" s="234">
        <v>33</v>
      </c>
    </row>
    <row r="44" spans="1:19" s="266" customFormat="1" ht="24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12</v>
      </c>
      <c r="F44" s="192">
        <v>127460</v>
      </c>
      <c r="G44" s="192">
        <v>28</v>
      </c>
      <c r="H44" s="192">
        <v>878190</v>
      </c>
      <c r="I44" s="192">
        <v>646</v>
      </c>
      <c r="J44" s="192">
        <v>5990849</v>
      </c>
      <c r="K44" s="192">
        <v>15</v>
      </c>
      <c r="L44" s="192">
        <v>230115</v>
      </c>
      <c r="M44" s="192">
        <v>6</v>
      </c>
      <c r="N44" s="192">
        <v>37445</v>
      </c>
      <c r="O44" s="192">
        <v>0</v>
      </c>
      <c r="P44" s="192">
        <v>0</v>
      </c>
      <c r="Q44" s="192">
        <v>707</v>
      </c>
      <c r="R44" s="192">
        <v>7264059</v>
      </c>
      <c r="S44" s="224">
        <v>34</v>
      </c>
    </row>
    <row r="45" spans="1:19" s="266" customFormat="1" ht="24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93</v>
      </c>
      <c r="F45" s="192">
        <v>893780</v>
      </c>
      <c r="G45" s="192">
        <v>84</v>
      </c>
      <c r="H45" s="192">
        <v>2446163</v>
      </c>
      <c r="I45" s="192">
        <v>4818</v>
      </c>
      <c r="J45" s="192">
        <v>43510092</v>
      </c>
      <c r="K45" s="192">
        <v>0</v>
      </c>
      <c r="L45" s="192">
        <v>0</v>
      </c>
      <c r="M45" s="192">
        <v>168</v>
      </c>
      <c r="N45" s="192">
        <v>1502985</v>
      </c>
      <c r="O45" s="192">
        <v>27</v>
      </c>
      <c r="P45" s="192">
        <v>1122540</v>
      </c>
      <c r="Q45" s="192">
        <v>5190</v>
      </c>
      <c r="R45" s="192">
        <v>49475560</v>
      </c>
      <c r="S45" s="224">
        <v>35</v>
      </c>
    </row>
    <row r="46" spans="1:19" s="266" customFormat="1" ht="24" customHeight="1">
      <c r="A46" s="220">
        <v>36</v>
      </c>
      <c r="B46" s="2128" t="s">
        <v>245</v>
      </c>
      <c r="C46" s="192">
        <v>8</v>
      </c>
      <c r="D46" s="192">
        <v>30250</v>
      </c>
      <c r="E46" s="192">
        <v>75</v>
      </c>
      <c r="F46" s="192">
        <v>1359495</v>
      </c>
      <c r="G46" s="192">
        <v>91</v>
      </c>
      <c r="H46" s="192">
        <v>2892928</v>
      </c>
      <c r="I46" s="192">
        <v>3771</v>
      </c>
      <c r="J46" s="192">
        <v>34246441</v>
      </c>
      <c r="K46" s="192">
        <v>7</v>
      </c>
      <c r="L46" s="192">
        <v>223090</v>
      </c>
      <c r="M46" s="192">
        <v>97</v>
      </c>
      <c r="N46" s="192">
        <v>1482815</v>
      </c>
      <c r="O46" s="192">
        <v>0</v>
      </c>
      <c r="P46" s="192">
        <v>0</v>
      </c>
      <c r="Q46" s="192">
        <v>4041</v>
      </c>
      <c r="R46" s="192">
        <v>40204769</v>
      </c>
      <c r="S46" s="224">
        <v>36</v>
      </c>
    </row>
    <row r="47" spans="1:19" s="266" customFormat="1" ht="24" customHeight="1">
      <c r="A47" s="220">
        <v>37</v>
      </c>
      <c r="B47" s="2129" t="s">
        <v>247</v>
      </c>
      <c r="C47" s="227">
        <v>0</v>
      </c>
      <c r="D47" s="227">
        <v>0</v>
      </c>
      <c r="E47" s="227">
        <v>20</v>
      </c>
      <c r="F47" s="227">
        <v>264543</v>
      </c>
      <c r="G47" s="227">
        <v>24</v>
      </c>
      <c r="H47" s="227">
        <v>881090</v>
      </c>
      <c r="I47" s="227">
        <v>655</v>
      </c>
      <c r="J47" s="227">
        <v>5188054</v>
      </c>
      <c r="K47" s="227">
        <v>8</v>
      </c>
      <c r="L47" s="227">
        <v>326585</v>
      </c>
      <c r="M47" s="227">
        <v>22</v>
      </c>
      <c r="N47" s="227">
        <v>127545</v>
      </c>
      <c r="O47" s="227">
        <v>0</v>
      </c>
      <c r="P47" s="227">
        <v>0</v>
      </c>
      <c r="Q47" s="227">
        <v>729</v>
      </c>
      <c r="R47" s="227">
        <v>6787817</v>
      </c>
      <c r="S47" s="224">
        <v>37</v>
      </c>
    </row>
    <row r="48" spans="1:19" s="266" customFormat="1" ht="24" customHeight="1">
      <c r="A48" s="228">
        <v>38</v>
      </c>
      <c r="B48" s="218" t="s">
        <v>249</v>
      </c>
      <c r="C48" s="229">
        <v>0</v>
      </c>
      <c r="D48" s="229">
        <v>0</v>
      </c>
      <c r="E48" s="229">
        <v>58</v>
      </c>
      <c r="F48" s="229">
        <v>1800192</v>
      </c>
      <c r="G48" s="229">
        <v>36</v>
      </c>
      <c r="H48" s="229">
        <v>1025515</v>
      </c>
      <c r="I48" s="229">
        <v>1264</v>
      </c>
      <c r="J48" s="229">
        <v>9564139</v>
      </c>
      <c r="K48" s="229">
        <v>7</v>
      </c>
      <c r="L48" s="229">
        <v>126660</v>
      </c>
      <c r="M48" s="229">
        <v>41</v>
      </c>
      <c r="N48" s="229">
        <v>514150</v>
      </c>
      <c r="O48" s="229">
        <v>0</v>
      </c>
      <c r="P48" s="229">
        <v>0</v>
      </c>
      <c r="Q48" s="229">
        <v>1406</v>
      </c>
      <c r="R48" s="229">
        <v>13030656</v>
      </c>
      <c r="S48" s="234">
        <v>38</v>
      </c>
    </row>
    <row r="49" spans="1:19" s="266" customFormat="1" ht="24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22</v>
      </c>
      <c r="F49" s="192">
        <v>108460</v>
      </c>
      <c r="G49" s="192">
        <v>13</v>
      </c>
      <c r="H49" s="192">
        <v>585125</v>
      </c>
      <c r="I49" s="192">
        <v>1439</v>
      </c>
      <c r="J49" s="192">
        <v>12987356</v>
      </c>
      <c r="K49" s="192">
        <v>2</v>
      </c>
      <c r="L49" s="192">
        <v>9470</v>
      </c>
      <c r="M49" s="192">
        <v>30</v>
      </c>
      <c r="N49" s="192">
        <v>314980</v>
      </c>
      <c r="O49" s="192">
        <v>39</v>
      </c>
      <c r="P49" s="192">
        <v>380141</v>
      </c>
      <c r="Q49" s="192">
        <v>1545</v>
      </c>
      <c r="R49" s="192">
        <v>14385532</v>
      </c>
      <c r="S49" s="224">
        <v>39</v>
      </c>
    </row>
    <row r="50" spans="1:19" s="266" customFormat="1" ht="24" customHeight="1">
      <c r="A50" s="220">
        <v>40</v>
      </c>
      <c r="B50" s="218" t="s">
        <v>252</v>
      </c>
      <c r="C50" s="192">
        <v>2</v>
      </c>
      <c r="D50" s="192">
        <v>48160</v>
      </c>
      <c r="E50" s="192">
        <v>45</v>
      </c>
      <c r="F50" s="192">
        <v>423020</v>
      </c>
      <c r="G50" s="192">
        <v>11</v>
      </c>
      <c r="H50" s="192">
        <v>326223</v>
      </c>
      <c r="I50" s="192">
        <v>867</v>
      </c>
      <c r="J50" s="192">
        <v>6279604</v>
      </c>
      <c r="K50" s="192">
        <v>11</v>
      </c>
      <c r="L50" s="192">
        <v>459570</v>
      </c>
      <c r="M50" s="192">
        <v>14</v>
      </c>
      <c r="N50" s="192">
        <v>68590</v>
      </c>
      <c r="O50" s="192">
        <v>0</v>
      </c>
      <c r="P50" s="192">
        <v>0</v>
      </c>
      <c r="Q50" s="192">
        <v>948</v>
      </c>
      <c r="R50" s="192">
        <v>7557007</v>
      </c>
      <c r="S50" s="224">
        <v>40</v>
      </c>
    </row>
    <row r="51" spans="1:19" s="266" customFormat="1" ht="24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48</v>
      </c>
      <c r="F51" s="192">
        <v>518328</v>
      </c>
      <c r="G51" s="192">
        <v>18</v>
      </c>
      <c r="H51" s="192">
        <v>529722</v>
      </c>
      <c r="I51" s="192">
        <v>1466</v>
      </c>
      <c r="J51" s="192">
        <v>13081109</v>
      </c>
      <c r="K51" s="192">
        <v>18</v>
      </c>
      <c r="L51" s="192">
        <v>426660</v>
      </c>
      <c r="M51" s="192">
        <v>145</v>
      </c>
      <c r="N51" s="192">
        <v>1042530</v>
      </c>
      <c r="O51" s="192">
        <v>0</v>
      </c>
      <c r="P51" s="192">
        <v>0</v>
      </c>
      <c r="Q51" s="192">
        <v>1695</v>
      </c>
      <c r="R51" s="192">
        <v>15598349</v>
      </c>
      <c r="S51" s="224">
        <v>41</v>
      </c>
    </row>
    <row r="52" spans="1:19" s="266" customFormat="1" ht="24" customHeight="1">
      <c r="A52" s="243">
        <v>42</v>
      </c>
      <c r="B52" s="244" t="s">
        <v>256</v>
      </c>
      <c r="C52" s="227">
        <v>0</v>
      </c>
      <c r="D52" s="227">
        <v>0</v>
      </c>
      <c r="E52" s="227">
        <v>35</v>
      </c>
      <c r="F52" s="227">
        <v>281390</v>
      </c>
      <c r="G52" s="227">
        <v>23</v>
      </c>
      <c r="H52" s="227">
        <v>717619</v>
      </c>
      <c r="I52" s="227">
        <v>1493</v>
      </c>
      <c r="J52" s="227">
        <v>15977148</v>
      </c>
      <c r="K52" s="227">
        <v>46</v>
      </c>
      <c r="L52" s="227">
        <v>1265640</v>
      </c>
      <c r="M52" s="227">
        <v>139</v>
      </c>
      <c r="N52" s="227">
        <v>2682455</v>
      </c>
      <c r="O52" s="227">
        <v>0</v>
      </c>
      <c r="P52" s="227">
        <v>0</v>
      </c>
      <c r="Q52" s="227">
        <v>1736</v>
      </c>
      <c r="R52" s="227">
        <v>20924252</v>
      </c>
      <c r="S52" s="249">
        <v>42</v>
      </c>
    </row>
    <row r="53" spans="1:19" s="452" customFormat="1" ht="24" customHeight="1">
      <c r="A53" s="250">
        <v>43</v>
      </c>
      <c r="B53" s="218" t="s">
        <v>258</v>
      </c>
      <c r="C53" s="229">
        <v>0</v>
      </c>
      <c r="D53" s="229">
        <v>0</v>
      </c>
      <c r="E53" s="229">
        <v>19</v>
      </c>
      <c r="F53" s="229">
        <v>195550</v>
      </c>
      <c r="G53" s="229">
        <v>19</v>
      </c>
      <c r="H53" s="229">
        <v>677960</v>
      </c>
      <c r="I53" s="229">
        <v>703</v>
      </c>
      <c r="J53" s="229">
        <v>6971967</v>
      </c>
      <c r="K53" s="229">
        <v>0</v>
      </c>
      <c r="L53" s="229">
        <v>0</v>
      </c>
      <c r="M53" s="229">
        <v>85</v>
      </c>
      <c r="N53" s="229">
        <v>694800</v>
      </c>
      <c r="O53" s="229">
        <v>46</v>
      </c>
      <c r="P53" s="229">
        <v>62655</v>
      </c>
      <c r="Q53" s="229">
        <v>872</v>
      </c>
      <c r="R53" s="229">
        <v>8602932</v>
      </c>
      <c r="S53" s="251">
        <v>43</v>
      </c>
    </row>
    <row r="54" spans="1:19" s="452" customFormat="1" ht="24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103</v>
      </c>
      <c r="F54" s="192">
        <v>883767</v>
      </c>
      <c r="G54" s="192">
        <v>20</v>
      </c>
      <c r="H54" s="192">
        <v>625253</v>
      </c>
      <c r="I54" s="192">
        <v>698</v>
      </c>
      <c r="J54" s="192">
        <v>5703354</v>
      </c>
      <c r="K54" s="192">
        <v>67</v>
      </c>
      <c r="L54" s="192">
        <v>579473</v>
      </c>
      <c r="M54" s="192">
        <v>49</v>
      </c>
      <c r="N54" s="192">
        <v>328090</v>
      </c>
      <c r="O54" s="192">
        <v>0</v>
      </c>
      <c r="P54" s="192">
        <v>0</v>
      </c>
      <c r="Q54" s="192">
        <v>937</v>
      </c>
      <c r="R54" s="192">
        <v>8119937</v>
      </c>
      <c r="S54" s="224">
        <v>44</v>
      </c>
    </row>
    <row r="55" spans="1:19" s="452" customFormat="1" ht="24" customHeight="1">
      <c r="A55" s="220">
        <v>45</v>
      </c>
      <c r="B55" s="218" t="s">
        <v>261</v>
      </c>
      <c r="C55" s="192">
        <v>4</v>
      </c>
      <c r="D55" s="192">
        <v>0</v>
      </c>
      <c r="E55" s="192">
        <v>114</v>
      </c>
      <c r="F55" s="192">
        <v>1571792</v>
      </c>
      <c r="G55" s="192">
        <v>67</v>
      </c>
      <c r="H55" s="192">
        <v>2720579</v>
      </c>
      <c r="I55" s="192">
        <v>4260</v>
      </c>
      <c r="J55" s="192">
        <v>41738209</v>
      </c>
      <c r="K55" s="192">
        <v>81</v>
      </c>
      <c r="L55" s="192">
        <v>2201520</v>
      </c>
      <c r="M55" s="192">
        <v>68</v>
      </c>
      <c r="N55" s="192">
        <v>2009795</v>
      </c>
      <c r="O55" s="192">
        <v>0</v>
      </c>
      <c r="P55" s="192">
        <v>0</v>
      </c>
      <c r="Q55" s="192">
        <v>4590</v>
      </c>
      <c r="R55" s="192">
        <v>50241895</v>
      </c>
      <c r="S55" s="224">
        <v>45</v>
      </c>
    </row>
    <row r="56" spans="1:19" s="452" customFormat="1" ht="24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17</v>
      </c>
      <c r="F56" s="192">
        <v>1163831</v>
      </c>
      <c r="G56" s="192">
        <v>42</v>
      </c>
      <c r="H56" s="192">
        <v>1058141</v>
      </c>
      <c r="I56" s="192">
        <v>2173</v>
      </c>
      <c r="J56" s="192">
        <v>21667821</v>
      </c>
      <c r="K56" s="192">
        <v>11</v>
      </c>
      <c r="L56" s="192">
        <v>249220</v>
      </c>
      <c r="M56" s="192">
        <v>14</v>
      </c>
      <c r="N56" s="192">
        <v>95160</v>
      </c>
      <c r="O56" s="192">
        <v>0</v>
      </c>
      <c r="P56" s="192">
        <v>0</v>
      </c>
      <c r="Q56" s="192">
        <v>2257</v>
      </c>
      <c r="R56" s="192">
        <v>24234173</v>
      </c>
      <c r="S56" s="224">
        <v>46</v>
      </c>
    </row>
    <row r="57" spans="1:19" s="452" customFormat="1" ht="24" customHeight="1" thickBot="1">
      <c r="A57" s="253">
        <v>52</v>
      </c>
      <c r="B57" s="254" t="s">
        <v>263</v>
      </c>
      <c r="C57" s="340">
        <v>0</v>
      </c>
      <c r="D57" s="256">
        <v>0</v>
      </c>
      <c r="E57" s="256">
        <v>88</v>
      </c>
      <c r="F57" s="256">
        <v>1215060</v>
      </c>
      <c r="G57" s="256">
        <v>9</v>
      </c>
      <c r="H57" s="256">
        <v>272889</v>
      </c>
      <c r="I57" s="256">
        <v>558</v>
      </c>
      <c r="J57" s="256">
        <v>5375444</v>
      </c>
      <c r="K57" s="256">
        <v>4</v>
      </c>
      <c r="L57" s="256">
        <v>63360</v>
      </c>
      <c r="M57" s="256">
        <v>15</v>
      </c>
      <c r="N57" s="256">
        <v>287100</v>
      </c>
      <c r="O57" s="256">
        <v>0</v>
      </c>
      <c r="P57" s="256">
        <v>0</v>
      </c>
      <c r="Q57" s="256">
        <v>674</v>
      </c>
      <c r="R57" s="256">
        <v>7213853</v>
      </c>
      <c r="S57" s="262">
        <v>52</v>
      </c>
    </row>
    <row r="58" spans="1:19" ht="24" customHeight="1">
      <c r="A58" s="211">
        <v>54</v>
      </c>
      <c r="B58" s="330" t="s">
        <v>264</v>
      </c>
      <c r="C58" s="214">
        <v>0</v>
      </c>
      <c r="D58" s="214">
        <v>0</v>
      </c>
      <c r="E58" s="214">
        <v>46</v>
      </c>
      <c r="F58" s="214">
        <v>357040</v>
      </c>
      <c r="G58" s="214">
        <v>18</v>
      </c>
      <c r="H58" s="214">
        <v>391797</v>
      </c>
      <c r="I58" s="214">
        <v>796</v>
      </c>
      <c r="J58" s="214">
        <v>8614116</v>
      </c>
      <c r="K58" s="214">
        <v>11</v>
      </c>
      <c r="L58" s="214">
        <v>536100</v>
      </c>
      <c r="M58" s="214">
        <v>0</v>
      </c>
      <c r="N58" s="214">
        <v>0</v>
      </c>
      <c r="O58" s="214">
        <v>1</v>
      </c>
      <c r="P58" s="214">
        <v>2841</v>
      </c>
      <c r="Q58" s="214">
        <v>872</v>
      </c>
      <c r="R58" s="214">
        <v>9901894</v>
      </c>
      <c r="S58" s="216">
        <v>54</v>
      </c>
    </row>
    <row r="59" spans="1:19" ht="24" customHeight="1">
      <c r="A59" s="217">
        <v>59</v>
      </c>
      <c r="B59" s="332" t="s">
        <v>266</v>
      </c>
      <c r="C59" s="200">
        <v>8</v>
      </c>
      <c r="D59" s="200">
        <v>26250</v>
      </c>
      <c r="E59" s="200">
        <v>26</v>
      </c>
      <c r="F59" s="200">
        <v>324640</v>
      </c>
      <c r="G59" s="200">
        <v>16</v>
      </c>
      <c r="H59" s="200">
        <v>446104</v>
      </c>
      <c r="I59" s="200">
        <v>1710</v>
      </c>
      <c r="J59" s="200">
        <v>19889345</v>
      </c>
      <c r="K59" s="200">
        <v>0</v>
      </c>
      <c r="L59" s="200">
        <v>0</v>
      </c>
      <c r="M59" s="200">
        <v>9</v>
      </c>
      <c r="N59" s="200">
        <v>25885</v>
      </c>
      <c r="O59" s="200">
        <v>0</v>
      </c>
      <c r="P59" s="200">
        <v>0</v>
      </c>
      <c r="Q59" s="200">
        <v>1761</v>
      </c>
      <c r="R59" s="200">
        <v>20685974</v>
      </c>
      <c r="S59" s="205">
        <v>59</v>
      </c>
    </row>
    <row r="60" spans="1:19" ht="24" customHeight="1">
      <c r="A60" s="217">
        <v>61</v>
      </c>
      <c r="B60" s="332" t="s">
        <v>268</v>
      </c>
      <c r="C60" s="200">
        <v>0</v>
      </c>
      <c r="D60" s="200">
        <v>0</v>
      </c>
      <c r="E60" s="200">
        <v>24</v>
      </c>
      <c r="F60" s="200">
        <v>236410</v>
      </c>
      <c r="G60" s="200">
        <v>22</v>
      </c>
      <c r="H60" s="200">
        <v>941557</v>
      </c>
      <c r="I60" s="200">
        <v>1353</v>
      </c>
      <c r="J60" s="200">
        <v>12681307</v>
      </c>
      <c r="K60" s="200">
        <v>14</v>
      </c>
      <c r="L60" s="200">
        <v>480585</v>
      </c>
      <c r="M60" s="200">
        <v>172</v>
      </c>
      <c r="N60" s="200">
        <v>1103490</v>
      </c>
      <c r="O60" s="200">
        <v>0</v>
      </c>
      <c r="P60" s="200">
        <v>0</v>
      </c>
      <c r="Q60" s="200">
        <v>1585</v>
      </c>
      <c r="R60" s="200">
        <v>15443349</v>
      </c>
      <c r="S60" s="205">
        <v>61</v>
      </c>
    </row>
    <row r="61" spans="1:19" ht="24" customHeight="1">
      <c r="A61" s="217">
        <v>66</v>
      </c>
      <c r="B61" s="332" t="s">
        <v>270</v>
      </c>
      <c r="C61" s="200">
        <v>0</v>
      </c>
      <c r="D61" s="200">
        <v>0</v>
      </c>
      <c r="E61" s="200">
        <v>277</v>
      </c>
      <c r="F61" s="200">
        <v>3191979</v>
      </c>
      <c r="G61" s="200">
        <v>115</v>
      </c>
      <c r="H61" s="200">
        <v>3482555</v>
      </c>
      <c r="I61" s="200">
        <v>4754</v>
      </c>
      <c r="J61" s="200">
        <v>37314888</v>
      </c>
      <c r="K61" s="200">
        <v>157</v>
      </c>
      <c r="L61" s="200">
        <v>4929984</v>
      </c>
      <c r="M61" s="200">
        <v>137</v>
      </c>
      <c r="N61" s="200">
        <v>1509725</v>
      </c>
      <c r="O61" s="200">
        <v>0</v>
      </c>
      <c r="P61" s="200">
        <v>0</v>
      </c>
      <c r="Q61" s="200">
        <v>5440</v>
      </c>
      <c r="R61" s="200">
        <v>50429131</v>
      </c>
      <c r="S61" s="205">
        <v>66</v>
      </c>
    </row>
    <row r="62" spans="1:19" ht="24" customHeight="1">
      <c r="A62" s="217">
        <v>67</v>
      </c>
      <c r="B62" s="332" t="s">
        <v>272</v>
      </c>
      <c r="C62" s="210">
        <v>0</v>
      </c>
      <c r="D62" s="210">
        <v>0</v>
      </c>
      <c r="E62" s="210">
        <v>4</v>
      </c>
      <c r="F62" s="210">
        <v>41100</v>
      </c>
      <c r="G62" s="210">
        <v>18</v>
      </c>
      <c r="H62" s="210">
        <v>638742</v>
      </c>
      <c r="I62" s="210">
        <v>1000</v>
      </c>
      <c r="J62" s="210">
        <v>9160983</v>
      </c>
      <c r="K62" s="210">
        <v>0</v>
      </c>
      <c r="L62" s="210">
        <v>0</v>
      </c>
      <c r="M62" s="210">
        <v>38</v>
      </c>
      <c r="N62" s="210">
        <v>355800</v>
      </c>
      <c r="O62" s="210">
        <v>0</v>
      </c>
      <c r="P62" s="210">
        <v>0</v>
      </c>
      <c r="Q62" s="210">
        <v>1060</v>
      </c>
      <c r="R62" s="210">
        <v>10196625</v>
      </c>
      <c r="S62" s="205">
        <v>67</v>
      </c>
    </row>
    <row r="63" spans="1:19" ht="24" customHeight="1">
      <c r="A63" s="211">
        <v>70</v>
      </c>
      <c r="B63" s="330" t="s">
        <v>274</v>
      </c>
      <c r="C63" s="214">
        <v>0</v>
      </c>
      <c r="D63" s="214">
        <v>0</v>
      </c>
      <c r="E63" s="214">
        <v>103</v>
      </c>
      <c r="F63" s="214">
        <v>658330</v>
      </c>
      <c r="G63" s="214">
        <v>19</v>
      </c>
      <c r="H63" s="214">
        <v>655270</v>
      </c>
      <c r="I63" s="214">
        <v>1097</v>
      </c>
      <c r="J63" s="214">
        <v>8301839</v>
      </c>
      <c r="K63" s="214">
        <v>0</v>
      </c>
      <c r="L63" s="214">
        <v>0</v>
      </c>
      <c r="M63" s="214">
        <v>0</v>
      </c>
      <c r="N63" s="214">
        <v>0</v>
      </c>
      <c r="O63" s="214">
        <v>0</v>
      </c>
      <c r="P63" s="214">
        <v>0</v>
      </c>
      <c r="Q63" s="214">
        <v>1219</v>
      </c>
      <c r="R63" s="214">
        <v>9615439</v>
      </c>
      <c r="S63" s="216">
        <v>70</v>
      </c>
    </row>
    <row r="64" spans="1:19" ht="24" customHeight="1">
      <c r="A64" s="217">
        <v>72</v>
      </c>
      <c r="B64" s="332" t="s">
        <v>276</v>
      </c>
      <c r="C64" s="200">
        <v>0</v>
      </c>
      <c r="D64" s="200">
        <v>0</v>
      </c>
      <c r="E64" s="200">
        <v>101</v>
      </c>
      <c r="F64" s="200">
        <v>1114768</v>
      </c>
      <c r="G64" s="200">
        <v>83</v>
      </c>
      <c r="H64" s="200">
        <v>2183333</v>
      </c>
      <c r="I64" s="200">
        <v>3452</v>
      </c>
      <c r="J64" s="200">
        <v>32214910</v>
      </c>
      <c r="K64" s="200">
        <v>1</v>
      </c>
      <c r="L64" s="200">
        <v>2750</v>
      </c>
      <c r="M64" s="200">
        <v>110</v>
      </c>
      <c r="N64" s="200">
        <v>1105180</v>
      </c>
      <c r="O64" s="200">
        <v>0</v>
      </c>
      <c r="P64" s="200">
        <v>0</v>
      </c>
      <c r="Q64" s="200">
        <v>3747</v>
      </c>
      <c r="R64" s="200">
        <v>36620941</v>
      </c>
      <c r="S64" s="205">
        <v>72</v>
      </c>
    </row>
    <row r="65" spans="1:19" ht="24" customHeight="1">
      <c r="A65" s="217">
        <v>74</v>
      </c>
      <c r="B65" s="332" t="s">
        <v>278</v>
      </c>
      <c r="C65" s="200">
        <v>0</v>
      </c>
      <c r="D65" s="200">
        <v>0</v>
      </c>
      <c r="E65" s="200">
        <v>85</v>
      </c>
      <c r="F65" s="200">
        <v>897480</v>
      </c>
      <c r="G65" s="200">
        <v>18</v>
      </c>
      <c r="H65" s="200">
        <v>560150</v>
      </c>
      <c r="I65" s="200">
        <v>791</v>
      </c>
      <c r="J65" s="200">
        <v>6659441</v>
      </c>
      <c r="K65" s="200">
        <v>0</v>
      </c>
      <c r="L65" s="200">
        <v>0</v>
      </c>
      <c r="M65" s="200">
        <v>6</v>
      </c>
      <c r="N65" s="200">
        <v>22815</v>
      </c>
      <c r="O65" s="200">
        <v>0</v>
      </c>
      <c r="P65" s="200">
        <v>0</v>
      </c>
      <c r="Q65" s="200">
        <v>900</v>
      </c>
      <c r="R65" s="200">
        <v>8139886</v>
      </c>
      <c r="S65" s="205">
        <v>74</v>
      </c>
    </row>
    <row r="66" spans="1:19" s="266" customFormat="1" ht="24" customHeight="1">
      <c r="A66" s="220">
        <v>81</v>
      </c>
      <c r="B66" s="218" t="s">
        <v>280</v>
      </c>
      <c r="C66" s="192">
        <v>0</v>
      </c>
      <c r="D66" s="192">
        <v>0</v>
      </c>
      <c r="E66" s="192">
        <v>170</v>
      </c>
      <c r="F66" s="192">
        <v>5394401</v>
      </c>
      <c r="G66" s="192">
        <v>66</v>
      </c>
      <c r="H66" s="192">
        <v>2072249</v>
      </c>
      <c r="I66" s="192">
        <v>5391</v>
      </c>
      <c r="J66" s="192">
        <v>49425649</v>
      </c>
      <c r="K66" s="192">
        <v>35</v>
      </c>
      <c r="L66" s="192">
        <v>803015</v>
      </c>
      <c r="M66" s="192">
        <v>111</v>
      </c>
      <c r="N66" s="192">
        <v>2110585</v>
      </c>
      <c r="O66" s="192">
        <v>0</v>
      </c>
      <c r="P66" s="192">
        <v>0</v>
      </c>
      <c r="Q66" s="192">
        <v>5773</v>
      </c>
      <c r="R66" s="192">
        <v>59805899</v>
      </c>
      <c r="S66" s="224">
        <v>81</v>
      </c>
    </row>
    <row r="67" spans="1:19" s="266" customFormat="1" ht="24" customHeight="1">
      <c r="A67" s="220">
        <v>82</v>
      </c>
      <c r="B67" s="218" t="s">
        <v>282</v>
      </c>
      <c r="C67" s="227">
        <v>0</v>
      </c>
      <c r="D67" s="227">
        <v>0</v>
      </c>
      <c r="E67" s="227">
        <v>76</v>
      </c>
      <c r="F67" s="227">
        <v>2463410</v>
      </c>
      <c r="G67" s="227">
        <v>110</v>
      </c>
      <c r="H67" s="227">
        <v>3744886</v>
      </c>
      <c r="I67" s="227">
        <v>4580</v>
      </c>
      <c r="J67" s="227">
        <v>42704379</v>
      </c>
      <c r="K67" s="227">
        <v>14</v>
      </c>
      <c r="L67" s="227">
        <v>476680</v>
      </c>
      <c r="M67" s="227">
        <v>117</v>
      </c>
      <c r="N67" s="227">
        <v>3085805</v>
      </c>
      <c r="O67" s="227">
        <v>154</v>
      </c>
      <c r="P67" s="227">
        <v>2152446</v>
      </c>
      <c r="Q67" s="227">
        <v>5051</v>
      </c>
      <c r="R67" s="227">
        <v>54627606</v>
      </c>
      <c r="S67" s="249">
        <v>82</v>
      </c>
    </row>
    <row r="68" spans="1:19" s="266" customFormat="1" ht="24" customHeight="1">
      <c r="A68" s="228">
        <v>83</v>
      </c>
      <c r="B68" s="212" t="s">
        <v>283</v>
      </c>
      <c r="C68" s="229">
        <v>134</v>
      </c>
      <c r="D68" s="229">
        <v>259370</v>
      </c>
      <c r="E68" s="229">
        <v>42</v>
      </c>
      <c r="F68" s="229">
        <v>455990</v>
      </c>
      <c r="G68" s="229">
        <v>48</v>
      </c>
      <c r="H68" s="229">
        <v>1318654</v>
      </c>
      <c r="I68" s="229">
        <v>1387</v>
      </c>
      <c r="J68" s="229">
        <v>14600892</v>
      </c>
      <c r="K68" s="229">
        <v>0</v>
      </c>
      <c r="L68" s="229">
        <v>0</v>
      </c>
      <c r="M68" s="229">
        <v>23</v>
      </c>
      <c r="N68" s="229">
        <v>246230</v>
      </c>
      <c r="O68" s="229">
        <v>0</v>
      </c>
      <c r="P68" s="229">
        <v>0</v>
      </c>
      <c r="Q68" s="229">
        <v>1500</v>
      </c>
      <c r="R68" s="229">
        <v>16621766</v>
      </c>
      <c r="S68" s="234">
        <v>83</v>
      </c>
    </row>
    <row r="69" spans="1:19" s="266" customFormat="1" ht="24" customHeight="1">
      <c r="A69" s="220">
        <v>301</v>
      </c>
      <c r="B69" s="2128" t="s">
        <v>284</v>
      </c>
      <c r="C69" s="192">
        <v>0</v>
      </c>
      <c r="D69" s="192">
        <v>0</v>
      </c>
      <c r="E69" s="192">
        <v>48</v>
      </c>
      <c r="F69" s="192">
        <v>561165</v>
      </c>
      <c r="G69" s="192">
        <v>44</v>
      </c>
      <c r="H69" s="192">
        <v>1533127</v>
      </c>
      <c r="I69" s="192">
        <v>2369</v>
      </c>
      <c r="J69" s="192">
        <v>18078414</v>
      </c>
      <c r="K69" s="192">
        <v>11</v>
      </c>
      <c r="L69" s="192">
        <v>687562</v>
      </c>
      <c r="M69" s="192">
        <v>98</v>
      </c>
      <c r="N69" s="192">
        <v>1247608</v>
      </c>
      <c r="O69" s="192">
        <v>0</v>
      </c>
      <c r="P69" s="192">
        <v>0</v>
      </c>
      <c r="Q69" s="192">
        <v>2570</v>
      </c>
      <c r="R69" s="192">
        <v>22107876</v>
      </c>
      <c r="S69" s="224">
        <v>301</v>
      </c>
    </row>
    <row r="70" spans="1:19" s="266" customFormat="1" ht="24" customHeight="1">
      <c r="A70" s="220">
        <v>302</v>
      </c>
      <c r="B70" s="2128" t="s">
        <v>286</v>
      </c>
      <c r="C70" s="192">
        <v>20</v>
      </c>
      <c r="D70" s="192">
        <v>38770</v>
      </c>
      <c r="E70" s="192">
        <v>15</v>
      </c>
      <c r="F70" s="192">
        <v>104820</v>
      </c>
      <c r="G70" s="192">
        <v>47</v>
      </c>
      <c r="H70" s="192">
        <v>1774264</v>
      </c>
      <c r="I70" s="192">
        <v>2984</v>
      </c>
      <c r="J70" s="192">
        <v>20818034</v>
      </c>
      <c r="K70" s="192">
        <v>5</v>
      </c>
      <c r="L70" s="192">
        <v>173600</v>
      </c>
      <c r="M70" s="192">
        <v>73</v>
      </c>
      <c r="N70" s="192">
        <v>635920</v>
      </c>
      <c r="O70" s="192">
        <v>0</v>
      </c>
      <c r="P70" s="192">
        <v>0</v>
      </c>
      <c r="Q70" s="192">
        <v>3124</v>
      </c>
      <c r="R70" s="192">
        <v>23506638</v>
      </c>
      <c r="S70" s="224">
        <v>302</v>
      </c>
    </row>
    <row r="71" spans="1:19" s="266" customFormat="1" ht="24" customHeight="1">
      <c r="A71" s="220">
        <v>303</v>
      </c>
      <c r="B71" s="2128" t="s">
        <v>288</v>
      </c>
      <c r="C71" s="192">
        <v>0</v>
      </c>
      <c r="D71" s="192">
        <v>0</v>
      </c>
      <c r="E71" s="192">
        <v>9</v>
      </c>
      <c r="F71" s="192">
        <v>93060</v>
      </c>
      <c r="G71" s="192">
        <v>10</v>
      </c>
      <c r="H71" s="192">
        <v>189898</v>
      </c>
      <c r="I71" s="192">
        <v>340</v>
      </c>
      <c r="J71" s="192">
        <v>2852027</v>
      </c>
      <c r="K71" s="192">
        <v>5</v>
      </c>
      <c r="L71" s="192">
        <v>73870</v>
      </c>
      <c r="M71" s="192">
        <v>4</v>
      </c>
      <c r="N71" s="192">
        <v>6080</v>
      </c>
      <c r="O71" s="192">
        <v>0</v>
      </c>
      <c r="P71" s="192">
        <v>0</v>
      </c>
      <c r="Q71" s="192">
        <v>368</v>
      </c>
      <c r="R71" s="192">
        <v>3214935</v>
      </c>
      <c r="S71" s="224">
        <v>303</v>
      </c>
    </row>
    <row r="72" spans="1:19" s="266" customFormat="1" ht="24" customHeight="1" thickBot="1">
      <c r="A72" s="2383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62"/>
    </row>
    <row r="73" spans="1:19" s="266" customFormat="1" ht="24" customHeight="1">
      <c r="A73" s="250"/>
      <c r="B73" s="218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192"/>
      <c r="S73" s="251"/>
    </row>
    <row r="74" spans="1:19" s="266" customFormat="1" ht="24" customHeight="1">
      <c r="A74" s="220"/>
      <c r="B74" s="218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224"/>
    </row>
    <row r="75" spans="1:19" s="266" customFormat="1" ht="24" customHeight="1">
      <c r="A75" s="220"/>
      <c r="B75" s="218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224"/>
    </row>
    <row r="76" spans="1:19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224"/>
    </row>
    <row r="77" spans="1:19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4"/>
    </row>
    <row r="78" spans="1:19" s="266" customFormat="1" ht="24" customHeight="1">
      <c r="A78" s="235"/>
      <c r="B78" s="21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36"/>
    </row>
    <row r="79" spans="1:19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224"/>
    </row>
    <row r="80" spans="1:19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224"/>
    </row>
    <row r="81" spans="1:19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224"/>
    </row>
    <row r="82" spans="1:19" s="266" customFormat="1" ht="24" customHeight="1">
      <c r="A82" s="220"/>
      <c r="B82" s="218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4"/>
    </row>
    <row r="83" spans="1:19" s="266" customFormat="1" ht="24" customHeight="1">
      <c r="A83" s="228"/>
      <c r="B83" s="212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34"/>
    </row>
    <row r="84" spans="1:19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224"/>
    </row>
    <row r="85" spans="1:19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224"/>
    </row>
    <row r="86" spans="1:19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224"/>
    </row>
    <row r="87" spans="1:19" s="266" customFormat="1" ht="24" customHeight="1">
      <c r="A87" s="220"/>
      <c r="B87" s="218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4"/>
    </row>
    <row r="88" spans="1:19" s="266" customFormat="1" ht="24" customHeight="1">
      <c r="A88" s="228"/>
      <c r="B88" s="212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34"/>
    </row>
    <row r="89" spans="1:19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224"/>
    </row>
    <row r="90" spans="1:19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224"/>
    </row>
    <row r="91" spans="1:19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224"/>
    </row>
    <row r="92" spans="1:19" s="266" customFormat="1" ht="24" customHeight="1">
      <c r="A92" s="220"/>
      <c r="B92" s="244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4"/>
    </row>
    <row r="93" spans="1:19" s="266" customFormat="1" ht="24" customHeight="1">
      <c r="A93" s="228"/>
      <c r="B93" s="218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34"/>
    </row>
    <row r="94" spans="1:19" s="266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224"/>
    </row>
    <row r="95" spans="1:19" s="266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224"/>
    </row>
    <row r="96" spans="1:19" s="266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224"/>
    </row>
    <row r="97" spans="1:19" s="266" customFormat="1" ht="24" customHeight="1">
      <c r="A97" s="243"/>
      <c r="B97" s="244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49"/>
    </row>
    <row r="98" spans="1:19" s="452" customFormat="1" ht="24" customHeight="1">
      <c r="A98" s="250"/>
      <c r="B98" s="218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51"/>
    </row>
    <row r="99" spans="1:19" s="452" customFormat="1" ht="24" customHeight="1">
      <c r="A99" s="220"/>
      <c r="B99" s="218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92"/>
      <c r="R99" s="192"/>
      <c r="S99" s="224"/>
    </row>
    <row r="100" spans="1:19" s="452" customFormat="1" ht="24" customHeight="1">
      <c r="A100" s="220"/>
      <c r="B100" s="218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192"/>
      <c r="S100" s="224"/>
    </row>
    <row r="101" spans="1:19" s="452" customFormat="1" ht="24" customHeight="1">
      <c r="A101" s="220"/>
      <c r="B101" s="218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224"/>
    </row>
    <row r="102" spans="1:19" s="452" customFormat="1" ht="24" customHeight="1" thickBot="1">
      <c r="A102" s="253"/>
      <c r="B102" s="254"/>
      <c r="C102" s="340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62"/>
    </row>
  </sheetData>
  <mergeCells count="2">
    <mergeCell ref="C3:D3"/>
    <mergeCell ref="E3:R3"/>
  </mergeCells>
  <phoneticPr fontId="16"/>
  <pageMargins left="0.78740157480314965" right="0.59055118110236227" top="0.59055118110236227" bottom="0.59055118110236227" header="0.51181102362204722" footer="0.51181102362204722"/>
  <pageSetup paperSize="9" scale="45" pageOrder="overThenDown" orientation="landscape" r:id="rId1"/>
  <headerFooter alignWithMargins="0"/>
  <rowBreaks count="1" manualBreakCount="1">
    <brk id="47" max="18" man="1"/>
  </rowBreaks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5">
    <tabColor rgb="FF00FFFF"/>
  </sheetPr>
  <dimension ref="A1:R112"/>
  <sheetViews>
    <sheetView showGridLines="0" view="pageBreakPreview" zoomScale="50" zoomScaleNormal="75" zoomScaleSheetLayoutView="50" workbookViewId="0">
      <pane xSplit="2" ySplit="12" topLeftCell="E65" activePane="bottomRight" state="frozen"/>
      <selection activeCell="K8" sqref="K8"/>
      <selection pane="topRight" activeCell="K8" sqref="K8"/>
      <selection pane="bottomLeft" activeCell="K8" sqref="K8"/>
      <selection pane="bottomRight" activeCell="A72" sqref="A71:R72"/>
    </sheetView>
  </sheetViews>
  <sheetFormatPr defaultRowHeight="23.1" customHeight="1"/>
  <cols>
    <col min="1" max="1" width="5.875" style="151" customWidth="1"/>
    <col min="2" max="2" width="16.875" style="149" customWidth="1"/>
    <col min="3" max="3" width="16.625" style="149" customWidth="1"/>
    <col min="4" max="4" width="22.875" style="149" customWidth="1"/>
    <col min="5" max="9" width="22.625" style="149" customWidth="1"/>
    <col min="10" max="10" width="15.875" style="149" customWidth="1"/>
    <col min="11" max="11" width="18.5" style="149" customWidth="1"/>
    <col min="12" max="12" width="19.625" style="149" customWidth="1"/>
    <col min="13" max="13" width="20.625" style="149" customWidth="1"/>
    <col min="14" max="14" width="20.5" style="149" customWidth="1"/>
    <col min="15" max="15" width="19.625" style="149" customWidth="1"/>
    <col min="16" max="16" width="13.875" style="149" customWidth="1"/>
    <col min="17" max="17" width="18.375" style="149" customWidth="1"/>
    <col min="18" max="18" width="5.875" style="666" customWidth="1"/>
    <col min="19" max="16384" width="9" style="149"/>
  </cols>
  <sheetData>
    <row r="1" spans="1:18" ht="30.95" customHeight="1">
      <c r="A1" s="603" t="s">
        <v>1391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</row>
    <row r="2" spans="1:18" s="311" customFormat="1" ht="23.1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813" t="s">
        <v>755</v>
      </c>
      <c r="R2" s="312"/>
    </row>
    <row r="3" spans="1:18" s="442" customFormat="1" ht="23.1" customHeight="1">
      <c r="A3" s="270" t="s">
        <v>138</v>
      </c>
      <c r="B3" s="271"/>
      <c r="C3" s="532" t="s">
        <v>841</v>
      </c>
      <c r="D3" s="314"/>
      <c r="E3" s="2710" t="s">
        <v>842</v>
      </c>
      <c r="F3" s="2732"/>
      <c r="G3" s="2732"/>
      <c r="H3" s="2732"/>
      <c r="I3" s="2889"/>
      <c r="J3" s="532" t="s">
        <v>843</v>
      </c>
      <c r="K3" s="1159"/>
      <c r="L3" s="1159"/>
      <c r="M3" s="314"/>
      <c r="N3" s="314"/>
      <c r="O3" s="1159"/>
      <c r="P3" s="2710" t="s">
        <v>882</v>
      </c>
      <c r="Q3" s="2611"/>
      <c r="R3" s="163" t="s">
        <v>138</v>
      </c>
    </row>
    <row r="4" spans="1:18" s="442" customFormat="1" ht="23.1" customHeight="1">
      <c r="A4" s="274" t="s">
        <v>144</v>
      </c>
      <c r="B4" s="275"/>
      <c r="C4" s="168"/>
      <c r="D4" s="168"/>
      <c r="E4" s="168"/>
      <c r="F4" s="564"/>
      <c r="G4" s="175"/>
      <c r="H4" s="1093"/>
      <c r="I4" s="1071"/>
      <c r="J4" s="564"/>
      <c r="K4" s="1070"/>
      <c r="L4" s="1071"/>
      <c r="M4" s="564"/>
      <c r="N4" s="177"/>
      <c r="O4" s="1071"/>
      <c r="P4" s="564"/>
      <c r="Q4" s="564"/>
      <c r="R4" s="172" t="s">
        <v>144</v>
      </c>
    </row>
    <row r="5" spans="1:18" s="442" customFormat="1" ht="23.1" customHeight="1">
      <c r="A5" s="274" t="s">
        <v>151</v>
      </c>
      <c r="B5" s="275" t="s">
        <v>152</v>
      </c>
      <c r="C5" s="167" t="s">
        <v>821</v>
      </c>
      <c r="D5" s="167" t="s">
        <v>71</v>
      </c>
      <c r="E5" s="167" t="s">
        <v>821</v>
      </c>
      <c r="F5" s="167" t="s">
        <v>71</v>
      </c>
      <c r="G5" s="168"/>
      <c r="H5" s="564"/>
      <c r="I5" s="168"/>
      <c r="J5" s="167" t="s">
        <v>821</v>
      </c>
      <c r="K5" s="2758" t="s">
        <v>883</v>
      </c>
      <c r="L5" s="2758" t="s">
        <v>884</v>
      </c>
      <c r="M5" s="167" t="s">
        <v>845</v>
      </c>
      <c r="N5" s="2758" t="s">
        <v>883</v>
      </c>
      <c r="O5" s="2758" t="s">
        <v>884</v>
      </c>
      <c r="P5" s="167" t="s">
        <v>821</v>
      </c>
      <c r="Q5" s="167" t="s">
        <v>846</v>
      </c>
      <c r="R5" s="172" t="s">
        <v>151</v>
      </c>
    </row>
    <row r="6" spans="1:18" s="442" customFormat="1" ht="23.1" customHeight="1">
      <c r="A6" s="274" t="s">
        <v>164</v>
      </c>
      <c r="B6" s="275"/>
      <c r="C6" s="167"/>
      <c r="D6" s="167"/>
      <c r="E6" s="167"/>
      <c r="F6" s="167"/>
      <c r="G6" s="167" t="s">
        <v>840</v>
      </c>
      <c r="H6" s="171" t="s">
        <v>847</v>
      </c>
      <c r="I6" s="167" t="s">
        <v>848</v>
      </c>
      <c r="J6" s="167"/>
      <c r="K6" s="2850"/>
      <c r="L6" s="2783"/>
      <c r="M6" s="167"/>
      <c r="N6" s="2850"/>
      <c r="O6" s="2783"/>
      <c r="P6" s="167"/>
      <c r="Q6" s="167"/>
      <c r="R6" s="172" t="s">
        <v>164</v>
      </c>
    </row>
    <row r="7" spans="1:18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568"/>
      <c r="I7" s="186"/>
      <c r="J7" s="186"/>
      <c r="K7" s="2851"/>
      <c r="L7" s="2722"/>
      <c r="M7" s="186"/>
      <c r="N7" s="2851"/>
      <c r="O7" s="2722"/>
      <c r="P7" s="186"/>
      <c r="Q7" s="186"/>
      <c r="R7" s="190" t="s">
        <v>171</v>
      </c>
    </row>
    <row r="8" spans="1:18" s="442" customFormat="1" ht="30.75" customHeight="1">
      <c r="A8" s="165"/>
      <c r="B8" s="173" t="s">
        <v>176</v>
      </c>
      <c r="C8" s="214">
        <v>11</v>
      </c>
      <c r="D8" s="214">
        <v>597087</v>
      </c>
      <c r="E8" s="214">
        <v>25207117</v>
      </c>
      <c r="F8" s="214">
        <v>456908532123</v>
      </c>
      <c r="G8" s="214">
        <v>331912945939</v>
      </c>
      <c r="H8" s="214">
        <v>112444076796</v>
      </c>
      <c r="I8" s="214">
        <v>12551509388</v>
      </c>
      <c r="J8" s="214">
        <v>517882</v>
      </c>
      <c r="K8" s="1087">
        <v>297619</v>
      </c>
      <c r="L8" s="1087">
        <v>3531</v>
      </c>
      <c r="M8" s="214">
        <v>33470343664</v>
      </c>
      <c r="N8" s="1087">
        <v>25128040596</v>
      </c>
      <c r="O8" s="1087">
        <v>329467366</v>
      </c>
      <c r="P8" s="1087">
        <v>0</v>
      </c>
      <c r="Q8" s="1087">
        <v>0</v>
      </c>
      <c r="R8" s="198"/>
    </row>
    <row r="9" spans="1:18" s="442" customFormat="1" ht="30.75" customHeight="1">
      <c r="A9" s="165"/>
      <c r="B9" s="173" t="s">
        <v>177</v>
      </c>
      <c r="C9" s="200">
        <v>11</v>
      </c>
      <c r="D9" s="200">
        <v>597087</v>
      </c>
      <c r="E9" s="200">
        <v>24996561</v>
      </c>
      <c r="F9" s="200">
        <v>454070611589</v>
      </c>
      <c r="G9" s="200">
        <v>329904735519</v>
      </c>
      <c r="H9" s="200">
        <v>111639952039</v>
      </c>
      <c r="I9" s="200">
        <v>12525924031</v>
      </c>
      <c r="J9" s="200">
        <v>516404</v>
      </c>
      <c r="K9" s="538">
        <v>296891</v>
      </c>
      <c r="L9" s="538">
        <v>3514</v>
      </c>
      <c r="M9" s="200">
        <v>33354276277</v>
      </c>
      <c r="N9" s="538">
        <v>25065479443</v>
      </c>
      <c r="O9" s="538">
        <v>328307938</v>
      </c>
      <c r="P9" s="538">
        <v>0</v>
      </c>
      <c r="Q9" s="538">
        <v>0</v>
      </c>
      <c r="R9" s="205"/>
    </row>
    <row r="10" spans="1:18" s="442" customFormat="1" ht="30.75" customHeight="1">
      <c r="A10" s="165"/>
      <c r="B10" s="173" t="s">
        <v>178</v>
      </c>
      <c r="C10" s="200">
        <v>0</v>
      </c>
      <c r="D10" s="200">
        <v>0</v>
      </c>
      <c r="E10" s="200">
        <v>210556</v>
      </c>
      <c r="F10" s="200">
        <v>2837920534</v>
      </c>
      <c r="G10" s="200">
        <v>2008210420</v>
      </c>
      <c r="H10" s="200">
        <v>804124757</v>
      </c>
      <c r="I10" s="200">
        <v>25585357</v>
      </c>
      <c r="J10" s="200">
        <v>1478</v>
      </c>
      <c r="K10" s="538">
        <v>728</v>
      </c>
      <c r="L10" s="538">
        <v>17</v>
      </c>
      <c r="M10" s="200">
        <v>116067387</v>
      </c>
      <c r="N10" s="538">
        <v>62561153</v>
      </c>
      <c r="O10" s="538">
        <v>1159428</v>
      </c>
      <c r="P10" s="538">
        <v>0</v>
      </c>
      <c r="Q10" s="538">
        <v>0</v>
      </c>
      <c r="R10" s="205"/>
    </row>
    <row r="11" spans="1:18" s="442" customFormat="1" ht="30.75" customHeight="1">
      <c r="A11" s="165"/>
      <c r="B11" s="173" t="s">
        <v>179</v>
      </c>
      <c r="C11" s="200">
        <v>11</v>
      </c>
      <c r="D11" s="200">
        <v>597087</v>
      </c>
      <c r="E11" s="200">
        <v>23626071</v>
      </c>
      <c r="F11" s="200">
        <v>428268073491</v>
      </c>
      <c r="G11" s="200">
        <v>311158852030</v>
      </c>
      <c r="H11" s="200">
        <v>105271544704</v>
      </c>
      <c r="I11" s="200">
        <v>11837676757</v>
      </c>
      <c r="J11" s="200">
        <v>486379</v>
      </c>
      <c r="K11" s="538">
        <v>278881</v>
      </c>
      <c r="L11" s="538">
        <v>3254</v>
      </c>
      <c r="M11" s="200">
        <v>31438925543</v>
      </c>
      <c r="N11" s="538">
        <v>23570893150</v>
      </c>
      <c r="O11" s="538">
        <v>304942655</v>
      </c>
      <c r="P11" s="538">
        <v>0</v>
      </c>
      <c r="Q11" s="538">
        <v>0</v>
      </c>
      <c r="R11" s="205"/>
    </row>
    <row r="12" spans="1:18" s="442" customFormat="1" ht="30.75" customHeight="1">
      <c r="A12" s="445"/>
      <c r="B12" s="651" t="s">
        <v>180</v>
      </c>
      <c r="C12" s="210">
        <v>0</v>
      </c>
      <c r="D12" s="210">
        <v>0</v>
      </c>
      <c r="E12" s="210">
        <v>1370490</v>
      </c>
      <c r="F12" s="210">
        <v>25802538098</v>
      </c>
      <c r="G12" s="210">
        <v>18745883489</v>
      </c>
      <c r="H12" s="210">
        <v>6368407335</v>
      </c>
      <c r="I12" s="210">
        <v>688247274</v>
      </c>
      <c r="J12" s="210">
        <v>30025</v>
      </c>
      <c r="K12" s="1088">
        <v>18010</v>
      </c>
      <c r="L12" s="1088">
        <v>260</v>
      </c>
      <c r="M12" s="210">
        <v>1915350734</v>
      </c>
      <c r="N12" s="1088">
        <v>1494586293</v>
      </c>
      <c r="O12" s="1088">
        <v>23365283</v>
      </c>
      <c r="P12" s="1088">
        <v>0</v>
      </c>
      <c r="Q12" s="1088">
        <v>0</v>
      </c>
      <c r="R12" s="574"/>
    </row>
    <row r="13" spans="1:18" ht="24" customHeight="1">
      <c r="A13" s="211">
        <v>1</v>
      </c>
      <c r="B13" s="330" t="s">
        <v>181</v>
      </c>
      <c r="C13" s="214">
        <v>1</v>
      </c>
      <c r="D13" s="214">
        <v>130000</v>
      </c>
      <c r="E13" s="214">
        <v>3794205</v>
      </c>
      <c r="F13" s="214">
        <v>65255988672</v>
      </c>
      <c r="G13" s="214">
        <v>47475314122</v>
      </c>
      <c r="H13" s="214">
        <v>15907322688</v>
      </c>
      <c r="I13" s="214">
        <v>1873351862</v>
      </c>
      <c r="J13" s="214">
        <v>71829</v>
      </c>
      <c r="K13" s="1087">
        <v>39125</v>
      </c>
      <c r="L13" s="1087">
        <v>580</v>
      </c>
      <c r="M13" s="214">
        <v>4547694777</v>
      </c>
      <c r="N13" s="1087">
        <v>3352046445</v>
      </c>
      <c r="O13" s="1087">
        <v>46526574</v>
      </c>
      <c r="P13" s="1087">
        <v>0</v>
      </c>
      <c r="Q13" s="1087">
        <v>0</v>
      </c>
      <c r="R13" s="216">
        <v>1</v>
      </c>
    </row>
    <row r="14" spans="1:18" ht="24" customHeight="1">
      <c r="A14" s="217">
        <v>2</v>
      </c>
      <c r="B14" s="332" t="s">
        <v>183</v>
      </c>
      <c r="C14" s="200">
        <v>1</v>
      </c>
      <c r="D14" s="200">
        <v>30560</v>
      </c>
      <c r="E14" s="200">
        <v>353577</v>
      </c>
      <c r="F14" s="200">
        <v>6736223205</v>
      </c>
      <c r="G14" s="200">
        <v>4911923223</v>
      </c>
      <c r="H14" s="200">
        <v>1650179978</v>
      </c>
      <c r="I14" s="200">
        <v>174120004</v>
      </c>
      <c r="J14" s="200">
        <v>7388</v>
      </c>
      <c r="K14" s="538">
        <v>4569</v>
      </c>
      <c r="L14" s="538">
        <v>44</v>
      </c>
      <c r="M14" s="200">
        <v>490418818</v>
      </c>
      <c r="N14" s="538">
        <v>360682551</v>
      </c>
      <c r="O14" s="538">
        <v>3416183</v>
      </c>
      <c r="P14" s="538">
        <v>0</v>
      </c>
      <c r="Q14" s="538">
        <v>0</v>
      </c>
      <c r="R14" s="205">
        <v>2</v>
      </c>
    </row>
    <row r="15" spans="1:18" ht="24" customHeight="1">
      <c r="A15" s="217">
        <v>3</v>
      </c>
      <c r="B15" s="332" t="s">
        <v>185</v>
      </c>
      <c r="C15" s="200">
        <v>0</v>
      </c>
      <c r="D15" s="200">
        <v>0</v>
      </c>
      <c r="E15" s="200">
        <v>1715213</v>
      </c>
      <c r="F15" s="200">
        <v>29208360352</v>
      </c>
      <c r="G15" s="200">
        <v>21170362700</v>
      </c>
      <c r="H15" s="200">
        <v>7303069475</v>
      </c>
      <c r="I15" s="200">
        <v>734928177</v>
      </c>
      <c r="J15" s="200">
        <v>32343</v>
      </c>
      <c r="K15" s="538">
        <v>18097</v>
      </c>
      <c r="L15" s="538">
        <v>225</v>
      </c>
      <c r="M15" s="200">
        <v>1998928470</v>
      </c>
      <c r="N15" s="538">
        <v>1477073072</v>
      </c>
      <c r="O15" s="538">
        <v>21838503</v>
      </c>
      <c r="P15" s="538">
        <v>0</v>
      </c>
      <c r="Q15" s="538">
        <v>0</v>
      </c>
      <c r="R15" s="205">
        <v>3</v>
      </c>
    </row>
    <row r="16" spans="1:18" ht="24" customHeight="1">
      <c r="A16" s="217">
        <v>4</v>
      </c>
      <c r="B16" s="332" t="s">
        <v>187</v>
      </c>
      <c r="C16" s="200">
        <v>0</v>
      </c>
      <c r="D16" s="200">
        <v>0</v>
      </c>
      <c r="E16" s="200">
        <v>2329408</v>
      </c>
      <c r="F16" s="200">
        <v>42192126309</v>
      </c>
      <c r="G16" s="200">
        <v>30761939212</v>
      </c>
      <c r="H16" s="200">
        <v>10116692630</v>
      </c>
      <c r="I16" s="200">
        <v>1313494467</v>
      </c>
      <c r="J16" s="200">
        <v>50875</v>
      </c>
      <c r="K16" s="538">
        <v>28104</v>
      </c>
      <c r="L16" s="538">
        <v>200</v>
      </c>
      <c r="M16" s="200">
        <v>3138945643</v>
      </c>
      <c r="N16" s="538">
        <v>2336434864</v>
      </c>
      <c r="O16" s="538">
        <v>16353720</v>
      </c>
      <c r="P16" s="538">
        <v>0</v>
      </c>
      <c r="Q16" s="538">
        <v>0</v>
      </c>
      <c r="R16" s="205">
        <v>4</v>
      </c>
    </row>
    <row r="17" spans="1:18" ht="24" customHeight="1">
      <c r="A17" s="217">
        <v>5</v>
      </c>
      <c r="B17" s="332" t="s">
        <v>189</v>
      </c>
      <c r="C17" s="210">
        <v>0</v>
      </c>
      <c r="D17" s="210">
        <v>0</v>
      </c>
      <c r="E17" s="210">
        <v>264444</v>
      </c>
      <c r="F17" s="210">
        <v>5114558436</v>
      </c>
      <c r="G17" s="210">
        <v>3718538604</v>
      </c>
      <c r="H17" s="210">
        <v>1255980410</v>
      </c>
      <c r="I17" s="210">
        <v>140039422</v>
      </c>
      <c r="J17" s="210">
        <v>6752</v>
      </c>
      <c r="K17" s="1088">
        <v>4005</v>
      </c>
      <c r="L17" s="1088">
        <v>24</v>
      </c>
      <c r="M17" s="210">
        <v>397058013</v>
      </c>
      <c r="N17" s="1088">
        <v>304908820</v>
      </c>
      <c r="O17" s="1088">
        <v>2676034</v>
      </c>
      <c r="P17" s="1088">
        <v>0</v>
      </c>
      <c r="Q17" s="1088">
        <v>0</v>
      </c>
      <c r="R17" s="205">
        <v>5</v>
      </c>
    </row>
    <row r="18" spans="1:18" ht="24" customHeight="1">
      <c r="A18" s="211">
        <v>6</v>
      </c>
      <c r="B18" s="330" t="s">
        <v>191</v>
      </c>
      <c r="C18" s="214">
        <v>0</v>
      </c>
      <c r="D18" s="214">
        <v>0</v>
      </c>
      <c r="E18" s="214">
        <v>590239</v>
      </c>
      <c r="F18" s="214">
        <v>10852996708</v>
      </c>
      <c r="G18" s="214">
        <v>7875961811</v>
      </c>
      <c r="H18" s="214">
        <v>2694477361</v>
      </c>
      <c r="I18" s="214">
        <v>282557536</v>
      </c>
      <c r="J18" s="214">
        <v>12069</v>
      </c>
      <c r="K18" s="1087">
        <v>7564</v>
      </c>
      <c r="L18" s="1087">
        <v>74</v>
      </c>
      <c r="M18" s="214">
        <v>800548602</v>
      </c>
      <c r="N18" s="1087">
        <v>613459074</v>
      </c>
      <c r="O18" s="1087">
        <v>7357963</v>
      </c>
      <c r="P18" s="1087">
        <v>0</v>
      </c>
      <c r="Q18" s="1087">
        <v>0</v>
      </c>
      <c r="R18" s="216">
        <v>6</v>
      </c>
    </row>
    <row r="19" spans="1:18" ht="24" customHeight="1">
      <c r="A19" s="217">
        <v>7</v>
      </c>
      <c r="B19" s="332" t="s">
        <v>193</v>
      </c>
      <c r="C19" s="200">
        <v>1</v>
      </c>
      <c r="D19" s="200">
        <v>37007</v>
      </c>
      <c r="E19" s="200">
        <v>1895072</v>
      </c>
      <c r="F19" s="200">
        <v>34995675744</v>
      </c>
      <c r="G19" s="200">
        <v>25496028206</v>
      </c>
      <c r="H19" s="200">
        <v>8553264277</v>
      </c>
      <c r="I19" s="200">
        <v>946383261</v>
      </c>
      <c r="J19" s="200">
        <v>40852</v>
      </c>
      <c r="K19" s="538">
        <v>23504</v>
      </c>
      <c r="L19" s="538">
        <v>327</v>
      </c>
      <c r="M19" s="200">
        <v>2586081446</v>
      </c>
      <c r="N19" s="538">
        <v>2004455697</v>
      </c>
      <c r="O19" s="538">
        <v>32433469</v>
      </c>
      <c r="P19" s="538">
        <v>0</v>
      </c>
      <c r="Q19" s="538">
        <v>0</v>
      </c>
      <c r="R19" s="205">
        <v>7</v>
      </c>
    </row>
    <row r="20" spans="1:18" ht="24" customHeight="1">
      <c r="A20" s="217">
        <v>8</v>
      </c>
      <c r="B20" s="332" t="s">
        <v>195</v>
      </c>
      <c r="C20" s="200">
        <v>0</v>
      </c>
      <c r="D20" s="200">
        <v>0</v>
      </c>
      <c r="E20" s="200">
        <v>677523</v>
      </c>
      <c r="F20" s="200">
        <v>12766936365</v>
      </c>
      <c r="G20" s="200">
        <v>9261815138</v>
      </c>
      <c r="H20" s="200">
        <v>3182878709</v>
      </c>
      <c r="I20" s="200">
        <v>322242518</v>
      </c>
      <c r="J20" s="200">
        <v>13974</v>
      </c>
      <c r="K20" s="538">
        <v>8119</v>
      </c>
      <c r="L20" s="538">
        <v>92</v>
      </c>
      <c r="M20" s="200">
        <v>967658590</v>
      </c>
      <c r="N20" s="538">
        <v>713640867</v>
      </c>
      <c r="O20" s="538">
        <v>8185194</v>
      </c>
      <c r="P20" s="538">
        <v>0</v>
      </c>
      <c r="Q20" s="538">
        <v>0</v>
      </c>
      <c r="R20" s="205">
        <v>8</v>
      </c>
    </row>
    <row r="21" spans="1:18" s="266" customFormat="1" ht="24" customHeight="1">
      <c r="A21" s="220">
        <v>9</v>
      </c>
      <c r="B21" s="218" t="s">
        <v>197</v>
      </c>
      <c r="C21" s="192">
        <v>0</v>
      </c>
      <c r="D21" s="192">
        <v>0</v>
      </c>
      <c r="E21" s="192">
        <v>372142</v>
      </c>
      <c r="F21" s="192">
        <v>7688367134</v>
      </c>
      <c r="G21" s="192">
        <v>5582706789</v>
      </c>
      <c r="H21" s="192">
        <v>1916808200</v>
      </c>
      <c r="I21" s="192">
        <v>188852145</v>
      </c>
      <c r="J21" s="192">
        <v>9178</v>
      </c>
      <c r="K21" s="240">
        <v>5828</v>
      </c>
      <c r="L21" s="240">
        <v>81</v>
      </c>
      <c r="M21" s="192">
        <v>600878047</v>
      </c>
      <c r="N21" s="240">
        <v>478510610</v>
      </c>
      <c r="O21" s="240">
        <v>8000565</v>
      </c>
      <c r="P21" s="240">
        <v>0</v>
      </c>
      <c r="Q21" s="240">
        <v>0</v>
      </c>
      <c r="R21" s="224">
        <v>9</v>
      </c>
    </row>
    <row r="22" spans="1:18" s="266" customFormat="1" ht="24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436866</v>
      </c>
      <c r="F22" s="227">
        <v>7401320137</v>
      </c>
      <c r="G22" s="227">
        <v>5376480641</v>
      </c>
      <c r="H22" s="227">
        <v>1823226027</v>
      </c>
      <c r="I22" s="227">
        <v>201613469</v>
      </c>
      <c r="J22" s="227">
        <v>8283</v>
      </c>
      <c r="K22" s="247">
        <v>4983</v>
      </c>
      <c r="L22" s="247">
        <v>44</v>
      </c>
      <c r="M22" s="227">
        <v>512662680</v>
      </c>
      <c r="N22" s="247">
        <v>391589542</v>
      </c>
      <c r="O22" s="247">
        <v>2773681</v>
      </c>
      <c r="P22" s="247">
        <v>0</v>
      </c>
      <c r="Q22" s="247">
        <v>0</v>
      </c>
      <c r="R22" s="224">
        <v>10</v>
      </c>
    </row>
    <row r="23" spans="1:18" s="266" customFormat="1" ht="24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456530</v>
      </c>
      <c r="F23" s="229">
        <v>8368862913</v>
      </c>
      <c r="G23" s="229">
        <v>6069071596</v>
      </c>
      <c r="H23" s="229">
        <v>1984712001</v>
      </c>
      <c r="I23" s="229">
        <v>315079316</v>
      </c>
      <c r="J23" s="229">
        <v>9449</v>
      </c>
      <c r="K23" s="241">
        <v>6203</v>
      </c>
      <c r="L23" s="241">
        <v>42</v>
      </c>
      <c r="M23" s="229">
        <v>642433601</v>
      </c>
      <c r="N23" s="241">
        <v>523638853</v>
      </c>
      <c r="O23" s="241">
        <v>4721760</v>
      </c>
      <c r="P23" s="241">
        <v>0</v>
      </c>
      <c r="Q23" s="241">
        <v>0</v>
      </c>
      <c r="R23" s="234">
        <v>11</v>
      </c>
    </row>
    <row r="24" spans="1:18" s="266" customFormat="1" ht="24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726139</v>
      </c>
      <c r="F24" s="192">
        <v>12801990369</v>
      </c>
      <c r="G24" s="192">
        <v>9302274411</v>
      </c>
      <c r="H24" s="192">
        <v>3186019048</v>
      </c>
      <c r="I24" s="192">
        <v>313696910</v>
      </c>
      <c r="J24" s="192">
        <v>14745</v>
      </c>
      <c r="K24" s="240">
        <v>8252</v>
      </c>
      <c r="L24" s="240">
        <v>83</v>
      </c>
      <c r="M24" s="192">
        <v>925501366</v>
      </c>
      <c r="N24" s="240">
        <v>667800986</v>
      </c>
      <c r="O24" s="240">
        <v>7703928</v>
      </c>
      <c r="P24" s="240">
        <v>0</v>
      </c>
      <c r="Q24" s="240">
        <v>0</v>
      </c>
      <c r="R24" s="224">
        <v>12</v>
      </c>
    </row>
    <row r="25" spans="1:18" s="266" customFormat="1" ht="24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245402</v>
      </c>
      <c r="F25" s="192">
        <v>4723494718</v>
      </c>
      <c r="G25" s="192">
        <v>3415487185</v>
      </c>
      <c r="H25" s="192">
        <v>1131776158</v>
      </c>
      <c r="I25" s="192">
        <v>176231375</v>
      </c>
      <c r="J25" s="192">
        <v>4993</v>
      </c>
      <c r="K25" s="240">
        <v>2990</v>
      </c>
      <c r="L25" s="240">
        <v>33</v>
      </c>
      <c r="M25" s="192">
        <v>325689228</v>
      </c>
      <c r="N25" s="240">
        <v>255072987</v>
      </c>
      <c r="O25" s="240">
        <v>2049865</v>
      </c>
      <c r="P25" s="240">
        <v>0</v>
      </c>
      <c r="Q25" s="240">
        <v>0</v>
      </c>
      <c r="R25" s="224">
        <v>13</v>
      </c>
    </row>
    <row r="26" spans="1:18" s="266" customFormat="1" ht="24" customHeight="1">
      <c r="A26" s="220">
        <v>14</v>
      </c>
      <c r="B26" s="218" t="s">
        <v>206</v>
      </c>
      <c r="C26" s="192">
        <v>0</v>
      </c>
      <c r="D26" s="192">
        <v>0</v>
      </c>
      <c r="E26" s="192">
        <v>180237</v>
      </c>
      <c r="F26" s="192">
        <v>3765570129</v>
      </c>
      <c r="G26" s="192">
        <v>2726616725</v>
      </c>
      <c r="H26" s="192">
        <v>941235663</v>
      </c>
      <c r="I26" s="192">
        <v>97717741</v>
      </c>
      <c r="J26" s="192">
        <v>4102</v>
      </c>
      <c r="K26" s="240">
        <v>2605</v>
      </c>
      <c r="L26" s="240">
        <v>57</v>
      </c>
      <c r="M26" s="192">
        <v>297103558</v>
      </c>
      <c r="N26" s="240">
        <v>234713220</v>
      </c>
      <c r="O26" s="240">
        <v>8341050</v>
      </c>
      <c r="P26" s="240">
        <v>0</v>
      </c>
      <c r="Q26" s="240">
        <v>0</v>
      </c>
      <c r="R26" s="224">
        <v>14</v>
      </c>
    </row>
    <row r="27" spans="1:18" s="266" customFormat="1" ht="24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286099</v>
      </c>
      <c r="F27" s="227">
        <v>5862829163</v>
      </c>
      <c r="G27" s="227">
        <v>4238514045</v>
      </c>
      <c r="H27" s="227">
        <v>1475416621</v>
      </c>
      <c r="I27" s="227">
        <v>148898497</v>
      </c>
      <c r="J27" s="227">
        <v>6429</v>
      </c>
      <c r="K27" s="247">
        <v>4246</v>
      </c>
      <c r="L27" s="247">
        <v>67</v>
      </c>
      <c r="M27" s="227">
        <v>449779891</v>
      </c>
      <c r="N27" s="247">
        <v>353776647</v>
      </c>
      <c r="O27" s="247">
        <v>4356060</v>
      </c>
      <c r="P27" s="247">
        <v>0</v>
      </c>
      <c r="Q27" s="247">
        <v>0</v>
      </c>
      <c r="R27" s="224">
        <v>15</v>
      </c>
    </row>
    <row r="28" spans="1:18" s="266" customFormat="1" ht="24" customHeight="1">
      <c r="A28" s="235">
        <v>16</v>
      </c>
      <c r="B28" s="212" t="s">
        <v>210</v>
      </c>
      <c r="C28" s="229">
        <v>0</v>
      </c>
      <c r="D28" s="229">
        <v>0</v>
      </c>
      <c r="E28" s="229">
        <v>587548</v>
      </c>
      <c r="F28" s="229">
        <v>10292341053</v>
      </c>
      <c r="G28" s="229">
        <v>7508340993</v>
      </c>
      <c r="H28" s="229">
        <v>2483238111</v>
      </c>
      <c r="I28" s="229">
        <v>300761949</v>
      </c>
      <c r="J28" s="229">
        <v>12342</v>
      </c>
      <c r="K28" s="241">
        <v>6446</v>
      </c>
      <c r="L28" s="241">
        <v>42</v>
      </c>
      <c r="M28" s="229">
        <v>753205848</v>
      </c>
      <c r="N28" s="241">
        <v>531393951</v>
      </c>
      <c r="O28" s="241">
        <v>3711399</v>
      </c>
      <c r="P28" s="241">
        <v>0</v>
      </c>
      <c r="Q28" s="241">
        <v>0</v>
      </c>
      <c r="R28" s="236">
        <v>16</v>
      </c>
    </row>
    <row r="29" spans="1:18" s="266" customFormat="1" ht="24" customHeight="1">
      <c r="A29" s="220">
        <v>17</v>
      </c>
      <c r="B29" s="218" t="s">
        <v>212</v>
      </c>
      <c r="C29" s="192">
        <v>2</v>
      </c>
      <c r="D29" s="192">
        <v>64610</v>
      </c>
      <c r="E29" s="192">
        <v>1489311</v>
      </c>
      <c r="F29" s="192">
        <v>27231998907</v>
      </c>
      <c r="G29" s="192">
        <v>19806567379</v>
      </c>
      <c r="H29" s="192">
        <v>6838055084</v>
      </c>
      <c r="I29" s="192">
        <v>587376444</v>
      </c>
      <c r="J29" s="192">
        <v>31750</v>
      </c>
      <c r="K29" s="240">
        <v>17894</v>
      </c>
      <c r="L29" s="240">
        <v>237</v>
      </c>
      <c r="M29" s="192">
        <v>2066162699</v>
      </c>
      <c r="N29" s="240">
        <v>1614251850</v>
      </c>
      <c r="O29" s="240">
        <v>17197058</v>
      </c>
      <c r="P29" s="240">
        <v>0</v>
      </c>
      <c r="Q29" s="240">
        <v>0</v>
      </c>
      <c r="R29" s="224">
        <v>17</v>
      </c>
    </row>
    <row r="30" spans="1:18" s="266" customFormat="1" ht="24" customHeight="1">
      <c r="A30" s="220">
        <v>18</v>
      </c>
      <c r="B30" s="218" t="s">
        <v>214</v>
      </c>
      <c r="C30" s="192">
        <v>1</v>
      </c>
      <c r="D30" s="192">
        <v>68605</v>
      </c>
      <c r="E30" s="192">
        <v>78336</v>
      </c>
      <c r="F30" s="192">
        <v>2119608823</v>
      </c>
      <c r="G30" s="192">
        <v>1540155170</v>
      </c>
      <c r="H30" s="192">
        <v>501364717</v>
      </c>
      <c r="I30" s="192">
        <v>78088936</v>
      </c>
      <c r="J30" s="192">
        <v>1506</v>
      </c>
      <c r="K30" s="240">
        <v>361</v>
      </c>
      <c r="L30" s="240">
        <v>5</v>
      </c>
      <c r="M30" s="192">
        <v>185187081</v>
      </c>
      <c r="N30" s="240">
        <v>138778277</v>
      </c>
      <c r="O30" s="240">
        <v>98326</v>
      </c>
      <c r="P30" s="240">
        <v>0</v>
      </c>
      <c r="Q30" s="240">
        <v>0</v>
      </c>
      <c r="R30" s="224">
        <v>18</v>
      </c>
    </row>
    <row r="31" spans="1:18" s="266" customFormat="1" ht="24" customHeight="1">
      <c r="A31" s="220">
        <v>19</v>
      </c>
      <c r="B31" s="218" t="s">
        <v>216</v>
      </c>
      <c r="C31" s="192">
        <v>1</v>
      </c>
      <c r="D31" s="192">
        <v>35840</v>
      </c>
      <c r="E31" s="192">
        <v>1208682</v>
      </c>
      <c r="F31" s="192">
        <v>21969414149</v>
      </c>
      <c r="G31" s="192">
        <v>15928234884</v>
      </c>
      <c r="H31" s="192">
        <v>5309295824</v>
      </c>
      <c r="I31" s="192">
        <v>731883441</v>
      </c>
      <c r="J31" s="192">
        <v>24179</v>
      </c>
      <c r="K31" s="240">
        <v>13614</v>
      </c>
      <c r="L31" s="240">
        <v>219</v>
      </c>
      <c r="M31" s="192">
        <v>1623083485</v>
      </c>
      <c r="N31" s="240">
        <v>1175267325</v>
      </c>
      <c r="O31" s="240">
        <v>25006327</v>
      </c>
      <c r="P31" s="240">
        <v>0</v>
      </c>
      <c r="Q31" s="240">
        <v>0</v>
      </c>
      <c r="R31" s="224">
        <v>19</v>
      </c>
    </row>
    <row r="32" spans="1:18" s="266" customFormat="1" ht="24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616771</v>
      </c>
      <c r="F32" s="227">
        <v>11035291629</v>
      </c>
      <c r="G32" s="227">
        <v>8027960268</v>
      </c>
      <c r="H32" s="227">
        <v>2629282276</v>
      </c>
      <c r="I32" s="227">
        <v>378049085</v>
      </c>
      <c r="J32" s="227">
        <v>11833</v>
      </c>
      <c r="K32" s="247">
        <v>6630</v>
      </c>
      <c r="L32" s="247">
        <v>48</v>
      </c>
      <c r="M32" s="227">
        <v>836796534</v>
      </c>
      <c r="N32" s="247">
        <v>627831919</v>
      </c>
      <c r="O32" s="247">
        <v>4981120</v>
      </c>
      <c r="P32" s="247">
        <v>0</v>
      </c>
      <c r="Q32" s="247">
        <v>0</v>
      </c>
      <c r="R32" s="224">
        <v>20</v>
      </c>
    </row>
    <row r="33" spans="1:18" s="266" customFormat="1" ht="24" customHeight="1">
      <c r="A33" s="228">
        <v>21</v>
      </c>
      <c r="B33" s="212" t="s">
        <v>220</v>
      </c>
      <c r="C33" s="229">
        <v>1</v>
      </c>
      <c r="D33" s="229">
        <v>91040</v>
      </c>
      <c r="E33" s="229">
        <v>769498</v>
      </c>
      <c r="F33" s="229">
        <v>13459429533</v>
      </c>
      <c r="G33" s="229">
        <v>9805080656</v>
      </c>
      <c r="H33" s="229">
        <v>3302008745</v>
      </c>
      <c r="I33" s="229">
        <v>352340132</v>
      </c>
      <c r="J33" s="229">
        <v>15709</v>
      </c>
      <c r="K33" s="241">
        <v>8646</v>
      </c>
      <c r="L33" s="241">
        <v>65</v>
      </c>
      <c r="M33" s="229">
        <v>963750694</v>
      </c>
      <c r="N33" s="241">
        <v>704550001</v>
      </c>
      <c r="O33" s="241">
        <v>9221953</v>
      </c>
      <c r="P33" s="241">
        <v>0</v>
      </c>
      <c r="Q33" s="241">
        <v>0</v>
      </c>
      <c r="R33" s="234">
        <v>21</v>
      </c>
    </row>
    <row r="34" spans="1:18" s="266" customFormat="1" ht="24" customHeight="1">
      <c r="A34" s="220">
        <v>22</v>
      </c>
      <c r="B34" s="218" t="s">
        <v>222</v>
      </c>
      <c r="C34" s="192">
        <v>0</v>
      </c>
      <c r="D34" s="192">
        <v>0</v>
      </c>
      <c r="E34" s="192">
        <v>531408</v>
      </c>
      <c r="F34" s="192">
        <v>9461530784</v>
      </c>
      <c r="G34" s="192">
        <v>6898048629</v>
      </c>
      <c r="H34" s="192">
        <v>2304301373</v>
      </c>
      <c r="I34" s="192">
        <v>259180782</v>
      </c>
      <c r="J34" s="192">
        <v>10080</v>
      </c>
      <c r="K34" s="240">
        <v>6072</v>
      </c>
      <c r="L34" s="240">
        <v>79</v>
      </c>
      <c r="M34" s="192">
        <v>646412226</v>
      </c>
      <c r="N34" s="240">
        <v>479752482</v>
      </c>
      <c r="O34" s="240">
        <v>8858244</v>
      </c>
      <c r="P34" s="240">
        <v>0</v>
      </c>
      <c r="Q34" s="240">
        <v>0</v>
      </c>
      <c r="R34" s="224">
        <v>22</v>
      </c>
    </row>
    <row r="35" spans="1:18" s="266" customFormat="1" ht="24" customHeight="1">
      <c r="A35" s="220">
        <v>23</v>
      </c>
      <c r="B35" s="218" t="s">
        <v>223</v>
      </c>
      <c r="C35" s="192">
        <v>0</v>
      </c>
      <c r="D35" s="192">
        <v>0</v>
      </c>
      <c r="E35" s="192">
        <v>149819</v>
      </c>
      <c r="F35" s="192">
        <v>3477412934</v>
      </c>
      <c r="G35" s="192">
        <v>2529827035</v>
      </c>
      <c r="H35" s="192">
        <v>874353407</v>
      </c>
      <c r="I35" s="192">
        <v>73232492</v>
      </c>
      <c r="J35" s="192">
        <v>4699</v>
      </c>
      <c r="K35" s="240">
        <v>3082</v>
      </c>
      <c r="L35" s="240">
        <v>7</v>
      </c>
      <c r="M35" s="192">
        <v>318171066</v>
      </c>
      <c r="N35" s="240">
        <v>262944993</v>
      </c>
      <c r="O35" s="240">
        <v>698846</v>
      </c>
      <c r="P35" s="240">
        <v>0</v>
      </c>
      <c r="Q35" s="240">
        <v>0</v>
      </c>
      <c r="R35" s="224">
        <v>23</v>
      </c>
    </row>
    <row r="36" spans="1:18" s="266" customFormat="1" ht="24" customHeight="1">
      <c r="A36" s="220">
        <v>24</v>
      </c>
      <c r="B36" s="218" t="s">
        <v>225</v>
      </c>
      <c r="C36" s="192">
        <v>1</v>
      </c>
      <c r="D36" s="192">
        <v>57020</v>
      </c>
      <c r="E36" s="192">
        <v>435436</v>
      </c>
      <c r="F36" s="192">
        <v>8131801968</v>
      </c>
      <c r="G36" s="192">
        <v>5910605582</v>
      </c>
      <c r="H36" s="192">
        <v>2018551620</v>
      </c>
      <c r="I36" s="192">
        <v>202644766</v>
      </c>
      <c r="J36" s="192">
        <v>9540</v>
      </c>
      <c r="K36" s="240">
        <v>5392</v>
      </c>
      <c r="L36" s="240">
        <v>68</v>
      </c>
      <c r="M36" s="192">
        <v>630466708</v>
      </c>
      <c r="N36" s="240">
        <v>483005315</v>
      </c>
      <c r="O36" s="240">
        <v>7598366</v>
      </c>
      <c r="P36" s="240">
        <v>0</v>
      </c>
      <c r="Q36" s="240">
        <v>0</v>
      </c>
      <c r="R36" s="224">
        <v>24</v>
      </c>
    </row>
    <row r="37" spans="1:18" s="266" customFormat="1" ht="24" customHeight="1">
      <c r="A37" s="220">
        <v>25</v>
      </c>
      <c r="B37" s="218" t="s">
        <v>227</v>
      </c>
      <c r="C37" s="227">
        <v>0</v>
      </c>
      <c r="D37" s="227">
        <v>0</v>
      </c>
      <c r="E37" s="227">
        <v>368613</v>
      </c>
      <c r="F37" s="227">
        <v>7114139239</v>
      </c>
      <c r="G37" s="227">
        <v>5151894015</v>
      </c>
      <c r="H37" s="227">
        <v>1773466473</v>
      </c>
      <c r="I37" s="227">
        <v>188778751</v>
      </c>
      <c r="J37" s="227">
        <v>8244</v>
      </c>
      <c r="K37" s="247">
        <v>5365</v>
      </c>
      <c r="L37" s="247">
        <v>76</v>
      </c>
      <c r="M37" s="227">
        <v>555716821</v>
      </c>
      <c r="N37" s="247">
        <v>451310857</v>
      </c>
      <c r="O37" s="247">
        <v>9415023</v>
      </c>
      <c r="P37" s="247">
        <v>0</v>
      </c>
      <c r="Q37" s="247">
        <v>0</v>
      </c>
      <c r="R37" s="224">
        <v>25</v>
      </c>
    </row>
    <row r="38" spans="1:18" s="266" customFormat="1" ht="24" customHeight="1">
      <c r="A38" s="235">
        <v>26</v>
      </c>
      <c r="B38" s="212" t="s">
        <v>229</v>
      </c>
      <c r="C38" s="229">
        <v>0</v>
      </c>
      <c r="D38" s="229">
        <v>0</v>
      </c>
      <c r="E38" s="229">
        <v>254274</v>
      </c>
      <c r="F38" s="229">
        <v>4993147841</v>
      </c>
      <c r="G38" s="229">
        <v>3624333048</v>
      </c>
      <c r="H38" s="229">
        <v>1240597664</v>
      </c>
      <c r="I38" s="229">
        <v>128217129</v>
      </c>
      <c r="J38" s="229">
        <v>5616</v>
      </c>
      <c r="K38" s="241">
        <v>3825</v>
      </c>
      <c r="L38" s="241">
        <v>33</v>
      </c>
      <c r="M38" s="229">
        <v>378329183</v>
      </c>
      <c r="N38" s="241">
        <v>315230253</v>
      </c>
      <c r="O38" s="241">
        <v>3426205</v>
      </c>
      <c r="P38" s="241">
        <v>0</v>
      </c>
      <c r="Q38" s="241">
        <v>0</v>
      </c>
      <c r="R38" s="236">
        <v>26</v>
      </c>
    </row>
    <row r="39" spans="1:18" s="266" customFormat="1" ht="24" customHeight="1">
      <c r="A39" s="220">
        <v>27</v>
      </c>
      <c r="B39" s="218" t="s">
        <v>231</v>
      </c>
      <c r="C39" s="192">
        <v>0</v>
      </c>
      <c r="D39" s="192">
        <v>0</v>
      </c>
      <c r="E39" s="192">
        <v>491244</v>
      </c>
      <c r="F39" s="192">
        <v>7935759634</v>
      </c>
      <c r="G39" s="192">
        <v>5734713784</v>
      </c>
      <c r="H39" s="192">
        <v>2001259697</v>
      </c>
      <c r="I39" s="192">
        <v>199786153</v>
      </c>
      <c r="J39" s="192">
        <v>8171</v>
      </c>
      <c r="K39" s="240">
        <v>4041</v>
      </c>
      <c r="L39" s="240">
        <v>80</v>
      </c>
      <c r="M39" s="192">
        <v>524696545</v>
      </c>
      <c r="N39" s="240">
        <v>314199599</v>
      </c>
      <c r="O39" s="240">
        <v>6259559</v>
      </c>
      <c r="P39" s="240">
        <v>0</v>
      </c>
      <c r="Q39" s="240">
        <v>0</v>
      </c>
      <c r="R39" s="224">
        <v>27</v>
      </c>
    </row>
    <row r="40" spans="1:18" s="266" customFormat="1" ht="24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384090</v>
      </c>
      <c r="F40" s="192">
        <v>6936832068</v>
      </c>
      <c r="G40" s="192">
        <v>5035022376</v>
      </c>
      <c r="H40" s="192">
        <v>1719184519</v>
      </c>
      <c r="I40" s="192">
        <v>182625173</v>
      </c>
      <c r="J40" s="192">
        <v>7780</v>
      </c>
      <c r="K40" s="240">
        <v>4070</v>
      </c>
      <c r="L40" s="240">
        <v>34</v>
      </c>
      <c r="M40" s="192">
        <v>504894231</v>
      </c>
      <c r="N40" s="240">
        <v>332142241</v>
      </c>
      <c r="O40" s="240">
        <v>8226255</v>
      </c>
      <c r="P40" s="240">
        <v>0</v>
      </c>
      <c r="Q40" s="240">
        <v>0</v>
      </c>
      <c r="R40" s="224">
        <v>30</v>
      </c>
    </row>
    <row r="41" spans="1:18" s="266" customFormat="1" ht="24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90179</v>
      </c>
      <c r="F41" s="192">
        <v>1542409168</v>
      </c>
      <c r="G41" s="192">
        <v>1119830268</v>
      </c>
      <c r="H41" s="192">
        <v>384431361</v>
      </c>
      <c r="I41" s="192">
        <v>38147539</v>
      </c>
      <c r="J41" s="192">
        <v>1561</v>
      </c>
      <c r="K41" s="240">
        <v>950</v>
      </c>
      <c r="L41" s="240">
        <v>6</v>
      </c>
      <c r="M41" s="192">
        <v>102498826</v>
      </c>
      <c r="N41" s="240">
        <v>80513676</v>
      </c>
      <c r="O41" s="240">
        <v>176773</v>
      </c>
      <c r="P41" s="240">
        <v>0</v>
      </c>
      <c r="Q41" s="240">
        <v>0</v>
      </c>
      <c r="R41" s="224">
        <v>31</v>
      </c>
    </row>
    <row r="42" spans="1:18" s="266" customFormat="1" ht="24" customHeight="1">
      <c r="A42" s="220">
        <v>32</v>
      </c>
      <c r="B42" s="218" t="s">
        <v>237</v>
      </c>
      <c r="C42" s="227">
        <v>0</v>
      </c>
      <c r="D42" s="227">
        <v>0</v>
      </c>
      <c r="E42" s="227">
        <v>335656</v>
      </c>
      <c r="F42" s="227">
        <v>5901089950</v>
      </c>
      <c r="G42" s="227">
        <v>4261518476</v>
      </c>
      <c r="H42" s="227">
        <v>1490184493</v>
      </c>
      <c r="I42" s="227">
        <v>149386981</v>
      </c>
      <c r="J42" s="227">
        <v>7191</v>
      </c>
      <c r="K42" s="247">
        <v>3916</v>
      </c>
      <c r="L42" s="247">
        <v>69</v>
      </c>
      <c r="M42" s="227">
        <v>451592075</v>
      </c>
      <c r="N42" s="247">
        <v>347425106</v>
      </c>
      <c r="O42" s="247">
        <v>5185984</v>
      </c>
      <c r="P42" s="247">
        <v>0</v>
      </c>
      <c r="Q42" s="247">
        <v>0</v>
      </c>
      <c r="R42" s="224">
        <v>32</v>
      </c>
    </row>
    <row r="43" spans="1:18" s="266" customFormat="1" ht="24" customHeight="1">
      <c r="A43" s="228">
        <v>33</v>
      </c>
      <c r="B43" s="212" t="s">
        <v>239</v>
      </c>
      <c r="C43" s="229">
        <v>0</v>
      </c>
      <c r="D43" s="229">
        <v>0</v>
      </c>
      <c r="E43" s="229">
        <v>204386</v>
      </c>
      <c r="F43" s="229">
        <v>3719712238</v>
      </c>
      <c r="G43" s="229">
        <v>2681720205</v>
      </c>
      <c r="H43" s="229">
        <v>948645813</v>
      </c>
      <c r="I43" s="229">
        <v>89346220</v>
      </c>
      <c r="J43" s="229">
        <v>3925</v>
      </c>
      <c r="K43" s="241">
        <v>2317</v>
      </c>
      <c r="L43" s="241">
        <v>45</v>
      </c>
      <c r="M43" s="229">
        <v>280073307</v>
      </c>
      <c r="N43" s="241">
        <v>197911304</v>
      </c>
      <c r="O43" s="241">
        <v>4534293</v>
      </c>
      <c r="P43" s="241">
        <v>0</v>
      </c>
      <c r="Q43" s="241">
        <v>0</v>
      </c>
      <c r="R43" s="234">
        <v>33</v>
      </c>
    </row>
    <row r="44" spans="1:18" s="266" customFormat="1" ht="24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46092</v>
      </c>
      <c r="F44" s="192">
        <v>917690105</v>
      </c>
      <c r="G44" s="192">
        <v>665562801</v>
      </c>
      <c r="H44" s="192">
        <v>231769361</v>
      </c>
      <c r="I44" s="192">
        <v>20357943</v>
      </c>
      <c r="J44" s="192">
        <v>989</v>
      </c>
      <c r="K44" s="240">
        <v>620</v>
      </c>
      <c r="L44" s="240">
        <v>1</v>
      </c>
      <c r="M44" s="192">
        <v>75489493</v>
      </c>
      <c r="N44" s="240">
        <v>56123427</v>
      </c>
      <c r="O44" s="240">
        <v>27168</v>
      </c>
      <c r="P44" s="240">
        <v>0</v>
      </c>
      <c r="Q44" s="240">
        <v>0</v>
      </c>
      <c r="R44" s="224">
        <v>34</v>
      </c>
    </row>
    <row r="45" spans="1:18" s="266" customFormat="1" ht="24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205929</v>
      </c>
      <c r="F45" s="192">
        <v>3951140077</v>
      </c>
      <c r="G45" s="192">
        <v>2856260849</v>
      </c>
      <c r="H45" s="192">
        <v>990216603</v>
      </c>
      <c r="I45" s="192">
        <v>104662625</v>
      </c>
      <c r="J45" s="192">
        <v>4267</v>
      </c>
      <c r="K45" s="240">
        <v>2472</v>
      </c>
      <c r="L45" s="240">
        <v>32</v>
      </c>
      <c r="M45" s="192">
        <v>297060766</v>
      </c>
      <c r="N45" s="240">
        <v>221858809</v>
      </c>
      <c r="O45" s="240">
        <v>2567188</v>
      </c>
      <c r="P45" s="240">
        <v>0</v>
      </c>
      <c r="Q45" s="240">
        <v>0</v>
      </c>
      <c r="R45" s="224">
        <v>35</v>
      </c>
    </row>
    <row r="46" spans="1:18" s="266" customFormat="1" ht="24" customHeight="1">
      <c r="A46" s="220">
        <v>36</v>
      </c>
      <c r="B46" s="2128" t="s">
        <v>245</v>
      </c>
      <c r="C46" s="192">
        <v>1</v>
      </c>
      <c r="D46" s="192">
        <v>58765</v>
      </c>
      <c r="E46" s="192">
        <v>190574</v>
      </c>
      <c r="F46" s="192">
        <v>3465333067</v>
      </c>
      <c r="G46" s="192">
        <v>2516250556</v>
      </c>
      <c r="H46" s="192">
        <v>861770581</v>
      </c>
      <c r="I46" s="192">
        <v>87311930</v>
      </c>
      <c r="J46" s="192">
        <v>3830</v>
      </c>
      <c r="K46" s="240">
        <v>2314</v>
      </c>
      <c r="L46" s="240">
        <v>33</v>
      </c>
      <c r="M46" s="192">
        <v>268464857</v>
      </c>
      <c r="N46" s="240">
        <v>174675222</v>
      </c>
      <c r="O46" s="240">
        <v>1597730</v>
      </c>
      <c r="P46" s="240">
        <v>0</v>
      </c>
      <c r="Q46" s="240">
        <v>0</v>
      </c>
      <c r="R46" s="224">
        <v>36</v>
      </c>
    </row>
    <row r="47" spans="1:18" s="266" customFormat="1" ht="24" customHeight="1">
      <c r="A47" s="220">
        <v>37</v>
      </c>
      <c r="B47" s="2128" t="s">
        <v>247</v>
      </c>
      <c r="C47" s="227">
        <v>0</v>
      </c>
      <c r="D47" s="227">
        <v>0</v>
      </c>
      <c r="E47" s="227">
        <v>31977</v>
      </c>
      <c r="F47" s="227">
        <v>612659111</v>
      </c>
      <c r="G47" s="227">
        <v>445753094</v>
      </c>
      <c r="H47" s="227">
        <v>150746750</v>
      </c>
      <c r="I47" s="227">
        <v>16159267</v>
      </c>
      <c r="J47" s="227">
        <v>617</v>
      </c>
      <c r="K47" s="247">
        <v>435</v>
      </c>
      <c r="L47" s="247">
        <v>5</v>
      </c>
      <c r="M47" s="227">
        <v>51342268</v>
      </c>
      <c r="N47" s="247">
        <v>42927043</v>
      </c>
      <c r="O47" s="247">
        <v>513791</v>
      </c>
      <c r="P47" s="247">
        <v>0</v>
      </c>
      <c r="Q47" s="247">
        <v>0</v>
      </c>
      <c r="R47" s="224">
        <v>37</v>
      </c>
    </row>
    <row r="48" spans="1:18" s="266" customFormat="1" ht="24" customHeight="1">
      <c r="A48" s="228">
        <v>38</v>
      </c>
      <c r="B48" s="212" t="s">
        <v>249</v>
      </c>
      <c r="C48" s="229">
        <v>0</v>
      </c>
      <c r="D48" s="229">
        <v>0</v>
      </c>
      <c r="E48" s="229">
        <v>101190</v>
      </c>
      <c r="F48" s="229">
        <v>1753807996</v>
      </c>
      <c r="G48" s="229">
        <v>1276365523</v>
      </c>
      <c r="H48" s="229">
        <v>429515858</v>
      </c>
      <c r="I48" s="229">
        <v>47926615</v>
      </c>
      <c r="J48" s="229">
        <v>1907</v>
      </c>
      <c r="K48" s="241">
        <v>1159</v>
      </c>
      <c r="L48" s="241">
        <v>9</v>
      </c>
      <c r="M48" s="229">
        <v>127451298</v>
      </c>
      <c r="N48" s="241">
        <v>96148575</v>
      </c>
      <c r="O48" s="241">
        <v>2056231</v>
      </c>
      <c r="P48" s="241">
        <v>0</v>
      </c>
      <c r="Q48" s="241">
        <v>0</v>
      </c>
      <c r="R48" s="234">
        <v>38</v>
      </c>
    </row>
    <row r="49" spans="1:18" s="266" customFormat="1" ht="24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61485</v>
      </c>
      <c r="F49" s="192">
        <v>980367812</v>
      </c>
      <c r="G49" s="192">
        <v>713555227</v>
      </c>
      <c r="H49" s="192">
        <v>239360465</v>
      </c>
      <c r="I49" s="192">
        <v>27452120</v>
      </c>
      <c r="J49" s="192">
        <v>1080</v>
      </c>
      <c r="K49" s="240">
        <v>700</v>
      </c>
      <c r="L49" s="240">
        <v>5</v>
      </c>
      <c r="M49" s="192">
        <v>58344662</v>
      </c>
      <c r="N49" s="240">
        <v>46604785</v>
      </c>
      <c r="O49" s="240">
        <v>418673</v>
      </c>
      <c r="P49" s="240">
        <v>0</v>
      </c>
      <c r="Q49" s="240">
        <v>0</v>
      </c>
      <c r="R49" s="224">
        <v>39</v>
      </c>
    </row>
    <row r="50" spans="1:18" s="266" customFormat="1" ht="24" customHeight="1">
      <c r="A50" s="220">
        <v>40</v>
      </c>
      <c r="B50" s="218" t="s">
        <v>252</v>
      </c>
      <c r="C50" s="192">
        <v>0</v>
      </c>
      <c r="D50" s="192">
        <v>0</v>
      </c>
      <c r="E50" s="192">
        <v>34361</v>
      </c>
      <c r="F50" s="192">
        <v>703544873</v>
      </c>
      <c r="G50" s="192">
        <v>509608802</v>
      </c>
      <c r="H50" s="192">
        <v>177644599</v>
      </c>
      <c r="I50" s="192">
        <v>16291472</v>
      </c>
      <c r="J50" s="192">
        <v>789</v>
      </c>
      <c r="K50" s="240">
        <v>596</v>
      </c>
      <c r="L50" s="240">
        <v>3</v>
      </c>
      <c r="M50" s="192">
        <v>54816604</v>
      </c>
      <c r="N50" s="240">
        <v>46309178</v>
      </c>
      <c r="O50" s="240">
        <v>-46268</v>
      </c>
      <c r="P50" s="240">
        <v>0</v>
      </c>
      <c r="Q50" s="240">
        <v>0</v>
      </c>
      <c r="R50" s="224">
        <v>40</v>
      </c>
    </row>
    <row r="51" spans="1:18" s="266" customFormat="1" ht="24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74120</v>
      </c>
      <c r="F51" s="192">
        <v>1214661190</v>
      </c>
      <c r="G51" s="192">
        <v>883665695</v>
      </c>
      <c r="H51" s="192">
        <v>298683638</v>
      </c>
      <c r="I51" s="192">
        <v>32311857</v>
      </c>
      <c r="J51" s="192">
        <v>1155</v>
      </c>
      <c r="K51" s="240">
        <v>681</v>
      </c>
      <c r="L51" s="240">
        <v>16</v>
      </c>
      <c r="M51" s="192">
        <v>76525990</v>
      </c>
      <c r="N51" s="240">
        <v>56792701</v>
      </c>
      <c r="O51" s="240">
        <v>2478253</v>
      </c>
      <c r="P51" s="240">
        <v>0</v>
      </c>
      <c r="Q51" s="240">
        <v>0</v>
      </c>
      <c r="R51" s="224">
        <v>41</v>
      </c>
    </row>
    <row r="52" spans="1:18" s="266" customFormat="1" ht="24" customHeight="1">
      <c r="A52" s="220">
        <v>42</v>
      </c>
      <c r="B52" s="244" t="s">
        <v>256</v>
      </c>
      <c r="C52" s="227">
        <v>0</v>
      </c>
      <c r="D52" s="227">
        <v>0</v>
      </c>
      <c r="E52" s="227">
        <v>73764</v>
      </c>
      <c r="F52" s="227">
        <v>1345051254</v>
      </c>
      <c r="G52" s="227">
        <v>980520108</v>
      </c>
      <c r="H52" s="227">
        <v>330246527</v>
      </c>
      <c r="I52" s="227">
        <v>34284619</v>
      </c>
      <c r="J52" s="227">
        <v>1477</v>
      </c>
      <c r="K52" s="247">
        <v>918</v>
      </c>
      <c r="L52" s="247">
        <v>28</v>
      </c>
      <c r="M52" s="227">
        <v>95379587</v>
      </c>
      <c r="N52" s="247">
        <v>74899270</v>
      </c>
      <c r="O52" s="247">
        <v>1752214</v>
      </c>
      <c r="P52" s="247">
        <v>0</v>
      </c>
      <c r="Q52" s="247">
        <v>0</v>
      </c>
      <c r="R52" s="224">
        <v>42</v>
      </c>
    </row>
    <row r="53" spans="1:18" s="266" customFormat="1" ht="24" customHeight="1">
      <c r="A53" s="228">
        <v>43</v>
      </c>
      <c r="B53" s="218" t="s">
        <v>258</v>
      </c>
      <c r="C53" s="229">
        <v>0</v>
      </c>
      <c r="D53" s="229">
        <v>0</v>
      </c>
      <c r="E53" s="229">
        <v>39345</v>
      </c>
      <c r="F53" s="229">
        <v>702881420</v>
      </c>
      <c r="G53" s="229">
        <v>510658732</v>
      </c>
      <c r="H53" s="229">
        <v>176423774</v>
      </c>
      <c r="I53" s="229">
        <v>15798914</v>
      </c>
      <c r="J53" s="229">
        <v>707</v>
      </c>
      <c r="K53" s="241">
        <v>464</v>
      </c>
      <c r="L53" s="241">
        <v>0</v>
      </c>
      <c r="M53" s="229">
        <v>49932591</v>
      </c>
      <c r="N53" s="241">
        <v>38029659</v>
      </c>
      <c r="O53" s="241">
        <v>0</v>
      </c>
      <c r="P53" s="241">
        <v>0</v>
      </c>
      <c r="Q53" s="241">
        <v>0</v>
      </c>
      <c r="R53" s="234">
        <v>43</v>
      </c>
    </row>
    <row r="54" spans="1:18" s="266" customFormat="1" ht="24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47997</v>
      </c>
      <c r="F54" s="192">
        <v>885905966</v>
      </c>
      <c r="G54" s="192">
        <v>648115949</v>
      </c>
      <c r="H54" s="192">
        <v>200828908</v>
      </c>
      <c r="I54" s="192">
        <v>36961109</v>
      </c>
      <c r="J54" s="192">
        <v>1092</v>
      </c>
      <c r="K54" s="240">
        <v>726</v>
      </c>
      <c r="L54" s="240">
        <v>0</v>
      </c>
      <c r="M54" s="192">
        <v>65685426</v>
      </c>
      <c r="N54" s="240">
        <v>52471308</v>
      </c>
      <c r="O54" s="240">
        <v>0</v>
      </c>
      <c r="P54" s="240">
        <v>0</v>
      </c>
      <c r="Q54" s="240">
        <v>0</v>
      </c>
      <c r="R54" s="224">
        <v>44</v>
      </c>
    </row>
    <row r="55" spans="1:18" s="266" customFormat="1" ht="24" customHeight="1">
      <c r="A55" s="220">
        <v>45</v>
      </c>
      <c r="B55" s="218" t="s">
        <v>261</v>
      </c>
      <c r="C55" s="192">
        <v>0</v>
      </c>
      <c r="D55" s="192">
        <v>0</v>
      </c>
      <c r="E55" s="192">
        <v>222411</v>
      </c>
      <c r="F55" s="192">
        <v>4049084578</v>
      </c>
      <c r="G55" s="192">
        <v>2943131372</v>
      </c>
      <c r="H55" s="192">
        <v>997138464</v>
      </c>
      <c r="I55" s="192">
        <v>108814742</v>
      </c>
      <c r="J55" s="192">
        <v>4220</v>
      </c>
      <c r="K55" s="240">
        <v>2599</v>
      </c>
      <c r="L55" s="240">
        <v>51</v>
      </c>
      <c r="M55" s="192">
        <v>301353358</v>
      </c>
      <c r="N55" s="240">
        <v>233728707</v>
      </c>
      <c r="O55" s="240">
        <v>4107233</v>
      </c>
      <c r="P55" s="240">
        <v>0</v>
      </c>
      <c r="Q55" s="240">
        <v>0</v>
      </c>
      <c r="R55" s="224">
        <v>45</v>
      </c>
    </row>
    <row r="56" spans="1:18" s="266" customFormat="1" ht="24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94570</v>
      </c>
      <c r="F56" s="192">
        <v>1881298751</v>
      </c>
      <c r="G56" s="192">
        <v>1359055872</v>
      </c>
      <c r="H56" s="192">
        <v>470458901</v>
      </c>
      <c r="I56" s="192">
        <v>51783978</v>
      </c>
      <c r="J56" s="192">
        <v>2027</v>
      </c>
      <c r="K56" s="240">
        <v>1263</v>
      </c>
      <c r="L56" s="240">
        <v>30</v>
      </c>
      <c r="M56" s="192">
        <v>154403960</v>
      </c>
      <c r="N56" s="240">
        <v>116559287</v>
      </c>
      <c r="O56" s="240">
        <v>1299095</v>
      </c>
      <c r="P56" s="240">
        <v>0</v>
      </c>
      <c r="Q56" s="240">
        <v>0</v>
      </c>
      <c r="R56" s="224">
        <v>46</v>
      </c>
    </row>
    <row r="57" spans="1:18" s="266" customFormat="1" ht="24" customHeight="1">
      <c r="A57" s="243">
        <v>52</v>
      </c>
      <c r="B57" s="244" t="s">
        <v>263</v>
      </c>
      <c r="C57" s="227">
        <v>0</v>
      </c>
      <c r="D57" s="227">
        <v>0</v>
      </c>
      <c r="E57" s="227">
        <v>37510</v>
      </c>
      <c r="F57" s="227">
        <v>660730021</v>
      </c>
      <c r="G57" s="227">
        <v>476634738</v>
      </c>
      <c r="H57" s="227">
        <v>166951256</v>
      </c>
      <c r="I57" s="227">
        <v>17144027</v>
      </c>
      <c r="J57" s="227">
        <v>647</v>
      </c>
      <c r="K57" s="247">
        <v>369</v>
      </c>
      <c r="L57" s="247">
        <v>9</v>
      </c>
      <c r="M57" s="227">
        <v>41676319</v>
      </c>
      <c r="N57" s="247">
        <v>29787815</v>
      </c>
      <c r="O57" s="247">
        <v>265936</v>
      </c>
      <c r="P57" s="247">
        <v>0</v>
      </c>
      <c r="Q57" s="247">
        <v>0</v>
      </c>
      <c r="R57" s="249">
        <v>52</v>
      </c>
    </row>
    <row r="58" spans="1:18" s="452" customFormat="1" ht="24" customHeight="1">
      <c r="A58" s="250">
        <v>54</v>
      </c>
      <c r="B58" s="218" t="s">
        <v>264</v>
      </c>
      <c r="C58" s="229">
        <v>0</v>
      </c>
      <c r="D58" s="229">
        <v>0</v>
      </c>
      <c r="E58" s="229">
        <v>27841</v>
      </c>
      <c r="F58" s="229">
        <v>528879901</v>
      </c>
      <c r="G58" s="229">
        <v>383297389</v>
      </c>
      <c r="H58" s="229">
        <v>131481627</v>
      </c>
      <c r="I58" s="229">
        <v>14100885</v>
      </c>
      <c r="J58" s="229">
        <v>564</v>
      </c>
      <c r="K58" s="241">
        <v>363</v>
      </c>
      <c r="L58" s="241">
        <v>2</v>
      </c>
      <c r="M58" s="229">
        <v>37249340</v>
      </c>
      <c r="N58" s="241">
        <v>29756897</v>
      </c>
      <c r="O58" s="241">
        <v>9098</v>
      </c>
      <c r="P58" s="241">
        <v>0</v>
      </c>
      <c r="Q58" s="241">
        <v>0</v>
      </c>
      <c r="R58" s="251">
        <v>54</v>
      </c>
    </row>
    <row r="59" spans="1:18" s="452" customFormat="1" ht="24" customHeight="1">
      <c r="A59" s="220">
        <v>59</v>
      </c>
      <c r="B59" s="218" t="s">
        <v>266</v>
      </c>
      <c r="C59" s="192">
        <v>0</v>
      </c>
      <c r="D59" s="192">
        <v>0</v>
      </c>
      <c r="E59" s="192">
        <v>70311</v>
      </c>
      <c r="F59" s="192">
        <v>1456188750</v>
      </c>
      <c r="G59" s="192">
        <v>1058663790</v>
      </c>
      <c r="H59" s="192">
        <v>362379650</v>
      </c>
      <c r="I59" s="192">
        <v>35145310</v>
      </c>
      <c r="J59" s="192">
        <v>1742</v>
      </c>
      <c r="K59" s="240">
        <v>1165</v>
      </c>
      <c r="L59" s="240">
        <v>22</v>
      </c>
      <c r="M59" s="192">
        <v>119487753</v>
      </c>
      <c r="N59" s="240">
        <v>96218925</v>
      </c>
      <c r="O59" s="240">
        <v>2682976</v>
      </c>
      <c r="P59" s="240">
        <v>0</v>
      </c>
      <c r="Q59" s="240">
        <v>0</v>
      </c>
      <c r="R59" s="224">
        <v>59</v>
      </c>
    </row>
    <row r="60" spans="1:18" s="452" customFormat="1" ht="24" customHeight="1">
      <c r="A60" s="220">
        <v>61</v>
      </c>
      <c r="B60" s="218" t="s">
        <v>268</v>
      </c>
      <c r="C60" s="192">
        <v>0</v>
      </c>
      <c r="D60" s="192">
        <v>0</v>
      </c>
      <c r="E60" s="192">
        <v>60696</v>
      </c>
      <c r="F60" s="192">
        <v>1288125205</v>
      </c>
      <c r="G60" s="192">
        <v>933060454</v>
      </c>
      <c r="H60" s="192">
        <v>325462201</v>
      </c>
      <c r="I60" s="192">
        <v>29602550</v>
      </c>
      <c r="J60" s="192">
        <v>1407</v>
      </c>
      <c r="K60" s="240">
        <v>908</v>
      </c>
      <c r="L60" s="240">
        <v>14</v>
      </c>
      <c r="M60" s="192">
        <v>93733757</v>
      </c>
      <c r="N60" s="240">
        <v>69923785</v>
      </c>
      <c r="O60" s="240">
        <v>1588408</v>
      </c>
      <c r="P60" s="240">
        <v>0</v>
      </c>
      <c r="Q60" s="240">
        <v>0</v>
      </c>
      <c r="R60" s="224">
        <v>61</v>
      </c>
    </row>
    <row r="61" spans="1:18" s="452" customFormat="1" ht="24" customHeight="1">
      <c r="A61" s="220">
        <v>66</v>
      </c>
      <c r="B61" s="218" t="s">
        <v>270</v>
      </c>
      <c r="C61" s="192">
        <v>1</v>
      </c>
      <c r="D61" s="192">
        <v>23640</v>
      </c>
      <c r="E61" s="192">
        <v>265326</v>
      </c>
      <c r="F61" s="192">
        <v>4654059223</v>
      </c>
      <c r="G61" s="192">
        <v>3363857263</v>
      </c>
      <c r="H61" s="192">
        <v>1163570260</v>
      </c>
      <c r="I61" s="192">
        <v>126631700</v>
      </c>
      <c r="J61" s="192">
        <v>4623</v>
      </c>
      <c r="K61" s="240">
        <v>2905</v>
      </c>
      <c r="L61" s="240">
        <v>52</v>
      </c>
      <c r="M61" s="192">
        <v>339348358</v>
      </c>
      <c r="N61" s="240">
        <v>265532303</v>
      </c>
      <c r="O61" s="240">
        <v>6849690</v>
      </c>
      <c r="P61" s="240">
        <v>0</v>
      </c>
      <c r="Q61" s="240">
        <v>0</v>
      </c>
      <c r="R61" s="224">
        <v>66</v>
      </c>
    </row>
    <row r="62" spans="1:18" s="452" customFormat="1" ht="24" customHeight="1" thickBot="1">
      <c r="A62" s="253">
        <v>67</v>
      </c>
      <c r="B62" s="254" t="s">
        <v>272</v>
      </c>
      <c r="C62" s="256">
        <v>0</v>
      </c>
      <c r="D62" s="256">
        <v>0</v>
      </c>
      <c r="E62" s="256">
        <v>40763</v>
      </c>
      <c r="F62" s="256">
        <v>979745589</v>
      </c>
      <c r="G62" s="256">
        <v>713446934</v>
      </c>
      <c r="H62" s="256">
        <v>242028716</v>
      </c>
      <c r="I62" s="256">
        <v>24269939</v>
      </c>
      <c r="J62" s="256">
        <v>1298</v>
      </c>
      <c r="K62" s="258">
        <v>853</v>
      </c>
      <c r="L62" s="258">
        <v>23</v>
      </c>
      <c r="M62" s="256">
        <v>86230146</v>
      </c>
      <c r="N62" s="258">
        <v>67715217</v>
      </c>
      <c r="O62" s="258">
        <v>3242434</v>
      </c>
      <c r="P62" s="258">
        <v>0</v>
      </c>
      <c r="Q62" s="258">
        <v>0</v>
      </c>
      <c r="R62" s="262">
        <v>67</v>
      </c>
    </row>
    <row r="63" spans="1:18" ht="24" customHeight="1">
      <c r="A63" s="211">
        <v>70</v>
      </c>
      <c r="B63" s="330" t="s">
        <v>274</v>
      </c>
      <c r="C63" s="214">
        <v>0</v>
      </c>
      <c r="D63" s="214">
        <v>0</v>
      </c>
      <c r="E63" s="214">
        <v>34766</v>
      </c>
      <c r="F63" s="214">
        <v>766413769</v>
      </c>
      <c r="G63" s="214">
        <v>558370340</v>
      </c>
      <c r="H63" s="214">
        <v>191266005</v>
      </c>
      <c r="I63" s="214">
        <v>16777424</v>
      </c>
      <c r="J63" s="214">
        <v>1056</v>
      </c>
      <c r="K63" s="1087">
        <v>651</v>
      </c>
      <c r="L63" s="1087">
        <v>1</v>
      </c>
      <c r="M63" s="214">
        <v>61633646</v>
      </c>
      <c r="N63" s="1087">
        <v>48445093</v>
      </c>
      <c r="O63" s="1087">
        <v>50524</v>
      </c>
      <c r="P63" s="1087">
        <v>0</v>
      </c>
      <c r="Q63" s="1087">
        <v>0</v>
      </c>
      <c r="R63" s="216">
        <v>70</v>
      </c>
    </row>
    <row r="64" spans="1:18" ht="24" customHeight="1">
      <c r="A64" s="217">
        <v>72</v>
      </c>
      <c r="B64" s="332" t="s">
        <v>276</v>
      </c>
      <c r="C64" s="1169">
        <v>0</v>
      </c>
      <c r="D64" s="200">
        <v>0</v>
      </c>
      <c r="E64" s="200">
        <v>255094</v>
      </c>
      <c r="F64" s="200">
        <v>4984204308</v>
      </c>
      <c r="G64" s="200">
        <v>3627967659</v>
      </c>
      <c r="H64" s="200">
        <v>1231074391</v>
      </c>
      <c r="I64" s="200">
        <v>125162258</v>
      </c>
      <c r="J64" s="200">
        <v>6283</v>
      </c>
      <c r="K64" s="538">
        <v>4014</v>
      </c>
      <c r="L64" s="538">
        <v>13</v>
      </c>
      <c r="M64" s="200">
        <v>382968811</v>
      </c>
      <c r="N64" s="538">
        <v>307898077</v>
      </c>
      <c r="O64" s="538">
        <v>490534</v>
      </c>
      <c r="P64" s="538">
        <v>0</v>
      </c>
      <c r="Q64" s="538">
        <v>0</v>
      </c>
      <c r="R64" s="205">
        <v>72</v>
      </c>
    </row>
    <row r="65" spans="1:18" ht="24" customHeight="1">
      <c r="A65" s="217">
        <v>74</v>
      </c>
      <c r="B65" s="332" t="s">
        <v>278</v>
      </c>
      <c r="C65" s="200">
        <v>0</v>
      </c>
      <c r="D65" s="200">
        <v>0</v>
      </c>
      <c r="E65" s="200">
        <v>53900</v>
      </c>
      <c r="F65" s="200">
        <v>1023896229</v>
      </c>
      <c r="G65" s="200">
        <v>748947503</v>
      </c>
      <c r="H65" s="200">
        <v>248995831</v>
      </c>
      <c r="I65" s="200">
        <v>25952895</v>
      </c>
      <c r="J65" s="200">
        <v>1155</v>
      </c>
      <c r="K65" s="538">
        <v>729</v>
      </c>
      <c r="L65" s="538">
        <v>0</v>
      </c>
      <c r="M65" s="200">
        <v>75325360</v>
      </c>
      <c r="N65" s="538">
        <v>61186696</v>
      </c>
      <c r="O65" s="538">
        <v>0</v>
      </c>
      <c r="P65" s="538">
        <v>0</v>
      </c>
      <c r="Q65" s="538">
        <v>0</v>
      </c>
      <c r="R65" s="205">
        <v>74</v>
      </c>
    </row>
    <row r="66" spans="1:18" ht="24" customHeight="1">
      <c r="A66" s="217">
        <v>81</v>
      </c>
      <c r="B66" s="332" t="s">
        <v>280</v>
      </c>
      <c r="C66" s="200">
        <v>0</v>
      </c>
      <c r="D66" s="200">
        <v>0</v>
      </c>
      <c r="E66" s="200">
        <v>202014</v>
      </c>
      <c r="F66" s="200">
        <v>4310545086</v>
      </c>
      <c r="G66" s="200">
        <v>3136051555</v>
      </c>
      <c r="H66" s="200">
        <v>1065048285</v>
      </c>
      <c r="I66" s="200">
        <v>109445246</v>
      </c>
      <c r="J66" s="200">
        <v>5836</v>
      </c>
      <c r="K66" s="538">
        <v>3742</v>
      </c>
      <c r="L66" s="538">
        <v>22</v>
      </c>
      <c r="M66" s="200">
        <v>346429283</v>
      </c>
      <c r="N66" s="538">
        <v>254517944</v>
      </c>
      <c r="O66" s="538">
        <v>1499819</v>
      </c>
      <c r="P66" s="538">
        <v>0</v>
      </c>
      <c r="Q66" s="538">
        <v>0</v>
      </c>
      <c r="R66" s="205">
        <v>81</v>
      </c>
    </row>
    <row r="67" spans="1:18" ht="24" customHeight="1">
      <c r="A67" s="217">
        <v>82</v>
      </c>
      <c r="B67" s="332" t="s">
        <v>282</v>
      </c>
      <c r="C67" s="210">
        <v>0</v>
      </c>
      <c r="D67" s="210">
        <v>0</v>
      </c>
      <c r="E67" s="210">
        <v>278966</v>
      </c>
      <c r="F67" s="210">
        <v>5387980626</v>
      </c>
      <c r="G67" s="210">
        <v>3831407240</v>
      </c>
      <c r="H67" s="210">
        <v>1403015522</v>
      </c>
      <c r="I67" s="210">
        <v>153557864</v>
      </c>
      <c r="J67" s="210">
        <v>5714</v>
      </c>
      <c r="K67" s="1088">
        <v>3569</v>
      </c>
      <c r="L67" s="1088">
        <v>22</v>
      </c>
      <c r="M67" s="210">
        <v>404732235</v>
      </c>
      <c r="N67" s="1088">
        <v>302611087</v>
      </c>
      <c r="O67" s="1088">
        <v>784187</v>
      </c>
      <c r="P67" s="1088">
        <v>0</v>
      </c>
      <c r="Q67" s="1088">
        <v>0</v>
      </c>
      <c r="R67" s="205">
        <v>82</v>
      </c>
    </row>
    <row r="68" spans="1:18" ht="24" customHeight="1">
      <c r="A68" s="211">
        <v>83</v>
      </c>
      <c r="B68" s="330" t="s">
        <v>283</v>
      </c>
      <c r="C68" s="214">
        <v>0</v>
      </c>
      <c r="D68" s="214">
        <v>0</v>
      </c>
      <c r="E68" s="214">
        <v>127212</v>
      </c>
      <c r="F68" s="214">
        <v>2509196410</v>
      </c>
      <c r="G68" s="214">
        <v>1817638898</v>
      </c>
      <c r="H68" s="214">
        <v>612593443</v>
      </c>
      <c r="I68" s="214">
        <v>78964069</v>
      </c>
      <c r="J68" s="214">
        <v>4535</v>
      </c>
      <c r="K68" s="1087">
        <v>1861</v>
      </c>
      <c r="L68" s="1087">
        <v>35</v>
      </c>
      <c r="M68" s="214">
        <v>186790350</v>
      </c>
      <c r="N68" s="1087">
        <v>150444249</v>
      </c>
      <c r="O68" s="1087">
        <v>2742744</v>
      </c>
      <c r="P68" s="1087">
        <v>0</v>
      </c>
      <c r="Q68" s="1087">
        <v>0</v>
      </c>
      <c r="R68" s="216">
        <v>83</v>
      </c>
    </row>
    <row r="69" spans="1:18" ht="24" customHeight="1">
      <c r="A69" s="217">
        <v>301</v>
      </c>
      <c r="B69" s="2130" t="s">
        <v>284</v>
      </c>
      <c r="C69" s="200">
        <v>0</v>
      </c>
      <c r="D69" s="200">
        <v>0</v>
      </c>
      <c r="E69" s="200">
        <v>93874</v>
      </c>
      <c r="F69" s="200">
        <v>1346227856</v>
      </c>
      <c r="G69" s="200">
        <v>950426604</v>
      </c>
      <c r="H69" s="200">
        <v>384030778</v>
      </c>
      <c r="I69" s="200">
        <v>11770474</v>
      </c>
      <c r="J69" s="200">
        <v>650</v>
      </c>
      <c r="K69" s="538">
        <v>326</v>
      </c>
      <c r="L69" s="538">
        <v>7</v>
      </c>
      <c r="M69" s="200">
        <v>57105929</v>
      </c>
      <c r="N69" s="538">
        <v>28242228</v>
      </c>
      <c r="O69" s="538">
        <v>366347</v>
      </c>
      <c r="P69" s="538">
        <v>0</v>
      </c>
      <c r="Q69" s="538">
        <v>0</v>
      </c>
      <c r="R69" s="205">
        <v>301</v>
      </c>
    </row>
    <row r="70" spans="1:18" ht="24" customHeight="1">
      <c r="A70" s="217">
        <v>302</v>
      </c>
      <c r="B70" s="2130" t="s">
        <v>286</v>
      </c>
      <c r="C70" s="200">
        <v>0</v>
      </c>
      <c r="D70" s="200">
        <v>0</v>
      </c>
      <c r="E70" s="200">
        <v>96020</v>
      </c>
      <c r="F70" s="200">
        <v>1185796397</v>
      </c>
      <c r="G70" s="200">
        <v>839616212</v>
      </c>
      <c r="H70" s="200">
        <v>335171721</v>
      </c>
      <c r="I70" s="200">
        <v>11008464</v>
      </c>
      <c r="J70" s="200">
        <v>582</v>
      </c>
      <c r="K70" s="538">
        <v>253</v>
      </c>
      <c r="L70" s="538">
        <v>10</v>
      </c>
      <c r="M70" s="200">
        <v>41710602</v>
      </c>
      <c r="N70" s="538">
        <v>21301824</v>
      </c>
      <c r="O70" s="538">
        <v>793081</v>
      </c>
      <c r="P70" s="538">
        <v>0</v>
      </c>
      <c r="Q70" s="538">
        <v>0</v>
      </c>
      <c r="R70" s="205">
        <v>302</v>
      </c>
    </row>
    <row r="71" spans="1:18" s="266" customFormat="1" ht="24" customHeight="1">
      <c r="A71" s="220">
        <v>303</v>
      </c>
      <c r="B71" s="2128" t="s">
        <v>288</v>
      </c>
      <c r="C71" s="192">
        <v>0</v>
      </c>
      <c r="D71" s="192">
        <v>0</v>
      </c>
      <c r="E71" s="192">
        <v>20662</v>
      </c>
      <c r="F71" s="192">
        <v>305896281</v>
      </c>
      <c r="G71" s="192">
        <v>218167604</v>
      </c>
      <c r="H71" s="192">
        <v>84922258</v>
      </c>
      <c r="I71" s="192">
        <v>2806419</v>
      </c>
      <c r="J71" s="192">
        <v>246</v>
      </c>
      <c r="K71" s="240">
        <v>149</v>
      </c>
      <c r="L71" s="240">
        <v>0</v>
      </c>
      <c r="M71" s="192">
        <v>17250856</v>
      </c>
      <c r="N71" s="240">
        <v>13017101</v>
      </c>
      <c r="O71" s="240">
        <v>0</v>
      </c>
      <c r="P71" s="240">
        <v>0</v>
      </c>
      <c r="Q71" s="240">
        <v>0</v>
      </c>
      <c r="R71" s="224">
        <v>303</v>
      </c>
    </row>
    <row r="72" spans="1:18" s="266" customFormat="1" ht="24" customHeight="1" thickBot="1">
      <c r="A72" s="2383"/>
      <c r="B72" s="254"/>
      <c r="C72" s="256"/>
      <c r="D72" s="256"/>
      <c r="E72" s="256"/>
      <c r="F72" s="256"/>
      <c r="G72" s="256"/>
      <c r="H72" s="256"/>
      <c r="I72" s="256"/>
      <c r="J72" s="256"/>
      <c r="K72" s="258"/>
      <c r="L72" s="258"/>
      <c r="M72" s="256"/>
      <c r="N72" s="258"/>
      <c r="O72" s="258"/>
      <c r="P72" s="258"/>
      <c r="Q72" s="258"/>
      <c r="R72" s="262"/>
    </row>
    <row r="73" spans="1:18" s="266" customFormat="1" ht="24" customHeight="1">
      <c r="A73" s="220"/>
      <c r="B73" s="218"/>
      <c r="C73" s="192"/>
      <c r="D73" s="192"/>
      <c r="E73" s="192"/>
      <c r="F73" s="192"/>
      <c r="G73" s="192"/>
      <c r="H73" s="192"/>
      <c r="I73" s="192"/>
      <c r="J73" s="192"/>
      <c r="K73" s="240"/>
      <c r="L73" s="240"/>
      <c r="M73" s="192"/>
      <c r="N73" s="240"/>
      <c r="O73" s="240"/>
      <c r="P73" s="240"/>
      <c r="Q73" s="240"/>
      <c r="R73" s="224"/>
    </row>
    <row r="74" spans="1:18" s="266" customFormat="1" ht="24" customHeight="1">
      <c r="A74" s="220"/>
      <c r="B74" s="218"/>
      <c r="C74" s="192"/>
      <c r="D74" s="192"/>
      <c r="E74" s="192"/>
      <c r="F74" s="192"/>
      <c r="G74" s="192"/>
      <c r="H74" s="192"/>
      <c r="I74" s="192"/>
      <c r="J74" s="192"/>
      <c r="K74" s="240"/>
      <c r="L74" s="240"/>
      <c r="M74" s="192"/>
      <c r="N74" s="240"/>
      <c r="O74" s="240"/>
      <c r="P74" s="240"/>
      <c r="Q74" s="240"/>
      <c r="R74" s="224"/>
    </row>
    <row r="75" spans="1:18" s="266" customFormat="1" ht="24" customHeight="1">
      <c r="A75" s="220"/>
      <c r="B75" s="218"/>
      <c r="C75" s="192"/>
      <c r="D75" s="192"/>
      <c r="E75" s="192"/>
      <c r="F75" s="192"/>
      <c r="G75" s="192"/>
      <c r="H75" s="192"/>
      <c r="I75" s="192"/>
      <c r="J75" s="192"/>
      <c r="K75" s="240"/>
      <c r="L75" s="240"/>
      <c r="M75" s="192"/>
      <c r="N75" s="240"/>
      <c r="O75" s="240"/>
      <c r="P75" s="240"/>
      <c r="Q75" s="240"/>
      <c r="R75" s="224"/>
    </row>
    <row r="76" spans="1:18" s="266" customFormat="1" ht="24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240"/>
      <c r="L76" s="240"/>
      <c r="M76" s="192"/>
      <c r="N76" s="240"/>
      <c r="O76" s="240"/>
      <c r="P76" s="240"/>
      <c r="Q76" s="240"/>
      <c r="R76" s="224"/>
    </row>
    <row r="77" spans="1:18" s="266" customFormat="1" ht="24" customHeight="1">
      <c r="A77" s="220"/>
      <c r="B77" s="218"/>
      <c r="C77" s="227"/>
      <c r="D77" s="227"/>
      <c r="E77" s="227"/>
      <c r="F77" s="227"/>
      <c r="G77" s="227"/>
      <c r="H77" s="227"/>
      <c r="I77" s="227"/>
      <c r="J77" s="227"/>
      <c r="K77" s="247"/>
      <c r="L77" s="247"/>
      <c r="M77" s="227"/>
      <c r="N77" s="247"/>
      <c r="O77" s="247"/>
      <c r="P77" s="247"/>
      <c r="Q77" s="247"/>
      <c r="R77" s="224"/>
    </row>
    <row r="78" spans="1:18" s="266" customFormat="1" ht="24" customHeight="1">
      <c r="A78" s="235"/>
      <c r="B78" s="212"/>
      <c r="C78" s="229"/>
      <c r="D78" s="229"/>
      <c r="E78" s="229"/>
      <c r="F78" s="229"/>
      <c r="G78" s="229"/>
      <c r="H78" s="229"/>
      <c r="I78" s="229"/>
      <c r="J78" s="229"/>
      <c r="K78" s="241"/>
      <c r="L78" s="241"/>
      <c r="M78" s="229"/>
      <c r="N78" s="241"/>
      <c r="O78" s="241"/>
      <c r="P78" s="241"/>
      <c r="Q78" s="241"/>
      <c r="R78" s="236"/>
    </row>
    <row r="79" spans="1:18" s="266" customFormat="1" ht="24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240"/>
      <c r="L79" s="240"/>
      <c r="M79" s="192"/>
      <c r="N79" s="240"/>
      <c r="O79" s="240"/>
      <c r="P79" s="240"/>
      <c r="Q79" s="240"/>
      <c r="R79" s="224"/>
    </row>
    <row r="80" spans="1:18" s="266" customFormat="1" ht="24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240"/>
      <c r="L80" s="240"/>
      <c r="M80" s="192"/>
      <c r="N80" s="240"/>
      <c r="O80" s="240"/>
      <c r="P80" s="240"/>
      <c r="Q80" s="240"/>
      <c r="R80" s="224"/>
    </row>
    <row r="81" spans="1:18" s="266" customFormat="1" ht="24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240"/>
      <c r="L81" s="240"/>
      <c r="M81" s="192"/>
      <c r="N81" s="240"/>
      <c r="O81" s="240"/>
      <c r="P81" s="240"/>
      <c r="Q81" s="240"/>
      <c r="R81" s="224"/>
    </row>
    <row r="82" spans="1:18" s="266" customFormat="1" ht="24" customHeight="1">
      <c r="A82" s="220"/>
      <c r="B82" s="218"/>
      <c r="C82" s="227"/>
      <c r="D82" s="227"/>
      <c r="E82" s="227"/>
      <c r="F82" s="227"/>
      <c r="G82" s="227"/>
      <c r="H82" s="227"/>
      <c r="I82" s="227"/>
      <c r="J82" s="227"/>
      <c r="K82" s="247"/>
      <c r="L82" s="247"/>
      <c r="M82" s="227"/>
      <c r="N82" s="247"/>
      <c r="O82" s="247"/>
      <c r="P82" s="247"/>
      <c r="Q82" s="247"/>
      <c r="R82" s="224"/>
    </row>
    <row r="83" spans="1:18" s="266" customFormat="1" ht="24" customHeight="1">
      <c r="A83" s="228"/>
      <c r="B83" s="212"/>
      <c r="C83" s="229"/>
      <c r="D83" s="229"/>
      <c r="E83" s="229"/>
      <c r="F83" s="229"/>
      <c r="G83" s="229"/>
      <c r="H83" s="229"/>
      <c r="I83" s="229"/>
      <c r="J83" s="229"/>
      <c r="K83" s="241"/>
      <c r="L83" s="241"/>
      <c r="M83" s="229"/>
      <c r="N83" s="241"/>
      <c r="O83" s="241"/>
      <c r="P83" s="241"/>
      <c r="Q83" s="241"/>
      <c r="R83" s="234"/>
    </row>
    <row r="84" spans="1:18" s="266" customFormat="1" ht="24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240"/>
      <c r="L84" s="240"/>
      <c r="M84" s="192"/>
      <c r="N84" s="240"/>
      <c r="O84" s="240"/>
      <c r="P84" s="240"/>
      <c r="Q84" s="240"/>
      <c r="R84" s="224"/>
    </row>
    <row r="85" spans="1:18" s="266" customFormat="1" ht="24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240"/>
      <c r="L85" s="240"/>
      <c r="M85" s="192"/>
      <c r="N85" s="240"/>
      <c r="O85" s="240"/>
      <c r="P85" s="240"/>
      <c r="Q85" s="240"/>
      <c r="R85" s="224"/>
    </row>
    <row r="86" spans="1:18" s="266" customFormat="1" ht="24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240"/>
      <c r="L86" s="240"/>
      <c r="M86" s="192"/>
      <c r="N86" s="240"/>
      <c r="O86" s="240"/>
      <c r="P86" s="240"/>
      <c r="Q86" s="240"/>
      <c r="R86" s="224"/>
    </row>
    <row r="87" spans="1:18" s="266" customFormat="1" ht="24" customHeight="1">
      <c r="A87" s="220"/>
      <c r="B87" s="218"/>
      <c r="C87" s="227"/>
      <c r="D87" s="227"/>
      <c r="E87" s="227"/>
      <c r="F87" s="227"/>
      <c r="G87" s="227"/>
      <c r="H87" s="227"/>
      <c r="I87" s="227"/>
      <c r="J87" s="227"/>
      <c r="K87" s="247"/>
      <c r="L87" s="247"/>
      <c r="M87" s="227"/>
      <c r="N87" s="247"/>
      <c r="O87" s="247"/>
      <c r="P87" s="247"/>
      <c r="Q87" s="247"/>
      <c r="R87" s="224"/>
    </row>
    <row r="88" spans="1:18" s="266" customFormat="1" ht="24" customHeight="1">
      <c r="A88" s="235"/>
      <c r="B88" s="212"/>
      <c r="C88" s="229"/>
      <c r="D88" s="229"/>
      <c r="E88" s="229"/>
      <c r="F88" s="229"/>
      <c r="G88" s="229"/>
      <c r="H88" s="229"/>
      <c r="I88" s="229"/>
      <c r="J88" s="229"/>
      <c r="K88" s="241"/>
      <c r="L88" s="241"/>
      <c r="M88" s="229"/>
      <c r="N88" s="241"/>
      <c r="O88" s="241"/>
      <c r="P88" s="241"/>
      <c r="Q88" s="241"/>
      <c r="R88" s="236"/>
    </row>
    <row r="89" spans="1:18" s="266" customFormat="1" ht="24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240"/>
      <c r="L89" s="240"/>
      <c r="M89" s="192"/>
      <c r="N89" s="240"/>
      <c r="O89" s="240"/>
      <c r="P89" s="240"/>
      <c r="Q89" s="240"/>
      <c r="R89" s="224"/>
    </row>
    <row r="90" spans="1:18" s="266" customFormat="1" ht="24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240"/>
      <c r="L90" s="240"/>
      <c r="M90" s="192"/>
      <c r="N90" s="240"/>
      <c r="O90" s="240"/>
      <c r="P90" s="240"/>
      <c r="Q90" s="240"/>
      <c r="R90" s="224"/>
    </row>
    <row r="91" spans="1:18" s="266" customFormat="1" ht="24" customHeight="1">
      <c r="A91" s="220"/>
      <c r="B91" s="218"/>
      <c r="C91" s="192"/>
      <c r="D91" s="192"/>
      <c r="E91" s="192"/>
      <c r="F91" s="192"/>
      <c r="G91" s="192"/>
      <c r="H91" s="192"/>
      <c r="I91" s="192"/>
      <c r="J91" s="192"/>
      <c r="K91" s="240"/>
      <c r="L91" s="240"/>
      <c r="M91" s="192"/>
      <c r="N91" s="240"/>
      <c r="O91" s="240"/>
      <c r="P91" s="240"/>
      <c r="Q91" s="240"/>
      <c r="R91" s="224"/>
    </row>
    <row r="92" spans="1:18" s="266" customFormat="1" ht="24" customHeight="1">
      <c r="A92" s="220"/>
      <c r="B92" s="218"/>
      <c r="C92" s="227"/>
      <c r="D92" s="227"/>
      <c r="E92" s="227"/>
      <c r="F92" s="227"/>
      <c r="G92" s="227"/>
      <c r="H92" s="227"/>
      <c r="I92" s="227"/>
      <c r="J92" s="227"/>
      <c r="K92" s="247"/>
      <c r="L92" s="247"/>
      <c r="M92" s="227"/>
      <c r="N92" s="247"/>
      <c r="O92" s="247"/>
      <c r="P92" s="247"/>
      <c r="Q92" s="247"/>
      <c r="R92" s="224"/>
    </row>
    <row r="93" spans="1:18" s="266" customFormat="1" ht="24" customHeight="1">
      <c r="A93" s="228"/>
      <c r="B93" s="212"/>
      <c r="C93" s="229"/>
      <c r="D93" s="229"/>
      <c r="E93" s="229"/>
      <c r="F93" s="229"/>
      <c r="G93" s="229"/>
      <c r="H93" s="229"/>
      <c r="I93" s="229"/>
      <c r="J93" s="229"/>
      <c r="K93" s="241"/>
      <c r="L93" s="241"/>
      <c r="M93" s="229"/>
      <c r="N93" s="241"/>
      <c r="O93" s="241"/>
      <c r="P93" s="241"/>
      <c r="Q93" s="241"/>
      <c r="R93" s="234"/>
    </row>
    <row r="94" spans="1:18" s="266" customFormat="1" ht="24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240"/>
      <c r="L94" s="240"/>
      <c r="M94" s="192"/>
      <c r="N94" s="240"/>
      <c r="O94" s="240"/>
      <c r="P94" s="240"/>
      <c r="Q94" s="240"/>
      <c r="R94" s="224"/>
    </row>
    <row r="95" spans="1:18" s="266" customFormat="1" ht="24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240"/>
      <c r="L95" s="240"/>
      <c r="M95" s="192"/>
      <c r="N95" s="240"/>
      <c r="O95" s="240"/>
      <c r="P95" s="240"/>
      <c r="Q95" s="240"/>
      <c r="R95" s="224"/>
    </row>
    <row r="96" spans="1:18" s="266" customFormat="1" ht="24" customHeight="1">
      <c r="A96" s="220"/>
      <c r="B96" s="218"/>
      <c r="C96" s="192"/>
      <c r="D96" s="192"/>
      <c r="E96" s="192"/>
      <c r="F96" s="192"/>
      <c r="G96" s="192"/>
      <c r="H96" s="192"/>
      <c r="I96" s="192"/>
      <c r="J96" s="192"/>
      <c r="K96" s="240"/>
      <c r="L96" s="240"/>
      <c r="M96" s="192"/>
      <c r="N96" s="240"/>
      <c r="O96" s="240"/>
      <c r="P96" s="240"/>
      <c r="Q96" s="240"/>
      <c r="R96" s="224"/>
    </row>
    <row r="97" spans="1:18" s="266" customFormat="1" ht="24" customHeight="1">
      <c r="A97" s="220"/>
      <c r="B97" s="218"/>
      <c r="C97" s="227"/>
      <c r="D97" s="227"/>
      <c r="E97" s="227"/>
      <c r="F97" s="227"/>
      <c r="G97" s="227"/>
      <c r="H97" s="227"/>
      <c r="I97" s="227"/>
      <c r="J97" s="227"/>
      <c r="K97" s="247"/>
      <c r="L97" s="247"/>
      <c r="M97" s="227"/>
      <c r="N97" s="247"/>
      <c r="O97" s="247"/>
      <c r="P97" s="247"/>
      <c r="Q97" s="247"/>
      <c r="R97" s="224"/>
    </row>
    <row r="98" spans="1:18" s="266" customFormat="1" ht="24" customHeight="1">
      <c r="A98" s="228"/>
      <c r="B98" s="212"/>
      <c r="C98" s="229"/>
      <c r="D98" s="229"/>
      <c r="E98" s="229"/>
      <c r="F98" s="229"/>
      <c r="G98" s="229"/>
      <c r="H98" s="229"/>
      <c r="I98" s="229"/>
      <c r="J98" s="229"/>
      <c r="K98" s="241"/>
      <c r="L98" s="241"/>
      <c r="M98" s="229"/>
      <c r="N98" s="241"/>
      <c r="O98" s="241"/>
      <c r="P98" s="241"/>
      <c r="Q98" s="241"/>
      <c r="R98" s="234"/>
    </row>
    <row r="99" spans="1:18" s="266" customFormat="1" ht="24" customHeight="1">
      <c r="A99" s="220"/>
      <c r="B99" s="218"/>
      <c r="C99" s="192"/>
      <c r="D99" s="192"/>
      <c r="E99" s="192"/>
      <c r="F99" s="192"/>
      <c r="G99" s="192"/>
      <c r="H99" s="192"/>
      <c r="I99" s="192"/>
      <c r="J99" s="192"/>
      <c r="K99" s="240"/>
      <c r="L99" s="240"/>
      <c r="M99" s="192"/>
      <c r="N99" s="240"/>
      <c r="O99" s="240"/>
      <c r="P99" s="240"/>
      <c r="Q99" s="240"/>
      <c r="R99" s="224"/>
    </row>
    <row r="100" spans="1:18" s="266" customFormat="1" ht="24" customHeight="1">
      <c r="A100" s="220"/>
      <c r="B100" s="218"/>
      <c r="C100" s="192"/>
      <c r="D100" s="192"/>
      <c r="E100" s="192"/>
      <c r="F100" s="192"/>
      <c r="G100" s="192"/>
      <c r="H100" s="192"/>
      <c r="I100" s="192"/>
      <c r="J100" s="192"/>
      <c r="K100" s="240"/>
      <c r="L100" s="240"/>
      <c r="M100" s="192"/>
      <c r="N100" s="240"/>
      <c r="O100" s="240"/>
      <c r="P100" s="240"/>
      <c r="Q100" s="240"/>
      <c r="R100" s="224"/>
    </row>
    <row r="101" spans="1:18" s="266" customFormat="1" ht="24" customHeight="1">
      <c r="A101" s="220"/>
      <c r="B101" s="218"/>
      <c r="C101" s="192"/>
      <c r="D101" s="192"/>
      <c r="E101" s="192"/>
      <c r="F101" s="192"/>
      <c r="G101" s="192"/>
      <c r="H101" s="192"/>
      <c r="I101" s="192"/>
      <c r="J101" s="192"/>
      <c r="K101" s="240"/>
      <c r="L101" s="240"/>
      <c r="M101" s="192"/>
      <c r="N101" s="240"/>
      <c r="O101" s="240"/>
      <c r="P101" s="240"/>
      <c r="Q101" s="240"/>
      <c r="R101" s="224"/>
    </row>
    <row r="102" spans="1:18" s="266" customFormat="1" ht="24" customHeight="1">
      <c r="A102" s="220"/>
      <c r="B102" s="244"/>
      <c r="C102" s="227"/>
      <c r="D102" s="227"/>
      <c r="E102" s="227"/>
      <c r="F102" s="227"/>
      <c r="G102" s="227"/>
      <c r="H102" s="227"/>
      <c r="I102" s="227"/>
      <c r="J102" s="227"/>
      <c r="K102" s="247"/>
      <c r="L102" s="247"/>
      <c r="M102" s="227"/>
      <c r="N102" s="247"/>
      <c r="O102" s="247"/>
      <c r="P102" s="247"/>
      <c r="Q102" s="247"/>
      <c r="R102" s="224"/>
    </row>
    <row r="103" spans="1:18" s="266" customFormat="1" ht="24" customHeight="1">
      <c r="A103" s="228"/>
      <c r="B103" s="218"/>
      <c r="C103" s="229"/>
      <c r="D103" s="229"/>
      <c r="E103" s="229"/>
      <c r="F103" s="229"/>
      <c r="G103" s="229"/>
      <c r="H103" s="229"/>
      <c r="I103" s="229"/>
      <c r="J103" s="229"/>
      <c r="K103" s="241"/>
      <c r="L103" s="241"/>
      <c r="M103" s="229"/>
      <c r="N103" s="241"/>
      <c r="O103" s="241"/>
      <c r="P103" s="241"/>
      <c r="Q103" s="241"/>
      <c r="R103" s="234"/>
    </row>
    <row r="104" spans="1:18" s="266" customFormat="1" ht="24" customHeight="1">
      <c r="A104" s="220"/>
      <c r="B104" s="218"/>
      <c r="C104" s="192"/>
      <c r="D104" s="192"/>
      <c r="E104" s="192"/>
      <c r="F104" s="192"/>
      <c r="G104" s="192"/>
      <c r="H104" s="192"/>
      <c r="I104" s="192"/>
      <c r="J104" s="192"/>
      <c r="K104" s="240"/>
      <c r="L104" s="240"/>
      <c r="M104" s="192"/>
      <c r="N104" s="240"/>
      <c r="O104" s="240"/>
      <c r="P104" s="240"/>
      <c r="Q104" s="240"/>
      <c r="R104" s="224"/>
    </row>
    <row r="105" spans="1:18" s="266" customFormat="1" ht="24" customHeight="1">
      <c r="A105" s="220"/>
      <c r="B105" s="218"/>
      <c r="C105" s="192"/>
      <c r="D105" s="192"/>
      <c r="E105" s="192"/>
      <c r="F105" s="192"/>
      <c r="G105" s="192"/>
      <c r="H105" s="192"/>
      <c r="I105" s="192"/>
      <c r="J105" s="192"/>
      <c r="K105" s="240"/>
      <c r="L105" s="240"/>
      <c r="M105" s="192"/>
      <c r="N105" s="240"/>
      <c r="O105" s="240"/>
      <c r="P105" s="240"/>
      <c r="Q105" s="240"/>
      <c r="R105" s="224"/>
    </row>
    <row r="106" spans="1:18" s="266" customFormat="1" ht="24" customHeight="1">
      <c r="A106" s="220"/>
      <c r="B106" s="218"/>
      <c r="C106" s="192"/>
      <c r="D106" s="192"/>
      <c r="E106" s="192"/>
      <c r="F106" s="192"/>
      <c r="G106" s="192"/>
      <c r="H106" s="192"/>
      <c r="I106" s="192"/>
      <c r="J106" s="192"/>
      <c r="K106" s="240"/>
      <c r="L106" s="240"/>
      <c r="M106" s="192"/>
      <c r="N106" s="240"/>
      <c r="O106" s="240"/>
      <c r="P106" s="240"/>
      <c r="Q106" s="240"/>
      <c r="R106" s="224"/>
    </row>
    <row r="107" spans="1:18" s="266" customFormat="1" ht="24" customHeight="1">
      <c r="A107" s="243"/>
      <c r="B107" s="244"/>
      <c r="C107" s="227"/>
      <c r="D107" s="227"/>
      <c r="E107" s="227"/>
      <c r="F107" s="227"/>
      <c r="G107" s="227"/>
      <c r="H107" s="227"/>
      <c r="I107" s="227"/>
      <c r="J107" s="227"/>
      <c r="K107" s="247"/>
      <c r="L107" s="247"/>
      <c r="M107" s="227"/>
      <c r="N107" s="247"/>
      <c r="O107" s="247"/>
      <c r="P107" s="247"/>
      <c r="Q107" s="247"/>
      <c r="R107" s="249"/>
    </row>
    <row r="108" spans="1:18" s="452" customFormat="1" ht="24" customHeight="1">
      <c r="A108" s="250"/>
      <c r="B108" s="218"/>
      <c r="C108" s="229"/>
      <c r="D108" s="229"/>
      <c r="E108" s="229"/>
      <c r="F108" s="229"/>
      <c r="G108" s="229"/>
      <c r="H108" s="229"/>
      <c r="I108" s="229"/>
      <c r="J108" s="229"/>
      <c r="K108" s="241"/>
      <c r="L108" s="241"/>
      <c r="M108" s="229"/>
      <c r="N108" s="241"/>
      <c r="O108" s="241"/>
      <c r="P108" s="241"/>
      <c r="Q108" s="241"/>
      <c r="R108" s="251"/>
    </row>
    <row r="109" spans="1:18" s="452" customFormat="1" ht="24" customHeight="1">
      <c r="A109" s="220"/>
      <c r="B109" s="218"/>
      <c r="C109" s="192"/>
      <c r="D109" s="192"/>
      <c r="E109" s="192"/>
      <c r="F109" s="192"/>
      <c r="G109" s="192"/>
      <c r="H109" s="192"/>
      <c r="I109" s="192"/>
      <c r="J109" s="192"/>
      <c r="K109" s="240"/>
      <c r="L109" s="240"/>
      <c r="M109" s="192"/>
      <c r="N109" s="240"/>
      <c r="O109" s="240"/>
      <c r="P109" s="240"/>
      <c r="Q109" s="240"/>
      <c r="R109" s="224"/>
    </row>
    <row r="110" spans="1:18" s="452" customFormat="1" ht="24" customHeight="1">
      <c r="A110" s="220"/>
      <c r="B110" s="218"/>
      <c r="C110" s="192"/>
      <c r="D110" s="192"/>
      <c r="E110" s="192"/>
      <c r="F110" s="192"/>
      <c r="G110" s="192"/>
      <c r="H110" s="192"/>
      <c r="I110" s="192"/>
      <c r="J110" s="192"/>
      <c r="K110" s="240"/>
      <c r="L110" s="240"/>
      <c r="M110" s="192"/>
      <c r="N110" s="240"/>
      <c r="O110" s="240"/>
      <c r="P110" s="240"/>
      <c r="Q110" s="240"/>
      <c r="R110" s="224"/>
    </row>
    <row r="111" spans="1:18" s="452" customFormat="1" ht="24" customHeight="1">
      <c r="A111" s="220"/>
      <c r="B111" s="218"/>
      <c r="C111" s="192"/>
      <c r="D111" s="192"/>
      <c r="E111" s="192"/>
      <c r="F111" s="192"/>
      <c r="G111" s="192"/>
      <c r="H111" s="192"/>
      <c r="I111" s="192"/>
      <c r="J111" s="192"/>
      <c r="K111" s="240"/>
      <c r="L111" s="240"/>
      <c r="M111" s="192"/>
      <c r="N111" s="240"/>
      <c r="O111" s="240"/>
      <c r="P111" s="240"/>
      <c r="Q111" s="240"/>
      <c r="R111" s="224"/>
    </row>
    <row r="112" spans="1:18" s="452" customFormat="1" ht="24" customHeight="1" thickBot="1">
      <c r="A112" s="253"/>
      <c r="B112" s="254"/>
      <c r="C112" s="256"/>
      <c r="D112" s="256"/>
      <c r="E112" s="256"/>
      <c r="F112" s="256"/>
      <c r="G112" s="256"/>
      <c r="H112" s="256"/>
      <c r="I112" s="256"/>
      <c r="J112" s="256"/>
      <c r="K112" s="258"/>
      <c r="L112" s="258"/>
      <c r="M112" s="256"/>
      <c r="N112" s="258"/>
      <c r="O112" s="258"/>
      <c r="P112" s="258"/>
      <c r="Q112" s="258"/>
      <c r="R112" s="262"/>
    </row>
  </sheetData>
  <mergeCells count="6">
    <mergeCell ref="E3:I3"/>
    <mergeCell ref="P3:Q3"/>
    <mergeCell ref="K5:K7"/>
    <mergeCell ref="L5:L7"/>
    <mergeCell ref="N5:N7"/>
    <mergeCell ref="O5:O7"/>
  </mergeCells>
  <phoneticPr fontId="16"/>
  <pageMargins left="0.78740157480314965" right="0.59055118110236227" top="0.59055118110236227" bottom="0.59055118110236227" header="0.51181102362204722" footer="0.51181102362204722"/>
  <pageSetup paperSize="9" scale="39" pageOrder="overThenDown" orientation="landscape" r:id="rId1"/>
  <headerFooter alignWithMargins="0"/>
  <rowBreaks count="1" manualBreakCount="1">
    <brk id="52" max="17" man="1"/>
  </rowBreaks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6">
    <tabColor rgb="FF00FFFF"/>
  </sheetPr>
  <dimension ref="A1:V72"/>
  <sheetViews>
    <sheetView showGridLines="0" view="pageBreakPreview" zoomScale="49" zoomScaleNormal="75" zoomScaleSheetLayoutView="49" workbookViewId="0">
      <pane xSplit="2" ySplit="12" topLeftCell="H61" activePane="bottomRight" state="frozen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6.125" style="266" customWidth="1"/>
    <col min="18" max="18" width="26.625" style="266" customWidth="1"/>
    <col min="19" max="19" width="13.625" style="266" customWidth="1"/>
    <col min="20" max="20" width="21.625" style="266" customWidth="1"/>
    <col min="21" max="21" width="26.625" style="266" customWidth="1"/>
    <col min="22" max="22" width="5.875" style="666" customWidth="1"/>
    <col min="23" max="16384" width="9" style="149"/>
  </cols>
  <sheetData>
    <row r="1" spans="1:22" ht="30.95" customHeight="1">
      <c r="A1" s="530" t="s">
        <v>1392</v>
      </c>
      <c r="V1" s="149"/>
    </row>
    <row r="2" spans="1:22" s="311" customFormat="1" ht="19.7" customHeight="1" thickBot="1"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813" t="s">
        <v>755</v>
      </c>
      <c r="V2" s="312"/>
    </row>
    <row r="3" spans="1:22" s="442" customFormat="1" ht="23.1" customHeight="1">
      <c r="A3" s="156" t="s">
        <v>138</v>
      </c>
      <c r="B3" s="157"/>
      <c r="C3" s="532" t="s">
        <v>885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1170"/>
      <c r="R3" s="1171"/>
      <c r="S3" s="1171"/>
      <c r="T3" s="1171"/>
      <c r="U3" s="1172"/>
      <c r="V3" s="319" t="s">
        <v>138</v>
      </c>
    </row>
    <row r="4" spans="1:22" s="442" customFormat="1" ht="23.1" customHeight="1">
      <c r="A4" s="165" t="s">
        <v>144</v>
      </c>
      <c r="B4" s="166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889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1173" t="s">
        <v>892</v>
      </c>
      <c r="R4" s="1174"/>
      <c r="S4" s="2921" t="s">
        <v>893</v>
      </c>
      <c r="T4" s="2922"/>
      <c r="U4" s="1175" t="s">
        <v>894</v>
      </c>
      <c r="V4" s="321" t="s">
        <v>144</v>
      </c>
    </row>
    <row r="5" spans="1:22" s="442" customFormat="1" ht="23.1" customHeight="1">
      <c r="A5" s="165" t="s">
        <v>151</v>
      </c>
      <c r="B5" s="166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1176"/>
      <c r="R5" s="1177"/>
      <c r="S5" s="2716"/>
      <c r="T5" s="2804"/>
      <c r="U5" s="1175" t="s">
        <v>895</v>
      </c>
      <c r="V5" s="321" t="s">
        <v>151</v>
      </c>
    </row>
    <row r="6" spans="1:22" s="442" customFormat="1" ht="23.1" customHeight="1">
      <c r="A6" s="165" t="s">
        <v>164</v>
      </c>
      <c r="B6" s="166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168" t="s">
        <v>821</v>
      </c>
      <c r="T6" s="564" t="s">
        <v>845</v>
      </c>
      <c r="U6" s="1175" t="s">
        <v>896</v>
      </c>
      <c r="V6" s="321" t="s">
        <v>164</v>
      </c>
    </row>
    <row r="7" spans="1:22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568"/>
      <c r="U7" s="1178"/>
      <c r="V7" s="190" t="s">
        <v>171</v>
      </c>
    </row>
    <row r="8" spans="1:22" s="442" customFormat="1" ht="30.75" customHeight="1">
      <c r="A8" s="165"/>
      <c r="B8" s="173" t="s">
        <v>176</v>
      </c>
      <c r="C8" s="192">
        <v>18012</v>
      </c>
      <c r="D8" s="192">
        <v>813541952</v>
      </c>
      <c r="E8" s="192">
        <v>96578</v>
      </c>
      <c r="F8" s="192">
        <v>1472347422</v>
      </c>
      <c r="G8" s="192">
        <v>36400</v>
      </c>
      <c r="H8" s="192">
        <v>2315428176</v>
      </c>
      <c r="I8" s="192">
        <v>56091</v>
      </c>
      <c r="J8" s="192">
        <v>5421460283</v>
      </c>
      <c r="K8" s="192">
        <v>142423</v>
      </c>
      <c r="L8" s="192">
        <v>16585057185</v>
      </c>
      <c r="M8" s="194">
        <v>17466</v>
      </c>
      <c r="N8" s="192">
        <v>468121489</v>
      </c>
      <c r="O8" s="192">
        <v>92716</v>
      </c>
      <c r="P8" s="192">
        <v>2459867865</v>
      </c>
      <c r="Q8" s="192">
        <v>459686</v>
      </c>
      <c r="R8" s="192">
        <v>29535824372</v>
      </c>
      <c r="S8" s="192">
        <v>276069</v>
      </c>
      <c r="T8" s="240">
        <v>22615981337</v>
      </c>
      <c r="U8" s="1156">
        <v>4184</v>
      </c>
      <c r="V8" s="198"/>
    </row>
    <row r="9" spans="1:22" s="442" customFormat="1" ht="30.75" customHeight="1">
      <c r="A9" s="165"/>
      <c r="B9" s="173" t="s">
        <v>177</v>
      </c>
      <c r="C9" s="192">
        <v>17946</v>
      </c>
      <c r="D9" s="192">
        <v>809482501</v>
      </c>
      <c r="E9" s="192">
        <v>96376</v>
      </c>
      <c r="F9" s="192">
        <v>1464543379</v>
      </c>
      <c r="G9" s="192">
        <v>36275</v>
      </c>
      <c r="H9" s="192">
        <v>2305033749</v>
      </c>
      <c r="I9" s="192">
        <v>55780</v>
      </c>
      <c r="J9" s="192">
        <v>5395218764</v>
      </c>
      <c r="K9" s="192">
        <v>142023</v>
      </c>
      <c r="L9" s="192">
        <v>16539034282</v>
      </c>
      <c r="M9" s="192">
        <v>17417</v>
      </c>
      <c r="N9" s="192">
        <v>465533288</v>
      </c>
      <c r="O9" s="192">
        <v>92391</v>
      </c>
      <c r="P9" s="192">
        <v>2440911022</v>
      </c>
      <c r="Q9" s="192">
        <v>458208</v>
      </c>
      <c r="R9" s="192">
        <v>29419756985</v>
      </c>
      <c r="S9" s="192">
        <v>275341</v>
      </c>
      <c r="T9" s="240">
        <v>22553420184</v>
      </c>
      <c r="U9" s="1156">
        <v>4165</v>
      </c>
      <c r="V9" s="205"/>
    </row>
    <row r="10" spans="1:22" s="442" customFormat="1" ht="30.75" customHeight="1">
      <c r="A10" s="165"/>
      <c r="B10" s="173" t="s">
        <v>178</v>
      </c>
      <c r="C10" s="192">
        <v>66</v>
      </c>
      <c r="D10" s="192">
        <v>4059451</v>
      </c>
      <c r="E10" s="192">
        <v>202</v>
      </c>
      <c r="F10" s="192">
        <v>7804043</v>
      </c>
      <c r="G10" s="192">
        <v>125</v>
      </c>
      <c r="H10" s="192">
        <v>10394427</v>
      </c>
      <c r="I10" s="192">
        <v>311</v>
      </c>
      <c r="J10" s="192">
        <v>26241519</v>
      </c>
      <c r="K10" s="192">
        <v>400</v>
      </c>
      <c r="L10" s="192">
        <v>46022903</v>
      </c>
      <c r="M10" s="192">
        <v>49</v>
      </c>
      <c r="N10" s="192">
        <v>2588201</v>
      </c>
      <c r="O10" s="192">
        <v>325</v>
      </c>
      <c r="P10" s="192">
        <v>18956843</v>
      </c>
      <c r="Q10" s="192">
        <v>1478</v>
      </c>
      <c r="R10" s="192">
        <v>116067387</v>
      </c>
      <c r="S10" s="192">
        <v>728</v>
      </c>
      <c r="T10" s="240">
        <v>62561153</v>
      </c>
      <c r="U10" s="1156">
        <v>19</v>
      </c>
      <c r="V10" s="205"/>
    </row>
    <row r="11" spans="1:22" s="442" customFormat="1" ht="30.75" customHeight="1">
      <c r="A11" s="165"/>
      <c r="B11" s="173" t="s">
        <v>179</v>
      </c>
      <c r="C11" s="192">
        <v>17106</v>
      </c>
      <c r="D11" s="192">
        <v>768043443</v>
      </c>
      <c r="E11" s="192">
        <v>91470</v>
      </c>
      <c r="F11" s="192">
        <v>1382827772</v>
      </c>
      <c r="G11" s="192">
        <v>33489</v>
      </c>
      <c r="H11" s="192">
        <v>2137075156</v>
      </c>
      <c r="I11" s="192">
        <v>52270</v>
      </c>
      <c r="J11" s="192">
        <v>5028411653</v>
      </c>
      <c r="K11" s="192">
        <v>133647</v>
      </c>
      <c r="L11" s="192">
        <v>15627284379</v>
      </c>
      <c r="M11" s="192">
        <v>15317</v>
      </c>
      <c r="N11" s="192">
        <v>433069707</v>
      </c>
      <c r="O11" s="192">
        <v>87222</v>
      </c>
      <c r="P11" s="192">
        <v>2299581463</v>
      </c>
      <c r="Q11" s="192">
        <v>430521</v>
      </c>
      <c r="R11" s="192">
        <v>27676293573</v>
      </c>
      <c r="S11" s="192">
        <v>258312</v>
      </c>
      <c r="T11" s="240">
        <v>21177012772</v>
      </c>
      <c r="U11" s="1156">
        <v>3925</v>
      </c>
      <c r="V11" s="205"/>
    </row>
    <row r="12" spans="1:22" s="442" customFormat="1" ht="30.75" customHeight="1">
      <c r="A12" s="445"/>
      <c r="B12" s="651" t="s">
        <v>180</v>
      </c>
      <c r="C12" s="227">
        <v>840</v>
      </c>
      <c r="D12" s="227">
        <v>41439058</v>
      </c>
      <c r="E12" s="227">
        <v>4906</v>
      </c>
      <c r="F12" s="227">
        <v>81715607</v>
      </c>
      <c r="G12" s="227">
        <v>2786</v>
      </c>
      <c r="H12" s="227">
        <v>167958593</v>
      </c>
      <c r="I12" s="227">
        <v>3510</v>
      </c>
      <c r="J12" s="227">
        <v>366807111</v>
      </c>
      <c r="K12" s="227">
        <v>8376</v>
      </c>
      <c r="L12" s="227">
        <v>911749903</v>
      </c>
      <c r="M12" s="227">
        <v>2100</v>
      </c>
      <c r="N12" s="227">
        <v>32463581</v>
      </c>
      <c r="O12" s="227">
        <v>5169</v>
      </c>
      <c r="P12" s="227">
        <v>141329559</v>
      </c>
      <c r="Q12" s="227">
        <v>27687</v>
      </c>
      <c r="R12" s="227">
        <v>1743463412</v>
      </c>
      <c r="S12" s="227">
        <v>17029</v>
      </c>
      <c r="T12" s="247">
        <v>1376407412</v>
      </c>
      <c r="U12" s="304">
        <v>240</v>
      </c>
      <c r="V12" s="574"/>
    </row>
    <row r="13" spans="1:22" ht="25.5" customHeight="1">
      <c r="A13" s="211">
        <v>1</v>
      </c>
      <c r="B13" s="330" t="s">
        <v>181</v>
      </c>
      <c r="C13" s="229">
        <v>1901</v>
      </c>
      <c r="D13" s="229">
        <v>117431474</v>
      </c>
      <c r="E13" s="229">
        <v>15619</v>
      </c>
      <c r="F13" s="229">
        <v>215871211</v>
      </c>
      <c r="G13" s="229">
        <v>4786</v>
      </c>
      <c r="H13" s="229">
        <v>285428102</v>
      </c>
      <c r="I13" s="229">
        <v>6527</v>
      </c>
      <c r="J13" s="229">
        <v>628684739</v>
      </c>
      <c r="K13" s="229">
        <v>19120</v>
      </c>
      <c r="L13" s="229">
        <v>2356431910</v>
      </c>
      <c r="M13" s="229">
        <v>1314</v>
      </c>
      <c r="N13" s="229">
        <v>27903020</v>
      </c>
      <c r="O13" s="229">
        <v>14344</v>
      </c>
      <c r="P13" s="229">
        <v>397810258</v>
      </c>
      <c r="Q13" s="229">
        <v>63611</v>
      </c>
      <c r="R13" s="229">
        <v>4029560714</v>
      </c>
      <c r="S13" s="229">
        <v>36214</v>
      </c>
      <c r="T13" s="241">
        <v>3011436248</v>
      </c>
      <c r="U13" s="1157">
        <v>477</v>
      </c>
      <c r="V13" s="216">
        <v>1</v>
      </c>
    </row>
    <row r="14" spans="1:22" ht="25.5" customHeight="1">
      <c r="A14" s="217">
        <v>2</v>
      </c>
      <c r="B14" s="332" t="s">
        <v>183</v>
      </c>
      <c r="C14" s="192">
        <v>202</v>
      </c>
      <c r="D14" s="192">
        <v>8641379</v>
      </c>
      <c r="E14" s="192">
        <v>1114</v>
      </c>
      <c r="F14" s="192">
        <v>20886310</v>
      </c>
      <c r="G14" s="192">
        <v>1312</v>
      </c>
      <c r="H14" s="192">
        <v>91307690</v>
      </c>
      <c r="I14" s="192">
        <v>977</v>
      </c>
      <c r="J14" s="192">
        <v>99036692</v>
      </c>
      <c r="K14" s="192">
        <v>1483</v>
      </c>
      <c r="L14" s="192">
        <v>177449355</v>
      </c>
      <c r="M14" s="192">
        <v>122</v>
      </c>
      <c r="N14" s="192">
        <v>2374879</v>
      </c>
      <c r="O14" s="192">
        <v>1499</v>
      </c>
      <c r="P14" s="192">
        <v>37850685</v>
      </c>
      <c r="Q14" s="192">
        <v>6709</v>
      </c>
      <c r="R14" s="192">
        <v>437546990</v>
      </c>
      <c r="S14" s="192">
        <v>4340</v>
      </c>
      <c r="T14" s="240">
        <v>332036916</v>
      </c>
      <c r="U14" s="1156">
        <v>72</v>
      </c>
      <c r="V14" s="205">
        <v>2</v>
      </c>
    </row>
    <row r="15" spans="1:22" ht="25.5" customHeight="1">
      <c r="A15" s="217">
        <v>3</v>
      </c>
      <c r="B15" s="332" t="s">
        <v>185</v>
      </c>
      <c r="C15" s="192">
        <v>3614</v>
      </c>
      <c r="D15" s="192">
        <v>64388234</v>
      </c>
      <c r="E15" s="192">
        <v>4318</v>
      </c>
      <c r="F15" s="192">
        <v>81614363</v>
      </c>
      <c r="G15" s="192">
        <v>4266</v>
      </c>
      <c r="H15" s="192">
        <v>334568372</v>
      </c>
      <c r="I15" s="192">
        <v>2896</v>
      </c>
      <c r="J15" s="192">
        <v>270954543</v>
      </c>
      <c r="K15" s="192">
        <v>7472</v>
      </c>
      <c r="L15" s="192">
        <v>845289885</v>
      </c>
      <c r="M15" s="192">
        <v>4808</v>
      </c>
      <c r="N15" s="192">
        <v>56862256</v>
      </c>
      <c r="O15" s="192">
        <v>1382</v>
      </c>
      <c r="P15" s="192">
        <v>123039870</v>
      </c>
      <c r="Q15" s="192">
        <v>28756</v>
      </c>
      <c r="R15" s="192">
        <v>1776717523</v>
      </c>
      <c r="S15" s="192">
        <v>16922</v>
      </c>
      <c r="T15" s="240">
        <v>1338651472</v>
      </c>
      <c r="U15" s="1156">
        <v>252</v>
      </c>
      <c r="V15" s="205">
        <v>3</v>
      </c>
    </row>
    <row r="16" spans="1:22" ht="25.5" customHeight="1">
      <c r="A16" s="217">
        <v>4</v>
      </c>
      <c r="B16" s="332" t="s">
        <v>187</v>
      </c>
      <c r="C16" s="192">
        <v>1255</v>
      </c>
      <c r="D16" s="192">
        <v>75313468</v>
      </c>
      <c r="E16" s="192">
        <v>10858</v>
      </c>
      <c r="F16" s="192">
        <v>147516355</v>
      </c>
      <c r="G16" s="192">
        <v>2879</v>
      </c>
      <c r="H16" s="192">
        <v>182789847</v>
      </c>
      <c r="I16" s="192">
        <v>5720</v>
      </c>
      <c r="J16" s="192">
        <v>558468339</v>
      </c>
      <c r="K16" s="192">
        <v>12191</v>
      </c>
      <c r="L16" s="192">
        <v>1458476211</v>
      </c>
      <c r="M16" s="192">
        <v>1011</v>
      </c>
      <c r="N16" s="192">
        <v>21221607</v>
      </c>
      <c r="O16" s="192">
        <v>10432</v>
      </c>
      <c r="P16" s="192">
        <v>277602500</v>
      </c>
      <c r="Q16" s="192">
        <v>44346</v>
      </c>
      <c r="R16" s="192">
        <v>2721388327</v>
      </c>
      <c r="S16" s="192">
        <v>25842</v>
      </c>
      <c r="T16" s="240">
        <v>2082795036</v>
      </c>
      <c r="U16" s="1156">
        <v>464</v>
      </c>
      <c r="V16" s="205">
        <v>4</v>
      </c>
    </row>
    <row r="17" spans="1:22" ht="25.5" customHeight="1">
      <c r="A17" s="217">
        <v>5</v>
      </c>
      <c r="B17" s="332" t="s">
        <v>189</v>
      </c>
      <c r="C17" s="227">
        <v>285</v>
      </c>
      <c r="D17" s="227">
        <v>13637204</v>
      </c>
      <c r="E17" s="227">
        <v>1075</v>
      </c>
      <c r="F17" s="227">
        <v>17804413</v>
      </c>
      <c r="G17" s="227">
        <v>1163</v>
      </c>
      <c r="H17" s="227">
        <v>85421270</v>
      </c>
      <c r="I17" s="227">
        <v>1066</v>
      </c>
      <c r="J17" s="227">
        <v>68219712</v>
      </c>
      <c r="K17" s="227">
        <v>1198</v>
      </c>
      <c r="L17" s="227">
        <v>144639960</v>
      </c>
      <c r="M17" s="227">
        <v>365</v>
      </c>
      <c r="N17" s="227">
        <v>6747958</v>
      </c>
      <c r="O17" s="227">
        <v>990</v>
      </c>
      <c r="P17" s="227">
        <v>20671309</v>
      </c>
      <c r="Q17" s="227">
        <v>6142</v>
      </c>
      <c r="R17" s="227">
        <v>357141826</v>
      </c>
      <c r="S17" s="227">
        <v>3751</v>
      </c>
      <c r="T17" s="247">
        <v>278553467</v>
      </c>
      <c r="U17" s="304">
        <v>47</v>
      </c>
      <c r="V17" s="205">
        <v>5</v>
      </c>
    </row>
    <row r="18" spans="1:22" ht="25.5" customHeight="1">
      <c r="A18" s="211">
        <v>6</v>
      </c>
      <c r="B18" s="330" t="s">
        <v>191</v>
      </c>
      <c r="C18" s="229">
        <v>319</v>
      </c>
      <c r="D18" s="229">
        <v>17371825</v>
      </c>
      <c r="E18" s="229">
        <v>1718</v>
      </c>
      <c r="F18" s="229">
        <v>29579133</v>
      </c>
      <c r="G18" s="229">
        <v>726</v>
      </c>
      <c r="H18" s="229">
        <v>47971607</v>
      </c>
      <c r="I18" s="229">
        <v>1642</v>
      </c>
      <c r="J18" s="229">
        <v>136675094</v>
      </c>
      <c r="K18" s="229">
        <v>3681</v>
      </c>
      <c r="L18" s="229">
        <v>427214897</v>
      </c>
      <c r="M18" s="229">
        <v>447</v>
      </c>
      <c r="N18" s="229">
        <v>9586604</v>
      </c>
      <c r="O18" s="229">
        <v>1964</v>
      </c>
      <c r="P18" s="229">
        <v>43150262</v>
      </c>
      <c r="Q18" s="229">
        <v>10497</v>
      </c>
      <c r="R18" s="229">
        <v>711549422</v>
      </c>
      <c r="S18" s="229">
        <v>6997</v>
      </c>
      <c r="T18" s="241">
        <v>559338870</v>
      </c>
      <c r="U18" s="1157">
        <v>102</v>
      </c>
      <c r="V18" s="216">
        <v>6</v>
      </c>
    </row>
    <row r="19" spans="1:22" ht="25.5" customHeight="1">
      <c r="A19" s="217">
        <v>7</v>
      </c>
      <c r="B19" s="332" t="s">
        <v>193</v>
      </c>
      <c r="C19" s="192">
        <v>1138</v>
      </c>
      <c r="D19" s="192">
        <v>55592817</v>
      </c>
      <c r="E19" s="192">
        <v>8786</v>
      </c>
      <c r="F19" s="192">
        <v>123250842</v>
      </c>
      <c r="G19" s="192">
        <v>2144</v>
      </c>
      <c r="H19" s="192">
        <v>115083826</v>
      </c>
      <c r="I19" s="192">
        <v>4223</v>
      </c>
      <c r="J19" s="192">
        <v>451562899</v>
      </c>
      <c r="K19" s="192">
        <v>13232</v>
      </c>
      <c r="L19" s="192">
        <v>1462191873</v>
      </c>
      <c r="M19" s="192">
        <v>791</v>
      </c>
      <c r="N19" s="192">
        <v>16167997</v>
      </c>
      <c r="O19" s="192">
        <v>6397</v>
      </c>
      <c r="P19" s="192">
        <v>91168849</v>
      </c>
      <c r="Q19" s="192">
        <v>36711</v>
      </c>
      <c r="R19" s="192">
        <v>2315019103</v>
      </c>
      <c r="S19" s="192">
        <v>22101</v>
      </c>
      <c r="T19" s="240">
        <v>1846686837</v>
      </c>
      <c r="U19" s="1156">
        <v>350</v>
      </c>
      <c r="V19" s="205">
        <v>7</v>
      </c>
    </row>
    <row r="20" spans="1:22" ht="25.5" customHeight="1">
      <c r="A20" s="217">
        <v>8</v>
      </c>
      <c r="B20" s="332" t="s">
        <v>195</v>
      </c>
      <c r="C20" s="192">
        <v>357</v>
      </c>
      <c r="D20" s="192">
        <v>20611748</v>
      </c>
      <c r="E20" s="192">
        <v>2379</v>
      </c>
      <c r="F20" s="192">
        <v>40647455</v>
      </c>
      <c r="G20" s="192">
        <v>848</v>
      </c>
      <c r="H20" s="192">
        <v>49829530</v>
      </c>
      <c r="I20" s="192">
        <v>1314</v>
      </c>
      <c r="J20" s="192">
        <v>156296809</v>
      </c>
      <c r="K20" s="192">
        <v>4182</v>
      </c>
      <c r="L20" s="192">
        <v>475775780</v>
      </c>
      <c r="M20" s="192">
        <v>228</v>
      </c>
      <c r="N20" s="192">
        <v>9606761</v>
      </c>
      <c r="O20" s="192">
        <v>2846</v>
      </c>
      <c r="P20" s="192">
        <v>74548895</v>
      </c>
      <c r="Q20" s="192">
        <v>12154</v>
      </c>
      <c r="R20" s="192">
        <v>827316978</v>
      </c>
      <c r="S20" s="192">
        <v>7502</v>
      </c>
      <c r="T20" s="240">
        <v>623026838</v>
      </c>
      <c r="U20" s="1156">
        <v>103</v>
      </c>
      <c r="V20" s="205">
        <v>8</v>
      </c>
    </row>
    <row r="21" spans="1:22" s="266" customFormat="1" ht="25.5" customHeight="1">
      <c r="A21" s="220">
        <v>9</v>
      </c>
      <c r="B21" s="218" t="s">
        <v>197</v>
      </c>
      <c r="C21" s="192">
        <v>832</v>
      </c>
      <c r="D21" s="192">
        <v>25000491</v>
      </c>
      <c r="E21" s="192">
        <v>1198</v>
      </c>
      <c r="F21" s="192">
        <v>21034613</v>
      </c>
      <c r="G21" s="192">
        <v>396</v>
      </c>
      <c r="H21" s="192">
        <v>20669941</v>
      </c>
      <c r="I21" s="192">
        <v>939</v>
      </c>
      <c r="J21" s="192">
        <v>88394530</v>
      </c>
      <c r="K21" s="192">
        <v>3290</v>
      </c>
      <c r="L21" s="192">
        <v>346870478</v>
      </c>
      <c r="M21" s="192">
        <v>122</v>
      </c>
      <c r="N21" s="192">
        <v>2395745</v>
      </c>
      <c r="O21" s="192">
        <v>1677</v>
      </c>
      <c r="P21" s="192">
        <v>45143141</v>
      </c>
      <c r="Q21" s="192">
        <v>8454</v>
      </c>
      <c r="R21" s="192">
        <v>549508939</v>
      </c>
      <c r="S21" s="192">
        <v>5553</v>
      </c>
      <c r="T21" s="240">
        <v>448993494</v>
      </c>
      <c r="U21" s="1156">
        <v>70</v>
      </c>
      <c r="V21" s="224">
        <v>9</v>
      </c>
    </row>
    <row r="22" spans="1:22" s="266" customFormat="1" ht="25.5" customHeight="1">
      <c r="A22" s="220">
        <v>10</v>
      </c>
      <c r="B22" s="218" t="s">
        <v>199</v>
      </c>
      <c r="C22" s="227">
        <v>361</v>
      </c>
      <c r="D22" s="227">
        <v>16841705</v>
      </c>
      <c r="E22" s="227">
        <v>1482</v>
      </c>
      <c r="F22" s="227">
        <v>22746626</v>
      </c>
      <c r="G22" s="227">
        <v>393</v>
      </c>
      <c r="H22" s="227">
        <v>22829398</v>
      </c>
      <c r="I22" s="227">
        <v>1017</v>
      </c>
      <c r="J22" s="227">
        <v>89205417</v>
      </c>
      <c r="K22" s="227">
        <v>2504</v>
      </c>
      <c r="L22" s="227">
        <v>252847634</v>
      </c>
      <c r="M22" s="227">
        <v>116</v>
      </c>
      <c r="N22" s="227">
        <v>1676138</v>
      </c>
      <c r="O22" s="227">
        <v>1560</v>
      </c>
      <c r="P22" s="227">
        <v>52325925</v>
      </c>
      <c r="Q22" s="227">
        <v>7433</v>
      </c>
      <c r="R22" s="227">
        <v>458472843</v>
      </c>
      <c r="S22" s="227">
        <v>4642</v>
      </c>
      <c r="T22" s="247">
        <v>357656115</v>
      </c>
      <c r="U22" s="304">
        <v>71</v>
      </c>
      <c r="V22" s="224">
        <v>10</v>
      </c>
    </row>
    <row r="23" spans="1:22" s="266" customFormat="1" ht="25.5" customHeight="1">
      <c r="A23" s="228">
        <v>11</v>
      </c>
      <c r="B23" s="212" t="s">
        <v>201</v>
      </c>
      <c r="C23" s="229">
        <v>243</v>
      </c>
      <c r="D23" s="229">
        <v>12123547</v>
      </c>
      <c r="E23" s="229">
        <v>1533</v>
      </c>
      <c r="F23" s="229">
        <v>20380944</v>
      </c>
      <c r="G23" s="229">
        <v>499</v>
      </c>
      <c r="H23" s="229">
        <v>28417194</v>
      </c>
      <c r="I23" s="229">
        <v>1148</v>
      </c>
      <c r="J23" s="229">
        <v>114106417</v>
      </c>
      <c r="K23" s="229">
        <v>3184</v>
      </c>
      <c r="L23" s="229">
        <v>352644513</v>
      </c>
      <c r="M23" s="229">
        <v>169</v>
      </c>
      <c r="N23" s="229">
        <v>4493709</v>
      </c>
      <c r="O23" s="229">
        <v>1654</v>
      </c>
      <c r="P23" s="229">
        <v>46359201</v>
      </c>
      <c r="Q23" s="229">
        <v>8430</v>
      </c>
      <c r="R23" s="229">
        <v>578525525</v>
      </c>
      <c r="S23" s="229">
        <v>5836</v>
      </c>
      <c r="T23" s="241">
        <v>479056952</v>
      </c>
      <c r="U23" s="1157">
        <v>96</v>
      </c>
      <c r="V23" s="234">
        <v>11</v>
      </c>
    </row>
    <row r="24" spans="1:22" s="266" customFormat="1" ht="25.5" customHeight="1">
      <c r="A24" s="220">
        <v>12</v>
      </c>
      <c r="B24" s="218" t="s">
        <v>203</v>
      </c>
      <c r="C24" s="192">
        <v>401</v>
      </c>
      <c r="D24" s="192">
        <v>21636155</v>
      </c>
      <c r="E24" s="192">
        <v>3030</v>
      </c>
      <c r="F24" s="192">
        <v>52664122</v>
      </c>
      <c r="G24" s="192">
        <v>768</v>
      </c>
      <c r="H24" s="192">
        <v>41643703</v>
      </c>
      <c r="I24" s="192">
        <v>1280</v>
      </c>
      <c r="J24" s="192">
        <v>117927734</v>
      </c>
      <c r="K24" s="192">
        <v>3984</v>
      </c>
      <c r="L24" s="192">
        <v>468144762</v>
      </c>
      <c r="M24" s="192">
        <v>241</v>
      </c>
      <c r="N24" s="192">
        <v>6616826</v>
      </c>
      <c r="O24" s="192">
        <v>2910</v>
      </c>
      <c r="P24" s="192">
        <v>66426100</v>
      </c>
      <c r="Q24" s="192">
        <v>12614</v>
      </c>
      <c r="R24" s="192">
        <v>775059402</v>
      </c>
      <c r="S24" s="192">
        <v>7321</v>
      </c>
      <c r="T24" s="240">
        <v>567168773</v>
      </c>
      <c r="U24" s="1156">
        <v>102</v>
      </c>
      <c r="V24" s="224">
        <v>12</v>
      </c>
    </row>
    <row r="25" spans="1:22" s="266" customFormat="1" ht="25.5" customHeight="1">
      <c r="A25" s="220">
        <v>13</v>
      </c>
      <c r="B25" s="218" t="s">
        <v>204</v>
      </c>
      <c r="C25" s="192">
        <v>144</v>
      </c>
      <c r="D25" s="192">
        <v>6337946</v>
      </c>
      <c r="E25" s="192">
        <v>888</v>
      </c>
      <c r="F25" s="192">
        <v>13410424</v>
      </c>
      <c r="G25" s="192">
        <v>309</v>
      </c>
      <c r="H25" s="192">
        <v>14961886</v>
      </c>
      <c r="I25" s="192">
        <v>500</v>
      </c>
      <c r="J25" s="192">
        <v>53848983</v>
      </c>
      <c r="K25" s="192">
        <v>1480</v>
      </c>
      <c r="L25" s="192">
        <v>170803905</v>
      </c>
      <c r="M25" s="192">
        <v>98</v>
      </c>
      <c r="N25" s="192">
        <v>1738117</v>
      </c>
      <c r="O25" s="192">
        <v>1050</v>
      </c>
      <c r="P25" s="192">
        <v>31339227</v>
      </c>
      <c r="Q25" s="192">
        <v>4469</v>
      </c>
      <c r="R25" s="192">
        <v>292440488</v>
      </c>
      <c r="S25" s="192">
        <v>2771</v>
      </c>
      <c r="T25" s="240">
        <v>230256950</v>
      </c>
      <c r="U25" s="1156">
        <v>45</v>
      </c>
      <c r="V25" s="224">
        <v>13</v>
      </c>
    </row>
    <row r="26" spans="1:22" s="266" customFormat="1" ht="25.5" customHeight="1">
      <c r="A26" s="220">
        <v>14</v>
      </c>
      <c r="B26" s="218" t="s">
        <v>206</v>
      </c>
      <c r="C26" s="192">
        <v>134</v>
      </c>
      <c r="D26" s="192">
        <v>5689822</v>
      </c>
      <c r="E26" s="192">
        <v>544</v>
      </c>
      <c r="F26" s="192">
        <v>11000451</v>
      </c>
      <c r="G26" s="192">
        <v>321</v>
      </c>
      <c r="H26" s="192">
        <v>16723215</v>
      </c>
      <c r="I26" s="192">
        <v>634</v>
      </c>
      <c r="J26" s="192">
        <v>70412614</v>
      </c>
      <c r="K26" s="192">
        <v>1381</v>
      </c>
      <c r="L26" s="192">
        <v>146131492</v>
      </c>
      <c r="M26" s="192">
        <v>86</v>
      </c>
      <c r="N26" s="192">
        <v>1314283</v>
      </c>
      <c r="O26" s="192">
        <v>763</v>
      </c>
      <c r="P26" s="192">
        <v>30133500</v>
      </c>
      <c r="Q26" s="192">
        <v>3863</v>
      </c>
      <c r="R26" s="192">
        <v>281405377</v>
      </c>
      <c r="S26" s="192">
        <v>2505</v>
      </c>
      <c r="T26" s="240">
        <v>224132491</v>
      </c>
      <c r="U26" s="1156">
        <v>50</v>
      </c>
      <c r="V26" s="224">
        <v>14</v>
      </c>
    </row>
    <row r="27" spans="1:22" s="266" customFormat="1" ht="25.5" customHeight="1">
      <c r="A27" s="220">
        <v>15</v>
      </c>
      <c r="B27" s="218" t="s">
        <v>208</v>
      </c>
      <c r="C27" s="227">
        <v>193</v>
      </c>
      <c r="D27" s="227">
        <v>10393597</v>
      </c>
      <c r="E27" s="227">
        <v>748</v>
      </c>
      <c r="F27" s="227">
        <v>17007340</v>
      </c>
      <c r="G27" s="227">
        <v>416</v>
      </c>
      <c r="H27" s="227">
        <v>18784712</v>
      </c>
      <c r="I27" s="227">
        <v>809</v>
      </c>
      <c r="J27" s="227">
        <v>86540259</v>
      </c>
      <c r="K27" s="227">
        <v>2378</v>
      </c>
      <c r="L27" s="227">
        <v>237333077</v>
      </c>
      <c r="M27" s="227">
        <v>180</v>
      </c>
      <c r="N27" s="227">
        <v>2985629</v>
      </c>
      <c r="O27" s="227">
        <v>1268</v>
      </c>
      <c r="P27" s="227">
        <v>32922902</v>
      </c>
      <c r="Q27" s="227">
        <v>5992</v>
      </c>
      <c r="R27" s="227">
        <v>405967516</v>
      </c>
      <c r="S27" s="227">
        <v>4009</v>
      </c>
      <c r="T27" s="247">
        <v>318983435</v>
      </c>
      <c r="U27" s="304">
        <v>71</v>
      </c>
      <c r="V27" s="224">
        <v>15</v>
      </c>
    </row>
    <row r="28" spans="1:22" s="266" customFormat="1" ht="25.5" customHeight="1">
      <c r="A28" s="235">
        <v>16</v>
      </c>
      <c r="B28" s="212" t="s">
        <v>210</v>
      </c>
      <c r="C28" s="229">
        <v>564</v>
      </c>
      <c r="D28" s="229">
        <v>34828826</v>
      </c>
      <c r="E28" s="229">
        <v>2999</v>
      </c>
      <c r="F28" s="229">
        <v>39456413</v>
      </c>
      <c r="G28" s="229">
        <v>622</v>
      </c>
      <c r="H28" s="229">
        <v>43360078</v>
      </c>
      <c r="I28" s="229">
        <v>1148</v>
      </c>
      <c r="J28" s="229">
        <v>114102043</v>
      </c>
      <c r="K28" s="229">
        <v>3069</v>
      </c>
      <c r="L28" s="229">
        <v>370617482</v>
      </c>
      <c r="M28" s="229">
        <v>151</v>
      </c>
      <c r="N28" s="229">
        <v>2503675</v>
      </c>
      <c r="O28" s="229">
        <v>2491</v>
      </c>
      <c r="P28" s="229">
        <v>58141891</v>
      </c>
      <c r="Q28" s="229">
        <v>11044</v>
      </c>
      <c r="R28" s="229">
        <v>663010408</v>
      </c>
      <c r="S28" s="229">
        <v>6022</v>
      </c>
      <c r="T28" s="241">
        <v>477425216</v>
      </c>
      <c r="U28" s="1157">
        <v>91</v>
      </c>
      <c r="V28" s="236">
        <v>16</v>
      </c>
    </row>
    <row r="29" spans="1:22" s="266" customFormat="1" ht="25.5" customHeight="1">
      <c r="A29" s="220">
        <v>17</v>
      </c>
      <c r="B29" s="218" t="s">
        <v>212</v>
      </c>
      <c r="C29" s="192">
        <v>759</v>
      </c>
      <c r="D29" s="192">
        <v>36137169</v>
      </c>
      <c r="E29" s="192">
        <v>6525</v>
      </c>
      <c r="F29" s="192">
        <v>85547979</v>
      </c>
      <c r="G29" s="192">
        <v>1752</v>
      </c>
      <c r="H29" s="192">
        <v>95326806</v>
      </c>
      <c r="I29" s="192">
        <v>3309</v>
      </c>
      <c r="J29" s="192">
        <v>375781390</v>
      </c>
      <c r="K29" s="192">
        <v>8960</v>
      </c>
      <c r="L29" s="192">
        <v>1085614440</v>
      </c>
      <c r="M29" s="192">
        <v>1232</v>
      </c>
      <c r="N29" s="192">
        <v>24748553</v>
      </c>
      <c r="O29" s="192">
        <v>5642</v>
      </c>
      <c r="P29" s="192">
        <v>147823200</v>
      </c>
      <c r="Q29" s="192">
        <v>28179</v>
      </c>
      <c r="R29" s="192">
        <v>1850979537</v>
      </c>
      <c r="S29" s="192">
        <v>16777</v>
      </c>
      <c r="T29" s="240">
        <v>1475094455</v>
      </c>
      <c r="U29" s="1156">
        <v>257</v>
      </c>
      <c r="V29" s="224">
        <v>17</v>
      </c>
    </row>
    <row r="30" spans="1:22" s="266" customFormat="1" ht="25.5" customHeight="1">
      <c r="A30" s="220">
        <v>18</v>
      </c>
      <c r="B30" s="218" t="s">
        <v>214</v>
      </c>
      <c r="C30" s="192">
        <v>17</v>
      </c>
      <c r="D30" s="192">
        <v>479860</v>
      </c>
      <c r="E30" s="192">
        <v>39</v>
      </c>
      <c r="F30" s="192">
        <v>2144883</v>
      </c>
      <c r="G30" s="192">
        <v>224</v>
      </c>
      <c r="H30" s="192">
        <v>15124046</v>
      </c>
      <c r="I30" s="192">
        <v>259</v>
      </c>
      <c r="J30" s="192">
        <v>27555888</v>
      </c>
      <c r="K30" s="192">
        <v>260</v>
      </c>
      <c r="L30" s="192">
        <v>17540941</v>
      </c>
      <c r="M30" s="192">
        <v>241</v>
      </c>
      <c r="N30" s="192">
        <v>102252389</v>
      </c>
      <c r="O30" s="192">
        <v>329</v>
      </c>
      <c r="P30" s="192">
        <v>2441450</v>
      </c>
      <c r="Q30" s="192">
        <v>1369</v>
      </c>
      <c r="R30" s="192">
        <v>167539457</v>
      </c>
      <c r="S30" s="192">
        <v>349</v>
      </c>
      <c r="T30" s="240">
        <v>127822159</v>
      </c>
      <c r="U30" s="1156">
        <v>36</v>
      </c>
      <c r="V30" s="224">
        <v>18</v>
      </c>
    </row>
    <row r="31" spans="1:22" s="266" customFormat="1" ht="25.5" customHeight="1">
      <c r="A31" s="220">
        <v>19</v>
      </c>
      <c r="B31" s="218" t="s">
        <v>216</v>
      </c>
      <c r="C31" s="192">
        <v>733</v>
      </c>
      <c r="D31" s="192">
        <v>43211398</v>
      </c>
      <c r="E31" s="192">
        <v>4206</v>
      </c>
      <c r="F31" s="192">
        <v>65952659</v>
      </c>
      <c r="G31" s="192">
        <v>1465</v>
      </c>
      <c r="H31" s="192">
        <v>87887886</v>
      </c>
      <c r="I31" s="192">
        <v>3028</v>
      </c>
      <c r="J31" s="192">
        <v>256653346</v>
      </c>
      <c r="K31" s="192">
        <v>6504</v>
      </c>
      <c r="L31" s="192">
        <v>770567442</v>
      </c>
      <c r="M31" s="192">
        <v>543</v>
      </c>
      <c r="N31" s="192">
        <v>17397436</v>
      </c>
      <c r="O31" s="192">
        <v>4352</v>
      </c>
      <c r="P31" s="192">
        <v>145462429</v>
      </c>
      <c r="Q31" s="192">
        <v>20831</v>
      </c>
      <c r="R31" s="192">
        <v>1387132596</v>
      </c>
      <c r="S31" s="192">
        <v>12375</v>
      </c>
      <c r="T31" s="240">
        <v>1043666904</v>
      </c>
      <c r="U31" s="1156">
        <v>207</v>
      </c>
      <c r="V31" s="224">
        <v>19</v>
      </c>
    </row>
    <row r="32" spans="1:22" s="266" customFormat="1" ht="25.5" customHeight="1">
      <c r="A32" s="220">
        <v>20</v>
      </c>
      <c r="B32" s="218" t="s">
        <v>218</v>
      </c>
      <c r="C32" s="227">
        <v>331</v>
      </c>
      <c r="D32" s="227">
        <v>17241253</v>
      </c>
      <c r="E32" s="227">
        <v>2598</v>
      </c>
      <c r="F32" s="227">
        <v>41264193</v>
      </c>
      <c r="G32" s="227">
        <v>718</v>
      </c>
      <c r="H32" s="227">
        <v>43329240</v>
      </c>
      <c r="I32" s="227">
        <v>1024</v>
      </c>
      <c r="J32" s="227">
        <v>107501868</v>
      </c>
      <c r="K32" s="227">
        <v>3290</v>
      </c>
      <c r="L32" s="227">
        <v>440273099</v>
      </c>
      <c r="M32" s="227">
        <v>177</v>
      </c>
      <c r="N32" s="227">
        <v>3866858</v>
      </c>
      <c r="O32" s="227">
        <v>2130</v>
      </c>
      <c r="P32" s="227">
        <v>55000147</v>
      </c>
      <c r="Q32" s="227">
        <v>10268</v>
      </c>
      <c r="R32" s="227">
        <v>708476658</v>
      </c>
      <c r="S32" s="227">
        <v>5907</v>
      </c>
      <c r="T32" s="247">
        <v>537662038</v>
      </c>
      <c r="U32" s="304">
        <v>90</v>
      </c>
      <c r="V32" s="224">
        <v>20</v>
      </c>
    </row>
    <row r="33" spans="1:22" s="266" customFormat="1" ht="25.5" customHeight="1">
      <c r="A33" s="228">
        <v>21</v>
      </c>
      <c r="B33" s="212" t="s">
        <v>220</v>
      </c>
      <c r="C33" s="229">
        <v>467</v>
      </c>
      <c r="D33" s="229">
        <v>25418263</v>
      </c>
      <c r="E33" s="229">
        <v>3492</v>
      </c>
      <c r="F33" s="229">
        <v>47780881</v>
      </c>
      <c r="G33" s="229">
        <v>933</v>
      </c>
      <c r="H33" s="229">
        <v>55815298</v>
      </c>
      <c r="I33" s="229">
        <v>1362</v>
      </c>
      <c r="J33" s="229">
        <v>124104517</v>
      </c>
      <c r="K33" s="229">
        <v>4215</v>
      </c>
      <c r="L33" s="229">
        <v>498251206</v>
      </c>
      <c r="M33" s="229">
        <v>232</v>
      </c>
      <c r="N33" s="229">
        <v>3803902</v>
      </c>
      <c r="O33" s="229">
        <v>3098</v>
      </c>
      <c r="P33" s="229">
        <v>72252093</v>
      </c>
      <c r="Q33" s="229">
        <v>13799</v>
      </c>
      <c r="R33" s="229">
        <v>827426160</v>
      </c>
      <c r="S33" s="229">
        <v>7867</v>
      </c>
      <c r="T33" s="241">
        <v>614247951</v>
      </c>
      <c r="U33" s="1157">
        <v>92</v>
      </c>
      <c r="V33" s="234">
        <v>21</v>
      </c>
    </row>
    <row r="34" spans="1:22" s="266" customFormat="1" ht="25.5" customHeight="1">
      <c r="A34" s="220">
        <v>22</v>
      </c>
      <c r="B34" s="218" t="s">
        <v>222</v>
      </c>
      <c r="C34" s="192">
        <v>325</v>
      </c>
      <c r="D34" s="192">
        <v>16756832</v>
      </c>
      <c r="E34" s="192">
        <v>1893</v>
      </c>
      <c r="F34" s="192">
        <v>32024302</v>
      </c>
      <c r="G34" s="192">
        <v>368</v>
      </c>
      <c r="H34" s="192">
        <v>24411953</v>
      </c>
      <c r="I34" s="192">
        <v>884</v>
      </c>
      <c r="J34" s="192">
        <v>87080101</v>
      </c>
      <c r="K34" s="192">
        <v>2833</v>
      </c>
      <c r="L34" s="192">
        <v>336503264</v>
      </c>
      <c r="M34" s="192">
        <v>224</v>
      </c>
      <c r="N34" s="192">
        <v>12710005</v>
      </c>
      <c r="O34" s="192">
        <v>2214</v>
      </c>
      <c r="P34" s="192">
        <v>43336634</v>
      </c>
      <c r="Q34" s="192">
        <v>8741</v>
      </c>
      <c r="R34" s="192">
        <v>552823091</v>
      </c>
      <c r="S34" s="192">
        <v>5521</v>
      </c>
      <c r="T34" s="240">
        <v>422323500</v>
      </c>
      <c r="U34" s="1156">
        <v>63</v>
      </c>
      <c r="V34" s="224">
        <v>22</v>
      </c>
    </row>
    <row r="35" spans="1:22" s="266" customFormat="1" ht="25.5" customHeight="1">
      <c r="A35" s="220">
        <v>23</v>
      </c>
      <c r="B35" s="218" t="s">
        <v>223</v>
      </c>
      <c r="C35" s="192">
        <v>130</v>
      </c>
      <c r="D35" s="192">
        <v>6508974</v>
      </c>
      <c r="E35" s="192">
        <v>646</v>
      </c>
      <c r="F35" s="192">
        <v>10496235</v>
      </c>
      <c r="G35" s="192">
        <v>270</v>
      </c>
      <c r="H35" s="192">
        <v>11751607</v>
      </c>
      <c r="I35" s="192">
        <v>463</v>
      </c>
      <c r="J35" s="192">
        <v>50791106</v>
      </c>
      <c r="K35" s="192">
        <v>1573</v>
      </c>
      <c r="L35" s="192">
        <v>177640805</v>
      </c>
      <c r="M35" s="192">
        <v>172</v>
      </c>
      <c r="N35" s="192">
        <v>2540839</v>
      </c>
      <c r="O35" s="192">
        <v>952</v>
      </c>
      <c r="P35" s="192">
        <v>14613855</v>
      </c>
      <c r="Q35" s="192">
        <v>4206</v>
      </c>
      <c r="R35" s="192">
        <v>274343421</v>
      </c>
      <c r="S35" s="192">
        <v>2819</v>
      </c>
      <c r="T35" s="240">
        <v>229002884</v>
      </c>
      <c r="U35" s="1156">
        <v>39</v>
      </c>
      <c r="V35" s="224">
        <v>23</v>
      </c>
    </row>
    <row r="36" spans="1:22" s="266" customFormat="1" ht="25.5" customHeight="1">
      <c r="A36" s="220">
        <v>24</v>
      </c>
      <c r="B36" s="218" t="s">
        <v>225</v>
      </c>
      <c r="C36" s="192">
        <v>261</v>
      </c>
      <c r="D36" s="192">
        <v>15568418</v>
      </c>
      <c r="E36" s="192">
        <v>2053</v>
      </c>
      <c r="F36" s="192">
        <v>32022557</v>
      </c>
      <c r="G36" s="192">
        <v>410</v>
      </c>
      <c r="H36" s="192">
        <v>26011575</v>
      </c>
      <c r="I36" s="192">
        <v>960</v>
      </c>
      <c r="J36" s="192">
        <v>95473052</v>
      </c>
      <c r="K36" s="192">
        <v>2187</v>
      </c>
      <c r="L36" s="192">
        <v>289227919</v>
      </c>
      <c r="M36" s="192">
        <v>530</v>
      </c>
      <c r="N36" s="192">
        <v>44736497</v>
      </c>
      <c r="O36" s="192">
        <v>1920</v>
      </c>
      <c r="P36" s="192">
        <v>44563541</v>
      </c>
      <c r="Q36" s="192">
        <v>8321</v>
      </c>
      <c r="R36" s="192">
        <v>547603559</v>
      </c>
      <c r="S36" s="192">
        <v>4916</v>
      </c>
      <c r="T36" s="240">
        <v>422541440</v>
      </c>
      <c r="U36" s="1156">
        <v>80</v>
      </c>
      <c r="V36" s="224">
        <v>24</v>
      </c>
    </row>
    <row r="37" spans="1:22" s="266" customFormat="1" ht="25.5" customHeight="1">
      <c r="A37" s="220">
        <v>25</v>
      </c>
      <c r="B37" s="218" t="s">
        <v>227</v>
      </c>
      <c r="C37" s="227">
        <v>220</v>
      </c>
      <c r="D37" s="227">
        <v>9422288</v>
      </c>
      <c r="E37" s="227">
        <v>1216</v>
      </c>
      <c r="F37" s="227">
        <v>17325799</v>
      </c>
      <c r="G37" s="227">
        <v>396</v>
      </c>
      <c r="H37" s="227">
        <v>27662414</v>
      </c>
      <c r="I37" s="227">
        <v>1174</v>
      </c>
      <c r="J37" s="227">
        <v>99669644</v>
      </c>
      <c r="K37" s="227">
        <v>2446</v>
      </c>
      <c r="L37" s="227">
        <v>267741870</v>
      </c>
      <c r="M37" s="227">
        <v>138</v>
      </c>
      <c r="N37" s="227">
        <v>2373481</v>
      </c>
      <c r="O37" s="227">
        <v>1502</v>
      </c>
      <c r="P37" s="227">
        <v>43725696</v>
      </c>
      <c r="Q37" s="227">
        <v>7092</v>
      </c>
      <c r="R37" s="227">
        <v>467921192</v>
      </c>
      <c r="S37" s="227">
        <v>4836</v>
      </c>
      <c r="T37" s="247">
        <v>388297262</v>
      </c>
      <c r="U37" s="304">
        <v>83</v>
      </c>
      <c r="V37" s="224">
        <v>25</v>
      </c>
    </row>
    <row r="38" spans="1:22" s="266" customFormat="1" ht="25.5" customHeight="1">
      <c r="A38" s="235">
        <v>26</v>
      </c>
      <c r="B38" s="212" t="s">
        <v>229</v>
      </c>
      <c r="C38" s="229">
        <v>202</v>
      </c>
      <c r="D38" s="229">
        <v>7491978</v>
      </c>
      <c r="E38" s="229">
        <v>774</v>
      </c>
      <c r="F38" s="229">
        <v>10733576</v>
      </c>
      <c r="G38" s="229">
        <v>280</v>
      </c>
      <c r="H38" s="229">
        <v>16098755</v>
      </c>
      <c r="I38" s="229">
        <v>709</v>
      </c>
      <c r="J38" s="229">
        <v>59200625</v>
      </c>
      <c r="K38" s="229">
        <v>2136</v>
      </c>
      <c r="L38" s="229">
        <v>227020611</v>
      </c>
      <c r="M38" s="229">
        <v>52</v>
      </c>
      <c r="N38" s="229">
        <v>-855638</v>
      </c>
      <c r="O38" s="229">
        <v>1006</v>
      </c>
      <c r="P38" s="229">
        <v>25284852</v>
      </c>
      <c r="Q38" s="229">
        <v>5159</v>
      </c>
      <c r="R38" s="229">
        <v>344974759</v>
      </c>
      <c r="S38" s="229">
        <v>3595</v>
      </c>
      <c r="T38" s="241">
        <v>290101602</v>
      </c>
      <c r="U38" s="1157">
        <v>42</v>
      </c>
      <c r="V38" s="236">
        <v>26</v>
      </c>
    </row>
    <row r="39" spans="1:22" s="266" customFormat="1" ht="25.5" customHeight="1">
      <c r="A39" s="220">
        <v>27</v>
      </c>
      <c r="B39" s="218" t="s">
        <v>231</v>
      </c>
      <c r="C39" s="192">
        <v>254</v>
      </c>
      <c r="D39" s="192">
        <v>16407593</v>
      </c>
      <c r="E39" s="192">
        <v>1820</v>
      </c>
      <c r="F39" s="192">
        <v>32713915</v>
      </c>
      <c r="G39" s="192">
        <v>516</v>
      </c>
      <c r="H39" s="192">
        <v>34051550</v>
      </c>
      <c r="I39" s="192">
        <v>972</v>
      </c>
      <c r="J39" s="192">
        <v>89991127</v>
      </c>
      <c r="K39" s="192">
        <v>1874</v>
      </c>
      <c r="L39" s="192">
        <v>246221715</v>
      </c>
      <c r="M39" s="192">
        <v>160</v>
      </c>
      <c r="N39" s="192">
        <v>4973281</v>
      </c>
      <c r="O39" s="192">
        <v>1521</v>
      </c>
      <c r="P39" s="192">
        <v>36668109</v>
      </c>
      <c r="Q39" s="192">
        <v>7117</v>
      </c>
      <c r="R39" s="192">
        <v>461027290</v>
      </c>
      <c r="S39" s="192">
        <v>3758</v>
      </c>
      <c r="T39" s="240">
        <v>282198472</v>
      </c>
      <c r="U39" s="1156">
        <v>74</v>
      </c>
      <c r="V39" s="224">
        <v>27</v>
      </c>
    </row>
    <row r="40" spans="1:22" s="266" customFormat="1" ht="25.5" customHeight="1">
      <c r="A40" s="220">
        <v>30</v>
      </c>
      <c r="B40" s="218" t="s">
        <v>233</v>
      </c>
      <c r="C40" s="192">
        <v>191</v>
      </c>
      <c r="D40" s="192">
        <v>8809549</v>
      </c>
      <c r="E40" s="192">
        <v>1548</v>
      </c>
      <c r="F40" s="192">
        <v>26494027</v>
      </c>
      <c r="G40" s="192">
        <v>575</v>
      </c>
      <c r="H40" s="192">
        <v>36867704</v>
      </c>
      <c r="I40" s="192">
        <v>767</v>
      </c>
      <c r="J40" s="192">
        <v>74562389</v>
      </c>
      <c r="K40" s="192">
        <v>1809</v>
      </c>
      <c r="L40" s="192">
        <v>229020058</v>
      </c>
      <c r="M40" s="192">
        <v>115</v>
      </c>
      <c r="N40" s="192">
        <v>2163681</v>
      </c>
      <c r="O40" s="192">
        <v>1595</v>
      </c>
      <c r="P40" s="192">
        <v>53405577</v>
      </c>
      <c r="Q40" s="192">
        <v>6600</v>
      </c>
      <c r="R40" s="192">
        <v>431322985</v>
      </c>
      <c r="S40" s="192">
        <v>3708</v>
      </c>
      <c r="T40" s="240">
        <v>287399413</v>
      </c>
      <c r="U40" s="1156">
        <v>50</v>
      </c>
      <c r="V40" s="224">
        <v>30</v>
      </c>
    </row>
    <row r="41" spans="1:22" s="266" customFormat="1" ht="25.5" customHeight="1">
      <c r="A41" s="220">
        <v>31</v>
      </c>
      <c r="B41" s="218" t="s">
        <v>235</v>
      </c>
      <c r="C41" s="192">
        <v>44</v>
      </c>
      <c r="D41" s="192">
        <v>1992227</v>
      </c>
      <c r="E41" s="192">
        <v>278</v>
      </c>
      <c r="F41" s="192">
        <v>3630130</v>
      </c>
      <c r="G41" s="192">
        <v>73</v>
      </c>
      <c r="H41" s="192">
        <v>5509740</v>
      </c>
      <c r="I41" s="192">
        <v>129</v>
      </c>
      <c r="J41" s="192">
        <v>13014816</v>
      </c>
      <c r="K41" s="192">
        <v>502</v>
      </c>
      <c r="L41" s="192">
        <v>61942903</v>
      </c>
      <c r="M41" s="192">
        <v>26</v>
      </c>
      <c r="N41" s="192">
        <v>448928</v>
      </c>
      <c r="O41" s="192">
        <v>368</v>
      </c>
      <c r="P41" s="192">
        <v>7212770</v>
      </c>
      <c r="Q41" s="192">
        <v>1420</v>
      </c>
      <c r="R41" s="192">
        <v>93751514</v>
      </c>
      <c r="S41" s="192">
        <v>900</v>
      </c>
      <c r="T41" s="240">
        <v>74574568</v>
      </c>
      <c r="U41" s="1156">
        <v>9</v>
      </c>
      <c r="V41" s="224">
        <v>31</v>
      </c>
    </row>
    <row r="42" spans="1:22" s="266" customFormat="1" ht="25.5" customHeight="1">
      <c r="A42" s="220">
        <v>32</v>
      </c>
      <c r="B42" s="218" t="s">
        <v>237</v>
      </c>
      <c r="C42" s="227">
        <v>390</v>
      </c>
      <c r="D42" s="227">
        <v>14628006</v>
      </c>
      <c r="E42" s="227">
        <v>1006</v>
      </c>
      <c r="F42" s="227">
        <v>15731885</v>
      </c>
      <c r="G42" s="227">
        <v>328</v>
      </c>
      <c r="H42" s="227">
        <v>20177192</v>
      </c>
      <c r="I42" s="227">
        <v>1330</v>
      </c>
      <c r="J42" s="227">
        <v>95121413</v>
      </c>
      <c r="K42" s="227">
        <v>2090</v>
      </c>
      <c r="L42" s="227">
        <v>236838713</v>
      </c>
      <c r="M42" s="227">
        <v>172</v>
      </c>
      <c r="N42" s="227">
        <v>5170820</v>
      </c>
      <c r="O42" s="227">
        <v>1323</v>
      </c>
      <c r="P42" s="227">
        <v>29079918</v>
      </c>
      <c r="Q42" s="227">
        <v>6639</v>
      </c>
      <c r="R42" s="227">
        <v>416747947</v>
      </c>
      <c r="S42" s="227">
        <v>3716</v>
      </c>
      <c r="T42" s="247">
        <v>325297009</v>
      </c>
      <c r="U42" s="304">
        <v>70</v>
      </c>
      <c r="V42" s="224">
        <v>32</v>
      </c>
    </row>
    <row r="43" spans="1:22" s="266" customFormat="1" ht="25.5" customHeight="1">
      <c r="A43" s="228">
        <v>33</v>
      </c>
      <c r="B43" s="212" t="s">
        <v>239</v>
      </c>
      <c r="C43" s="229">
        <v>100</v>
      </c>
      <c r="D43" s="229">
        <v>4476004</v>
      </c>
      <c r="E43" s="229">
        <v>596</v>
      </c>
      <c r="F43" s="229">
        <v>11693891</v>
      </c>
      <c r="G43" s="229">
        <v>225</v>
      </c>
      <c r="H43" s="229">
        <v>10014949</v>
      </c>
      <c r="I43" s="229">
        <v>505</v>
      </c>
      <c r="J43" s="229">
        <v>50671584</v>
      </c>
      <c r="K43" s="229">
        <v>1313</v>
      </c>
      <c r="L43" s="229">
        <v>142942232</v>
      </c>
      <c r="M43" s="229">
        <v>57</v>
      </c>
      <c r="N43" s="229">
        <v>1211665</v>
      </c>
      <c r="O43" s="229">
        <v>772</v>
      </c>
      <c r="P43" s="229">
        <v>22122180</v>
      </c>
      <c r="Q43" s="229">
        <v>3568</v>
      </c>
      <c r="R43" s="229">
        <v>243132505</v>
      </c>
      <c r="S43" s="229">
        <v>2161</v>
      </c>
      <c r="T43" s="241">
        <v>176436999</v>
      </c>
      <c r="U43" s="1157">
        <v>42</v>
      </c>
      <c r="V43" s="234">
        <v>33</v>
      </c>
    </row>
    <row r="44" spans="1:22" s="266" customFormat="1" ht="25.5" customHeight="1">
      <c r="A44" s="220">
        <v>34</v>
      </c>
      <c r="B44" s="2128" t="s">
        <v>241</v>
      </c>
      <c r="C44" s="192">
        <v>55</v>
      </c>
      <c r="D44" s="192">
        <v>4790338</v>
      </c>
      <c r="E44" s="192">
        <v>151</v>
      </c>
      <c r="F44" s="192">
        <v>2807694</v>
      </c>
      <c r="G44" s="192">
        <v>51</v>
      </c>
      <c r="H44" s="192">
        <v>2744714</v>
      </c>
      <c r="I44" s="192">
        <v>94</v>
      </c>
      <c r="J44" s="192">
        <v>9046131</v>
      </c>
      <c r="K44" s="192">
        <v>327</v>
      </c>
      <c r="L44" s="192">
        <v>35820858</v>
      </c>
      <c r="M44" s="192">
        <v>36</v>
      </c>
      <c r="N44" s="192">
        <v>2965839</v>
      </c>
      <c r="O44" s="192">
        <v>178</v>
      </c>
      <c r="P44" s="192">
        <v>10911720</v>
      </c>
      <c r="Q44" s="192">
        <v>892</v>
      </c>
      <c r="R44" s="192">
        <v>69087294</v>
      </c>
      <c r="S44" s="192">
        <v>576</v>
      </c>
      <c r="T44" s="240">
        <v>52084218</v>
      </c>
      <c r="U44" s="1156">
        <v>6</v>
      </c>
      <c r="V44" s="224">
        <v>34</v>
      </c>
    </row>
    <row r="45" spans="1:22" s="266" customFormat="1" ht="25.5" customHeight="1">
      <c r="A45" s="220">
        <v>35</v>
      </c>
      <c r="B45" s="2128" t="s">
        <v>243</v>
      </c>
      <c r="C45" s="192">
        <v>81</v>
      </c>
      <c r="D45" s="192">
        <v>3614458</v>
      </c>
      <c r="E45" s="192">
        <v>669</v>
      </c>
      <c r="F45" s="192">
        <v>10929578</v>
      </c>
      <c r="G45" s="192">
        <v>625</v>
      </c>
      <c r="H45" s="192">
        <v>62025335</v>
      </c>
      <c r="I45" s="192">
        <v>468</v>
      </c>
      <c r="J45" s="192">
        <v>37519018</v>
      </c>
      <c r="K45" s="192">
        <v>1156</v>
      </c>
      <c r="L45" s="192">
        <v>133950638</v>
      </c>
      <c r="M45" s="192">
        <v>245</v>
      </c>
      <c r="N45" s="192">
        <v>6705830</v>
      </c>
      <c r="O45" s="192">
        <v>560</v>
      </c>
      <c r="P45" s="192">
        <v>5246244</v>
      </c>
      <c r="Q45" s="192">
        <v>3804</v>
      </c>
      <c r="R45" s="192">
        <v>259991101</v>
      </c>
      <c r="S45" s="192">
        <v>2304</v>
      </c>
      <c r="T45" s="240">
        <v>201214489</v>
      </c>
      <c r="U45" s="1156">
        <v>26</v>
      </c>
      <c r="V45" s="224">
        <v>35</v>
      </c>
    </row>
    <row r="46" spans="1:22" s="266" customFormat="1" ht="25.5" customHeight="1">
      <c r="A46" s="220">
        <v>36</v>
      </c>
      <c r="B46" s="2128" t="s">
        <v>245</v>
      </c>
      <c r="C46" s="192">
        <v>107</v>
      </c>
      <c r="D46" s="192">
        <v>5954208</v>
      </c>
      <c r="E46" s="192">
        <v>682</v>
      </c>
      <c r="F46" s="192">
        <v>13612705</v>
      </c>
      <c r="G46" s="192">
        <v>215</v>
      </c>
      <c r="H46" s="192">
        <v>10274186</v>
      </c>
      <c r="I46" s="192">
        <v>412</v>
      </c>
      <c r="J46" s="192">
        <v>35287872</v>
      </c>
      <c r="K46" s="192">
        <v>1232</v>
      </c>
      <c r="L46" s="192">
        <v>158721590</v>
      </c>
      <c r="M46" s="192">
        <v>70</v>
      </c>
      <c r="N46" s="192">
        <v>1534410</v>
      </c>
      <c r="O46" s="192">
        <v>776</v>
      </c>
      <c r="P46" s="192">
        <v>20002689</v>
      </c>
      <c r="Q46" s="192">
        <v>3494</v>
      </c>
      <c r="R46" s="192">
        <v>245387660</v>
      </c>
      <c r="S46" s="192">
        <v>2239</v>
      </c>
      <c r="T46" s="240">
        <v>162101152</v>
      </c>
      <c r="U46" s="1156">
        <v>19</v>
      </c>
      <c r="V46" s="224">
        <v>36</v>
      </c>
    </row>
    <row r="47" spans="1:22" s="266" customFormat="1" ht="25.5" customHeight="1">
      <c r="A47" s="220">
        <v>37</v>
      </c>
      <c r="B47" s="2128" t="s">
        <v>247</v>
      </c>
      <c r="C47" s="227">
        <v>5</v>
      </c>
      <c r="D47" s="227">
        <v>959876</v>
      </c>
      <c r="E47" s="227">
        <v>73</v>
      </c>
      <c r="F47" s="227">
        <v>1837746</v>
      </c>
      <c r="G47" s="227">
        <v>20</v>
      </c>
      <c r="H47" s="227">
        <v>957003</v>
      </c>
      <c r="I47" s="227">
        <v>93</v>
      </c>
      <c r="J47" s="227">
        <v>7172462</v>
      </c>
      <c r="K47" s="227">
        <v>157</v>
      </c>
      <c r="L47" s="227">
        <v>18247091</v>
      </c>
      <c r="M47" s="227">
        <v>18</v>
      </c>
      <c r="N47" s="227">
        <v>680379</v>
      </c>
      <c r="O47" s="227">
        <v>174</v>
      </c>
      <c r="P47" s="227">
        <v>17290530</v>
      </c>
      <c r="Q47" s="227">
        <v>540</v>
      </c>
      <c r="R47" s="227">
        <v>47145087</v>
      </c>
      <c r="S47" s="227">
        <v>395</v>
      </c>
      <c r="T47" s="247">
        <v>39690627</v>
      </c>
      <c r="U47" s="304">
        <v>6</v>
      </c>
      <c r="V47" s="224">
        <v>37</v>
      </c>
    </row>
    <row r="48" spans="1:22" s="266" customFormat="1" ht="25.5" customHeight="1">
      <c r="A48" s="235">
        <v>38</v>
      </c>
      <c r="B48" s="212" t="s">
        <v>249</v>
      </c>
      <c r="C48" s="229">
        <v>53</v>
      </c>
      <c r="D48" s="229">
        <v>2634388</v>
      </c>
      <c r="E48" s="229">
        <v>325</v>
      </c>
      <c r="F48" s="229">
        <v>4282341</v>
      </c>
      <c r="G48" s="229">
        <v>114</v>
      </c>
      <c r="H48" s="229">
        <v>8246053</v>
      </c>
      <c r="I48" s="229">
        <v>142</v>
      </c>
      <c r="J48" s="229">
        <v>13918972</v>
      </c>
      <c r="K48" s="229">
        <v>593</v>
      </c>
      <c r="L48" s="229">
        <v>67103470</v>
      </c>
      <c r="M48" s="229">
        <v>31</v>
      </c>
      <c r="N48" s="229">
        <v>419808</v>
      </c>
      <c r="O48" s="229">
        <v>449</v>
      </c>
      <c r="P48" s="229">
        <v>14102977</v>
      </c>
      <c r="Q48" s="229">
        <v>1707</v>
      </c>
      <c r="R48" s="229">
        <v>110708009</v>
      </c>
      <c r="S48" s="229">
        <v>1081</v>
      </c>
      <c r="T48" s="241">
        <v>85686717</v>
      </c>
      <c r="U48" s="1157">
        <v>11</v>
      </c>
      <c r="V48" s="236">
        <v>38</v>
      </c>
    </row>
    <row r="49" spans="1:22" s="266" customFormat="1" ht="25.5" customHeight="1">
      <c r="A49" s="220">
        <v>39</v>
      </c>
      <c r="B49" s="218" t="s">
        <v>251</v>
      </c>
      <c r="C49" s="192">
        <v>23</v>
      </c>
      <c r="D49" s="192">
        <v>786611</v>
      </c>
      <c r="E49" s="192">
        <v>94</v>
      </c>
      <c r="F49" s="192">
        <v>3156118</v>
      </c>
      <c r="G49" s="192">
        <v>189</v>
      </c>
      <c r="H49" s="192">
        <v>9608524</v>
      </c>
      <c r="I49" s="192">
        <v>96</v>
      </c>
      <c r="J49" s="192">
        <v>9604132</v>
      </c>
      <c r="K49" s="192">
        <v>259</v>
      </c>
      <c r="L49" s="192">
        <v>25524006</v>
      </c>
      <c r="M49" s="192">
        <v>306</v>
      </c>
      <c r="N49" s="192">
        <v>1984816</v>
      </c>
      <c r="O49" s="192">
        <v>36</v>
      </c>
      <c r="P49" s="192">
        <v>2409097</v>
      </c>
      <c r="Q49" s="192">
        <v>1003</v>
      </c>
      <c r="R49" s="192">
        <v>53073304</v>
      </c>
      <c r="S49" s="192">
        <v>653</v>
      </c>
      <c r="T49" s="240">
        <v>42732188</v>
      </c>
      <c r="U49" s="1156">
        <v>7</v>
      </c>
      <c r="V49" s="224">
        <v>39</v>
      </c>
    </row>
    <row r="50" spans="1:22" s="266" customFormat="1" ht="25.5" customHeight="1">
      <c r="A50" s="220">
        <v>40</v>
      </c>
      <c r="B50" s="218" t="s">
        <v>252</v>
      </c>
      <c r="C50" s="192">
        <v>9</v>
      </c>
      <c r="D50" s="192">
        <v>567558</v>
      </c>
      <c r="E50" s="192">
        <v>68</v>
      </c>
      <c r="F50" s="192">
        <v>929285</v>
      </c>
      <c r="G50" s="192">
        <v>27</v>
      </c>
      <c r="H50" s="192">
        <v>708817</v>
      </c>
      <c r="I50" s="192">
        <v>44</v>
      </c>
      <c r="J50" s="192">
        <v>4115336</v>
      </c>
      <c r="K50" s="192">
        <v>361</v>
      </c>
      <c r="L50" s="192">
        <v>36443049</v>
      </c>
      <c r="M50" s="192">
        <v>24</v>
      </c>
      <c r="N50" s="192">
        <v>120686</v>
      </c>
      <c r="O50" s="192">
        <v>184</v>
      </c>
      <c r="P50" s="192">
        <v>4662630</v>
      </c>
      <c r="Q50" s="192">
        <v>717</v>
      </c>
      <c r="R50" s="192">
        <v>47547361</v>
      </c>
      <c r="S50" s="192">
        <v>552</v>
      </c>
      <c r="T50" s="240">
        <v>40872814</v>
      </c>
      <c r="U50" s="1156">
        <v>8</v>
      </c>
      <c r="V50" s="224">
        <v>40</v>
      </c>
    </row>
    <row r="51" spans="1:22" s="266" customFormat="1" ht="25.5" customHeight="1">
      <c r="A51" s="220">
        <v>41</v>
      </c>
      <c r="B51" s="218" t="s">
        <v>254</v>
      </c>
      <c r="C51" s="192">
        <v>41</v>
      </c>
      <c r="D51" s="192">
        <v>2236647</v>
      </c>
      <c r="E51" s="192">
        <v>59</v>
      </c>
      <c r="F51" s="192">
        <v>961953</v>
      </c>
      <c r="G51" s="192">
        <v>230</v>
      </c>
      <c r="H51" s="192">
        <v>10742847</v>
      </c>
      <c r="I51" s="192">
        <v>109</v>
      </c>
      <c r="J51" s="192">
        <v>10684322</v>
      </c>
      <c r="K51" s="192">
        <v>292</v>
      </c>
      <c r="L51" s="192">
        <v>34976524</v>
      </c>
      <c r="M51" s="192">
        <v>153</v>
      </c>
      <c r="N51" s="192">
        <v>1085689</v>
      </c>
      <c r="O51" s="192">
        <v>146</v>
      </c>
      <c r="P51" s="192">
        <v>5309393</v>
      </c>
      <c r="Q51" s="192">
        <v>1030</v>
      </c>
      <c r="R51" s="192">
        <v>65997375</v>
      </c>
      <c r="S51" s="192">
        <v>613</v>
      </c>
      <c r="T51" s="240">
        <v>49254526</v>
      </c>
      <c r="U51" s="1156">
        <v>8</v>
      </c>
      <c r="V51" s="224">
        <v>41</v>
      </c>
    </row>
    <row r="52" spans="1:22" s="266" customFormat="1" ht="25.5" customHeight="1">
      <c r="A52" s="220">
        <v>42</v>
      </c>
      <c r="B52" s="218" t="s">
        <v>256</v>
      </c>
      <c r="C52" s="227">
        <v>15</v>
      </c>
      <c r="D52" s="227">
        <v>1017823</v>
      </c>
      <c r="E52" s="227">
        <v>188</v>
      </c>
      <c r="F52" s="227">
        <v>6529467</v>
      </c>
      <c r="G52" s="227">
        <v>195</v>
      </c>
      <c r="H52" s="227">
        <v>10621199</v>
      </c>
      <c r="I52" s="227">
        <v>234</v>
      </c>
      <c r="J52" s="227">
        <v>23823222</v>
      </c>
      <c r="K52" s="227">
        <v>375</v>
      </c>
      <c r="L52" s="227">
        <v>38479544</v>
      </c>
      <c r="M52" s="227">
        <v>306</v>
      </c>
      <c r="N52" s="227">
        <v>2257877</v>
      </c>
      <c r="O52" s="227">
        <v>62</v>
      </c>
      <c r="P52" s="227">
        <v>4973706</v>
      </c>
      <c r="Q52" s="227">
        <v>1375</v>
      </c>
      <c r="R52" s="227">
        <v>87702838</v>
      </c>
      <c r="S52" s="227">
        <v>878</v>
      </c>
      <c r="T52" s="247">
        <v>69529449</v>
      </c>
      <c r="U52" s="304">
        <v>18</v>
      </c>
      <c r="V52" s="224">
        <v>42</v>
      </c>
    </row>
    <row r="53" spans="1:22" s="266" customFormat="1" ht="25.5" customHeight="1">
      <c r="A53" s="228">
        <v>43</v>
      </c>
      <c r="B53" s="212" t="s">
        <v>258</v>
      </c>
      <c r="C53" s="229">
        <v>54</v>
      </c>
      <c r="D53" s="229">
        <v>4959732</v>
      </c>
      <c r="E53" s="229">
        <v>60</v>
      </c>
      <c r="F53" s="229">
        <v>3773985</v>
      </c>
      <c r="G53" s="229">
        <v>127</v>
      </c>
      <c r="H53" s="229">
        <v>8966078</v>
      </c>
      <c r="I53" s="229">
        <v>34</v>
      </c>
      <c r="J53" s="229">
        <v>3387168</v>
      </c>
      <c r="K53" s="229">
        <v>181</v>
      </c>
      <c r="L53" s="229">
        <v>19514179</v>
      </c>
      <c r="M53" s="229">
        <v>139</v>
      </c>
      <c r="N53" s="229">
        <v>1136500</v>
      </c>
      <c r="O53" s="229">
        <v>21</v>
      </c>
      <c r="P53" s="229">
        <v>989957</v>
      </c>
      <c r="Q53" s="229">
        <v>616</v>
      </c>
      <c r="R53" s="229">
        <v>42727599</v>
      </c>
      <c r="S53" s="229">
        <v>406</v>
      </c>
      <c r="T53" s="241">
        <v>31753212</v>
      </c>
      <c r="U53" s="1157">
        <v>2</v>
      </c>
      <c r="V53" s="234">
        <v>43</v>
      </c>
    </row>
    <row r="54" spans="1:22" s="266" customFormat="1" ht="25.5" customHeight="1">
      <c r="A54" s="220">
        <v>44</v>
      </c>
      <c r="B54" s="218" t="s">
        <v>260</v>
      </c>
      <c r="C54" s="192">
        <v>18</v>
      </c>
      <c r="D54" s="192">
        <v>393906</v>
      </c>
      <c r="E54" s="192">
        <v>20</v>
      </c>
      <c r="F54" s="192">
        <v>1449811</v>
      </c>
      <c r="G54" s="192">
        <v>225</v>
      </c>
      <c r="H54" s="192">
        <v>14239450</v>
      </c>
      <c r="I54" s="192">
        <v>155</v>
      </c>
      <c r="J54" s="192">
        <v>13643396</v>
      </c>
      <c r="K54" s="192">
        <v>227</v>
      </c>
      <c r="L54" s="192">
        <v>22084602</v>
      </c>
      <c r="M54" s="192">
        <v>221</v>
      </c>
      <c r="N54" s="192">
        <v>6935607</v>
      </c>
      <c r="O54" s="192">
        <v>165</v>
      </c>
      <c r="P54" s="192">
        <v>3282365</v>
      </c>
      <c r="Q54" s="192">
        <v>1031</v>
      </c>
      <c r="R54" s="192">
        <v>62029137</v>
      </c>
      <c r="S54" s="192">
        <v>709</v>
      </c>
      <c r="T54" s="240">
        <v>51375975</v>
      </c>
      <c r="U54" s="1156">
        <v>9</v>
      </c>
      <c r="V54" s="224">
        <v>44</v>
      </c>
    </row>
    <row r="55" spans="1:22" s="266" customFormat="1" ht="25.5" customHeight="1">
      <c r="A55" s="220">
        <v>45</v>
      </c>
      <c r="B55" s="218" t="s">
        <v>261</v>
      </c>
      <c r="C55" s="192">
        <v>122</v>
      </c>
      <c r="D55" s="192">
        <v>6041197</v>
      </c>
      <c r="E55" s="192">
        <v>715</v>
      </c>
      <c r="F55" s="192">
        <v>15258336</v>
      </c>
      <c r="G55" s="192">
        <v>265</v>
      </c>
      <c r="H55" s="192">
        <v>12442717</v>
      </c>
      <c r="I55" s="192">
        <v>599</v>
      </c>
      <c r="J55" s="192">
        <v>67329565</v>
      </c>
      <c r="K55" s="192">
        <v>1304</v>
      </c>
      <c r="L55" s="192">
        <v>153091733</v>
      </c>
      <c r="M55" s="192">
        <v>87</v>
      </c>
      <c r="N55" s="192">
        <v>2080430</v>
      </c>
      <c r="O55" s="192">
        <v>840</v>
      </c>
      <c r="P55" s="192">
        <v>22231016</v>
      </c>
      <c r="Q55" s="192">
        <v>3932</v>
      </c>
      <c r="R55" s="192">
        <v>278474994</v>
      </c>
      <c r="S55" s="192">
        <v>2489</v>
      </c>
      <c r="T55" s="240">
        <v>218939646</v>
      </c>
      <c r="U55" s="1156">
        <v>40</v>
      </c>
      <c r="V55" s="224">
        <v>45</v>
      </c>
    </row>
    <row r="56" spans="1:22" s="266" customFormat="1" ht="25.5" customHeight="1">
      <c r="A56" s="220">
        <v>46</v>
      </c>
      <c r="B56" s="218" t="s">
        <v>262</v>
      </c>
      <c r="C56" s="192">
        <v>83</v>
      </c>
      <c r="D56" s="192">
        <v>4048802</v>
      </c>
      <c r="E56" s="192">
        <v>282</v>
      </c>
      <c r="F56" s="192">
        <v>7581695</v>
      </c>
      <c r="G56" s="192">
        <v>156</v>
      </c>
      <c r="H56" s="192">
        <v>10685062</v>
      </c>
      <c r="I56" s="192">
        <v>316</v>
      </c>
      <c r="J56" s="192">
        <v>34327695</v>
      </c>
      <c r="K56" s="192">
        <v>649</v>
      </c>
      <c r="L56" s="192">
        <v>75642678</v>
      </c>
      <c r="M56" s="192">
        <v>27</v>
      </c>
      <c r="N56" s="192">
        <v>365510</v>
      </c>
      <c r="O56" s="192">
        <v>344</v>
      </c>
      <c r="P56" s="192">
        <v>7752825</v>
      </c>
      <c r="Q56" s="192">
        <v>1857</v>
      </c>
      <c r="R56" s="192">
        <v>140404267</v>
      </c>
      <c r="S56" s="192">
        <v>1204</v>
      </c>
      <c r="T56" s="240">
        <v>108721668</v>
      </c>
      <c r="U56" s="1156">
        <v>1</v>
      </c>
      <c r="V56" s="224">
        <v>46</v>
      </c>
    </row>
    <row r="57" spans="1:22" s="266" customFormat="1" ht="25.5" customHeight="1">
      <c r="A57" s="220">
        <v>52</v>
      </c>
      <c r="B57" s="218" t="s">
        <v>263</v>
      </c>
      <c r="C57" s="227">
        <v>13</v>
      </c>
      <c r="D57" s="227">
        <v>479457</v>
      </c>
      <c r="E57" s="227">
        <v>122</v>
      </c>
      <c r="F57" s="227">
        <v>2084833</v>
      </c>
      <c r="G57" s="227">
        <v>61</v>
      </c>
      <c r="H57" s="227">
        <v>2208304</v>
      </c>
      <c r="I57" s="227">
        <v>55</v>
      </c>
      <c r="J57" s="227">
        <v>6211286</v>
      </c>
      <c r="K57" s="227">
        <v>242</v>
      </c>
      <c r="L57" s="227">
        <v>23790477</v>
      </c>
      <c r="M57" s="227">
        <v>17</v>
      </c>
      <c r="N57" s="227">
        <v>362778</v>
      </c>
      <c r="O57" s="227">
        <v>117</v>
      </c>
      <c r="P57" s="227">
        <v>4996566</v>
      </c>
      <c r="Q57" s="227">
        <v>627</v>
      </c>
      <c r="R57" s="227">
        <v>40133701</v>
      </c>
      <c r="S57" s="227">
        <v>355</v>
      </c>
      <c r="T57" s="247">
        <v>28492292</v>
      </c>
      <c r="U57" s="304">
        <v>5</v>
      </c>
      <c r="V57" s="224">
        <v>52</v>
      </c>
    </row>
    <row r="58" spans="1:22" s="266" customFormat="1" ht="25.5" customHeight="1">
      <c r="A58" s="228">
        <v>54</v>
      </c>
      <c r="B58" s="212" t="s">
        <v>264</v>
      </c>
      <c r="C58" s="229">
        <v>12</v>
      </c>
      <c r="D58" s="229">
        <v>126092</v>
      </c>
      <c r="E58" s="229">
        <v>92</v>
      </c>
      <c r="F58" s="229">
        <v>2112477</v>
      </c>
      <c r="G58" s="229">
        <v>25</v>
      </c>
      <c r="H58" s="229">
        <v>680432</v>
      </c>
      <c r="I58" s="229">
        <v>52</v>
      </c>
      <c r="J58" s="229">
        <v>4050371</v>
      </c>
      <c r="K58" s="229">
        <v>205</v>
      </c>
      <c r="L58" s="229">
        <v>23249049</v>
      </c>
      <c r="M58" s="229">
        <v>9</v>
      </c>
      <c r="N58" s="229">
        <v>195373</v>
      </c>
      <c r="O58" s="229">
        <v>125</v>
      </c>
      <c r="P58" s="229">
        <v>3315115</v>
      </c>
      <c r="Q58" s="229">
        <v>520</v>
      </c>
      <c r="R58" s="229">
        <v>33728909</v>
      </c>
      <c r="S58" s="229">
        <v>347</v>
      </c>
      <c r="T58" s="241">
        <v>27694571</v>
      </c>
      <c r="U58" s="1157">
        <v>4</v>
      </c>
      <c r="V58" s="234">
        <v>54</v>
      </c>
    </row>
    <row r="59" spans="1:22" s="266" customFormat="1" ht="25.5" customHeight="1">
      <c r="A59" s="220">
        <v>59</v>
      </c>
      <c r="B59" s="218" t="s">
        <v>266</v>
      </c>
      <c r="C59" s="192">
        <v>47</v>
      </c>
      <c r="D59" s="192">
        <v>1642040</v>
      </c>
      <c r="E59" s="192">
        <v>212</v>
      </c>
      <c r="F59" s="192">
        <v>3093259</v>
      </c>
      <c r="G59" s="192">
        <v>156</v>
      </c>
      <c r="H59" s="192">
        <v>9973715</v>
      </c>
      <c r="I59" s="192">
        <v>323</v>
      </c>
      <c r="J59" s="192">
        <v>37758279</v>
      </c>
      <c r="K59" s="192">
        <v>541</v>
      </c>
      <c r="L59" s="192">
        <v>49946882</v>
      </c>
      <c r="M59" s="192">
        <v>37</v>
      </c>
      <c r="N59" s="192">
        <v>608100</v>
      </c>
      <c r="O59" s="192">
        <v>353</v>
      </c>
      <c r="P59" s="192">
        <v>11985134</v>
      </c>
      <c r="Q59" s="192">
        <v>1669</v>
      </c>
      <c r="R59" s="192">
        <v>115007409</v>
      </c>
      <c r="S59" s="192">
        <v>1135</v>
      </c>
      <c r="T59" s="240">
        <v>93573150</v>
      </c>
      <c r="U59" s="1156">
        <v>26</v>
      </c>
      <c r="V59" s="224">
        <v>59</v>
      </c>
    </row>
    <row r="60" spans="1:22" s="266" customFormat="1" ht="25.5" customHeight="1">
      <c r="A60" s="220">
        <v>61</v>
      </c>
      <c r="B60" s="218" t="s">
        <v>268</v>
      </c>
      <c r="C60" s="192">
        <v>16</v>
      </c>
      <c r="D60" s="192">
        <v>1140396</v>
      </c>
      <c r="E60" s="192">
        <v>182</v>
      </c>
      <c r="F60" s="192">
        <v>5176912</v>
      </c>
      <c r="G60" s="192">
        <v>85</v>
      </c>
      <c r="H60" s="192">
        <v>4838330</v>
      </c>
      <c r="I60" s="192">
        <v>178</v>
      </c>
      <c r="J60" s="192">
        <v>17782592</v>
      </c>
      <c r="K60" s="192">
        <v>535</v>
      </c>
      <c r="L60" s="192">
        <v>50882205</v>
      </c>
      <c r="M60" s="192">
        <v>43</v>
      </c>
      <c r="N60" s="192">
        <v>461638</v>
      </c>
      <c r="O60" s="192">
        <v>267</v>
      </c>
      <c r="P60" s="192">
        <v>4505785</v>
      </c>
      <c r="Q60" s="192">
        <v>1306</v>
      </c>
      <c r="R60" s="192">
        <v>84787858</v>
      </c>
      <c r="S60" s="192">
        <v>866</v>
      </c>
      <c r="T60" s="240">
        <v>63980195</v>
      </c>
      <c r="U60" s="1156">
        <v>15</v>
      </c>
      <c r="V60" s="224">
        <v>61</v>
      </c>
    </row>
    <row r="61" spans="1:22" s="266" customFormat="1" ht="25.5" customHeight="1">
      <c r="A61" s="220">
        <v>66</v>
      </c>
      <c r="B61" s="218" t="s">
        <v>270</v>
      </c>
      <c r="C61" s="192">
        <v>97</v>
      </c>
      <c r="D61" s="192">
        <v>4533524</v>
      </c>
      <c r="E61" s="192">
        <v>607</v>
      </c>
      <c r="F61" s="192">
        <v>9808624</v>
      </c>
      <c r="G61" s="192">
        <v>416</v>
      </c>
      <c r="H61" s="192">
        <v>31420456</v>
      </c>
      <c r="I61" s="192">
        <v>676</v>
      </c>
      <c r="J61" s="192">
        <v>53549225</v>
      </c>
      <c r="K61" s="192">
        <v>1334</v>
      </c>
      <c r="L61" s="192">
        <v>163643150</v>
      </c>
      <c r="M61" s="192">
        <v>274</v>
      </c>
      <c r="N61" s="192">
        <v>3224684</v>
      </c>
      <c r="O61" s="192">
        <v>577</v>
      </c>
      <c r="P61" s="192">
        <v>23532549</v>
      </c>
      <c r="Q61" s="192">
        <v>3981</v>
      </c>
      <c r="R61" s="192">
        <v>289712212</v>
      </c>
      <c r="S61" s="192">
        <v>2615</v>
      </c>
      <c r="T61" s="240">
        <v>229635992</v>
      </c>
      <c r="U61" s="1156">
        <v>39</v>
      </c>
      <c r="V61" s="224">
        <v>66</v>
      </c>
    </row>
    <row r="62" spans="1:22" s="266" customFormat="1" ht="25.5" customHeight="1">
      <c r="A62" s="220">
        <v>67</v>
      </c>
      <c r="B62" s="244" t="s">
        <v>272</v>
      </c>
      <c r="C62" s="227">
        <v>53</v>
      </c>
      <c r="D62" s="227">
        <v>2474290</v>
      </c>
      <c r="E62" s="227">
        <v>146</v>
      </c>
      <c r="F62" s="227">
        <v>2407461</v>
      </c>
      <c r="G62" s="227">
        <v>82</v>
      </c>
      <c r="H62" s="227">
        <v>5543687</v>
      </c>
      <c r="I62" s="227">
        <v>139</v>
      </c>
      <c r="J62" s="227">
        <v>14482475</v>
      </c>
      <c r="K62" s="227">
        <v>517</v>
      </c>
      <c r="L62" s="227">
        <v>45313940</v>
      </c>
      <c r="M62" s="227">
        <v>29</v>
      </c>
      <c r="N62" s="227">
        <v>477574</v>
      </c>
      <c r="O62" s="227">
        <v>225</v>
      </c>
      <c r="P62" s="227">
        <v>6916282</v>
      </c>
      <c r="Q62" s="227">
        <v>1191</v>
      </c>
      <c r="R62" s="227">
        <v>77615709</v>
      </c>
      <c r="S62" s="227">
        <v>802</v>
      </c>
      <c r="T62" s="247">
        <v>61536605</v>
      </c>
      <c r="U62" s="304">
        <v>10</v>
      </c>
      <c r="V62" s="224">
        <v>67</v>
      </c>
    </row>
    <row r="63" spans="1:22" s="266" customFormat="1" ht="25.5" customHeight="1">
      <c r="A63" s="228">
        <v>70</v>
      </c>
      <c r="B63" s="218" t="s">
        <v>274</v>
      </c>
      <c r="C63" s="229">
        <v>30</v>
      </c>
      <c r="D63" s="229">
        <v>944615</v>
      </c>
      <c r="E63" s="229">
        <v>84</v>
      </c>
      <c r="F63" s="229">
        <v>2488609</v>
      </c>
      <c r="G63" s="229">
        <v>95</v>
      </c>
      <c r="H63" s="229">
        <v>6635355</v>
      </c>
      <c r="I63" s="229">
        <v>148</v>
      </c>
      <c r="J63" s="229">
        <v>14620331</v>
      </c>
      <c r="K63" s="229">
        <v>185</v>
      </c>
      <c r="L63" s="229">
        <v>21837411</v>
      </c>
      <c r="M63" s="229">
        <v>376</v>
      </c>
      <c r="N63" s="229">
        <v>6086252</v>
      </c>
      <c r="O63" s="229">
        <v>25</v>
      </c>
      <c r="P63" s="229">
        <v>303675</v>
      </c>
      <c r="Q63" s="229">
        <v>943</v>
      </c>
      <c r="R63" s="229">
        <v>52916248</v>
      </c>
      <c r="S63" s="229">
        <v>587</v>
      </c>
      <c r="T63" s="241">
        <v>40614246</v>
      </c>
      <c r="U63" s="1157">
        <v>12</v>
      </c>
      <c r="V63" s="234">
        <v>70</v>
      </c>
    </row>
    <row r="64" spans="1:22" s="266" customFormat="1" ht="25.5" customHeight="1">
      <c r="A64" s="220">
        <v>72</v>
      </c>
      <c r="B64" s="218" t="s">
        <v>276</v>
      </c>
      <c r="C64" s="192">
        <v>173</v>
      </c>
      <c r="D64" s="192">
        <v>7790859</v>
      </c>
      <c r="E64" s="192">
        <v>1065</v>
      </c>
      <c r="F64" s="192">
        <v>15180660</v>
      </c>
      <c r="G64" s="192">
        <v>1225</v>
      </c>
      <c r="H64" s="192">
        <v>87449408</v>
      </c>
      <c r="I64" s="192">
        <v>572</v>
      </c>
      <c r="J64" s="192">
        <v>51708573</v>
      </c>
      <c r="K64" s="192">
        <v>1099</v>
      </c>
      <c r="L64" s="192">
        <v>145137913</v>
      </c>
      <c r="M64" s="192">
        <v>204</v>
      </c>
      <c r="N64" s="192">
        <v>2246442</v>
      </c>
      <c r="O64" s="192">
        <v>1324</v>
      </c>
      <c r="P64" s="192">
        <v>24372961</v>
      </c>
      <c r="Q64" s="192">
        <v>5662</v>
      </c>
      <c r="R64" s="192">
        <v>333886816</v>
      </c>
      <c r="S64" s="192">
        <v>3682</v>
      </c>
      <c r="T64" s="240">
        <v>271451120</v>
      </c>
      <c r="U64" s="1156">
        <v>47</v>
      </c>
      <c r="V64" s="224">
        <v>72</v>
      </c>
    </row>
    <row r="65" spans="1:22" s="266" customFormat="1" ht="25.5" customHeight="1">
      <c r="A65" s="220">
        <v>74</v>
      </c>
      <c r="B65" s="218" t="s">
        <v>278</v>
      </c>
      <c r="C65" s="192">
        <v>50</v>
      </c>
      <c r="D65" s="192">
        <v>2850000</v>
      </c>
      <c r="E65" s="192">
        <v>229</v>
      </c>
      <c r="F65" s="192">
        <v>3943976</v>
      </c>
      <c r="G65" s="192">
        <v>50</v>
      </c>
      <c r="H65" s="192">
        <v>3100330</v>
      </c>
      <c r="I65" s="192">
        <v>154</v>
      </c>
      <c r="J65" s="192">
        <v>14434406</v>
      </c>
      <c r="K65" s="192">
        <v>354</v>
      </c>
      <c r="L65" s="192">
        <v>40903238</v>
      </c>
      <c r="M65" s="192">
        <v>32</v>
      </c>
      <c r="N65" s="192">
        <v>457086</v>
      </c>
      <c r="O65" s="192">
        <v>228</v>
      </c>
      <c r="P65" s="192">
        <v>4704412</v>
      </c>
      <c r="Q65" s="192">
        <v>1097</v>
      </c>
      <c r="R65" s="192">
        <v>70393448</v>
      </c>
      <c r="S65" s="192">
        <v>707</v>
      </c>
      <c r="T65" s="240">
        <v>57498692</v>
      </c>
      <c r="U65" s="1156">
        <v>11</v>
      </c>
      <c r="V65" s="224">
        <v>74</v>
      </c>
    </row>
    <row r="66" spans="1:22" s="266" customFormat="1" ht="25.5" customHeight="1">
      <c r="A66" s="220">
        <v>81</v>
      </c>
      <c r="B66" s="218" t="s">
        <v>280</v>
      </c>
      <c r="C66" s="192">
        <v>165</v>
      </c>
      <c r="D66" s="192">
        <v>7940305</v>
      </c>
      <c r="E66" s="192">
        <v>900</v>
      </c>
      <c r="F66" s="192">
        <v>12063756</v>
      </c>
      <c r="G66" s="192">
        <v>313</v>
      </c>
      <c r="H66" s="192">
        <v>19164473</v>
      </c>
      <c r="I66" s="192">
        <v>706</v>
      </c>
      <c r="J66" s="192">
        <v>63339900</v>
      </c>
      <c r="K66" s="192">
        <v>1899</v>
      </c>
      <c r="L66" s="192">
        <v>187588719</v>
      </c>
      <c r="M66" s="192">
        <v>132</v>
      </c>
      <c r="N66" s="192">
        <v>1601517</v>
      </c>
      <c r="O66" s="192">
        <v>1264</v>
      </c>
      <c r="P66" s="192">
        <v>26790504</v>
      </c>
      <c r="Q66" s="192">
        <v>5379</v>
      </c>
      <c r="R66" s="192">
        <v>318489174</v>
      </c>
      <c r="S66" s="192">
        <v>3582</v>
      </c>
      <c r="T66" s="240">
        <v>236619951</v>
      </c>
      <c r="U66" s="1156">
        <v>45</v>
      </c>
      <c r="V66" s="224">
        <v>81</v>
      </c>
    </row>
    <row r="67" spans="1:22" s="266" customFormat="1" ht="25.5" customHeight="1">
      <c r="A67" s="243">
        <v>82</v>
      </c>
      <c r="B67" s="244" t="s">
        <v>282</v>
      </c>
      <c r="C67" s="227">
        <v>160</v>
      </c>
      <c r="D67" s="227">
        <v>9812266</v>
      </c>
      <c r="E67" s="227">
        <v>846</v>
      </c>
      <c r="F67" s="227">
        <v>14434652</v>
      </c>
      <c r="G67" s="227">
        <v>387</v>
      </c>
      <c r="H67" s="227">
        <v>22419952</v>
      </c>
      <c r="I67" s="227">
        <v>850</v>
      </c>
      <c r="J67" s="227">
        <v>88412191</v>
      </c>
      <c r="K67" s="227">
        <v>1608</v>
      </c>
      <c r="L67" s="227">
        <v>179974840</v>
      </c>
      <c r="M67" s="227">
        <v>98</v>
      </c>
      <c r="N67" s="227">
        <v>16467851</v>
      </c>
      <c r="O67" s="227">
        <v>1138</v>
      </c>
      <c r="P67" s="227">
        <v>35222320</v>
      </c>
      <c r="Q67" s="227">
        <v>5087</v>
      </c>
      <c r="R67" s="227">
        <v>366744072</v>
      </c>
      <c r="S67" s="227">
        <v>3257</v>
      </c>
      <c r="T67" s="247">
        <v>277698870</v>
      </c>
      <c r="U67" s="304">
        <v>61</v>
      </c>
      <c r="V67" s="249">
        <v>82</v>
      </c>
    </row>
    <row r="68" spans="1:22" s="266" customFormat="1" ht="25.5" customHeight="1">
      <c r="A68" s="2139">
        <v>83</v>
      </c>
      <c r="B68" s="212" t="s">
        <v>283</v>
      </c>
      <c r="C68" s="229">
        <v>97</v>
      </c>
      <c r="D68" s="229">
        <v>1353063</v>
      </c>
      <c r="E68" s="229">
        <v>1526</v>
      </c>
      <c r="F68" s="229">
        <v>8209519</v>
      </c>
      <c r="G68" s="229">
        <v>560</v>
      </c>
      <c r="H68" s="229">
        <v>39506236</v>
      </c>
      <c r="I68" s="229">
        <v>416</v>
      </c>
      <c r="J68" s="229">
        <v>47400154</v>
      </c>
      <c r="K68" s="229">
        <v>570</v>
      </c>
      <c r="L68" s="229">
        <v>66956064</v>
      </c>
      <c r="M68" s="229">
        <v>183</v>
      </c>
      <c r="N68" s="229">
        <v>3332711</v>
      </c>
      <c r="O68" s="229">
        <v>862</v>
      </c>
      <c r="P68" s="229">
        <v>3473604</v>
      </c>
      <c r="Q68" s="229">
        <v>4214</v>
      </c>
      <c r="R68" s="229">
        <v>170231351</v>
      </c>
      <c r="S68" s="229">
        <v>1774</v>
      </c>
      <c r="T68" s="241">
        <v>137802053</v>
      </c>
      <c r="U68" s="1157">
        <v>32</v>
      </c>
      <c r="V68" s="234">
        <v>83</v>
      </c>
    </row>
    <row r="69" spans="1:22" s="266" customFormat="1" ht="25.5" customHeight="1">
      <c r="A69" s="220">
        <v>301</v>
      </c>
      <c r="B69" s="2128" t="s">
        <v>284</v>
      </c>
      <c r="C69" s="192">
        <v>41</v>
      </c>
      <c r="D69" s="192">
        <v>3066384</v>
      </c>
      <c r="E69" s="192">
        <v>73</v>
      </c>
      <c r="F69" s="192">
        <v>3981011</v>
      </c>
      <c r="G69" s="192">
        <v>40</v>
      </c>
      <c r="H69" s="192">
        <v>4525638</v>
      </c>
      <c r="I69" s="192">
        <v>128</v>
      </c>
      <c r="J69" s="192">
        <v>10914065</v>
      </c>
      <c r="K69" s="192">
        <v>144</v>
      </c>
      <c r="L69" s="192">
        <v>16190623</v>
      </c>
      <c r="M69" s="192">
        <v>25</v>
      </c>
      <c r="N69" s="192">
        <v>1648022</v>
      </c>
      <c r="O69" s="192">
        <v>199</v>
      </c>
      <c r="P69" s="192">
        <v>16780186</v>
      </c>
      <c r="Q69" s="192">
        <v>650</v>
      </c>
      <c r="R69" s="192">
        <v>57105929</v>
      </c>
      <c r="S69" s="192">
        <v>326</v>
      </c>
      <c r="T69" s="240">
        <v>28242228</v>
      </c>
      <c r="U69" s="1156">
        <v>7</v>
      </c>
      <c r="V69" s="224">
        <v>301</v>
      </c>
    </row>
    <row r="70" spans="1:22" s="266" customFormat="1" ht="25.5" customHeight="1">
      <c r="A70" s="220">
        <v>302</v>
      </c>
      <c r="B70" s="2128" t="s">
        <v>286</v>
      </c>
      <c r="C70" s="192">
        <v>13</v>
      </c>
      <c r="D70" s="192">
        <v>790945</v>
      </c>
      <c r="E70" s="192">
        <v>93</v>
      </c>
      <c r="F70" s="192">
        <v>3301415</v>
      </c>
      <c r="G70" s="192">
        <v>73</v>
      </c>
      <c r="H70" s="192">
        <v>4555143</v>
      </c>
      <c r="I70" s="192">
        <v>124</v>
      </c>
      <c r="J70" s="192">
        <v>7519130</v>
      </c>
      <c r="K70" s="192">
        <v>202</v>
      </c>
      <c r="L70" s="192">
        <v>23612753</v>
      </c>
      <c r="M70" s="192">
        <v>10</v>
      </c>
      <c r="N70" s="192">
        <v>658061</v>
      </c>
      <c r="O70" s="192">
        <v>67</v>
      </c>
      <c r="P70" s="192">
        <v>1273155</v>
      </c>
      <c r="Q70" s="192">
        <v>582</v>
      </c>
      <c r="R70" s="192">
        <v>41710602</v>
      </c>
      <c r="S70" s="192">
        <v>253</v>
      </c>
      <c r="T70" s="240">
        <v>21301824</v>
      </c>
      <c r="U70" s="1156">
        <v>7</v>
      </c>
      <c r="V70" s="224">
        <v>302</v>
      </c>
    </row>
    <row r="71" spans="1:22" s="266" customFormat="1" ht="25.5" customHeight="1">
      <c r="A71" s="220">
        <v>303</v>
      </c>
      <c r="B71" s="2128" t="s">
        <v>288</v>
      </c>
      <c r="C71" s="192">
        <v>12</v>
      </c>
      <c r="D71" s="192">
        <v>202122</v>
      </c>
      <c r="E71" s="192">
        <v>36</v>
      </c>
      <c r="F71" s="192">
        <v>521617</v>
      </c>
      <c r="G71" s="192">
        <v>12</v>
      </c>
      <c r="H71" s="192">
        <v>1313646</v>
      </c>
      <c r="I71" s="192">
        <v>59</v>
      </c>
      <c r="J71" s="192">
        <v>7808324</v>
      </c>
      <c r="K71" s="192">
        <v>54</v>
      </c>
      <c r="L71" s="192">
        <v>6219527</v>
      </c>
      <c r="M71" s="192">
        <v>14</v>
      </c>
      <c r="N71" s="192">
        <v>282118</v>
      </c>
      <c r="O71" s="192">
        <v>59</v>
      </c>
      <c r="P71" s="192">
        <v>903502</v>
      </c>
      <c r="Q71" s="192">
        <v>246</v>
      </c>
      <c r="R71" s="192">
        <v>17250856</v>
      </c>
      <c r="S71" s="192">
        <v>149</v>
      </c>
      <c r="T71" s="240">
        <v>13017101</v>
      </c>
      <c r="U71" s="1156">
        <v>5</v>
      </c>
      <c r="V71" s="224">
        <v>303</v>
      </c>
    </row>
    <row r="72" spans="1:22" s="266" customFormat="1" ht="25.5" customHeight="1" thickBot="1">
      <c r="A72" s="2140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8"/>
      <c r="U72" s="1158"/>
      <c r="V72" s="262"/>
    </row>
  </sheetData>
  <mergeCells count="9">
    <mergeCell ref="S4:T5"/>
    <mergeCell ref="G3:N3"/>
    <mergeCell ref="O3:P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4" pageOrder="overThenDown" orientation="landscape" r:id="rId1"/>
  <headerFooter alignWithMargins="0"/>
  <rowBreaks count="1" manualBreakCount="1">
    <brk id="52" max="21" man="1"/>
  </rowBreaks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7">
    <tabColor rgb="FF00FFFF"/>
  </sheetPr>
  <dimension ref="A1:S72"/>
  <sheetViews>
    <sheetView showGridLines="0" view="pageBreakPreview" zoomScale="58" zoomScaleNormal="75" zoomScaleSheetLayoutView="58" workbookViewId="0">
      <pane xSplit="2" ySplit="12" topLeftCell="G55" activePane="bottomRight" state="frozen"/>
      <selection activeCell="K8" sqref="K8"/>
      <selection pane="topRight" activeCell="K8" sqref="K8"/>
      <selection pane="bottomLeft" activeCell="K8" sqref="K8"/>
      <selection pane="bottomRight" activeCell="M71" sqref="M71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8.625" style="266" customWidth="1"/>
    <col min="18" max="18" width="30.625" style="266" customWidth="1"/>
    <col min="19" max="19" width="5.875" style="666" customWidth="1"/>
    <col min="20" max="16384" width="9" style="149"/>
  </cols>
  <sheetData>
    <row r="1" spans="1:19" ht="30.95" customHeight="1">
      <c r="A1" s="603" t="s">
        <v>1393</v>
      </c>
      <c r="B1" s="266"/>
      <c r="S1" s="149"/>
    </row>
    <row r="2" spans="1:19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19" s="442" customFormat="1" ht="23.1" customHeight="1">
      <c r="A3" s="270" t="s">
        <v>138</v>
      </c>
      <c r="B3" s="271"/>
      <c r="C3" s="532" t="s">
        <v>885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2749" t="s">
        <v>897</v>
      </c>
      <c r="R3" s="2587"/>
      <c r="S3" s="319" t="s">
        <v>138</v>
      </c>
    </row>
    <row r="4" spans="1:19" s="442" customFormat="1" ht="23.1" customHeight="1">
      <c r="A4" s="274" t="s">
        <v>144</v>
      </c>
      <c r="B4" s="275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889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2928"/>
      <c r="R4" s="2929"/>
      <c r="S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2930"/>
      <c r="R5" s="2931"/>
      <c r="S5" s="321" t="s">
        <v>151</v>
      </c>
    </row>
    <row r="6" spans="1:19" s="442" customFormat="1" ht="23.1" customHeight="1">
      <c r="A6" s="274" t="s">
        <v>164</v>
      </c>
      <c r="B6" s="275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321" t="s">
        <v>164</v>
      </c>
    </row>
    <row r="7" spans="1:19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19" s="442" customFormat="1" ht="30.75" customHeight="1">
      <c r="A8" s="274"/>
      <c r="B8" s="277" t="s">
        <v>176</v>
      </c>
      <c r="C8" s="192">
        <v>10380</v>
      </c>
      <c r="D8" s="192">
        <v>309853052</v>
      </c>
      <c r="E8" s="192">
        <v>75880</v>
      </c>
      <c r="F8" s="192">
        <v>850804103</v>
      </c>
      <c r="G8" s="192">
        <v>8744</v>
      </c>
      <c r="H8" s="192">
        <v>562322663</v>
      </c>
      <c r="I8" s="192">
        <v>14052</v>
      </c>
      <c r="J8" s="192">
        <v>1270512042</v>
      </c>
      <c r="K8" s="192">
        <v>63228</v>
      </c>
      <c r="L8" s="192">
        <v>7998993207</v>
      </c>
      <c r="M8" s="194">
        <v>12545</v>
      </c>
      <c r="N8" s="192">
        <v>166866590</v>
      </c>
      <c r="O8" s="192">
        <v>79990</v>
      </c>
      <c r="P8" s="192">
        <v>1175866207</v>
      </c>
      <c r="Q8" s="192">
        <v>264819</v>
      </c>
      <c r="R8" s="192">
        <v>12335217864</v>
      </c>
      <c r="S8" s="198"/>
    </row>
    <row r="9" spans="1:19" s="442" customFormat="1" ht="30.75" customHeight="1">
      <c r="A9" s="274"/>
      <c r="B9" s="277" t="s">
        <v>177</v>
      </c>
      <c r="C9" s="192">
        <v>10336</v>
      </c>
      <c r="D9" s="192">
        <v>307183220</v>
      </c>
      <c r="E9" s="192">
        <v>75758</v>
      </c>
      <c r="F9" s="192">
        <v>847725736</v>
      </c>
      <c r="G9" s="192">
        <v>8737</v>
      </c>
      <c r="H9" s="192">
        <v>560900880</v>
      </c>
      <c r="I9" s="192">
        <v>13957</v>
      </c>
      <c r="J9" s="192">
        <v>1262428222</v>
      </c>
      <c r="K9" s="192">
        <v>63175</v>
      </c>
      <c r="L9" s="192">
        <v>7991417495</v>
      </c>
      <c r="M9" s="192">
        <v>12523</v>
      </c>
      <c r="N9" s="192">
        <v>165974098</v>
      </c>
      <c r="O9" s="192">
        <v>79762</v>
      </c>
      <c r="P9" s="192">
        <v>1167238392</v>
      </c>
      <c r="Q9" s="192">
        <v>264248</v>
      </c>
      <c r="R9" s="192">
        <v>12302868043</v>
      </c>
      <c r="S9" s="205"/>
    </row>
    <row r="10" spans="1:19" s="442" customFormat="1" ht="30.75" customHeight="1">
      <c r="A10" s="165"/>
      <c r="B10" s="173" t="s">
        <v>178</v>
      </c>
      <c r="C10" s="192">
        <v>44</v>
      </c>
      <c r="D10" s="192">
        <v>2669832</v>
      </c>
      <c r="E10" s="192">
        <v>122</v>
      </c>
      <c r="F10" s="192">
        <v>3078367</v>
      </c>
      <c r="G10" s="192">
        <v>7</v>
      </c>
      <c r="H10" s="192">
        <v>1421783</v>
      </c>
      <c r="I10" s="192">
        <v>95</v>
      </c>
      <c r="J10" s="192">
        <v>8083820</v>
      </c>
      <c r="K10" s="192">
        <v>53</v>
      </c>
      <c r="L10" s="192">
        <v>7575712</v>
      </c>
      <c r="M10" s="192">
        <v>22</v>
      </c>
      <c r="N10" s="192">
        <v>892492</v>
      </c>
      <c r="O10" s="192">
        <v>228</v>
      </c>
      <c r="P10" s="192">
        <v>8627815</v>
      </c>
      <c r="Q10" s="192">
        <v>571</v>
      </c>
      <c r="R10" s="192">
        <v>32349821</v>
      </c>
      <c r="S10" s="205"/>
    </row>
    <row r="11" spans="1:19" s="442" customFormat="1" ht="30.75" customHeight="1">
      <c r="A11" s="165"/>
      <c r="B11" s="173" t="s">
        <v>179</v>
      </c>
      <c r="C11" s="192">
        <v>9957</v>
      </c>
      <c r="D11" s="192">
        <v>292475486</v>
      </c>
      <c r="E11" s="192">
        <v>72193</v>
      </c>
      <c r="F11" s="192">
        <v>811333957</v>
      </c>
      <c r="G11" s="192">
        <v>8097</v>
      </c>
      <c r="H11" s="192">
        <v>519515588</v>
      </c>
      <c r="I11" s="192">
        <v>13249</v>
      </c>
      <c r="J11" s="192">
        <v>1196619897</v>
      </c>
      <c r="K11" s="192">
        <v>59779</v>
      </c>
      <c r="L11" s="192">
        <v>7599202596</v>
      </c>
      <c r="M11" s="192">
        <v>10869</v>
      </c>
      <c r="N11" s="192">
        <v>149747153</v>
      </c>
      <c r="O11" s="192">
        <v>75330</v>
      </c>
      <c r="P11" s="192">
        <v>1112953573</v>
      </c>
      <c r="Q11" s="192">
        <v>249474</v>
      </c>
      <c r="R11" s="192">
        <v>11681848250</v>
      </c>
      <c r="S11" s="205"/>
    </row>
    <row r="12" spans="1:19" s="442" customFormat="1" ht="30.75" customHeight="1">
      <c r="A12" s="445"/>
      <c r="B12" s="651" t="s">
        <v>180</v>
      </c>
      <c r="C12" s="227">
        <v>379</v>
      </c>
      <c r="D12" s="227">
        <v>14707734</v>
      </c>
      <c r="E12" s="227">
        <v>3565</v>
      </c>
      <c r="F12" s="227">
        <v>36391779</v>
      </c>
      <c r="G12" s="227">
        <v>640</v>
      </c>
      <c r="H12" s="227">
        <v>41385292</v>
      </c>
      <c r="I12" s="227">
        <v>708</v>
      </c>
      <c r="J12" s="227">
        <v>65808325</v>
      </c>
      <c r="K12" s="227">
        <v>3396</v>
      </c>
      <c r="L12" s="227">
        <v>392214899</v>
      </c>
      <c r="M12" s="227">
        <v>1654</v>
      </c>
      <c r="N12" s="227">
        <v>16226945</v>
      </c>
      <c r="O12" s="227">
        <v>4432</v>
      </c>
      <c r="P12" s="227">
        <v>54284819</v>
      </c>
      <c r="Q12" s="227">
        <v>14774</v>
      </c>
      <c r="R12" s="227">
        <v>621019793</v>
      </c>
      <c r="S12" s="574"/>
    </row>
    <row r="13" spans="1:19" ht="25.5" customHeight="1">
      <c r="A13" s="211">
        <v>1</v>
      </c>
      <c r="B13" s="330" t="s">
        <v>181</v>
      </c>
      <c r="C13" s="229">
        <v>1105</v>
      </c>
      <c r="D13" s="229">
        <v>43049595</v>
      </c>
      <c r="E13" s="229">
        <v>12552</v>
      </c>
      <c r="F13" s="229">
        <v>133733940</v>
      </c>
      <c r="G13" s="229">
        <v>1304</v>
      </c>
      <c r="H13" s="229">
        <v>73041288</v>
      </c>
      <c r="I13" s="229">
        <v>1194</v>
      </c>
      <c r="J13" s="229">
        <v>107394975</v>
      </c>
      <c r="K13" s="229">
        <v>8892</v>
      </c>
      <c r="L13" s="229">
        <v>1198076983</v>
      </c>
      <c r="M13" s="229">
        <v>772</v>
      </c>
      <c r="N13" s="229">
        <v>15162938</v>
      </c>
      <c r="O13" s="229">
        <v>12272</v>
      </c>
      <c r="P13" s="229">
        <v>168194520</v>
      </c>
      <c r="Q13" s="229">
        <v>38091</v>
      </c>
      <c r="R13" s="229">
        <v>1738654239</v>
      </c>
      <c r="S13" s="216">
        <v>1</v>
      </c>
    </row>
    <row r="14" spans="1:19" ht="25.5" customHeight="1">
      <c r="A14" s="217">
        <v>2</v>
      </c>
      <c r="B14" s="332" t="s">
        <v>183</v>
      </c>
      <c r="C14" s="192">
        <v>105</v>
      </c>
      <c r="D14" s="192">
        <v>2992580</v>
      </c>
      <c r="E14" s="192">
        <v>886</v>
      </c>
      <c r="F14" s="192">
        <v>11444546</v>
      </c>
      <c r="G14" s="192">
        <v>115</v>
      </c>
      <c r="H14" s="192">
        <v>5817902</v>
      </c>
      <c r="I14" s="192">
        <v>183</v>
      </c>
      <c r="J14" s="192">
        <v>18712919</v>
      </c>
      <c r="K14" s="192">
        <v>887</v>
      </c>
      <c r="L14" s="192">
        <v>99530857</v>
      </c>
      <c r="M14" s="192">
        <v>79</v>
      </c>
      <c r="N14" s="192">
        <v>1249409</v>
      </c>
      <c r="O14" s="192">
        <v>1260</v>
      </c>
      <c r="P14" s="192">
        <v>13705635</v>
      </c>
      <c r="Q14" s="192">
        <v>3515</v>
      </c>
      <c r="R14" s="192">
        <v>153453848</v>
      </c>
      <c r="S14" s="205">
        <v>2</v>
      </c>
    </row>
    <row r="15" spans="1:19" ht="25.5" customHeight="1">
      <c r="A15" s="217">
        <v>3</v>
      </c>
      <c r="B15" s="332" t="s">
        <v>185</v>
      </c>
      <c r="C15" s="192">
        <v>2990</v>
      </c>
      <c r="D15" s="192">
        <v>39024317</v>
      </c>
      <c r="E15" s="192">
        <v>3631</v>
      </c>
      <c r="F15" s="192">
        <v>44034001</v>
      </c>
      <c r="G15" s="192">
        <v>997</v>
      </c>
      <c r="H15" s="192">
        <v>83599146</v>
      </c>
      <c r="I15" s="192">
        <v>493</v>
      </c>
      <c r="J15" s="192">
        <v>44343669</v>
      </c>
      <c r="K15" s="192">
        <v>4174</v>
      </c>
      <c r="L15" s="192">
        <v>458838628</v>
      </c>
      <c r="M15" s="192">
        <v>4272</v>
      </c>
      <c r="N15" s="192">
        <v>35975591</v>
      </c>
      <c r="O15" s="192">
        <v>420</v>
      </c>
      <c r="P15" s="192">
        <v>17655303</v>
      </c>
      <c r="Q15" s="192">
        <v>16977</v>
      </c>
      <c r="R15" s="192">
        <v>723470655</v>
      </c>
      <c r="S15" s="205">
        <v>3</v>
      </c>
    </row>
    <row r="16" spans="1:19" ht="25.5" customHeight="1">
      <c r="A16" s="217">
        <v>4</v>
      </c>
      <c r="B16" s="332" t="s">
        <v>187</v>
      </c>
      <c r="C16" s="192">
        <v>739</v>
      </c>
      <c r="D16" s="192">
        <v>31136187</v>
      </c>
      <c r="E16" s="192">
        <v>8618</v>
      </c>
      <c r="F16" s="192">
        <v>94149890</v>
      </c>
      <c r="G16" s="192">
        <v>711</v>
      </c>
      <c r="H16" s="192">
        <v>47966796</v>
      </c>
      <c r="I16" s="192">
        <v>2659</v>
      </c>
      <c r="J16" s="192">
        <v>228556255</v>
      </c>
      <c r="K16" s="192">
        <v>5932</v>
      </c>
      <c r="L16" s="192">
        <v>778773542</v>
      </c>
      <c r="M16" s="192">
        <v>557</v>
      </c>
      <c r="N16" s="192">
        <v>8283008</v>
      </c>
      <c r="O16" s="192">
        <v>9450</v>
      </c>
      <c r="P16" s="192">
        <v>183493931</v>
      </c>
      <c r="Q16" s="192">
        <v>28666</v>
      </c>
      <c r="R16" s="192">
        <v>1372359609</v>
      </c>
      <c r="S16" s="205">
        <v>4</v>
      </c>
    </row>
    <row r="17" spans="1:19" ht="25.5" customHeight="1">
      <c r="A17" s="217">
        <v>5</v>
      </c>
      <c r="B17" s="332" t="s">
        <v>189</v>
      </c>
      <c r="C17" s="227">
        <v>127</v>
      </c>
      <c r="D17" s="227">
        <v>4689218</v>
      </c>
      <c r="E17" s="227">
        <v>847</v>
      </c>
      <c r="F17" s="227">
        <v>11229516</v>
      </c>
      <c r="G17" s="227">
        <v>123</v>
      </c>
      <c r="H17" s="227">
        <v>10181930</v>
      </c>
      <c r="I17" s="227">
        <v>109</v>
      </c>
      <c r="J17" s="227">
        <v>7188093</v>
      </c>
      <c r="K17" s="227">
        <v>622</v>
      </c>
      <c r="L17" s="227">
        <v>81303006</v>
      </c>
      <c r="M17" s="227">
        <v>323</v>
      </c>
      <c r="N17" s="227">
        <v>6168519</v>
      </c>
      <c r="O17" s="227">
        <v>877</v>
      </c>
      <c r="P17" s="227">
        <v>7310926</v>
      </c>
      <c r="Q17" s="227">
        <v>3028</v>
      </c>
      <c r="R17" s="227">
        <v>128071208</v>
      </c>
      <c r="S17" s="205">
        <v>5</v>
      </c>
    </row>
    <row r="18" spans="1:19" ht="25.5" customHeight="1">
      <c r="A18" s="211">
        <v>6</v>
      </c>
      <c r="B18" s="330" t="s">
        <v>191</v>
      </c>
      <c r="C18" s="229">
        <v>132</v>
      </c>
      <c r="D18" s="229">
        <v>4533367</v>
      </c>
      <c r="E18" s="229">
        <v>1214</v>
      </c>
      <c r="F18" s="229">
        <v>15228931</v>
      </c>
      <c r="G18" s="229">
        <v>179</v>
      </c>
      <c r="H18" s="229">
        <v>9400633</v>
      </c>
      <c r="I18" s="229">
        <v>376</v>
      </c>
      <c r="J18" s="229">
        <v>31817307</v>
      </c>
      <c r="K18" s="229">
        <v>1579</v>
      </c>
      <c r="L18" s="229">
        <v>210952483</v>
      </c>
      <c r="M18" s="229">
        <v>373</v>
      </c>
      <c r="N18" s="229">
        <v>8273579</v>
      </c>
      <c r="O18" s="229">
        <v>1769</v>
      </c>
      <c r="P18" s="229">
        <v>21556415</v>
      </c>
      <c r="Q18" s="229">
        <v>5622</v>
      </c>
      <c r="R18" s="229">
        <v>301762715</v>
      </c>
      <c r="S18" s="216">
        <v>6</v>
      </c>
    </row>
    <row r="19" spans="1:19" ht="25.5" customHeight="1">
      <c r="A19" s="217">
        <v>7</v>
      </c>
      <c r="B19" s="332" t="s">
        <v>193</v>
      </c>
      <c r="C19" s="192">
        <v>575</v>
      </c>
      <c r="D19" s="192">
        <v>16025734</v>
      </c>
      <c r="E19" s="192">
        <v>6807</v>
      </c>
      <c r="F19" s="192">
        <v>71243626</v>
      </c>
      <c r="G19" s="192">
        <v>572</v>
      </c>
      <c r="H19" s="192">
        <v>57910157</v>
      </c>
      <c r="I19" s="192">
        <v>1681</v>
      </c>
      <c r="J19" s="192">
        <v>163142193</v>
      </c>
      <c r="K19" s="192">
        <v>6394</v>
      </c>
      <c r="L19" s="192">
        <v>709500502</v>
      </c>
      <c r="M19" s="192">
        <v>412</v>
      </c>
      <c r="N19" s="192">
        <v>6646660</v>
      </c>
      <c r="O19" s="192">
        <v>6173</v>
      </c>
      <c r="P19" s="192">
        <v>67053958</v>
      </c>
      <c r="Q19" s="192">
        <v>22614</v>
      </c>
      <c r="R19" s="192">
        <v>1091522830</v>
      </c>
      <c r="S19" s="205">
        <v>7</v>
      </c>
    </row>
    <row r="20" spans="1:19" ht="25.5" customHeight="1">
      <c r="A20" s="217">
        <v>8</v>
      </c>
      <c r="B20" s="332" t="s">
        <v>195</v>
      </c>
      <c r="C20" s="192">
        <v>206</v>
      </c>
      <c r="D20" s="192">
        <v>5640844</v>
      </c>
      <c r="E20" s="192">
        <v>1825</v>
      </c>
      <c r="F20" s="192">
        <v>23766552</v>
      </c>
      <c r="G20" s="192">
        <v>204</v>
      </c>
      <c r="H20" s="192">
        <v>9079355</v>
      </c>
      <c r="I20" s="192">
        <v>278</v>
      </c>
      <c r="J20" s="192">
        <v>24840656</v>
      </c>
      <c r="K20" s="192">
        <v>1739</v>
      </c>
      <c r="L20" s="192">
        <v>226654234</v>
      </c>
      <c r="M20" s="192">
        <v>120</v>
      </c>
      <c r="N20" s="192">
        <v>1993981</v>
      </c>
      <c r="O20" s="192">
        <v>2486</v>
      </c>
      <c r="P20" s="192">
        <v>30229494</v>
      </c>
      <c r="Q20" s="192">
        <v>6858</v>
      </c>
      <c r="R20" s="192">
        <v>322205116</v>
      </c>
      <c r="S20" s="205">
        <v>8</v>
      </c>
    </row>
    <row r="21" spans="1:19" s="266" customFormat="1" ht="25.5" customHeight="1">
      <c r="A21" s="220">
        <v>9</v>
      </c>
      <c r="B21" s="218" t="s">
        <v>197</v>
      </c>
      <c r="C21" s="192">
        <v>232</v>
      </c>
      <c r="D21" s="192">
        <v>5979782</v>
      </c>
      <c r="E21" s="192">
        <v>830</v>
      </c>
      <c r="F21" s="192">
        <v>10257276</v>
      </c>
      <c r="G21" s="192">
        <v>71</v>
      </c>
      <c r="H21" s="192">
        <v>2186008</v>
      </c>
      <c r="I21" s="192">
        <v>125</v>
      </c>
      <c r="J21" s="192">
        <v>9141818</v>
      </c>
      <c r="K21" s="192">
        <v>992</v>
      </c>
      <c r="L21" s="192">
        <v>129913473</v>
      </c>
      <c r="M21" s="192">
        <v>68</v>
      </c>
      <c r="N21" s="192">
        <v>1173309</v>
      </c>
      <c r="O21" s="192">
        <v>1419</v>
      </c>
      <c r="P21" s="192">
        <v>16358865</v>
      </c>
      <c r="Q21" s="192">
        <v>3737</v>
      </c>
      <c r="R21" s="192">
        <v>175010531</v>
      </c>
      <c r="S21" s="224">
        <v>9</v>
      </c>
    </row>
    <row r="22" spans="1:19" s="266" customFormat="1" ht="25.5" customHeight="1">
      <c r="A22" s="220">
        <v>10</v>
      </c>
      <c r="B22" s="218" t="s">
        <v>199</v>
      </c>
      <c r="C22" s="227">
        <v>148</v>
      </c>
      <c r="D22" s="227">
        <v>4906889</v>
      </c>
      <c r="E22" s="227">
        <v>1191</v>
      </c>
      <c r="F22" s="227">
        <v>12708121</v>
      </c>
      <c r="G22" s="227">
        <v>67</v>
      </c>
      <c r="H22" s="227">
        <v>4543393</v>
      </c>
      <c r="I22" s="227">
        <v>226</v>
      </c>
      <c r="J22" s="227">
        <v>20751182</v>
      </c>
      <c r="K22" s="227">
        <v>950</v>
      </c>
      <c r="L22" s="227">
        <v>115241572</v>
      </c>
      <c r="M22" s="227">
        <v>73</v>
      </c>
      <c r="N22" s="227">
        <v>949963</v>
      </c>
      <c r="O22" s="227">
        <v>1314</v>
      </c>
      <c r="P22" s="227">
        <v>21869830</v>
      </c>
      <c r="Q22" s="227">
        <v>3969</v>
      </c>
      <c r="R22" s="227">
        <v>180970950</v>
      </c>
      <c r="S22" s="224">
        <v>10</v>
      </c>
    </row>
    <row r="23" spans="1:19" s="266" customFormat="1" ht="25.5" customHeight="1">
      <c r="A23" s="228">
        <v>11</v>
      </c>
      <c r="B23" s="212" t="s">
        <v>201</v>
      </c>
      <c r="C23" s="229">
        <v>114</v>
      </c>
      <c r="D23" s="229">
        <v>3935038</v>
      </c>
      <c r="E23" s="229">
        <v>1149</v>
      </c>
      <c r="F23" s="229">
        <v>11917836</v>
      </c>
      <c r="G23" s="229">
        <v>101</v>
      </c>
      <c r="H23" s="229">
        <v>5076829</v>
      </c>
      <c r="I23" s="229">
        <v>251</v>
      </c>
      <c r="J23" s="229">
        <v>20606381</v>
      </c>
      <c r="K23" s="229">
        <v>1233</v>
      </c>
      <c r="L23" s="229">
        <v>151512219</v>
      </c>
      <c r="M23" s="229">
        <v>89</v>
      </c>
      <c r="N23" s="229">
        <v>1066732</v>
      </c>
      <c r="O23" s="229">
        <v>1420</v>
      </c>
      <c r="P23" s="229">
        <v>15827390</v>
      </c>
      <c r="Q23" s="229">
        <v>4357</v>
      </c>
      <c r="R23" s="229">
        <v>209942425</v>
      </c>
      <c r="S23" s="234">
        <v>11</v>
      </c>
    </row>
    <row r="24" spans="1:19" s="266" customFormat="1" ht="25.5" customHeight="1">
      <c r="A24" s="220">
        <v>12</v>
      </c>
      <c r="B24" s="218" t="s">
        <v>203</v>
      </c>
      <c r="C24" s="192">
        <v>252</v>
      </c>
      <c r="D24" s="192">
        <v>8092473</v>
      </c>
      <c r="E24" s="192">
        <v>2344</v>
      </c>
      <c r="F24" s="192">
        <v>30975257</v>
      </c>
      <c r="G24" s="192">
        <v>331</v>
      </c>
      <c r="H24" s="192">
        <v>16473394</v>
      </c>
      <c r="I24" s="192">
        <v>341</v>
      </c>
      <c r="J24" s="192">
        <v>27683896</v>
      </c>
      <c r="K24" s="192">
        <v>1797</v>
      </c>
      <c r="L24" s="192">
        <v>239518938</v>
      </c>
      <c r="M24" s="192">
        <v>168</v>
      </c>
      <c r="N24" s="192">
        <v>3872618</v>
      </c>
      <c r="O24" s="192">
        <v>2551</v>
      </c>
      <c r="P24" s="192">
        <v>30289779</v>
      </c>
      <c r="Q24" s="192">
        <v>7784</v>
      </c>
      <c r="R24" s="192">
        <v>356906355</v>
      </c>
      <c r="S24" s="224">
        <v>12</v>
      </c>
    </row>
    <row r="25" spans="1:19" s="266" customFormat="1" ht="25.5" customHeight="1">
      <c r="A25" s="220">
        <v>13</v>
      </c>
      <c r="B25" s="218" t="s">
        <v>204</v>
      </c>
      <c r="C25" s="192">
        <v>72</v>
      </c>
      <c r="D25" s="192">
        <v>2234765</v>
      </c>
      <c r="E25" s="192">
        <v>647</v>
      </c>
      <c r="F25" s="192">
        <v>5572545</v>
      </c>
      <c r="G25" s="192">
        <v>101</v>
      </c>
      <c r="H25" s="192">
        <v>4134011</v>
      </c>
      <c r="I25" s="192">
        <v>129</v>
      </c>
      <c r="J25" s="192">
        <v>11857527</v>
      </c>
      <c r="K25" s="192">
        <v>543</v>
      </c>
      <c r="L25" s="192">
        <v>68106017</v>
      </c>
      <c r="M25" s="192">
        <v>55</v>
      </c>
      <c r="N25" s="192">
        <v>755151</v>
      </c>
      <c r="O25" s="192">
        <v>846</v>
      </c>
      <c r="P25" s="192">
        <v>12068215</v>
      </c>
      <c r="Q25" s="192">
        <v>2393</v>
      </c>
      <c r="R25" s="192">
        <v>104728231</v>
      </c>
      <c r="S25" s="224">
        <v>13</v>
      </c>
    </row>
    <row r="26" spans="1:19" s="266" customFormat="1" ht="25.5" customHeight="1">
      <c r="A26" s="220">
        <v>14</v>
      </c>
      <c r="B26" s="218" t="s">
        <v>206</v>
      </c>
      <c r="C26" s="192">
        <v>52</v>
      </c>
      <c r="D26" s="192">
        <v>1605853</v>
      </c>
      <c r="E26" s="192">
        <v>385</v>
      </c>
      <c r="F26" s="192">
        <v>4157794</v>
      </c>
      <c r="G26" s="192">
        <v>73</v>
      </c>
      <c r="H26" s="192">
        <v>3175576</v>
      </c>
      <c r="I26" s="192">
        <v>44</v>
      </c>
      <c r="J26" s="192">
        <v>4138963</v>
      </c>
      <c r="K26" s="192">
        <v>408</v>
      </c>
      <c r="L26" s="192">
        <v>47293977</v>
      </c>
      <c r="M26" s="192">
        <v>50</v>
      </c>
      <c r="N26" s="192">
        <v>530609</v>
      </c>
      <c r="O26" s="192">
        <v>597</v>
      </c>
      <c r="P26" s="192">
        <v>7296481</v>
      </c>
      <c r="Q26" s="192">
        <v>1609</v>
      </c>
      <c r="R26" s="192">
        <v>68199253</v>
      </c>
      <c r="S26" s="224">
        <v>14</v>
      </c>
    </row>
    <row r="27" spans="1:19" s="266" customFormat="1" ht="25.5" customHeight="1">
      <c r="A27" s="220">
        <v>15</v>
      </c>
      <c r="B27" s="218" t="s">
        <v>208</v>
      </c>
      <c r="C27" s="227">
        <v>104</v>
      </c>
      <c r="D27" s="227">
        <v>2866702</v>
      </c>
      <c r="E27" s="227">
        <v>584</v>
      </c>
      <c r="F27" s="227">
        <v>7450163</v>
      </c>
      <c r="G27" s="227">
        <v>92</v>
      </c>
      <c r="H27" s="227">
        <v>3821163</v>
      </c>
      <c r="I27" s="227">
        <v>147</v>
      </c>
      <c r="J27" s="227">
        <v>12340708</v>
      </c>
      <c r="K27" s="227">
        <v>713</v>
      </c>
      <c r="L27" s="227">
        <v>76679274</v>
      </c>
      <c r="M27" s="227">
        <v>134</v>
      </c>
      <c r="N27" s="227">
        <v>1787687</v>
      </c>
      <c r="O27" s="227">
        <v>1026</v>
      </c>
      <c r="P27" s="227">
        <v>12009293</v>
      </c>
      <c r="Q27" s="227">
        <v>2800</v>
      </c>
      <c r="R27" s="227">
        <v>116954990</v>
      </c>
      <c r="S27" s="224">
        <v>15</v>
      </c>
    </row>
    <row r="28" spans="1:19" s="266" customFormat="1" ht="25.5" customHeight="1">
      <c r="A28" s="235">
        <v>16</v>
      </c>
      <c r="B28" s="212" t="s">
        <v>210</v>
      </c>
      <c r="C28" s="229">
        <v>327</v>
      </c>
      <c r="D28" s="229">
        <v>17440989</v>
      </c>
      <c r="E28" s="229">
        <v>2544</v>
      </c>
      <c r="F28" s="229">
        <v>27179746</v>
      </c>
      <c r="G28" s="229">
        <v>219</v>
      </c>
      <c r="H28" s="229">
        <v>17072668</v>
      </c>
      <c r="I28" s="229">
        <v>424</v>
      </c>
      <c r="J28" s="229">
        <v>41380906</v>
      </c>
      <c r="K28" s="229">
        <v>1491</v>
      </c>
      <c r="L28" s="229">
        <v>195426318</v>
      </c>
      <c r="M28" s="229">
        <v>118</v>
      </c>
      <c r="N28" s="229">
        <v>1825538</v>
      </c>
      <c r="O28" s="229">
        <v>2220</v>
      </c>
      <c r="P28" s="229">
        <v>34070514</v>
      </c>
      <c r="Q28" s="229">
        <v>7343</v>
      </c>
      <c r="R28" s="229">
        <v>334396679</v>
      </c>
      <c r="S28" s="236">
        <v>16</v>
      </c>
    </row>
    <row r="29" spans="1:19" s="266" customFormat="1" ht="25.5" customHeight="1">
      <c r="A29" s="220">
        <v>17</v>
      </c>
      <c r="B29" s="218" t="s">
        <v>212</v>
      </c>
      <c r="C29" s="192">
        <v>378</v>
      </c>
      <c r="D29" s="192">
        <v>12603132</v>
      </c>
      <c r="E29" s="192">
        <v>5176</v>
      </c>
      <c r="F29" s="192">
        <v>52954403</v>
      </c>
      <c r="G29" s="192">
        <v>544</v>
      </c>
      <c r="H29" s="192">
        <v>28532078</v>
      </c>
      <c r="I29" s="192">
        <v>953</v>
      </c>
      <c r="J29" s="192">
        <v>87085965</v>
      </c>
      <c r="K29" s="192">
        <v>3947</v>
      </c>
      <c r="L29" s="192">
        <v>512609722</v>
      </c>
      <c r="M29" s="192">
        <v>1045</v>
      </c>
      <c r="N29" s="192">
        <v>19814496</v>
      </c>
      <c r="O29" s="192">
        <v>4633</v>
      </c>
      <c r="P29" s="192">
        <v>132355824</v>
      </c>
      <c r="Q29" s="192">
        <v>16676</v>
      </c>
      <c r="R29" s="192">
        <v>845955620</v>
      </c>
      <c r="S29" s="224">
        <v>17</v>
      </c>
    </row>
    <row r="30" spans="1:19" s="266" customFormat="1" ht="25.5" customHeight="1">
      <c r="A30" s="220">
        <v>18</v>
      </c>
      <c r="B30" s="218" t="s">
        <v>214</v>
      </c>
      <c r="C30" s="192">
        <v>10</v>
      </c>
      <c r="D30" s="192">
        <v>39541</v>
      </c>
      <c r="E30" s="192">
        <v>21</v>
      </c>
      <c r="F30" s="192">
        <v>889484</v>
      </c>
      <c r="G30" s="192">
        <v>47</v>
      </c>
      <c r="H30" s="192">
        <v>3281663</v>
      </c>
      <c r="I30" s="192">
        <v>0</v>
      </c>
      <c r="J30" s="192">
        <v>0</v>
      </c>
      <c r="K30" s="192">
        <v>114</v>
      </c>
      <c r="L30" s="192">
        <v>5745996</v>
      </c>
      <c r="M30" s="192">
        <v>114</v>
      </c>
      <c r="N30" s="192">
        <v>1252813</v>
      </c>
      <c r="O30" s="192">
        <v>302</v>
      </c>
      <c r="P30" s="192">
        <v>2026932</v>
      </c>
      <c r="Q30" s="192">
        <v>608</v>
      </c>
      <c r="R30" s="192">
        <v>13236429</v>
      </c>
      <c r="S30" s="224">
        <v>18</v>
      </c>
    </row>
    <row r="31" spans="1:19" s="266" customFormat="1" ht="25.5" customHeight="1">
      <c r="A31" s="220">
        <v>19</v>
      </c>
      <c r="B31" s="218" t="s">
        <v>216</v>
      </c>
      <c r="C31" s="192">
        <v>398</v>
      </c>
      <c r="D31" s="192">
        <v>17309993</v>
      </c>
      <c r="E31" s="192">
        <v>3294</v>
      </c>
      <c r="F31" s="192">
        <v>39714293</v>
      </c>
      <c r="G31" s="192">
        <v>408</v>
      </c>
      <c r="H31" s="192">
        <v>23211235</v>
      </c>
      <c r="I31" s="192">
        <v>426</v>
      </c>
      <c r="J31" s="192">
        <v>35710018</v>
      </c>
      <c r="K31" s="192">
        <v>2636</v>
      </c>
      <c r="L31" s="192">
        <v>367857578</v>
      </c>
      <c r="M31" s="192">
        <v>181</v>
      </c>
      <c r="N31" s="192">
        <v>3266314</v>
      </c>
      <c r="O31" s="192">
        <v>3702</v>
      </c>
      <c r="P31" s="192">
        <v>57953329</v>
      </c>
      <c r="Q31" s="192">
        <v>11045</v>
      </c>
      <c r="R31" s="192">
        <v>545022760</v>
      </c>
      <c r="S31" s="224">
        <v>19</v>
      </c>
    </row>
    <row r="32" spans="1:19" s="266" customFormat="1" ht="25.5" customHeight="1">
      <c r="A32" s="220">
        <v>20</v>
      </c>
      <c r="B32" s="218" t="s">
        <v>218</v>
      </c>
      <c r="C32" s="227">
        <v>189</v>
      </c>
      <c r="D32" s="227">
        <v>5593931</v>
      </c>
      <c r="E32" s="227">
        <v>2122</v>
      </c>
      <c r="F32" s="227">
        <v>26694797</v>
      </c>
      <c r="G32" s="227">
        <v>201</v>
      </c>
      <c r="H32" s="227">
        <v>11586663</v>
      </c>
      <c r="I32" s="227">
        <v>341</v>
      </c>
      <c r="J32" s="227">
        <v>33024698</v>
      </c>
      <c r="K32" s="227">
        <v>1574</v>
      </c>
      <c r="L32" s="227">
        <v>223044987</v>
      </c>
      <c r="M32" s="227">
        <v>98</v>
      </c>
      <c r="N32" s="227">
        <v>2752253</v>
      </c>
      <c r="O32" s="227">
        <v>1912</v>
      </c>
      <c r="P32" s="227">
        <v>26821396</v>
      </c>
      <c r="Q32" s="227">
        <v>6437</v>
      </c>
      <c r="R32" s="227">
        <v>329518725</v>
      </c>
      <c r="S32" s="224">
        <v>20</v>
      </c>
    </row>
    <row r="33" spans="1:19" s="266" customFormat="1" ht="25.5" customHeight="1">
      <c r="A33" s="228">
        <v>21</v>
      </c>
      <c r="B33" s="212" t="s">
        <v>220</v>
      </c>
      <c r="C33" s="229">
        <v>299</v>
      </c>
      <c r="D33" s="229">
        <v>12198941</v>
      </c>
      <c r="E33" s="229">
        <v>2934</v>
      </c>
      <c r="F33" s="229">
        <v>30085447</v>
      </c>
      <c r="G33" s="229">
        <v>251</v>
      </c>
      <c r="H33" s="229">
        <v>13476629</v>
      </c>
      <c r="I33" s="229">
        <v>289</v>
      </c>
      <c r="J33" s="229">
        <v>24945968</v>
      </c>
      <c r="K33" s="229">
        <v>1908</v>
      </c>
      <c r="L33" s="229">
        <v>243383273</v>
      </c>
      <c r="M33" s="229">
        <v>142</v>
      </c>
      <c r="N33" s="229">
        <v>2151233</v>
      </c>
      <c r="O33" s="229">
        <v>2832</v>
      </c>
      <c r="P33" s="229">
        <v>41910881</v>
      </c>
      <c r="Q33" s="229">
        <v>8655</v>
      </c>
      <c r="R33" s="229">
        <v>368152372</v>
      </c>
      <c r="S33" s="234">
        <v>21</v>
      </c>
    </row>
    <row r="34" spans="1:19" s="266" customFormat="1" ht="25.5" customHeight="1">
      <c r="A34" s="220">
        <v>22</v>
      </c>
      <c r="B34" s="218" t="s">
        <v>222</v>
      </c>
      <c r="C34" s="192">
        <v>158</v>
      </c>
      <c r="D34" s="192">
        <v>7183942</v>
      </c>
      <c r="E34" s="192">
        <v>1502</v>
      </c>
      <c r="F34" s="192">
        <v>22367532</v>
      </c>
      <c r="G34" s="192">
        <v>121</v>
      </c>
      <c r="H34" s="192">
        <v>7656985</v>
      </c>
      <c r="I34" s="192">
        <v>368</v>
      </c>
      <c r="J34" s="192">
        <v>34252441</v>
      </c>
      <c r="K34" s="192">
        <v>1473</v>
      </c>
      <c r="L34" s="192">
        <v>195825896</v>
      </c>
      <c r="M34" s="192">
        <v>113</v>
      </c>
      <c r="N34" s="192">
        <v>2676859</v>
      </c>
      <c r="O34" s="192">
        <v>2004</v>
      </c>
      <c r="P34" s="192">
        <v>23680775</v>
      </c>
      <c r="Q34" s="192">
        <v>5739</v>
      </c>
      <c r="R34" s="192">
        <v>293644430</v>
      </c>
      <c r="S34" s="224">
        <v>22</v>
      </c>
    </row>
    <row r="35" spans="1:19" s="266" customFormat="1" ht="25.5" customHeight="1">
      <c r="A35" s="220">
        <v>23</v>
      </c>
      <c r="B35" s="218" t="s">
        <v>223</v>
      </c>
      <c r="C35" s="192">
        <v>79</v>
      </c>
      <c r="D35" s="192">
        <v>2768378</v>
      </c>
      <c r="E35" s="192">
        <v>514</v>
      </c>
      <c r="F35" s="192">
        <v>4957974</v>
      </c>
      <c r="G35" s="192">
        <v>77</v>
      </c>
      <c r="H35" s="192">
        <v>3311542</v>
      </c>
      <c r="I35" s="192">
        <v>58</v>
      </c>
      <c r="J35" s="192">
        <v>5067615</v>
      </c>
      <c r="K35" s="192">
        <v>558</v>
      </c>
      <c r="L35" s="192">
        <v>78440839</v>
      </c>
      <c r="M35" s="192">
        <v>138</v>
      </c>
      <c r="N35" s="192">
        <v>1504067</v>
      </c>
      <c r="O35" s="192">
        <v>905</v>
      </c>
      <c r="P35" s="192">
        <v>10059840</v>
      </c>
      <c r="Q35" s="192">
        <v>2329</v>
      </c>
      <c r="R35" s="192">
        <v>106110255</v>
      </c>
      <c r="S35" s="224">
        <v>23</v>
      </c>
    </row>
    <row r="36" spans="1:19" s="266" customFormat="1" ht="25.5" customHeight="1">
      <c r="A36" s="220">
        <v>24</v>
      </c>
      <c r="B36" s="218" t="s">
        <v>225</v>
      </c>
      <c r="C36" s="192">
        <v>142</v>
      </c>
      <c r="D36" s="192">
        <v>7207089</v>
      </c>
      <c r="E36" s="192">
        <v>1637</v>
      </c>
      <c r="F36" s="192">
        <v>18054157</v>
      </c>
      <c r="G36" s="192">
        <v>101</v>
      </c>
      <c r="H36" s="192">
        <v>5041742</v>
      </c>
      <c r="I36" s="192">
        <v>287</v>
      </c>
      <c r="J36" s="192">
        <v>24952672</v>
      </c>
      <c r="K36" s="192">
        <v>1184</v>
      </c>
      <c r="L36" s="192">
        <v>163249830</v>
      </c>
      <c r="M36" s="192">
        <v>159</v>
      </c>
      <c r="N36" s="192">
        <v>2393586</v>
      </c>
      <c r="O36" s="192">
        <v>1730</v>
      </c>
      <c r="P36" s="192">
        <v>21388052</v>
      </c>
      <c r="Q36" s="192">
        <v>5240</v>
      </c>
      <c r="R36" s="192">
        <v>242287128</v>
      </c>
      <c r="S36" s="224">
        <v>24</v>
      </c>
    </row>
    <row r="37" spans="1:19" s="266" customFormat="1" ht="25.5" customHeight="1">
      <c r="A37" s="220">
        <v>25</v>
      </c>
      <c r="B37" s="218" t="s">
        <v>227</v>
      </c>
      <c r="C37" s="227">
        <v>103</v>
      </c>
      <c r="D37" s="227">
        <v>2719088</v>
      </c>
      <c r="E37" s="227">
        <v>938</v>
      </c>
      <c r="F37" s="227">
        <v>8661051</v>
      </c>
      <c r="G37" s="227">
        <v>108</v>
      </c>
      <c r="H37" s="227">
        <v>5860020</v>
      </c>
      <c r="I37" s="227">
        <v>224</v>
      </c>
      <c r="J37" s="227">
        <v>18349076</v>
      </c>
      <c r="K37" s="227">
        <v>989</v>
      </c>
      <c r="L37" s="227">
        <v>119856279</v>
      </c>
      <c r="M37" s="227">
        <v>81</v>
      </c>
      <c r="N37" s="227">
        <v>1258108</v>
      </c>
      <c r="O37" s="227">
        <v>1285</v>
      </c>
      <c r="P37" s="227">
        <v>17079145</v>
      </c>
      <c r="Q37" s="227">
        <v>3728</v>
      </c>
      <c r="R37" s="227">
        <v>173782767</v>
      </c>
      <c r="S37" s="224">
        <v>25</v>
      </c>
    </row>
    <row r="38" spans="1:19" s="266" customFormat="1" ht="25.5" customHeight="1">
      <c r="A38" s="228">
        <v>26</v>
      </c>
      <c r="B38" s="212" t="s">
        <v>229</v>
      </c>
      <c r="C38" s="229">
        <v>102</v>
      </c>
      <c r="D38" s="229">
        <v>2339352</v>
      </c>
      <c r="E38" s="229">
        <v>573</v>
      </c>
      <c r="F38" s="229">
        <v>6357437</v>
      </c>
      <c r="G38" s="229">
        <v>52</v>
      </c>
      <c r="H38" s="229">
        <v>2556647</v>
      </c>
      <c r="I38" s="229">
        <v>108</v>
      </c>
      <c r="J38" s="229">
        <v>10190989</v>
      </c>
      <c r="K38" s="229">
        <v>795</v>
      </c>
      <c r="L38" s="229">
        <v>91672257</v>
      </c>
      <c r="M38" s="229">
        <v>45</v>
      </c>
      <c r="N38" s="229">
        <v>487829</v>
      </c>
      <c r="O38" s="229">
        <v>885</v>
      </c>
      <c r="P38" s="229">
        <v>11333975</v>
      </c>
      <c r="Q38" s="229">
        <v>2560</v>
      </c>
      <c r="R38" s="229">
        <v>124938486</v>
      </c>
      <c r="S38" s="234">
        <v>26</v>
      </c>
    </row>
    <row r="39" spans="1:19" s="266" customFormat="1" ht="25.5" customHeight="1">
      <c r="A39" s="220">
        <v>27</v>
      </c>
      <c r="B39" s="218" t="s">
        <v>231</v>
      </c>
      <c r="C39" s="192">
        <v>143</v>
      </c>
      <c r="D39" s="192">
        <v>6456914</v>
      </c>
      <c r="E39" s="192">
        <v>1280</v>
      </c>
      <c r="F39" s="192">
        <v>14865966</v>
      </c>
      <c r="G39" s="192">
        <v>104</v>
      </c>
      <c r="H39" s="192">
        <v>8395099</v>
      </c>
      <c r="I39" s="192">
        <v>366</v>
      </c>
      <c r="J39" s="192">
        <v>31679742</v>
      </c>
      <c r="K39" s="192">
        <v>785</v>
      </c>
      <c r="L39" s="192">
        <v>107612559</v>
      </c>
      <c r="M39" s="192">
        <v>93</v>
      </c>
      <c r="N39" s="192">
        <v>1580287</v>
      </c>
      <c r="O39" s="192">
        <v>1351</v>
      </c>
      <c r="P39" s="192">
        <v>19765646</v>
      </c>
      <c r="Q39" s="192">
        <v>4122</v>
      </c>
      <c r="R39" s="192">
        <v>190356213</v>
      </c>
      <c r="S39" s="224">
        <v>27</v>
      </c>
    </row>
    <row r="40" spans="1:19" s="266" customFormat="1" ht="25.5" customHeight="1">
      <c r="A40" s="220">
        <v>30</v>
      </c>
      <c r="B40" s="218" t="s">
        <v>233</v>
      </c>
      <c r="C40" s="192">
        <v>139</v>
      </c>
      <c r="D40" s="192">
        <v>4628455</v>
      </c>
      <c r="E40" s="192">
        <v>1303</v>
      </c>
      <c r="F40" s="192">
        <v>16538423</v>
      </c>
      <c r="G40" s="192">
        <v>170</v>
      </c>
      <c r="H40" s="192">
        <v>9654697</v>
      </c>
      <c r="I40" s="192">
        <v>218</v>
      </c>
      <c r="J40" s="192">
        <v>23745528</v>
      </c>
      <c r="K40" s="192">
        <v>931</v>
      </c>
      <c r="L40" s="192">
        <v>133390334</v>
      </c>
      <c r="M40" s="192">
        <v>78</v>
      </c>
      <c r="N40" s="192">
        <v>1327685</v>
      </c>
      <c r="O40" s="192">
        <v>1269</v>
      </c>
      <c r="P40" s="192">
        <v>15558882</v>
      </c>
      <c r="Q40" s="192">
        <v>4108</v>
      </c>
      <c r="R40" s="192">
        <v>204844004</v>
      </c>
      <c r="S40" s="224">
        <v>30</v>
      </c>
    </row>
    <row r="41" spans="1:19" s="266" customFormat="1" ht="25.5" customHeight="1">
      <c r="A41" s="220">
        <v>31</v>
      </c>
      <c r="B41" s="218" t="s">
        <v>235</v>
      </c>
      <c r="C41" s="192">
        <v>28</v>
      </c>
      <c r="D41" s="192">
        <v>962175</v>
      </c>
      <c r="E41" s="192">
        <v>224</v>
      </c>
      <c r="F41" s="192">
        <v>2389444</v>
      </c>
      <c r="G41" s="192">
        <v>21</v>
      </c>
      <c r="H41" s="192">
        <v>1048767</v>
      </c>
      <c r="I41" s="192">
        <v>13</v>
      </c>
      <c r="J41" s="192">
        <v>1003652</v>
      </c>
      <c r="K41" s="192">
        <v>216</v>
      </c>
      <c r="L41" s="192">
        <v>30635774</v>
      </c>
      <c r="M41" s="192">
        <v>21</v>
      </c>
      <c r="N41" s="192">
        <v>376676</v>
      </c>
      <c r="O41" s="192">
        <v>320</v>
      </c>
      <c r="P41" s="192">
        <v>2886171</v>
      </c>
      <c r="Q41" s="192">
        <v>843</v>
      </c>
      <c r="R41" s="192">
        <v>39302659</v>
      </c>
      <c r="S41" s="224">
        <v>31</v>
      </c>
    </row>
    <row r="42" spans="1:19" s="266" customFormat="1" ht="25.5" customHeight="1">
      <c r="A42" s="220">
        <v>32</v>
      </c>
      <c r="B42" s="218" t="s">
        <v>237</v>
      </c>
      <c r="C42" s="227">
        <v>129</v>
      </c>
      <c r="D42" s="227">
        <v>3294309</v>
      </c>
      <c r="E42" s="227">
        <v>750</v>
      </c>
      <c r="F42" s="227">
        <v>8642219</v>
      </c>
      <c r="G42" s="227">
        <v>55</v>
      </c>
      <c r="H42" s="227">
        <v>1801688</v>
      </c>
      <c r="I42" s="227">
        <v>157</v>
      </c>
      <c r="J42" s="227">
        <v>17594976</v>
      </c>
      <c r="K42" s="227">
        <v>750</v>
      </c>
      <c r="L42" s="227">
        <v>98560872</v>
      </c>
      <c r="M42" s="227">
        <v>95</v>
      </c>
      <c r="N42" s="227">
        <v>849277</v>
      </c>
      <c r="O42" s="227">
        <v>818</v>
      </c>
      <c r="P42" s="227">
        <v>9602854</v>
      </c>
      <c r="Q42" s="227">
        <v>2754</v>
      </c>
      <c r="R42" s="227">
        <v>140346195</v>
      </c>
      <c r="S42" s="224">
        <v>32</v>
      </c>
    </row>
    <row r="43" spans="1:19" s="266" customFormat="1" ht="25.5" customHeight="1">
      <c r="A43" s="235">
        <v>33</v>
      </c>
      <c r="B43" s="212" t="s">
        <v>239</v>
      </c>
      <c r="C43" s="229">
        <v>40</v>
      </c>
      <c r="D43" s="229">
        <v>1195954</v>
      </c>
      <c r="E43" s="229">
        <v>472</v>
      </c>
      <c r="F43" s="229">
        <v>5396928</v>
      </c>
      <c r="G43" s="229">
        <v>33</v>
      </c>
      <c r="H43" s="229">
        <v>1380472</v>
      </c>
      <c r="I43" s="229">
        <v>101</v>
      </c>
      <c r="J43" s="229">
        <v>8891178</v>
      </c>
      <c r="K43" s="229">
        <v>419</v>
      </c>
      <c r="L43" s="229">
        <v>49123493</v>
      </c>
      <c r="M43" s="229">
        <v>25</v>
      </c>
      <c r="N43" s="229">
        <v>466472</v>
      </c>
      <c r="O43" s="229">
        <v>634</v>
      </c>
      <c r="P43" s="229">
        <v>7771499</v>
      </c>
      <c r="Q43" s="229">
        <v>1724</v>
      </c>
      <c r="R43" s="229">
        <v>74225996</v>
      </c>
      <c r="S43" s="236">
        <v>33</v>
      </c>
    </row>
    <row r="44" spans="1:19" s="266" customFormat="1" ht="25.5" customHeight="1">
      <c r="A44" s="220">
        <v>34</v>
      </c>
      <c r="B44" s="2128" t="s">
        <v>241</v>
      </c>
      <c r="C44" s="192">
        <v>27</v>
      </c>
      <c r="D44" s="192">
        <v>2503508</v>
      </c>
      <c r="E44" s="192">
        <v>109</v>
      </c>
      <c r="F44" s="192">
        <v>1741035</v>
      </c>
      <c r="G44" s="192">
        <v>17</v>
      </c>
      <c r="H44" s="192">
        <v>1179155</v>
      </c>
      <c r="I44" s="192">
        <v>25</v>
      </c>
      <c r="J44" s="192">
        <v>2192010</v>
      </c>
      <c r="K44" s="192">
        <v>116</v>
      </c>
      <c r="L44" s="192">
        <v>15398634</v>
      </c>
      <c r="M44" s="192">
        <v>3</v>
      </c>
      <c r="N44" s="192">
        <v>143307</v>
      </c>
      <c r="O44" s="192">
        <v>157</v>
      </c>
      <c r="P44" s="192">
        <v>2674860</v>
      </c>
      <c r="Q44" s="192">
        <v>454</v>
      </c>
      <c r="R44" s="192">
        <v>25832509</v>
      </c>
      <c r="S44" s="224">
        <v>34</v>
      </c>
    </row>
    <row r="45" spans="1:19" s="266" customFormat="1" ht="25.5" customHeight="1">
      <c r="A45" s="220">
        <v>35</v>
      </c>
      <c r="B45" s="2128" t="s">
        <v>243</v>
      </c>
      <c r="C45" s="192">
        <v>20</v>
      </c>
      <c r="D45" s="192">
        <v>575904</v>
      </c>
      <c r="E45" s="192">
        <v>503</v>
      </c>
      <c r="F45" s="192">
        <v>5460737</v>
      </c>
      <c r="G45" s="192">
        <v>128</v>
      </c>
      <c r="H45" s="192">
        <v>11872492</v>
      </c>
      <c r="I45" s="192">
        <v>60</v>
      </c>
      <c r="J45" s="192">
        <v>6419159</v>
      </c>
      <c r="K45" s="192">
        <v>498</v>
      </c>
      <c r="L45" s="192">
        <v>59219676</v>
      </c>
      <c r="M45" s="192">
        <v>215</v>
      </c>
      <c r="N45" s="192">
        <v>5840676</v>
      </c>
      <c r="O45" s="192">
        <v>560</v>
      </c>
      <c r="P45" s="192">
        <v>5246244</v>
      </c>
      <c r="Q45" s="192">
        <v>1984</v>
      </c>
      <c r="R45" s="192">
        <v>94634888</v>
      </c>
      <c r="S45" s="224">
        <v>35</v>
      </c>
    </row>
    <row r="46" spans="1:19" s="266" customFormat="1" ht="25.5" customHeight="1">
      <c r="A46" s="220">
        <v>36</v>
      </c>
      <c r="B46" s="2128" t="s">
        <v>245</v>
      </c>
      <c r="C46" s="192">
        <v>60</v>
      </c>
      <c r="D46" s="192">
        <v>2231891</v>
      </c>
      <c r="E46" s="192">
        <v>510</v>
      </c>
      <c r="F46" s="192">
        <v>7850134</v>
      </c>
      <c r="G46" s="192">
        <v>49</v>
      </c>
      <c r="H46" s="192">
        <v>2845761</v>
      </c>
      <c r="I46" s="192">
        <v>113</v>
      </c>
      <c r="J46" s="192">
        <v>10277451</v>
      </c>
      <c r="K46" s="192">
        <v>531</v>
      </c>
      <c r="L46" s="192">
        <v>81547647</v>
      </c>
      <c r="M46" s="192">
        <v>49</v>
      </c>
      <c r="N46" s="192">
        <v>895130</v>
      </c>
      <c r="O46" s="192">
        <v>664</v>
      </c>
      <c r="P46" s="192">
        <v>7271437</v>
      </c>
      <c r="Q46" s="192">
        <v>1976</v>
      </c>
      <c r="R46" s="192">
        <v>112919451</v>
      </c>
      <c r="S46" s="224">
        <v>36</v>
      </c>
    </row>
    <row r="47" spans="1:19" s="266" customFormat="1" ht="25.5" customHeight="1">
      <c r="A47" s="220">
        <v>37</v>
      </c>
      <c r="B47" s="2128" t="s">
        <v>247</v>
      </c>
      <c r="C47" s="227">
        <v>3</v>
      </c>
      <c r="D47" s="227">
        <v>794083</v>
      </c>
      <c r="E47" s="227">
        <v>55</v>
      </c>
      <c r="F47" s="227">
        <v>853018</v>
      </c>
      <c r="G47" s="227">
        <v>8</v>
      </c>
      <c r="H47" s="227">
        <v>639369</v>
      </c>
      <c r="I47" s="227">
        <v>50</v>
      </c>
      <c r="J47" s="227">
        <v>3066331</v>
      </c>
      <c r="K47" s="227">
        <v>65</v>
      </c>
      <c r="L47" s="227">
        <v>8692519</v>
      </c>
      <c r="M47" s="227">
        <v>10</v>
      </c>
      <c r="N47" s="227">
        <v>433227</v>
      </c>
      <c r="O47" s="227">
        <v>110</v>
      </c>
      <c r="P47" s="227">
        <v>1397466</v>
      </c>
      <c r="Q47" s="227">
        <v>301</v>
      </c>
      <c r="R47" s="227">
        <v>15876013</v>
      </c>
      <c r="S47" s="224">
        <v>37</v>
      </c>
    </row>
    <row r="48" spans="1:19" s="266" customFormat="1" ht="25.5" customHeight="1">
      <c r="A48" s="228">
        <v>38</v>
      </c>
      <c r="B48" s="212" t="s">
        <v>249</v>
      </c>
      <c r="C48" s="229">
        <v>23</v>
      </c>
      <c r="D48" s="229">
        <v>654890</v>
      </c>
      <c r="E48" s="229">
        <v>264</v>
      </c>
      <c r="F48" s="229">
        <v>3130372</v>
      </c>
      <c r="G48" s="229">
        <v>28</v>
      </c>
      <c r="H48" s="229">
        <v>1892604</v>
      </c>
      <c r="I48" s="229">
        <v>50</v>
      </c>
      <c r="J48" s="229">
        <v>4152117</v>
      </c>
      <c r="K48" s="229">
        <v>249</v>
      </c>
      <c r="L48" s="229">
        <v>28779870</v>
      </c>
      <c r="M48" s="229">
        <v>18</v>
      </c>
      <c r="N48" s="229">
        <v>239715</v>
      </c>
      <c r="O48" s="229">
        <v>355</v>
      </c>
      <c r="P48" s="229">
        <v>5016557</v>
      </c>
      <c r="Q48" s="229">
        <v>987</v>
      </c>
      <c r="R48" s="229">
        <v>43866125</v>
      </c>
      <c r="S48" s="234">
        <v>38</v>
      </c>
    </row>
    <row r="49" spans="1:19" s="266" customFormat="1" ht="25.5" customHeight="1">
      <c r="A49" s="220">
        <v>39</v>
      </c>
      <c r="B49" s="218" t="s">
        <v>251</v>
      </c>
      <c r="C49" s="192">
        <v>3</v>
      </c>
      <c r="D49" s="192">
        <v>12879</v>
      </c>
      <c r="E49" s="192">
        <v>57</v>
      </c>
      <c r="F49" s="192">
        <v>1289642</v>
      </c>
      <c r="G49" s="192">
        <v>23</v>
      </c>
      <c r="H49" s="192">
        <v>489999</v>
      </c>
      <c r="I49" s="192">
        <v>15</v>
      </c>
      <c r="J49" s="192">
        <v>1326549</v>
      </c>
      <c r="K49" s="192">
        <v>140</v>
      </c>
      <c r="L49" s="192">
        <v>11614260</v>
      </c>
      <c r="M49" s="192">
        <v>267</v>
      </c>
      <c r="N49" s="192">
        <v>1737685</v>
      </c>
      <c r="O49" s="192">
        <v>15</v>
      </c>
      <c r="P49" s="192">
        <v>371326</v>
      </c>
      <c r="Q49" s="192">
        <v>520</v>
      </c>
      <c r="R49" s="192">
        <v>16842340</v>
      </c>
      <c r="S49" s="224">
        <v>39</v>
      </c>
    </row>
    <row r="50" spans="1:19" s="266" customFormat="1" ht="25.5" customHeight="1">
      <c r="A50" s="220">
        <v>40</v>
      </c>
      <c r="B50" s="218" t="s">
        <v>252</v>
      </c>
      <c r="C50" s="192">
        <v>5</v>
      </c>
      <c r="D50" s="192">
        <v>274288</v>
      </c>
      <c r="E50" s="192">
        <v>55</v>
      </c>
      <c r="F50" s="192">
        <v>727835</v>
      </c>
      <c r="G50" s="192">
        <v>11</v>
      </c>
      <c r="H50" s="192">
        <v>218646</v>
      </c>
      <c r="I50" s="192">
        <v>0</v>
      </c>
      <c r="J50" s="192">
        <v>0</v>
      </c>
      <c r="K50" s="192">
        <v>106</v>
      </c>
      <c r="L50" s="192">
        <v>10396603</v>
      </c>
      <c r="M50" s="192">
        <v>21</v>
      </c>
      <c r="N50" s="192">
        <v>110542</v>
      </c>
      <c r="O50" s="192">
        <v>160</v>
      </c>
      <c r="P50" s="192">
        <v>2356658</v>
      </c>
      <c r="Q50" s="192">
        <v>358</v>
      </c>
      <c r="R50" s="192">
        <v>14084572</v>
      </c>
      <c r="S50" s="224">
        <v>40</v>
      </c>
    </row>
    <row r="51" spans="1:19" s="266" customFormat="1" ht="25.5" customHeight="1">
      <c r="A51" s="220">
        <v>41</v>
      </c>
      <c r="B51" s="218" t="s">
        <v>254</v>
      </c>
      <c r="C51" s="192">
        <v>9</v>
      </c>
      <c r="D51" s="192">
        <v>219553</v>
      </c>
      <c r="E51" s="192">
        <v>15</v>
      </c>
      <c r="F51" s="192">
        <v>224167</v>
      </c>
      <c r="G51" s="192">
        <v>45</v>
      </c>
      <c r="H51" s="192">
        <v>2174876</v>
      </c>
      <c r="I51" s="192">
        <v>19</v>
      </c>
      <c r="J51" s="192">
        <v>1258518</v>
      </c>
      <c r="K51" s="192">
        <v>148</v>
      </c>
      <c r="L51" s="192">
        <v>16203489</v>
      </c>
      <c r="M51" s="192">
        <v>148</v>
      </c>
      <c r="N51" s="192">
        <v>1042400</v>
      </c>
      <c r="O51" s="192">
        <v>122</v>
      </c>
      <c r="P51" s="192">
        <v>1574550</v>
      </c>
      <c r="Q51" s="192">
        <v>506</v>
      </c>
      <c r="R51" s="192">
        <v>22697553</v>
      </c>
      <c r="S51" s="224">
        <v>41</v>
      </c>
    </row>
    <row r="52" spans="1:19" s="266" customFormat="1" ht="25.5" customHeight="1">
      <c r="A52" s="220">
        <v>42</v>
      </c>
      <c r="B52" s="218" t="s">
        <v>256</v>
      </c>
      <c r="C52" s="227">
        <v>0</v>
      </c>
      <c r="D52" s="227">
        <v>0</v>
      </c>
      <c r="E52" s="227">
        <v>114</v>
      </c>
      <c r="F52" s="227">
        <v>1884415</v>
      </c>
      <c r="G52" s="227">
        <v>93</v>
      </c>
      <c r="H52" s="227">
        <v>5203794</v>
      </c>
      <c r="I52" s="227">
        <v>72</v>
      </c>
      <c r="J52" s="227">
        <v>8498115</v>
      </c>
      <c r="K52" s="227">
        <v>207</v>
      </c>
      <c r="L52" s="227">
        <v>18714219</v>
      </c>
      <c r="M52" s="227">
        <v>281</v>
      </c>
      <c r="N52" s="227">
        <v>1806129</v>
      </c>
      <c r="O52" s="227">
        <v>25</v>
      </c>
      <c r="P52" s="227">
        <v>1091977</v>
      </c>
      <c r="Q52" s="227">
        <v>792</v>
      </c>
      <c r="R52" s="227">
        <v>37198649</v>
      </c>
      <c r="S52" s="224">
        <v>42</v>
      </c>
    </row>
    <row r="53" spans="1:19" s="266" customFormat="1" ht="25.5" customHeight="1">
      <c r="A53" s="228">
        <v>43</v>
      </c>
      <c r="B53" s="212" t="s">
        <v>258</v>
      </c>
      <c r="C53" s="229">
        <v>35</v>
      </c>
      <c r="D53" s="229">
        <v>839599</v>
      </c>
      <c r="E53" s="229">
        <v>45</v>
      </c>
      <c r="F53" s="229">
        <v>2019775</v>
      </c>
      <c r="G53" s="229">
        <v>15</v>
      </c>
      <c r="H53" s="229">
        <v>1335401</v>
      </c>
      <c r="I53" s="229">
        <v>14</v>
      </c>
      <c r="J53" s="229">
        <v>1244373</v>
      </c>
      <c r="K53" s="229">
        <v>70</v>
      </c>
      <c r="L53" s="229">
        <v>6179990</v>
      </c>
      <c r="M53" s="229">
        <v>127</v>
      </c>
      <c r="N53" s="229">
        <v>1013068</v>
      </c>
      <c r="O53" s="229">
        <v>5</v>
      </c>
      <c r="P53" s="229">
        <v>135486</v>
      </c>
      <c r="Q53" s="229">
        <v>311</v>
      </c>
      <c r="R53" s="229">
        <v>12767692</v>
      </c>
      <c r="S53" s="234">
        <v>43</v>
      </c>
    </row>
    <row r="54" spans="1:19" s="266" customFormat="1" ht="25.5" customHeight="1">
      <c r="A54" s="220">
        <v>44</v>
      </c>
      <c r="B54" s="218" t="s">
        <v>260</v>
      </c>
      <c r="C54" s="192">
        <v>2</v>
      </c>
      <c r="D54" s="192">
        <v>81630</v>
      </c>
      <c r="E54" s="192">
        <v>10</v>
      </c>
      <c r="F54" s="192">
        <v>610298</v>
      </c>
      <c r="G54" s="192">
        <v>23</v>
      </c>
      <c r="H54" s="192">
        <v>1692993</v>
      </c>
      <c r="I54" s="192">
        <v>14</v>
      </c>
      <c r="J54" s="192">
        <v>1287038</v>
      </c>
      <c r="K54" s="192">
        <v>150</v>
      </c>
      <c r="L54" s="192">
        <v>11289538</v>
      </c>
      <c r="M54" s="192">
        <v>145</v>
      </c>
      <c r="N54" s="192">
        <v>2272145</v>
      </c>
      <c r="O54" s="192">
        <v>151</v>
      </c>
      <c r="P54" s="192">
        <v>2435193</v>
      </c>
      <c r="Q54" s="192">
        <v>495</v>
      </c>
      <c r="R54" s="192">
        <v>19668835</v>
      </c>
      <c r="S54" s="224">
        <v>44</v>
      </c>
    </row>
    <row r="55" spans="1:19" s="266" customFormat="1" ht="25.5" customHeight="1">
      <c r="A55" s="220">
        <v>45</v>
      </c>
      <c r="B55" s="218" t="s">
        <v>261</v>
      </c>
      <c r="C55" s="192">
        <v>69</v>
      </c>
      <c r="D55" s="192">
        <v>2715644</v>
      </c>
      <c r="E55" s="192">
        <v>531</v>
      </c>
      <c r="F55" s="192">
        <v>6096479</v>
      </c>
      <c r="G55" s="192">
        <v>62</v>
      </c>
      <c r="H55" s="192">
        <v>3120931</v>
      </c>
      <c r="I55" s="192">
        <v>158</v>
      </c>
      <c r="J55" s="192">
        <v>16135108</v>
      </c>
      <c r="K55" s="192">
        <v>537</v>
      </c>
      <c r="L55" s="192">
        <v>69907239</v>
      </c>
      <c r="M55" s="192">
        <v>42</v>
      </c>
      <c r="N55" s="192">
        <v>876117</v>
      </c>
      <c r="O55" s="192">
        <v>719</v>
      </c>
      <c r="P55" s="192">
        <v>9232982</v>
      </c>
      <c r="Q55" s="192">
        <v>2118</v>
      </c>
      <c r="R55" s="192">
        <v>108084500</v>
      </c>
      <c r="S55" s="224">
        <v>45</v>
      </c>
    </row>
    <row r="56" spans="1:19" s="266" customFormat="1" ht="25.5" customHeight="1">
      <c r="A56" s="220">
        <v>46</v>
      </c>
      <c r="B56" s="218" t="s">
        <v>262</v>
      </c>
      <c r="C56" s="192">
        <v>34</v>
      </c>
      <c r="D56" s="192">
        <v>894067</v>
      </c>
      <c r="E56" s="192">
        <v>213</v>
      </c>
      <c r="F56" s="192">
        <v>2565928</v>
      </c>
      <c r="G56" s="192">
        <v>31</v>
      </c>
      <c r="H56" s="192">
        <v>2093599</v>
      </c>
      <c r="I56" s="192">
        <v>56</v>
      </c>
      <c r="J56" s="192">
        <v>5509870</v>
      </c>
      <c r="K56" s="192">
        <v>188</v>
      </c>
      <c r="L56" s="192">
        <v>22336528</v>
      </c>
      <c r="M56" s="192">
        <v>14</v>
      </c>
      <c r="N56" s="192">
        <v>187814</v>
      </c>
      <c r="O56" s="192">
        <v>282</v>
      </c>
      <c r="P56" s="192">
        <v>4403167</v>
      </c>
      <c r="Q56" s="192">
        <v>818</v>
      </c>
      <c r="R56" s="192">
        <v>37990973</v>
      </c>
      <c r="S56" s="224">
        <v>46</v>
      </c>
    </row>
    <row r="57" spans="1:19" s="266" customFormat="1" ht="25.5" customHeight="1">
      <c r="A57" s="220">
        <v>52</v>
      </c>
      <c r="B57" s="244" t="s">
        <v>263</v>
      </c>
      <c r="C57" s="227">
        <v>8</v>
      </c>
      <c r="D57" s="227">
        <v>107447</v>
      </c>
      <c r="E57" s="227">
        <v>89</v>
      </c>
      <c r="F57" s="227">
        <v>949659</v>
      </c>
      <c r="G57" s="227">
        <v>16</v>
      </c>
      <c r="H57" s="227">
        <v>491196</v>
      </c>
      <c r="I57" s="227">
        <v>1</v>
      </c>
      <c r="J57" s="227">
        <v>102035</v>
      </c>
      <c r="K57" s="227">
        <v>89</v>
      </c>
      <c r="L57" s="227">
        <v>9357998</v>
      </c>
      <c r="M57" s="227">
        <v>9</v>
      </c>
      <c r="N57" s="227">
        <v>234333</v>
      </c>
      <c r="O57" s="227">
        <v>84</v>
      </c>
      <c r="P57" s="227">
        <v>1136226</v>
      </c>
      <c r="Q57" s="227">
        <v>296</v>
      </c>
      <c r="R57" s="227">
        <v>12378894</v>
      </c>
      <c r="S57" s="224">
        <v>52</v>
      </c>
    </row>
    <row r="58" spans="1:19" s="266" customFormat="1" ht="25.5" customHeight="1">
      <c r="A58" s="228">
        <v>54</v>
      </c>
      <c r="B58" s="212" t="s">
        <v>264</v>
      </c>
      <c r="C58" s="229">
        <v>10</v>
      </c>
      <c r="D58" s="229">
        <v>50060</v>
      </c>
      <c r="E58" s="229">
        <v>77</v>
      </c>
      <c r="F58" s="229">
        <v>827382</v>
      </c>
      <c r="G58" s="229">
        <v>2</v>
      </c>
      <c r="H58" s="229">
        <v>71558</v>
      </c>
      <c r="I58" s="229">
        <v>0</v>
      </c>
      <c r="J58" s="229">
        <v>0</v>
      </c>
      <c r="K58" s="229">
        <v>60</v>
      </c>
      <c r="L58" s="229">
        <v>7381128</v>
      </c>
      <c r="M58" s="229">
        <v>3</v>
      </c>
      <c r="N58" s="229">
        <v>67478</v>
      </c>
      <c r="O58" s="229">
        <v>103</v>
      </c>
      <c r="P58" s="229">
        <v>2095072</v>
      </c>
      <c r="Q58" s="229">
        <v>255</v>
      </c>
      <c r="R58" s="229">
        <v>10492678</v>
      </c>
      <c r="S58" s="234">
        <v>54</v>
      </c>
    </row>
    <row r="59" spans="1:19" s="266" customFormat="1" ht="25.5" customHeight="1">
      <c r="A59" s="220">
        <v>59</v>
      </c>
      <c r="B59" s="218" t="s">
        <v>266</v>
      </c>
      <c r="C59" s="192">
        <v>26</v>
      </c>
      <c r="D59" s="192">
        <v>812890</v>
      </c>
      <c r="E59" s="192">
        <v>154</v>
      </c>
      <c r="F59" s="192">
        <v>2065322</v>
      </c>
      <c r="G59" s="192">
        <v>29</v>
      </c>
      <c r="H59" s="192">
        <v>2559304</v>
      </c>
      <c r="I59" s="192">
        <v>62</v>
      </c>
      <c r="J59" s="192">
        <v>7014894</v>
      </c>
      <c r="K59" s="192">
        <v>200</v>
      </c>
      <c r="L59" s="192">
        <v>21709278</v>
      </c>
      <c r="M59" s="192">
        <v>22</v>
      </c>
      <c r="N59" s="192">
        <v>339491</v>
      </c>
      <c r="O59" s="192">
        <v>294</v>
      </c>
      <c r="P59" s="192">
        <v>4311657</v>
      </c>
      <c r="Q59" s="192">
        <v>787</v>
      </c>
      <c r="R59" s="192">
        <v>38812836</v>
      </c>
      <c r="S59" s="224">
        <v>59</v>
      </c>
    </row>
    <row r="60" spans="1:19" s="266" customFormat="1" ht="25.5" customHeight="1">
      <c r="A60" s="220">
        <v>61</v>
      </c>
      <c r="B60" s="218" t="s">
        <v>268</v>
      </c>
      <c r="C60" s="192">
        <v>11</v>
      </c>
      <c r="D60" s="192">
        <v>725606</v>
      </c>
      <c r="E60" s="192">
        <v>125</v>
      </c>
      <c r="F60" s="192">
        <v>1790298</v>
      </c>
      <c r="G60" s="192">
        <v>36</v>
      </c>
      <c r="H60" s="192">
        <v>2117342</v>
      </c>
      <c r="I60" s="192">
        <v>29</v>
      </c>
      <c r="J60" s="192">
        <v>1937846</v>
      </c>
      <c r="K60" s="192">
        <v>216</v>
      </c>
      <c r="L60" s="192">
        <v>24280467</v>
      </c>
      <c r="M60" s="192">
        <v>35</v>
      </c>
      <c r="N60" s="192">
        <v>411088</v>
      </c>
      <c r="O60" s="192">
        <v>239</v>
      </c>
      <c r="P60" s="192">
        <v>2798602</v>
      </c>
      <c r="Q60" s="192">
        <v>691</v>
      </c>
      <c r="R60" s="192">
        <v>34061249</v>
      </c>
      <c r="S60" s="224">
        <v>61</v>
      </c>
    </row>
    <row r="61" spans="1:19" s="266" customFormat="1" ht="25.5" customHeight="1">
      <c r="A61" s="220">
        <v>66</v>
      </c>
      <c r="B61" s="218" t="s">
        <v>270</v>
      </c>
      <c r="C61" s="192">
        <v>39</v>
      </c>
      <c r="D61" s="192">
        <v>727224</v>
      </c>
      <c r="E61" s="192">
        <v>492</v>
      </c>
      <c r="F61" s="192">
        <v>4800667</v>
      </c>
      <c r="G61" s="192">
        <v>112</v>
      </c>
      <c r="H61" s="192">
        <v>6100507</v>
      </c>
      <c r="I61" s="192">
        <v>48</v>
      </c>
      <c r="J61" s="192">
        <v>3881470</v>
      </c>
      <c r="K61" s="192">
        <v>422</v>
      </c>
      <c r="L61" s="192">
        <v>47234813</v>
      </c>
      <c r="M61" s="192">
        <v>243</v>
      </c>
      <c r="N61" s="192">
        <v>2580276</v>
      </c>
      <c r="O61" s="192">
        <v>433</v>
      </c>
      <c r="P61" s="192">
        <v>6409028</v>
      </c>
      <c r="Q61" s="192">
        <v>1789</v>
      </c>
      <c r="R61" s="192">
        <v>71733985</v>
      </c>
      <c r="S61" s="224">
        <v>66</v>
      </c>
    </row>
    <row r="62" spans="1:19" s="266" customFormat="1" ht="25.5" customHeight="1">
      <c r="A62" s="220">
        <v>67</v>
      </c>
      <c r="B62" s="244" t="s">
        <v>272</v>
      </c>
      <c r="C62" s="227">
        <v>17</v>
      </c>
      <c r="D62" s="227">
        <v>185841</v>
      </c>
      <c r="E62" s="227">
        <v>97</v>
      </c>
      <c r="F62" s="227">
        <v>892452</v>
      </c>
      <c r="G62" s="227">
        <v>20</v>
      </c>
      <c r="H62" s="227">
        <v>1873016</v>
      </c>
      <c r="I62" s="227">
        <v>10</v>
      </c>
      <c r="J62" s="227">
        <v>711692</v>
      </c>
      <c r="K62" s="227">
        <v>147</v>
      </c>
      <c r="L62" s="227">
        <v>15786702</v>
      </c>
      <c r="M62" s="227">
        <v>16</v>
      </c>
      <c r="N62" s="227">
        <v>138068</v>
      </c>
      <c r="O62" s="227">
        <v>183</v>
      </c>
      <c r="P62" s="227">
        <v>1975658</v>
      </c>
      <c r="Q62" s="227">
        <v>490</v>
      </c>
      <c r="R62" s="227">
        <v>21563429</v>
      </c>
      <c r="S62" s="224">
        <v>67</v>
      </c>
    </row>
    <row r="63" spans="1:19" s="266" customFormat="1" ht="25.5" customHeight="1">
      <c r="A63" s="228">
        <v>70</v>
      </c>
      <c r="B63" s="218" t="s">
        <v>274</v>
      </c>
      <c r="C63" s="229">
        <v>12</v>
      </c>
      <c r="D63" s="229">
        <v>215823</v>
      </c>
      <c r="E63" s="229">
        <v>44</v>
      </c>
      <c r="F63" s="229">
        <v>513183</v>
      </c>
      <c r="G63" s="229">
        <v>23</v>
      </c>
      <c r="H63" s="229">
        <v>1988198</v>
      </c>
      <c r="I63" s="229">
        <v>26</v>
      </c>
      <c r="J63" s="229">
        <v>2059506</v>
      </c>
      <c r="K63" s="229">
        <v>119</v>
      </c>
      <c r="L63" s="229">
        <v>14372067</v>
      </c>
      <c r="M63" s="229">
        <v>321</v>
      </c>
      <c r="N63" s="229">
        <v>2357115</v>
      </c>
      <c r="O63" s="229">
        <v>24</v>
      </c>
      <c r="P63" s="229">
        <v>231024</v>
      </c>
      <c r="Q63" s="229">
        <v>569</v>
      </c>
      <c r="R63" s="229">
        <v>21736916</v>
      </c>
      <c r="S63" s="234">
        <v>70</v>
      </c>
    </row>
    <row r="64" spans="1:19" s="266" customFormat="1" ht="25.5" customHeight="1">
      <c r="A64" s="220">
        <v>72</v>
      </c>
      <c r="B64" s="218" t="s">
        <v>276</v>
      </c>
      <c r="C64" s="192">
        <v>115</v>
      </c>
      <c r="D64" s="192">
        <v>4281801</v>
      </c>
      <c r="E64" s="192">
        <v>844</v>
      </c>
      <c r="F64" s="192">
        <v>9850963</v>
      </c>
      <c r="G64" s="192">
        <v>139</v>
      </c>
      <c r="H64" s="192">
        <v>9366250</v>
      </c>
      <c r="I64" s="192">
        <v>159</v>
      </c>
      <c r="J64" s="192">
        <v>12850324</v>
      </c>
      <c r="K64" s="192">
        <v>669</v>
      </c>
      <c r="L64" s="192">
        <v>88563205</v>
      </c>
      <c r="M64" s="192">
        <v>157</v>
      </c>
      <c r="N64" s="192">
        <v>1527508</v>
      </c>
      <c r="O64" s="192">
        <v>1254</v>
      </c>
      <c r="P64" s="192">
        <v>14318451</v>
      </c>
      <c r="Q64" s="192">
        <v>3337</v>
      </c>
      <c r="R64" s="192">
        <v>140758502</v>
      </c>
      <c r="S64" s="224">
        <v>72</v>
      </c>
    </row>
    <row r="65" spans="1:19" s="266" customFormat="1" ht="25.5" customHeight="1">
      <c r="A65" s="220">
        <v>74</v>
      </c>
      <c r="B65" s="218" t="s">
        <v>278</v>
      </c>
      <c r="C65" s="192">
        <v>35</v>
      </c>
      <c r="D65" s="192">
        <v>2265453</v>
      </c>
      <c r="E65" s="192">
        <v>212</v>
      </c>
      <c r="F65" s="192">
        <v>2968819</v>
      </c>
      <c r="G65" s="192">
        <v>13</v>
      </c>
      <c r="H65" s="192">
        <v>785173</v>
      </c>
      <c r="I65" s="192">
        <v>21</v>
      </c>
      <c r="J65" s="192">
        <v>1366430</v>
      </c>
      <c r="K65" s="192">
        <v>135</v>
      </c>
      <c r="L65" s="192">
        <v>19786818</v>
      </c>
      <c r="M65" s="192">
        <v>27</v>
      </c>
      <c r="N65" s="192">
        <v>428295</v>
      </c>
      <c r="O65" s="192">
        <v>227</v>
      </c>
      <c r="P65" s="192">
        <v>4686583</v>
      </c>
      <c r="Q65" s="192">
        <v>670</v>
      </c>
      <c r="R65" s="192">
        <v>32287571</v>
      </c>
      <c r="S65" s="224">
        <v>74</v>
      </c>
    </row>
    <row r="66" spans="1:19" s="266" customFormat="1" ht="25.5" customHeight="1">
      <c r="A66" s="220">
        <v>81</v>
      </c>
      <c r="B66" s="218" t="s">
        <v>280</v>
      </c>
      <c r="C66" s="192">
        <v>66</v>
      </c>
      <c r="D66" s="192">
        <v>1900716</v>
      </c>
      <c r="E66" s="192">
        <v>659</v>
      </c>
      <c r="F66" s="192">
        <v>6065471</v>
      </c>
      <c r="G66" s="192">
        <v>65</v>
      </c>
      <c r="H66" s="192">
        <v>6447897</v>
      </c>
      <c r="I66" s="192">
        <v>59</v>
      </c>
      <c r="J66" s="192">
        <v>4939811</v>
      </c>
      <c r="K66" s="192">
        <v>666</v>
      </c>
      <c r="L66" s="192">
        <v>75377053</v>
      </c>
      <c r="M66" s="192">
        <v>86</v>
      </c>
      <c r="N66" s="192">
        <v>892861</v>
      </c>
      <c r="O66" s="192">
        <v>1170</v>
      </c>
      <c r="P66" s="192">
        <v>14013414</v>
      </c>
      <c r="Q66" s="192">
        <v>2771</v>
      </c>
      <c r="R66" s="192">
        <v>109637223</v>
      </c>
      <c r="S66" s="224">
        <v>81</v>
      </c>
    </row>
    <row r="67" spans="1:19" s="266" customFormat="1" ht="25.5" customHeight="1">
      <c r="A67" s="243">
        <v>82</v>
      </c>
      <c r="B67" s="244" t="s">
        <v>282</v>
      </c>
      <c r="C67" s="227">
        <v>68</v>
      </c>
      <c r="D67" s="227">
        <v>3064598</v>
      </c>
      <c r="E67" s="227">
        <v>615</v>
      </c>
      <c r="F67" s="227">
        <v>6076134</v>
      </c>
      <c r="G67" s="227">
        <v>72</v>
      </c>
      <c r="H67" s="227">
        <v>3655272</v>
      </c>
      <c r="I67" s="227">
        <v>254</v>
      </c>
      <c r="J67" s="227">
        <v>28863368</v>
      </c>
      <c r="K67" s="227">
        <v>584</v>
      </c>
      <c r="L67" s="227">
        <v>69564264</v>
      </c>
      <c r="M67" s="227">
        <v>49</v>
      </c>
      <c r="N67" s="227">
        <v>514131</v>
      </c>
      <c r="O67" s="227">
        <v>887</v>
      </c>
      <c r="P67" s="227">
        <v>9395420</v>
      </c>
      <c r="Q67" s="227">
        <v>2529</v>
      </c>
      <c r="R67" s="227">
        <v>121133187</v>
      </c>
      <c r="S67" s="249">
        <v>82</v>
      </c>
    </row>
    <row r="68" spans="1:19" s="266" customFormat="1" ht="25.5" customHeight="1">
      <c r="A68" s="2139">
        <v>83</v>
      </c>
      <c r="B68" s="212" t="s">
        <v>283</v>
      </c>
      <c r="C68" s="229">
        <v>22</v>
      </c>
      <c r="D68" s="229">
        <v>392298</v>
      </c>
      <c r="E68" s="229">
        <v>1075</v>
      </c>
      <c r="F68" s="229">
        <v>2852256</v>
      </c>
      <c r="G68" s="229">
        <v>124</v>
      </c>
      <c r="H68" s="229">
        <v>10409371</v>
      </c>
      <c r="I68" s="229">
        <v>73</v>
      </c>
      <c r="J68" s="229">
        <v>6942241</v>
      </c>
      <c r="K68" s="229">
        <v>238</v>
      </c>
      <c r="L68" s="229">
        <v>29391778</v>
      </c>
      <c r="M68" s="229">
        <v>124</v>
      </c>
      <c r="N68" s="229">
        <v>2012252</v>
      </c>
      <c r="O68" s="229">
        <v>857</v>
      </c>
      <c r="P68" s="229">
        <v>3473604</v>
      </c>
      <c r="Q68" s="229">
        <v>2513</v>
      </c>
      <c r="R68" s="229">
        <v>55473800</v>
      </c>
      <c r="S68" s="234">
        <v>83</v>
      </c>
    </row>
    <row r="69" spans="1:19" s="266" customFormat="1" ht="25.5" customHeight="1">
      <c r="A69" s="220">
        <v>301</v>
      </c>
      <c r="B69" s="2128" t="s">
        <v>284</v>
      </c>
      <c r="C69" s="192">
        <v>36</v>
      </c>
      <c r="D69" s="192">
        <v>2589529</v>
      </c>
      <c r="E69" s="192">
        <v>53</v>
      </c>
      <c r="F69" s="192">
        <v>2395820</v>
      </c>
      <c r="G69" s="192">
        <v>5</v>
      </c>
      <c r="H69" s="192">
        <v>1253513</v>
      </c>
      <c r="I69" s="192">
        <v>51</v>
      </c>
      <c r="J69" s="192">
        <v>4585687</v>
      </c>
      <c r="K69" s="192">
        <v>15</v>
      </c>
      <c r="L69" s="192">
        <v>2197666</v>
      </c>
      <c r="M69" s="192">
        <v>11</v>
      </c>
      <c r="N69" s="192">
        <v>807804</v>
      </c>
      <c r="O69" s="192">
        <v>114</v>
      </c>
      <c r="P69" s="192">
        <v>7425969</v>
      </c>
      <c r="Q69" s="192">
        <v>285</v>
      </c>
      <c r="R69" s="192">
        <v>21255988</v>
      </c>
      <c r="S69" s="224">
        <v>301</v>
      </c>
    </row>
    <row r="70" spans="1:19" s="266" customFormat="1" ht="25.5" customHeight="1">
      <c r="A70" s="220">
        <v>302</v>
      </c>
      <c r="B70" s="2128" t="s">
        <v>286</v>
      </c>
      <c r="C70" s="192">
        <v>0</v>
      </c>
      <c r="D70" s="192">
        <v>0</v>
      </c>
      <c r="E70" s="192">
        <v>40</v>
      </c>
      <c r="F70" s="192">
        <v>417237</v>
      </c>
      <c r="G70" s="192">
        <v>2</v>
      </c>
      <c r="H70" s="192">
        <v>168270</v>
      </c>
      <c r="I70" s="192">
        <v>44</v>
      </c>
      <c r="J70" s="192">
        <v>3498133</v>
      </c>
      <c r="K70" s="192">
        <v>21</v>
      </c>
      <c r="L70" s="192">
        <v>3650472</v>
      </c>
      <c r="M70" s="192">
        <v>1</v>
      </c>
      <c r="N70" s="192">
        <v>18108</v>
      </c>
      <c r="O70" s="192">
        <v>55</v>
      </c>
      <c r="P70" s="192">
        <v>298344</v>
      </c>
      <c r="Q70" s="192">
        <v>163</v>
      </c>
      <c r="R70" s="192">
        <v>8050564</v>
      </c>
      <c r="S70" s="224">
        <v>302</v>
      </c>
    </row>
    <row r="71" spans="1:19" s="266" customFormat="1" ht="25.5" customHeight="1">
      <c r="A71" s="220">
        <v>303</v>
      </c>
      <c r="B71" s="2128" t="s">
        <v>288</v>
      </c>
      <c r="C71" s="192">
        <v>8</v>
      </c>
      <c r="D71" s="192">
        <v>80303</v>
      </c>
      <c r="E71" s="192">
        <v>29</v>
      </c>
      <c r="F71" s="192">
        <v>265310</v>
      </c>
      <c r="G71" s="192">
        <v>0</v>
      </c>
      <c r="H71" s="192">
        <v>0</v>
      </c>
      <c r="I71" s="192">
        <v>0</v>
      </c>
      <c r="J71" s="192">
        <v>0</v>
      </c>
      <c r="K71" s="192">
        <v>17</v>
      </c>
      <c r="L71" s="192">
        <v>1727574</v>
      </c>
      <c r="M71" s="192">
        <v>10</v>
      </c>
      <c r="N71" s="192">
        <v>66580</v>
      </c>
      <c r="O71" s="192">
        <v>59</v>
      </c>
      <c r="P71" s="192">
        <v>903502</v>
      </c>
      <c r="Q71" s="192">
        <v>123</v>
      </c>
      <c r="R71" s="192">
        <v>3043269</v>
      </c>
      <c r="S71" s="224">
        <v>303</v>
      </c>
    </row>
    <row r="72" spans="1:19" s="266" customFormat="1" ht="25.5" customHeight="1" thickBot="1">
      <c r="A72" s="2140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62"/>
    </row>
  </sheetData>
  <mergeCells count="9"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9" pageOrder="overThenDown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8">
    <tabColor rgb="FF00FFFF"/>
  </sheetPr>
  <dimension ref="A1:S72"/>
  <sheetViews>
    <sheetView showGridLines="0" view="pageBreakPreview" zoomScale="54" zoomScaleNormal="75" zoomScaleSheetLayoutView="54" workbookViewId="0">
      <pane xSplit="2" ySplit="12" topLeftCell="F61" activePane="bottomRight" state="frozen"/>
      <selection activeCell="B75" sqref="B75"/>
      <selection pane="topRight" activeCell="B75" sqref="B75"/>
      <selection pane="bottomLeft" activeCell="B75" sqref="B75"/>
      <selection pane="bottomRight" activeCell="Q75" sqref="Q75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8.625" style="266" customWidth="1"/>
    <col min="18" max="18" width="30.625" style="266" customWidth="1"/>
    <col min="19" max="19" width="5.875" style="666" customWidth="1"/>
    <col min="20" max="16384" width="9" style="149"/>
  </cols>
  <sheetData>
    <row r="1" spans="1:19" ht="30.95" customHeight="1">
      <c r="A1" s="603" t="s">
        <v>1394</v>
      </c>
      <c r="B1" s="266"/>
      <c r="S1" s="149"/>
    </row>
    <row r="2" spans="1:19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19" s="442" customFormat="1" ht="23.1" customHeight="1">
      <c r="A3" s="270" t="s">
        <v>138</v>
      </c>
      <c r="B3" s="271"/>
      <c r="C3" s="532" t="s">
        <v>898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2749" t="s">
        <v>897</v>
      </c>
      <c r="R3" s="2587"/>
      <c r="S3" s="319" t="s">
        <v>138</v>
      </c>
    </row>
    <row r="4" spans="1:19" s="442" customFormat="1" ht="23.1" customHeight="1">
      <c r="A4" s="274" t="s">
        <v>144</v>
      </c>
      <c r="B4" s="275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899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2928"/>
      <c r="R4" s="2929"/>
      <c r="S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2930"/>
      <c r="R5" s="2931"/>
      <c r="S5" s="321" t="s">
        <v>151</v>
      </c>
    </row>
    <row r="6" spans="1:19" s="442" customFormat="1" ht="23.1" customHeight="1">
      <c r="A6" s="274" t="s">
        <v>164</v>
      </c>
      <c r="B6" s="275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321" t="s">
        <v>164</v>
      </c>
    </row>
    <row r="7" spans="1:19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19" s="442" customFormat="1" ht="30.75" customHeight="1">
      <c r="A8" s="165"/>
      <c r="B8" s="173" t="s">
        <v>900</v>
      </c>
      <c r="C8" s="192">
        <v>8209</v>
      </c>
      <c r="D8" s="192">
        <v>42097246</v>
      </c>
      <c r="E8" s="192">
        <v>72657</v>
      </c>
      <c r="F8" s="192">
        <v>487287271</v>
      </c>
      <c r="G8" s="192">
        <v>207</v>
      </c>
      <c r="H8" s="192">
        <v>5118558</v>
      </c>
      <c r="I8" s="192">
        <v>5825</v>
      </c>
      <c r="J8" s="192">
        <v>418435635</v>
      </c>
      <c r="K8" s="192">
        <v>33549</v>
      </c>
      <c r="L8" s="192">
        <v>3491893798</v>
      </c>
      <c r="M8" s="194">
        <v>11032</v>
      </c>
      <c r="N8" s="192">
        <v>123643447</v>
      </c>
      <c r="O8" s="192">
        <v>77184</v>
      </c>
      <c r="P8" s="192">
        <v>840877714</v>
      </c>
      <c r="Q8" s="192">
        <v>208663</v>
      </c>
      <c r="R8" s="192">
        <v>5409353669</v>
      </c>
      <c r="S8" s="198"/>
    </row>
    <row r="9" spans="1:19" s="442" customFormat="1" ht="30.75" customHeight="1">
      <c r="A9" s="165"/>
      <c r="B9" s="173" t="s">
        <v>901</v>
      </c>
      <c r="C9" s="192">
        <v>8194</v>
      </c>
      <c r="D9" s="192">
        <v>41936503</v>
      </c>
      <c r="E9" s="192">
        <v>72569</v>
      </c>
      <c r="F9" s="192">
        <v>486376076</v>
      </c>
      <c r="G9" s="192">
        <v>206</v>
      </c>
      <c r="H9" s="192">
        <v>5112034</v>
      </c>
      <c r="I9" s="192">
        <v>5796</v>
      </c>
      <c r="J9" s="192">
        <v>416915480</v>
      </c>
      <c r="K9" s="192">
        <v>33525</v>
      </c>
      <c r="L9" s="192">
        <v>3489938749</v>
      </c>
      <c r="M9" s="192">
        <v>11021</v>
      </c>
      <c r="N9" s="192">
        <v>123606130</v>
      </c>
      <c r="O9" s="192">
        <v>77007</v>
      </c>
      <c r="P9" s="192">
        <v>838355272</v>
      </c>
      <c r="Q9" s="192">
        <v>208318</v>
      </c>
      <c r="R9" s="192">
        <v>5402240244</v>
      </c>
      <c r="S9" s="205"/>
    </row>
    <row r="10" spans="1:19" s="442" customFormat="1" ht="30.75" customHeight="1">
      <c r="A10" s="165"/>
      <c r="B10" s="173" t="s">
        <v>874</v>
      </c>
      <c r="C10" s="192">
        <v>15</v>
      </c>
      <c r="D10" s="192">
        <v>160743</v>
      </c>
      <c r="E10" s="192">
        <v>88</v>
      </c>
      <c r="F10" s="192">
        <v>911195</v>
      </c>
      <c r="G10" s="192">
        <v>1</v>
      </c>
      <c r="H10" s="192">
        <v>6524</v>
      </c>
      <c r="I10" s="192">
        <v>29</v>
      </c>
      <c r="J10" s="192">
        <v>1520155</v>
      </c>
      <c r="K10" s="192">
        <v>24</v>
      </c>
      <c r="L10" s="192">
        <v>1955049</v>
      </c>
      <c r="M10" s="192">
        <v>11</v>
      </c>
      <c r="N10" s="192">
        <v>37317</v>
      </c>
      <c r="O10" s="192">
        <v>177</v>
      </c>
      <c r="P10" s="192">
        <v>2522442</v>
      </c>
      <c r="Q10" s="192">
        <v>345</v>
      </c>
      <c r="R10" s="192">
        <v>7113425</v>
      </c>
      <c r="S10" s="205"/>
    </row>
    <row r="11" spans="1:19" s="442" customFormat="1" ht="30.75" customHeight="1">
      <c r="A11" s="165"/>
      <c r="B11" s="173" t="s">
        <v>902</v>
      </c>
      <c r="C11" s="192">
        <v>7875</v>
      </c>
      <c r="D11" s="192">
        <v>40511908</v>
      </c>
      <c r="E11" s="192">
        <v>68790</v>
      </c>
      <c r="F11" s="192">
        <v>462836253</v>
      </c>
      <c r="G11" s="192">
        <v>185</v>
      </c>
      <c r="H11" s="192">
        <v>4714480</v>
      </c>
      <c r="I11" s="192">
        <v>5493</v>
      </c>
      <c r="J11" s="192">
        <v>397631303</v>
      </c>
      <c r="K11" s="192">
        <v>31548</v>
      </c>
      <c r="L11" s="192">
        <v>3303676887</v>
      </c>
      <c r="M11" s="192">
        <v>9466</v>
      </c>
      <c r="N11" s="192">
        <v>110607788</v>
      </c>
      <c r="O11" s="192">
        <v>72642</v>
      </c>
      <c r="P11" s="192">
        <v>791056027</v>
      </c>
      <c r="Q11" s="192">
        <v>195999</v>
      </c>
      <c r="R11" s="192">
        <v>5111034646</v>
      </c>
      <c r="S11" s="205"/>
    </row>
    <row r="12" spans="1:19" s="442" customFormat="1" ht="30.75" customHeight="1">
      <c r="A12" s="445"/>
      <c r="B12" s="651" t="s">
        <v>903</v>
      </c>
      <c r="C12" s="227">
        <v>319</v>
      </c>
      <c r="D12" s="227">
        <v>1424595</v>
      </c>
      <c r="E12" s="227">
        <v>3779</v>
      </c>
      <c r="F12" s="227">
        <v>23539823</v>
      </c>
      <c r="G12" s="227">
        <v>21</v>
      </c>
      <c r="H12" s="227">
        <v>397554</v>
      </c>
      <c r="I12" s="227">
        <v>303</v>
      </c>
      <c r="J12" s="227">
        <v>19284177</v>
      </c>
      <c r="K12" s="227">
        <v>1977</v>
      </c>
      <c r="L12" s="227">
        <v>186261862</v>
      </c>
      <c r="M12" s="227">
        <v>1555</v>
      </c>
      <c r="N12" s="227">
        <v>12998342</v>
      </c>
      <c r="O12" s="227">
        <v>4365</v>
      </c>
      <c r="P12" s="227">
        <v>47299245</v>
      </c>
      <c r="Q12" s="227">
        <v>12319</v>
      </c>
      <c r="R12" s="227">
        <v>291205598</v>
      </c>
      <c r="S12" s="574"/>
    </row>
    <row r="13" spans="1:19" ht="25.5" customHeight="1">
      <c r="A13" s="211">
        <v>1</v>
      </c>
      <c r="B13" s="330" t="s">
        <v>181</v>
      </c>
      <c r="C13" s="229">
        <v>730</v>
      </c>
      <c r="D13" s="229">
        <v>2886955</v>
      </c>
      <c r="E13" s="229">
        <v>11601</v>
      </c>
      <c r="F13" s="229">
        <v>76986620</v>
      </c>
      <c r="G13" s="229">
        <v>2</v>
      </c>
      <c r="H13" s="229">
        <v>22567</v>
      </c>
      <c r="I13" s="229">
        <v>481</v>
      </c>
      <c r="J13" s="229">
        <v>34670750</v>
      </c>
      <c r="K13" s="229">
        <v>4432</v>
      </c>
      <c r="L13" s="229">
        <v>484687408</v>
      </c>
      <c r="M13" s="229">
        <v>451</v>
      </c>
      <c r="N13" s="229">
        <v>6741409</v>
      </c>
      <c r="O13" s="229">
        <v>11937</v>
      </c>
      <c r="P13" s="229">
        <v>136240242</v>
      </c>
      <c r="Q13" s="229">
        <v>29634</v>
      </c>
      <c r="R13" s="229">
        <v>742235951</v>
      </c>
      <c r="S13" s="216">
        <v>1</v>
      </c>
    </row>
    <row r="14" spans="1:19" ht="25.5" customHeight="1">
      <c r="A14" s="217">
        <v>2</v>
      </c>
      <c r="B14" s="332" t="s">
        <v>183</v>
      </c>
      <c r="C14" s="192">
        <v>99</v>
      </c>
      <c r="D14" s="192">
        <v>185678</v>
      </c>
      <c r="E14" s="192">
        <v>934</v>
      </c>
      <c r="F14" s="192">
        <v>5975266</v>
      </c>
      <c r="G14" s="192">
        <v>0</v>
      </c>
      <c r="H14" s="192">
        <v>0</v>
      </c>
      <c r="I14" s="192">
        <v>87</v>
      </c>
      <c r="J14" s="192">
        <v>6998391</v>
      </c>
      <c r="K14" s="192">
        <v>518</v>
      </c>
      <c r="L14" s="192">
        <v>52899163</v>
      </c>
      <c r="M14" s="192">
        <v>56</v>
      </c>
      <c r="N14" s="192">
        <v>646575</v>
      </c>
      <c r="O14" s="192">
        <v>1252</v>
      </c>
      <c r="P14" s="192">
        <v>12690831</v>
      </c>
      <c r="Q14" s="192">
        <v>2946</v>
      </c>
      <c r="R14" s="192">
        <v>79395904</v>
      </c>
      <c r="S14" s="205">
        <v>2</v>
      </c>
    </row>
    <row r="15" spans="1:19" ht="25.5" customHeight="1">
      <c r="A15" s="217">
        <v>3</v>
      </c>
      <c r="B15" s="332" t="s">
        <v>185</v>
      </c>
      <c r="C15" s="192">
        <v>2743</v>
      </c>
      <c r="D15" s="192">
        <v>22866333</v>
      </c>
      <c r="E15" s="192">
        <v>3143</v>
      </c>
      <c r="F15" s="192">
        <v>20706577</v>
      </c>
      <c r="G15" s="192">
        <v>107</v>
      </c>
      <c r="H15" s="192">
        <v>2319422</v>
      </c>
      <c r="I15" s="192">
        <v>155</v>
      </c>
      <c r="J15" s="192">
        <v>10520862</v>
      </c>
      <c r="K15" s="192">
        <v>2427</v>
      </c>
      <c r="L15" s="192">
        <v>216373192</v>
      </c>
      <c r="M15" s="192">
        <v>4330</v>
      </c>
      <c r="N15" s="192">
        <v>39403000</v>
      </c>
      <c r="O15" s="192">
        <v>321</v>
      </c>
      <c r="P15" s="192">
        <v>8307371</v>
      </c>
      <c r="Q15" s="192">
        <v>13226</v>
      </c>
      <c r="R15" s="192">
        <v>320496757</v>
      </c>
      <c r="S15" s="205">
        <v>3</v>
      </c>
    </row>
    <row r="16" spans="1:19" ht="25.5" customHeight="1">
      <c r="A16" s="217">
        <v>4</v>
      </c>
      <c r="B16" s="332" t="s">
        <v>187</v>
      </c>
      <c r="C16" s="192">
        <v>474</v>
      </c>
      <c r="D16" s="192">
        <v>1624395</v>
      </c>
      <c r="E16" s="192">
        <v>8284</v>
      </c>
      <c r="F16" s="192">
        <v>56902585</v>
      </c>
      <c r="G16" s="192">
        <v>0</v>
      </c>
      <c r="H16" s="192">
        <v>0</v>
      </c>
      <c r="I16" s="192">
        <v>1318</v>
      </c>
      <c r="J16" s="192">
        <v>93671424</v>
      </c>
      <c r="K16" s="192">
        <v>3352</v>
      </c>
      <c r="L16" s="192">
        <v>364027039</v>
      </c>
      <c r="M16" s="192">
        <v>405</v>
      </c>
      <c r="N16" s="192">
        <v>3140731</v>
      </c>
      <c r="O16" s="192">
        <v>8700</v>
      </c>
      <c r="P16" s="192">
        <v>101336386</v>
      </c>
      <c r="Q16" s="192">
        <v>22533</v>
      </c>
      <c r="R16" s="192">
        <v>620702560</v>
      </c>
      <c r="S16" s="205">
        <v>4</v>
      </c>
    </row>
    <row r="17" spans="1:19" ht="25.5" customHeight="1">
      <c r="A17" s="217">
        <v>5</v>
      </c>
      <c r="B17" s="332" t="s">
        <v>189</v>
      </c>
      <c r="C17" s="227">
        <v>73</v>
      </c>
      <c r="D17" s="227">
        <v>227834</v>
      </c>
      <c r="E17" s="227">
        <v>833</v>
      </c>
      <c r="F17" s="227">
        <v>5894487</v>
      </c>
      <c r="G17" s="227">
        <v>0</v>
      </c>
      <c r="H17" s="227">
        <v>0</v>
      </c>
      <c r="I17" s="227">
        <v>46</v>
      </c>
      <c r="J17" s="227">
        <v>1343588</v>
      </c>
      <c r="K17" s="227">
        <v>438</v>
      </c>
      <c r="L17" s="227">
        <v>43780599</v>
      </c>
      <c r="M17" s="227">
        <v>308</v>
      </c>
      <c r="N17" s="227">
        <v>5046533</v>
      </c>
      <c r="O17" s="227">
        <v>865</v>
      </c>
      <c r="P17" s="227">
        <v>6181444</v>
      </c>
      <c r="Q17" s="227">
        <v>2563</v>
      </c>
      <c r="R17" s="227">
        <v>62474485</v>
      </c>
      <c r="S17" s="205">
        <v>5</v>
      </c>
    </row>
    <row r="18" spans="1:19" ht="25.5" customHeight="1">
      <c r="A18" s="211">
        <v>6</v>
      </c>
      <c r="B18" s="330" t="s">
        <v>191</v>
      </c>
      <c r="C18" s="229">
        <v>129</v>
      </c>
      <c r="D18" s="229">
        <v>533700</v>
      </c>
      <c r="E18" s="229">
        <v>1353</v>
      </c>
      <c r="F18" s="229">
        <v>11566959</v>
      </c>
      <c r="G18" s="229">
        <v>2</v>
      </c>
      <c r="H18" s="229">
        <v>37382</v>
      </c>
      <c r="I18" s="229">
        <v>156</v>
      </c>
      <c r="J18" s="229">
        <v>10208522</v>
      </c>
      <c r="K18" s="229">
        <v>680</v>
      </c>
      <c r="L18" s="229">
        <v>76810649</v>
      </c>
      <c r="M18" s="229">
        <v>350</v>
      </c>
      <c r="N18" s="229">
        <v>7478797</v>
      </c>
      <c r="O18" s="229">
        <v>1692</v>
      </c>
      <c r="P18" s="229">
        <v>14926794</v>
      </c>
      <c r="Q18" s="229">
        <v>4362</v>
      </c>
      <c r="R18" s="229">
        <v>121562803</v>
      </c>
      <c r="S18" s="216">
        <v>6</v>
      </c>
    </row>
    <row r="19" spans="1:19" ht="25.5" customHeight="1">
      <c r="A19" s="217">
        <v>7</v>
      </c>
      <c r="B19" s="332" t="s">
        <v>193</v>
      </c>
      <c r="C19" s="192">
        <v>439</v>
      </c>
      <c r="D19" s="192">
        <v>1199278</v>
      </c>
      <c r="E19" s="192">
        <v>6855</v>
      </c>
      <c r="F19" s="192">
        <v>47117298</v>
      </c>
      <c r="G19" s="192">
        <v>10</v>
      </c>
      <c r="H19" s="192">
        <v>140808</v>
      </c>
      <c r="I19" s="192">
        <v>603</v>
      </c>
      <c r="J19" s="192">
        <v>47575589</v>
      </c>
      <c r="K19" s="192">
        <v>3846</v>
      </c>
      <c r="L19" s="192">
        <v>320564678</v>
      </c>
      <c r="M19" s="192">
        <v>260</v>
      </c>
      <c r="N19" s="192">
        <v>1933149</v>
      </c>
      <c r="O19" s="192">
        <v>5865</v>
      </c>
      <c r="P19" s="192">
        <v>50013146</v>
      </c>
      <c r="Q19" s="192">
        <v>17878</v>
      </c>
      <c r="R19" s="192">
        <v>468543946</v>
      </c>
      <c r="S19" s="205">
        <v>7</v>
      </c>
    </row>
    <row r="20" spans="1:19" ht="25.5" customHeight="1">
      <c r="A20" s="217">
        <v>8</v>
      </c>
      <c r="B20" s="332" t="s">
        <v>195</v>
      </c>
      <c r="C20" s="192">
        <v>176</v>
      </c>
      <c r="D20" s="192">
        <v>523745</v>
      </c>
      <c r="E20" s="192">
        <v>1829</v>
      </c>
      <c r="F20" s="192">
        <v>12065259</v>
      </c>
      <c r="G20" s="192">
        <v>0</v>
      </c>
      <c r="H20" s="192">
        <v>0</v>
      </c>
      <c r="I20" s="192">
        <v>119</v>
      </c>
      <c r="J20" s="192">
        <v>8985367</v>
      </c>
      <c r="K20" s="192">
        <v>898</v>
      </c>
      <c r="L20" s="192">
        <v>99072458</v>
      </c>
      <c r="M20" s="192">
        <v>89</v>
      </c>
      <c r="N20" s="192">
        <v>941669</v>
      </c>
      <c r="O20" s="192">
        <v>2403</v>
      </c>
      <c r="P20" s="192">
        <v>25025588</v>
      </c>
      <c r="Q20" s="192">
        <v>5514</v>
      </c>
      <c r="R20" s="192">
        <v>146614086</v>
      </c>
      <c r="S20" s="205">
        <v>8</v>
      </c>
    </row>
    <row r="21" spans="1:19" s="266" customFormat="1" ht="25.5" customHeight="1">
      <c r="A21" s="220">
        <v>9</v>
      </c>
      <c r="B21" s="218" t="s">
        <v>197</v>
      </c>
      <c r="C21" s="192">
        <v>219</v>
      </c>
      <c r="D21" s="192">
        <v>1115485</v>
      </c>
      <c r="E21" s="192">
        <v>855</v>
      </c>
      <c r="F21" s="192">
        <v>5259452</v>
      </c>
      <c r="G21" s="192">
        <v>6</v>
      </c>
      <c r="H21" s="192">
        <v>104713</v>
      </c>
      <c r="I21" s="192">
        <v>77</v>
      </c>
      <c r="J21" s="192">
        <v>4840810</v>
      </c>
      <c r="K21" s="192">
        <v>547</v>
      </c>
      <c r="L21" s="192">
        <v>58268093</v>
      </c>
      <c r="M21" s="192">
        <v>68</v>
      </c>
      <c r="N21" s="192">
        <v>976266</v>
      </c>
      <c r="O21" s="192">
        <v>1418</v>
      </c>
      <c r="P21" s="192">
        <v>16193327</v>
      </c>
      <c r="Q21" s="192">
        <v>3190</v>
      </c>
      <c r="R21" s="192">
        <v>86758146</v>
      </c>
      <c r="S21" s="224">
        <v>9</v>
      </c>
    </row>
    <row r="22" spans="1:19" s="266" customFormat="1" ht="25.5" customHeight="1">
      <c r="A22" s="220">
        <v>10</v>
      </c>
      <c r="B22" s="218" t="s">
        <v>199</v>
      </c>
      <c r="C22" s="227">
        <v>88</v>
      </c>
      <c r="D22" s="227">
        <v>207153</v>
      </c>
      <c r="E22" s="227">
        <v>1153</v>
      </c>
      <c r="F22" s="227">
        <v>8712930</v>
      </c>
      <c r="G22" s="227">
        <v>0</v>
      </c>
      <c r="H22" s="227">
        <v>0</v>
      </c>
      <c r="I22" s="227">
        <v>79</v>
      </c>
      <c r="J22" s="227">
        <v>4702962</v>
      </c>
      <c r="K22" s="227">
        <v>501</v>
      </c>
      <c r="L22" s="227">
        <v>49970520</v>
      </c>
      <c r="M22" s="227">
        <v>68</v>
      </c>
      <c r="N22" s="227">
        <v>868473</v>
      </c>
      <c r="O22" s="227">
        <v>1291</v>
      </c>
      <c r="P22" s="227">
        <v>18155675</v>
      </c>
      <c r="Q22" s="227">
        <v>3180</v>
      </c>
      <c r="R22" s="227">
        <v>82617713</v>
      </c>
      <c r="S22" s="224">
        <v>10</v>
      </c>
    </row>
    <row r="23" spans="1:19" s="266" customFormat="1" ht="25.5" customHeight="1">
      <c r="A23" s="228">
        <v>11</v>
      </c>
      <c r="B23" s="212" t="s">
        <v>201</v>
      </c>
      <c r="C23" s="229">
        <v>112</v>
      </c>
      <c r="D23" s="229">
        <v>432759</v>
      </c>
      <c r="E23" s="229">
        <v>1160</v>
      </c>
      <c r="F23" s="229">
        <v>8006781</v>
      </c>
      <c r="G23" s="229">
        <v>0</v>
      </c>
      <c r="H23" s="229">
        <v>0</v>
      </c>
      <c r="I23" s="229">
        <v>167</v>
      </c>
      <c r="J23" s="229">
        <v>12038762</v>
      </c>
      <c r="K23" s="229">
        <v>741</v>
      </c>
      <c r="L23" s="229">
        <v>72331962</v>
      </c>
      <c r="M23" s="229">
        <v>66</v>
      </c>
      <c r="N23" s="229">
        <v>617606</v>
      </c>
      <c r="O23" s="229">
        <v>1414</v>
      </c>
      <c r="P23" s="229">
        <v>14513343</v>
      </c>
      <c r="Q23" s="229">
        <v>3660</v>
      </c>
      <c r="R23" s="229">
        <v>107941213</v>
      </c>
      <c r="S23" s="234">
        <v>11</v>
      </c>
    </row>
    <row r="24" spans="1:19" s="266" customFormat="1" ht="25.5" customHeight="1">
      <c r="A24" s="220">
        <v>12</v>
      </c>
      <c r="B24" s="218" t="s">
        <v>203</v>
      </c>
      <c r="C24" s="192">
        <v>203</v>
      </c>
      <c r="D24" s="192">
        <v>728733</v>
      </c>
      <c r="E24" s="192">
        <v>2240</v>
      </c>
      <c r="F24" s="192">
        <v>15137071</v>
      </c>
      <c r="G24" s="192">
        <v>0</v>
      </c>
      <c r="H24" s="192">
        <v>0</v>
      </c>
      <c r="I24" s="192">
        <v>159</v>
      </c>
      <c r="J24" s="192">
        <v>11530425</v>
      </c>
      <c r="K24" s="192">
        <v>832</v>
      </c>
      <c r="L24" s="192">
        <v>92368507</v>
      </c>
      <c r="M24" s="192">
        <v>108</v>
      </c>
      <c r="N24" s="192">
        <v>1672087</v>
      </c>
      <c r="O24" s="192">
        <v>2506</v>
      </c>
      <c r="P24" s="192">
        <v>27884144</v>
      </c>
      <c r="Q24" s="192">
        <v>6048</v>
      </c>
      <c r="R24" s="192">
        <v>149320967</v>
      </c>
      <c r="S24" s="224">
        <v>12</v>
      </c>
    </row>
    <row r="25" spans="1:19" s="266" customFormat="1" ht="25.5" customHeight="1">
      <c r="A25" s="220">
        <v>13</v>
      </c>
      <c r="B25" s="218" t="s">
        <v>204</v>
      </c>
      <c r="C25" s="192">
        <v>75</v>
      </c>
      <c r="D25" s="192">
        <v>149332</v>
      </c>
      <c r="E25" s="192">
        <v>703</v>
      </c>
      <c r="F25" s="192">
        <v>4474717</v>
      </c>
      <c r="G25" s="192">
        <v>0</v>
      </c>
      <c r="H25" s="192">
        <v>0</v>
      </c>
      <c r="I25" s="192">
        <v>46</v>
      </c>
      <c r="J25" s="192">
        <v>3683360</v>
      </c>
      <c r="K25" s="192">
        <v>269</v>
      </c>
      <c r="L25" s="192">
        <v>27024649</v>
      </c>
      <c r="M25" s="192">
        <v>41</v>
      </c>
      <c r="N25" s="192">
        <v>442250</v>
      </c>
      <c r="O25" s="192">
        <v>824</v>
      </c>
      <c r="P25" s="192">
        <v>9884762</v>
      </c>
      <c r="Q25" s="192">
        <v>1958</v>
      </c>
      <c r="R25" s="192">
        <v>45659070</v>
      </c>
      <c r="S25" s="224">
        <v>13</v>
      </c>
    </row>
    <row r="26" spans="1:19" s="266" customFormat="1" ht="25.5" customHeight="1">
      <c r="A26" s="220">
        <v>14</v>
      </c>
      <c r="B26" s="218" t="s">
        <v>206</v>
      </c>
      <c r="C26" s="192">
        <v>63</v>
      </c>
      <c r="D26" s="192">
        <v>199561</v>
      </c>
      <c r="E26" s="192">
        <v>447</v>
      </c>
      <c r="F26" s="192">
        <v>3263774</v>
      </c>
      <c r="G26" s="192">
        <v>0</v>
      </c>
      <c r="H26" s="192">
        <v>0</v>
      </c>
      <c r="I26" s="192">
        <v>13</v>
      </c>
      <c r="J26" s="192">
        <v>917991</v>
      </c>
      <c r="K26" s="192">
        <v>272</v>
      </c>
      <c r="L26" s="192">
        <v>24434622</v>
      </c>
      <c r="M26" s="192">
        <v>46</v>
      </c>
      <c r="N26" s="192">
        <v>371677</v>
      </c>
      <c r="O26" s="192">
        <v>588</v>
      </c>
      <c r="P26" s="192">
        <v>6707906</v>
      </c>
      <c r="Q26" s="192">
        <v>1429</v>
      </c>
      <c r="R26" s="192">
        <v>35895531</v>
      </c>
      <c r="S26" s="224">
        <v>14</v>
      </c>
    </row>
    <row r="27" spans="1:19" s="266" customFormat="1" ht="25.5" customHeight="1">
      <c r="A27" s="220">
        <v>15</v>
      </c>
      <c r="B27" s="218" t="s">
        <v>208</v>
      </c>
      <c r="C27" s="227">
        <v>110</v>
      </c>
      <c r="D27" s="227">
        <v>408948</v>
      </c>
      <c r="E27" s="227">
        <v>612</v>
      </c>
      <c r="F27" s="227">
        <v>4763153</v>
      </c>
      <c r="G27" s="227">
        <v>0</v>
      </c>
      <c r="H27" s="227">
        <v>0</v>
      </c>
      <c r="I27" s="227">
        <v>67</v>
      </c>
      <c r="J27" s="227">
        <v>4368858</v>
      </c>
      <c r="K27" s="227">
        <v>359</v>
      </c>
      <c r="L27" s="227">
        <v>32471952</v>
      </c>
      <c r="M27" s="227">
        <v>113</v>
      </c>
      <c r="N27" s="227">
        <v>1206140</v>
      </c>
      <c r="O27" s="227">
        <v>1009</v>
      </c>
      <c r="P27" s="227">
        <v>9703926</v>
      </c>
      <c r="Q27" s="227">
        <v>2270</v>
      </c>
      <c r="R27" s="227">
        <v>52922977</v>
      </c>
      <c r="S27" s="224">
        <v>15</v>
      </c>
    </row>
    <row r="28" spans="1:19" s="266" customFormat="1" ht="25.5" customHeight="1">
      <c r="A28" s="235">
        <v>16</v>
      </c>
      <c r="B28" s="212" t="s">
        <v>210</v>
      </c>
      <c r="C28" s="229">
        <v>170</v>
      </c>
      <c r="D28" s="229">
        <v>655129</v>
      </c>
      <c r="E28" s="229">
        <v>2259</v>
      </c>
      <c r="F28" s="229">
        <v>14234613</v>
      </c>
      <c r="G28" s="229">
        <v>0</v>
      </c>
      <c r="H28" s="229">
        <v>0</v>
      </c>
      <c r="I28" s="229">
        <v>196</v>
      </c>
      <c r="J28" s="229">
        <v>16839390</v>
      </c>
      <c r="K28" s="229">
        <v>773</v>
      </c>
      <c r="L28" s="229">
        <v>89015043</v>
      </c>
      <c r="M28" s="229">
        <v>95</v>
      </c>
      <c r="N28" s="229">
        <v>1188411</v>
      </c>
      <c r="O28" s="229">
        <v>2142</v>
      </c>
      <c r="P28" s="229">
        <v>27375688</v>
      </c>
      <c r="Q28" s="229">
        <v>5635</v>
      </c>
      <c r="R28" s="229">
        <v>149308274</v>
      </c>
      <c r="S28" s="236">
        <v>16</v>
      </c>
    </row>
    <row r="29" spans="1:19" s="266" customFormat="1" ht="25.5" customHeight="1">
      <c r="A29" s="220">
        <v>17</v>
      </c>
      <c r="B29" s="218" t="s">
        <v>212</v>
      </c>
      <c r="C29" s="192">
        <v>272</v>
      </c>
      <c r="D29" s="192">
        <v>992434</v>
      </c>
      <c r="E29" s="192">
        <v>4738</v>
      </c>
      <c r="F29" s="192">
        <v>28583489</v>
      </c>
      <c r="G29" s="192">
        <v>0</v>
      </c>
      <c r="H29" s="192">
        <v>0</v>
      </c>
      <c r="I29" s="192">
        <v>361</v>
      </c>
      <c r="J29" s="192">
        <v>25171409</v>
      </c>
      <c r="K29" s="192">
        <v>2062</v>
      </c>
      <c r="L29" s="192">
        <v>238957601</v>
      </c>
      <c r="M29" s="192">
        <v>907</v>
      </c>
      <c r="N29" s="192">
        <v>15429839</v>
      </c>
      <c r="O29" s="192">
        <v>4464</v>
      </c>
      <c r="P29" s="192">
        <v>39910696</v>
      </c>
      <c r="Q29" s="192">
        <v>12804</v>
      </c>
      <c r="R29" s="192">
        <v>349045468</v>
      </c>
      <c r="S29" s="224">
        <v>17</v>
      </c>
    </row>
    <row r="30" spans="1:19" s="266" customFormat="1" ht="25.5" customHeight="1">
      <c r="A30" s="220">
        <v>18</v>
      </c>
      <c r="B30" s="218" t="s">
        <v>214</v>
      </c>
      <c r="C30" s="192">
        <v>8</v>
      </c>
      <c r="D30" s="192">
        <v>93908</v>
      </c>
      <c r="E30" s="192">
        <v>10</v>
      </c>
      <c r="F30" s="192">
        <v>86596</v>
      </c>
      <c r="G30" s="192">
        <v>3</v>
      </c>
      <c r="H30" s="192">
        <v>92916</v>
      </c>
      <c r="I30" s="192">
        <v>0</v>
      </c>
      <c r="J30" s="192">
        <v>0</v>
      </c>
      <c r="K30" s="192">
        <v>58</v>
      </c>
      <c r="L30" s="192">
        <v>570304</v>
      </c>
      <c r="M30" s="192">
        <v>81</v>
      </c>
      <c r="N30" s="192">
        <v>392885</v>
      </c>
      <c r="O30" s="192">
        <v>302</v>
      </c>
      <c r="P30" s="192">
        <v>1880994</v>
      </c>
      <c r="Q30" s="192">
        <v>462</v>
      </c>
      <c r="R30" s="192">
        <v>3117603</v>
      </c>
      <c r="S30" s="224">
        <v>18</v>
      </c>
    </row>
    <row r="31" spans="1:19" s="266" customFormat="1" ht="25.5" customHeight="1">
      <c r="A31" s="220">
        <v>19</v>
      </c>
      <c r="B31" s="218" t="s">
        <v>216</v>
      </c>
      <c r="C31" s="192">
        <v>286</v>
      </c>
      <c r="D31" s="192">
        <v>1034778</v>
      </c>
      <c r="E31" s="192">
        <v>3176</v>
      </c>
      <c r="F31" s="192">
        <v>21570858</v>
      </c>
      <c r="G31" s="192">
        <v>0</v>
      </c>
      <c r="H31" s="192">
        <v>0</v>
      </c>
      <c r="I31" s="192">
        <v>153</v>
      </c>
      <c r="J31" s="192">
        <v>10511666</v>
      </c>
      <c r="K31" s="192">
        <v>1224</v>
      </c>
      <c r="L31" s="192">
        <v>142782081</v>
      </c>
      <c r="M31" s="192">
        <v>126</v>
      </c>
      <c r="N31" s="192">
        <v>1861866</v>
      </c>
      <c r="O31" s="192">
        <v>3633</v>
      </c>
      <c r="P31" s="192">
        <v>49507753</v>
      </c>
      <c r="Q31" s="192">
        <v>8598</v>
      </c>
      <c r="R31" s="192">
        <v>227269002</v>
      </c>
      <c r="S31" s="224">
        <v>19</v>
      </c>
    </row>
    <row r="32" spans="1:19" s="266" customFormat="1" ht="25.5" customHeight="1">
      <c r="A32" s="220">
        <v>20</v>
      </c>
      <c r="B32" s="218" t="s">
        <v>218</v>
      </c>
      <c r="C32" s="227">
        <v>137</v>
      </c>
      <c r="D32" s="227">
        <v>449504</v>
      </c>
      <c r="E32" s="227">
        <v>1905</v>
      </c>
      <c r="F32" s="227">
        <v>13250217</v>
      </c>
      <c r="G32" s="227">
        <v>0</v>
      </c>
      <c r="H32" s="227">
        <v>0</v>
      </c>
      <c r="I32" s="227">
        <v>131</v>
      </c>
      <c r="J32" s="227">
        <v>9068552</v>
      </c>
      <c r="K32" s="227">
        <v>781</v>
      </c>
      <c r="L32" s="227">
        <v>96991617</v>
      </c>
      <c r="M32" s="227">
        <v>66</v>
      </c>
      <c r="N32" s="227">
        <v>860711</v>
      </c>
      <c r="O32" s="227">
        <v>1855</v>
      </c>
      <c r="P32" s="227">
        <v>23201234</v>
      </c>
      <c r="Q32" s="227">
        <v>4875</v>
      </c>
      <c r="R32" s="227">
        <v>143821835</v>
      </c>
      <c r="S32" s="224">
        <v>20</v>
      </c>
    </row>
    <row r="33" spans="1:19" s="266" customFormat="1" ht="25.5" customHeight="1">
      <c r="A33" s="228">
        <v>21</v>
      </c>
      <c r="B33" s="212" t="s">
        <v>220</v>
      </c>
      <c r="C33" s="229">
        <v>219</v>
      </c>
      <c r="D33" s="229">
        <v>832042</v>
      </c>
      <c r="E33" s="229">
        <v>2706</v>
      </c>
      <c r="F33" s="229">
        <v>17145180</v>
      </c>
      <c r="G33" s="229">
        <v>0</v>
      </c>
      <c r="H33" s="229">
        <v>0</v>
      </c>
      <c r="I33" s="229">
        <v>100</v>
      </c>
      <c r="J33" s="229">
        <v>8336580</v>
      </c>
      <c r="K33" s="229">
        <v>871</v>
      </c>
      <c r="L33" s="229">
        <v>91575599</v>
      </c>
      <c r="M33" s="229">
        <v>83</v>
      </c>
      <c r="N33" s="229">
        <v>1011232</v>
      </c>
      <c r="O33" s="229">
        <v>2753</v>
      </c>
      <c r="P33" s="229">
        <v>37083071</v>
      </c>
      <c r="Q33" s="229">
        <v>6732</v>
      </c>
      <c r="R33" s="229">
        <v>155983704</v>
      </c>
      <c r="S33" s="234">
        <v>21</v>
      </c>
    </row>
    <row r="34" spans="1:19" s="266" customFormat="1" ht="25.5" customHeight="1">
      <c r="A34" s="220">
        <v>22</v>
      </c>
      <c r="B34" s="218" t="s">
        <v>222</v>
      </c>
      <c r="C34" s="192">
        <v>62</v>
      </c>
      <c r="D34" s="192">
        <v>207890</v>
      </c>
      <c r="E34" s="192">
        <v>1099</v>
      </c>
      <c r="F34" s="192">
        <v>8442046</v>
      </c>
      <c r="G34" s="192">
        <v>6</v>
      </c>
      <c r="H34" s="192">
        <v>145140</v>
      </c>
      <c r="I34" s="192">
        <v>118</v>
      </c>
      <c r="J34" s="192">
        <v>8677648</v>
      </c>
      <c r="K34" s="192">
        <v>639</v>
      </c>
      <c r="L34" s="192">
        <v>76447880</v>
      </c>
      <c r="M34" s="192">
        <v>75</v>
      </c>
      <c r="N34" s="192">
        <v>1993127</v>
      </c>
      <c r="O34" s="192">
        <v>1947</v>
      </c>
      <c r="P34" s="192">
        <v>20357667</v>
      </c>
      <c r="Q34" s="192">
        <v>3946</v>
      </c>
      <c r="R34" s="192">
        <v>116271398</v>
      </c>
      <c r="S34" s="224">
        <v>22</v>
      </c>
    </row>
    <row r="35" spans="1:19" s="266" customFormat="1" ht="25.5" customHeight="1">
      <c r="A35" s="220">
        <v>23</v>
      </c>
      <c r="B35" s="218" t="s">
        <v>223</v>
      </c>
      <c r="C35" s="192">
        <v>62</v>
      </c>
      <c r="D35" s="192">
        <v>239808</v>
      </c>
      <c r="E35" s="192">
        <v>509</v>
      </c>
      <c r="F35" s="192">
        <v>3367284</v>
      </c>
      <c r="G35" s="192">
        <v>0</v>
      </c>
      <c r="H35" s="192">
        <v>0</v>
      </c>
      <c r="I35" s="192">
        <v>36</v>
      </c>
      <c r="J35" s="192">
        <v>2183284</v>
      </c>
      <c r="K35" s="192">
        <v>327</v>
      </c>
      <c r="L35" s="192">
        <v>40632620</v>
      </c>
      <c r="M35" s="192">
        <v>120</v>
      </c>
      <c r="N35" s="192">
        <v>978450</v>
      </c>
      <c r="O35" s="192">
        <v>897</v>
      </c>
      <c r="P35" s="192">
        <v>9771757</v>
      </c>
      <c r="Q35" s="192">
        <v>1951</v>
      </c>
      <c r="R35" s="192">
        <v>57173203</v>
      </c>
      <c r="S35" s="224">
        <v>23</v>
      </c>
    </row>
    <row r="36" spans="1:19" s="266" customFormat="1" ht="25.5" customHeight="1">
      <c r="A36" s="220">
        <v>24</v>
      </c>
      <c r="B36" s="218" t="s">
        <v>225</v>
      </c>
      <c r="C36" s="192">
        <v>87</v>
      </c>
      <c r="D36" s="192">
        <v>274956</v>
      </c>
      <c r="E36" s="192">
        <v>1546</v>
      </c>
      <c r="F36" s="192">
        <v>10797546</v>
      </c>
      <c r="G36" s="192">
        <v>1</v>
      </c>
      <c r="H36" s="192">
        <v>19800</v>
      </c>
      <c r="I36" s="192">
        <v>132</v>
      </c>
      <c r="J36" s="192">
        <v>9179649</v>
      </c>
      <c r="K36" s="192">
        <v>533</v>
      </c>
      <c r="L36" s="192">
        <v>64243918</v>
      </c>
      <c r="M36" s="192">
        <v>115</v>
      </c>
      <c r="N36" s="192">
        <v>1255038</v>
      </c>
      <c r="O36" s="192">
        <v>1702</v>
      </c>
      <c r="P36" s="192">
        <v>17168627</v>
      </c>
      <c r="Q36" s="192">
        <v>4116</v>
      </c>
      <c r="R36" s="192">
        <v>102939534</v>
      </c>
      <c r="S36" s="224">
        <v>24</v>
      </c>
    </row>
    <row r="37" spans="1:19" s="266" customFormat="1" ht="25.5" customHeight="1">
      <c r="A37" s="220">
        <v>25</v>
      </c>
      <c r="B37" s="218" t="s">
        <v>227</v>
      </c>
      <c r="C37" s="227">
        <v>107</v>
      </c>
      <c r="D37" s="227">
        <v>379039</v>
      </c>
      <c r="E37" s="227">
        <v>914</v>
      </c>
      <c r="F37" s="227">
        <v>5789471</v>
      </c>
      <c r="G37" s="227">
        <v>0</v>
      </c>
      <c r="H37" s="227">
        <v>0</v>
      </c>
      <c r="I37" s="227">
        <v>94</v>
      </c>
      <c r="J37" s="227">
        <v>6236669</v>
      </c>
      <c r="K37" s="227">
        <v>423</v>
      </c>
      <c r="L37" s="227">
        <v>45342154</v>
      </c>
      <c r="M37" s="227">
        <v>47</v>
      </c>
      <c r="N37" s="227">
        <v>523683</v>
      </c>
      <c r="O37" s="227">
        <v>1221</v>
      </c>
      <c r="P37" s="227">
        <v>10156447</v>
      </c>
      <c r="Q37" s="227">
        <v>2806</v>
      </c>
      <c r="R37" s="227">
        <v>68427463</v>
      </c>
      <c r="S37" s="224">
        <v>25</v>
      </c>
    </row>
    <row r="38" spans="1:19" s="266" customFormat="1" ht="25.5" customHeight="1">
      <c r="A38" s="228">
        <v>26</v>
      </c>
      <c r="B38" s="212" t="s">
        <v>229</v>
      </c>
      <c r="C38" s="229">
        <v>100</v>
      </c>
      <c r="D38" s="229">
        <v>283016</v>
      </c>
      <c r="E38" s="229">
        <v>611</v>
      </c>
      <c r="F38" s="229">
        <v>4382895</v>
      </c>
      <c r="G38" s="229">
        <v>0</v>
      </c>
      <c r="H38" s="229">
        <v>0</v>
      </c>
      <c r="I38" s="229">
        <v>56</v>
      </c>
      <c r="J38" s="229">
        <v>3403763</v>
      </c>
      <c r="K38" s="229">
        <v>432</v>
      </c>
      <c r="L38" s="229">
        <v>40878062</v>
      </c>
      <c r="M38" s="229">
        <v>28</v>
      </c>
      <c r="N38" s="229">
        <v>335362</v>
      </c>
      <c r="O38" s="229">
        <v>869</v>
      </c>
      <c r="P38" s="229">
        <v>8688410</v>
      </c>
      <c r="Q38" s="229">
        <v>2096</v>
      </c>
      <c r="R38" s="229">
        <v>57971508</v>
      </c>
      <c r="S38" s="234">
        <v>26</v>
      </c>
    </row>
    <row r="39" spans="1:19" s="266" customFormat="1" ht="25.5" customHeight="1">
      <c r="A39" s="220">
        <v>27</v>
      </c>
      <c r="B39" s="218" t="s">
        <v>231</v>
      </c>
      <c r="C39" s="192">
        <v>121</v>
      </c>
      <c r="D39" s="192">
        <v>256944</v>
      </c>
      <c r="E39" s="192">
        <v>1285</v>
      </c>
      <c r="F39" s="192">
        <v>7536772</v>
      </c>
      <c r="G39" s="192">
        <v>0</v>
      </c>
      <c r="H39" s="192">
        <v>0</v>
      </c>
      <c r="I39" s="192">
        <v>99</v>
      </c>
      <c r="J39" s="192">
        <v>7052379</v>
      </c>
      <c r="K39" s="192">
        <v>390</v>
      </c>
      <c r="L39" s="192">
        <v>46716146</v>
      </c>
      <c r="M39" s="192">
        <v>59</v>
      </c>
      <c r="N39" s="192">
        <v>793675</v>
      </c>
      <c r="O39" s="192">
        <v>1273</v>
      </c>
      <c r="P39" s="192">
        <v>13953842</v>
      </c>
      <c r="Q39" s="192">
        <v>3227</v>
      </c>
      <c r="R39" s="192">
        <v>76309758</v>
      </c>
      <c r="S39" s="224">
        <v>27</v>
      </c>
    </row>
    <row r="40" spans="1:19" s="266" customFormat="1" ht="25.5" customHeight="1">
      <c r="A40" s="220">
        <v>30</v>
      </c>
      <c r="B40" s="218" t="s">
        <v>233</v>
      </c>
      <c r="C40" s="192">
        <v>99</v>
      </c>
      <c r="D40" s="192">
        <v>244453</v>
      </c>
      <c r="E40" s="192">
        <v>1096</v>
      </c>
      <c r="F40" s="192">
        <v>6814064</v>
      </c>
      <c r="G40" s="192">
        <v>0</v>
      </c>
      <c r="H40" s="192">
        <v>0</v>
      </c>
      <c r="I40" s="192">
        <v>78</v>
      </c>
      <c r="J40" s="192">
        <v>5944642</v>
      </c>
      <c r="K40" s="192">
        <v>447</v>
      </c>
      <c r="L40" s="192">
        <v>59479900</v>
      </c>
      <c r="M40" s="192">
        <v>48</v>
      </c>
      <c r="N40" s="192">
        <v>684527</v>
      </c>
      <c r="O40" s="192">
        <v>1233</v>
      </c>
      <c r="P40" s="192">
        <v>12978023</v>
      </c>
      <c r="Q40" s="192">
        <v>3001</v>
      </c>
      <c r="R40" s="192">
        <v>86145609</v>
      </c>
      <c r="S40" s="224">
        <v>30</v>
      </c>
    </row>
    <row r="41" spans="1:19" s="266" customFormat="1" ht="25.5" customHeight="1">
      <c r="A41" s="220">
        <v>31</v>
      </c>
      <c r="B41" s="218" t="s">
        <v>235</v>
      </c>
      <c r="C41" s="192">
        <v>24</v>
      </c>
      <c r="D41" s="192">
        <v>47579</v>
      </c>
      <c r="E41" s="192">
        <v>230</v>
      </c>
      <c r="F41" s="192">
        <v>1311218</v>
      </c>
      <c r="G41" s="192">
        <v>0</v>
      </c>
      <c r="H41" s="192">
        <v>0</v>
      </c>
      <c r="I41" s="192">
        <v>0</v>
      </c>
      <c r="J41" s="192">
        <v>0</v>
      </c>
      <c r="K41" s="192">
        <v>107</v>
      </c>
      <c r="L41" s="192">
        <v>13431040</v>
      </c>
      <c r="M41" s="192">
        <v>17</v>
      </c>
      <c r="N41" s="192">
        <v>274405</v>
      </c>
      <c r="O41" s="192">
        <v>319</v>
      </c>
      <c r="P41" s="192">
        <v>2813738</v>
      </c>
      <c r="Q41" s="192">
        <v>697</v>
      </c>
      <c r="R41" s="192">
        <v>17877980</v>
      </c>
      <c r="S41" s="224">
        <v>31</v>
      </c>
    </row>
    <row r="42" spans="1:19" s="266" customFormat="1" ht="25.5" customHeight="1">
      <c r="A42" s="220">
        <v>32</v>
      </c>
      <c r="B42" s="218" t="s">
        <v>237</v>
      </c>
      <c r="C42" s="227">
        <v>78</v>
      </c>
      <c r="D42" s="227">
        <v>229558</v>
      </c>
      <c r="E42" s="227">
        <v>781</v>
      </c>
      <c r="F42" s="227">
        <v>5025985</v>
      </c>
      <c r="G42" s="227">
        <v>0</v>
      </c>
      <c r="H42" s="227">
        <v>394506</v>
      </c>
      <c r="I42" s="227">
        <v>43</v>
      </c>
      <c r="J42" s="227">
        <v>8039537</v>
      </c>
      <c r="K42" s="227">
        <v>374</v>
      </c>
      <c r="L42" s="227">
        <v>33078919</v>
      </c>
      <c r="M42" s="227">
        <v>92</v>
      </c>
      <c r="N42" s="227">
        <v>778339</v>
      </c>
      <c r="O42" s="227">
        <v>807</v>
      </c>
      <c r="P42" s="227">
        <v>8313735</v>
      </c>
      <c r="Q42" s="227">
        <v>2175</v>
      </c>
      <c r="R42" s="227">
        <v>55860579</v>
      </c>
      <c r="S42" s="224">
        <v>32</v>
      </c>
    </row>
    <row r="43" spans="1:19" s="266" customFormat="1" ht="25.5" customHeight="1">
      <c r="A43" s="235">
        <v>33</v>
      </c>
      <c r="B43" s="212" t="s">
        <v>239</v>
      </c>
      <c r="C43" s="229">
        <v>40</v>
      </c>
      <c r="D43" s="229">
        <v>96124</v>
      </c>
      <c r="E43" s="229">
        <v>465</v>
      </c>
      <c r="F43" s="229">
        <v>3691066</v>
      </c>
      <c r="G43" s="229">
        <v>0</v>
      </c>
      <c r="H43" s="229">
        <v>0</v>
      </c>
      <c r="I43" s="229">
        <v>42</v>
      </c>
      <c r="J43" s="229">
        <v>2364581</v>
      </c>
      <c r="K43" s="229">
        <v>228</v>
      </c>
      <c r="L43" s="229">
        <v>21052690</v>
      </c>
      <c r="M43" s="229">
        <v>21</v>
      </c>
      <c r="N43" s="229">
        <v>276011</v>
      </c>
      <c r="O43" s="229">
        <v>616</v>
      </c>
      <c r="P43" s="229">
        <v>5841255</v>
      </c>
      <c r="Q43" s="229">
        <v>1412</v>
      </c>
      <c r="R43" s="229">
        <v>33321727</v>
      </c>
      <c r="S43" s="236">
        <v>33</v>
      </c>
    </row>
    <row r="44" spans="1:19" s="266" customFormat="1" ht="25.5" customHeight="1">
      <c r="A44" s="220">
        <v>34</v>
      </c>
      <c r="B44" s="2128" t="s">
        <v>241</v>
      </c>
      <c r="C44" s="192">
        <v>17</v>
      </c>
      <c r="D44" s="192">
        <v>130536</v>
      </c>
      <c r="E44" s="192">
        <v>113</v>
      </c>
      <c r="F44" s="192">
        <v>771441</v>
      </c>
      <c r="G44" s="192">
        <v>1</v>
      </c>
      <c r="H44" s="192">
        <v>2297</v>
      </c>
      <c r="I44" s="192">
        <v>13</v>
      </c>
      <c r="J44" s="192">
        <v>1120392</v>
      </c>
      <c r="K44" s="192">
        <v>71</v>
      </c>
      <c r="L44" s="192">
        <v>7873273</v>
      </c>
      <c r="M44" s="192">
        <v>8</v>
      </c>
      <c r="N44" s="192">
        <v>151148</v>
      </c>
      <c r="O44" s="192">
        <v>154</v>
      </c>
      <c r="P44" s="192">
        <v>1822548</v>
      </c>
      <c r="Q44" s="192">
        <v>377</v>
      </c>
      <c r="R44" s="192">
        <v>11871635</v>
      </c>
      <c r="S44" s="224">
        <v>34</v>
      </c>
    </row>
    <row r="45" spans="1:19" s="266" customFormat="1" ht="25.5" customHeight="1">
      <c r="A45" s="220">
        <v>35</v>
      </c>
      <c r="B45" s="2128" t="s">
        <v>243</v>
      </c>
      <c r="C45" s="192">
        <v>11</v>
      </c>
      <c r="D45" s="192">
        <v>103064</v>
      </c>
      <c r="E45" s="192">
        <v>423</v>
      </c>
      <c r="F45" s="192">
        <v>3686285</v>
      </c>
      <c r="G45" s="192">
        <v>36</v>
      </c>
      <c r="H45" s="192">
        <v>617540</v>
      </c>
      <c r="I45" s="192">
        <v>11</v>
      </c>
      <c r="J45" s="192">
        <v>586433</v>
      </c>
      <c r="K45" s="192">
        <v>283</v>
      </c>
      <c r="L45" s="192">
        <v>25661470</v>
      </c>
      <c r="M45" s="192">
        <v>212</v>
      </c>
      <c r="N45" s="192">
        <v>5745877</v>
      </c>
      <c r="O45" s="192">
        <v>560</v>
      </c>
      <c r="P45" s="192">
        <v>5246244</v>
      </c>
      <c r="Q45" s="192">
        <v>1536</v>
      </c>
      <c r="R45" s="192">
        <v>41646913</v>
      </c>
      <c r="S45" s="224">
        <v>35</v>
      </c>
    </row>
    <row r="46" spans="1:19" s="266" customFormat="1" ht="25.5" customHeight="1">
      <c r="A46" s="220">
        <v>36</v>
      </c>
      <c r="B46" s="2128" t="s">
        <v>245</v>
      </c>
      <c r="C46" s="192">
        <v>45</v>
      </c>
      <c r="D46" s="192">
        <v>237571</v>
      </c>
      <c r="E46" s="192">
        <v>525</v>
      </c>
      <c r="F46" s="192">
        <v>3331501</v>
      </c>
      <c r="G46" s="192">
        <v>0</v>
      </c>
      <c r="H46" s="192">
        <v>0</v>
      </c>
      <c r="I46" s="192">
        <v>32</v>
      </c>
      <c r="J46" s="192">
        <v>2320449</v>
      </c>
      <c r="K46" s="192">
        <v>275</v>
      </c>
      <c r="L46" s="192">
        <v>36255148</v>
      </c>
      <c r="M46" s="192">
        <v>34</v>
      </c>
      <c r="N46" s="192">
        <v>511185</v>
      </c>
      <c r="O46" s="192">
        <v>650</v>
      </c>
      <c r="P46" s="192">
        <v>5580773</v>
      </c>
      <c r="Q46" s="192">
        <v>1561</v>
      </c>
      <c r="R46" s="192">
        <v>48236627</v>
      </c>
      <c r="S46" s="224">
        <v>36</v>
      </c>
    </row>
    <row r="47" spans="1:19" s="266" customFormat="1" ht="25.5" customHeight="1">
      <c r="A47" s="220">
        <v>37</v>
      </c>
      <c r="B47" s="2128" t="s">
        <v>247</v>
      </c>
      <c r="C47" s="227">
        <v>1</v>
      </c>
      <c r="D47" s="227">
        <v>1639</v>
      </c>
      <c r="E47" s="227">
        <v>52</v>
      </c>
      <c r="F47" s="227">
        <v>709729</v>
      </c>
      <c r="G47" s="227">
        <v>0</v>
      </c>
      <c r="H47" s="227">
        <v>0</v>
      </c>
      <c r="I47" s="227">
        <v>14</v>
      </c>
      <c r="J47" s="227">
        <v>637222</v>
      </c>
      <c r="K47" s="227">
        <v>36</v>
      </c>
      <c r="L47" s="227">
        <v>5007835</v>
      </c>
      <c r="M47" s="227">
        <v>8</v>
      </c>
      <c r="N47" s="227">
        <v>139833</v>
      </c>
      <c r="O47" s="227">
        <v>109</v>
      </c>
      <c r="P47" s="227">
        <v>1395288</v>
      </c>
      <c r="Q47" s="227">
        <v>220</v>
      </c>
      <c r="R47" s="227">
        <v>7891546</v>
      </c>
      <c r="S47" s="224">
        <v>37</v>
      </c>
    </row>
    <row r="48" spans="1:19" s="266" customFormat="1" ht="25.5" customHeight="1">
      <c r="A48" s="228">
        <v>38</v>
      </c>
      <c r="B48" s="212" t="s">
        <v>249</v>
      </c>
      <c r="C48" s="229">
        <v>29</v>
      </c>
      <c r="D48" s="229">
        <v>45872</v>
      </c>
      <c r="E48" s="229">
        <v>269</v>
      </c>
      <c r="F48" s="229">
        <v>2253180</v>
      </c>
      <c r="G48" s="229">
        <v>0</v>
      </c>
      <c r="H48" s="229">
        <v>0</v>
      </c>
      <c r="I48" s="229">
        <v>33</v>
      </c>
      <c r="J48" s="229">
        <v>2049128</v>
      </c>
      <c r="K48" s="229">
        <v>126</v>
      </c>
      <c r="L48" s="229">
        <v>15063472</v>
      </c>
      <c r="M48" s="229">
        <v>12</v>
      </c>
      <c r="N48" s="229">
        <v>169941</v>
      </c>
      <c r="O48" s="229">
        <v>350</v>
      </c>
      <c r="P48" s="229">
        <v>3839961</v>
      </c>
      <c r="Q48" s="229">
        <v>819</v>
      </c>
      <c r="R48" s="229">
        <v>23421554</v>
      </c>
      <c r="S48" s="234">
        <v>38</v>
      </c>
    </row>
    <row r="49" spans="1:19" s="266" customFormat="1" ht="25.5" customHeight="1">
      <c r="A49" s="220">
        <v>39</v>
      </c>
      <c r="B49" s="218" t="s">
        <v>251</v>
      </c>
      <c r="C49" s="192">
        <v>2</v>
      </c>
      <c r="D49" s="192">
        <v>7479</v>
      </c>
      <c r="E49" s="192">
        <v>67</v>
      </c>
      <c r="F49" s="192">
        <v>999093</v>
      </c>
      <c r="G49" s="192">
        <v>0</v>
      </c>
      <c r="H49" s="192">
        <v>0</v>
      </c>
      <c r="I49" s="192">
        <v>6</v>
      </c>
      <c r="J49" s="192">
        <v>550740</v>
      </c>
      <c r="K49" s="192">
        <v>98</v>
      </c>
      <c r="L49" s="192">
        <v>8282639</v>
      </c>
      <c r="M49" s="192">
        <v>295</v>
      </c>
      <c r="N49" s="192">
        <v>1838528</v>
      </c>
      <c r="O49" s="192">
        <v>15</v>
      </c>
      <c r="P49" s="192">
        <v>371326</v>
      </c>
      <c r="Q49" s="192">
        <v>483</v>
      </c>
      <c r="R49" s="192">
        <v>12049805</v>
      </c>
      <c r="S49" s="224">
        <v>39</v>
      </c>
    </row>
    <row r="50" spans="1:19" s="266" customFormat="1" ht="25.5" customHeight="1">
      <c r="A50" s="220">
        <v>40</v>
      </c>
      <c r="B50" s="218" t="s">
        <v>252</v>
      </c>
      <c r="C50" s="192">
        <v>3</v>
      </c>
      <c r="D50" s="192">
        <v>22808</v>
      </c>
      <c r="E50" s="192">
        <v>61</v>
      </c>
      <c r="F50" s="192">
        <v>332384</v>
      </c>
      <c r="G50" s="192">
        <v>6</v>
      </c>
      <c r="H50" s="192">
        <v>50138</v>
      </c>
      <c r="I50" s="192">
        <v>0</v>
      </c>
      <c r="J50" s="192">
        <v>0</v>
      </c>
      <c r="K50" s="192">
        <v>32</v>
      </c>
      <c r="L50" s="192">
        <v>2878912</v>
      </c>
      <c r="M50" s="192">
        <v>18</v>
      </c>
      <c r="N50" s="192">
        <v>86586</v>
      </c>
      <c r="O50" s="192">
        <v>160</v>
      </c>
      <c r="P50" s="192">
        <v>2356958</v>
      </c>
      <c r="Q50" s="192">
        <v>280</v>
      </c>
      <c r="R50" s="192">
        <v>5727786</v>
      </c>
      <c r="S50" s="224">
        <v>40</v>
      </c>
    </row>
    <row r="51" spans="1:19" s="266" customFormat="1" ht="25.5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35</v>
      </c>
      <c r="F51" s="192">
        <v>214842</v>
      </c>
      <c r="G51" s="192">
        <v>0</v>
      </c>
      <c r="H51" s="192">
        <v>0</v>
      </c>
      <c r="I51" s="192">
        <v>21</v>
      </c>
      <c r="J51" s="192">
        <v>1322287</v>
      </c>
      <c r="K51" s="192">
        <v>105</v>
      </c>
      <c r="L51" s="192">
        <v>7647123</v>
      </c>
      <c r="M51" s="192">
        <v>141</v>
      </c>
      <c r="N51" s="192">
        <v>944615</v>
      </c>
      <c r="O51" s="192">
        <v>119</v>
      </c>
      <c r="P51" s="192">
        <v>1244097</v>
      </c>
      <c r="Q51" s="192">
        <v>421</v>
      </c>
      <c r="R51" s="192">
        <v>11372964</v>
      </c>
      <c r="S51" s="224">
        <v>41</v>
      </c>
    </row>
    <row r="52" spans="1:19" s="266" customFormat="1" ht="25.5" customHeight="1">
      <c r="A52" s="220">
        <v>42</v>
      </c>
      <c r="B52" s="218" t="s">
        <v>256</v>
      </c>
      <c r="C52" s="227">
        <v>1</v>
      </c>
      <c r="D52" s="227">
        <v>1327</v>
      </c>
      <c r="E52" s="227">
        <v>106</v>
      </c>
      <c r="F52" s="227">
        <v>705418</v>
      </c>
      <c r="G52" s="227">
        <v>4</v>
      </c>
      <c r="H52" s="227">
        <v>66926</v>
      </c>
      <c r="I52" s="227">
        <v>11</v>
      </c>
      <c r="J52" s="227">
        <v>615029</v>
      </c>
      <c r="K52" s="227">
        <v>162</v>
      </c>
      <c r="L52" s="227">
        <v>11895800</v>
      </c>
      <c r="M52" s="227">
        <v>255</v>
      </c>
      <c r="N52" s="227">
        <v>1568957</v>
      </c>
      <c r="O52" s="227">
        <v>20</v>
      </c>
      <c r="P52" s="227">
        <v>423693</v>
      </c>
      <c r="Q52" s="227">
        <v>559</v>
      </c>
      <c r="R52" s="227">
        <v>15277150</v>
      </c>
      <c r="S52" s="224">
        <v>42</v>
      </c>
    </row>
    <row r="53" spans="1:19" s="266" customFormat="1" ht="25.5" customHeight="1">
      <c r="A53" s="228">
        <v>43</v>
      </c>
      <c r="B53" s="212" t="s">
        <v>258</v>
      </c>
      <c r="C53" s="229">
        <v>25</v>
      </c>
      <c r="D53" s="229">
        <v>625796</v>
      </c>
      <c r="E53" s="229">
        <v>37</v>
      </c>
      <c r="F53" s="229">
        <v>915754</v>
      </c>
      <c r="G53" s="229">
        <v>2</v>
      </c>
      <c r="H53" s="229">
        <v>112706</v>
      </c>
      <c r="I53" s="229">
        <v>7</v>
      </c>
      <c r="J53" s="229">
        <v>361006</v>
      </c>
      <c r="K53" s="229">
        <v>32</v>
      </c>
      <c r="L53" s="229">
        <v>2108828</v>
      </c>
      <c r="M53" s="229">
        <v>96</v>
      </c>
      <c r="N53" s="229">
        <v>854023</v>
      </c>
      <c r="O53" s="229">
        <v>2</v>
      </c>
      <c r="P53" s="229">
        <v>18533</v>
      </c>
      <c r="Q53" s="229">
        <v>201</v>
      </c>
      <c r="R53" s="229">
        <v>4996646</v>
      </c>
      <c r="S53" s="234">
        <v>43</v>
      </c>
    </row>
    <row r="54" spans="1:19" s="266" customFormat="1" ht="25.5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5</v>
      </c>
      <c r="F54" s="192">
        <v>28431</v>
      </c>
      <c r="G54" s="192">
        <v>6</v>
      </c>
      <c r="H54" s="192">
        <v>18820</v>
      </c>
      <c r="I54" s="192">
        <v>4</v>
      </c>
      <c r="J54" s="192">
        <v>226842</v>
      </c>
      <c r="K54" s="192">
        <v>137</v>
      </c>
      <c r="L54" s="192">
        <v>8280266</v>
      </c>
      <c r="M54" s="192">
        <v>133</v>
      </c>
      <c r="N54" s="192">
        <v>1083351</v>
      </c>
      <c r="O54" s="192">
        <v>138</v>
      </c>
      <c r="P54" s="192">
        <v>1755136</v>
      </c>
      <c r="Q54" s="192">
        <v>423</v>
      </c>
      <c r="R54" s="192">
        <v>11392846</v>
      </c>
      <c r="S54" s="224">
        <v>44</v>
      </c>
    </row>
    <row r="55" spans="1:19" s="266" customFormat="1" ht="25.5" customHeight="1">
      <c r="A55" s="220">
        <v>45</v>
      </c>
      <c r="B55" s="218" t="s">
        <v>261</v>
      </c>
      <c r="C55" s="192">
        <v>53</v>
      </c>
      <c r="D55" s="192">
        <v>109684</v>
      </c>
      <c r="E55" s="192">
        <v>562</v>
      </c>
      <c r="F55" s="192">
        <v>4775992</v>
      </c>
      <c r="G55" s="192">
        <v>0</v>
      </c>
      <c r="H55" s="192">
        <v>0</v>
      </c>
      <c r="I55" s="192">
        <v>82</v>
      </c>
      <c r="J55" s="192">
        <v>4943176</v>
      </c>
      <c r="K55" s="192">
        <v>313</v>
      </c>
      <c r="L55" s="192">
        <v>32185048</v>
      </c>
      <c r="M55" s="192">
        <v>33</v>
      </c>
      <c r="N55" s="192">
        <v>353628</v>
      </c>
      <c r="O55" s="192">
        <v>697</v>
      </c>
      <c r="P55" s="192">
        <v>7833823</v>
      </c>
      <c r="Q55" s="192">
        <v>1740</v>
      </c>
      <c r="R55" s="192">
        <v>50201351</v>
      </c>
      <c r="S55" s="224">
        <v>45</v>
      </c>
    </row>
    <row r="56" spans="1:19" s="266" customFormat="1" ht="25.5" customHeight="1">
      <c r="A56" s="220">
        <v>46</v>
      </c>
      <c r="B56" s="218" t="s">
        <v>262</v>
      </c>
      <c r="C56" s="192">
        <v>33</v>
      </c>
      <c r="D56" s="192">
        <v>53455</v>
      </c>
      <c r="E56" s="192">
        <v>221</v>
      </c>
      <c r="F56" s="192">
        <v>1840522</v>
      </c>
      <c r="G56" s="192">
        <v>0</v>
      </c>
      <c r="H56" s="192">
        <v>0</v>
      </c>
      <c r="I56" s="192">
        <v>16</v>
      </c>
      <c r="J56" s="192">
        <v>825783</v>
      </c>
      <c r="K56" s="192">
        <v>89</v>
      </c>
      <c r="L56" s="192">
        <v>9381276</v>
      </c>
      <c r="M56" s="192">
        <v>7</v>
      </c>
      <c r="N56" s="192">
        <v>88041</v>
      </c>
      <c r="O56" s="192">
        <v>277</v>
      </c>
      <c r="P56" s="192">
        <v>3901015</v>
      </c>
      <c r="Q56" s="192">
        <v>643</v>
      </c>
      <c r="R56" s="192">
        <v>16090092</v>
      </c>
      <c r="S56" s="224">
        <v>46</v>
      </c>
    </row>
    <row r="57" spans="1:19" s="266" customFormat="1" ht="25.5" customHeight="1">
      <c r="A57" s="220">
        <v>52</v>
      </c>
      <c r="B57" s="244" t="s">
        <v>263</v>
      </c>
      <c r="C57" s="227">
        <v>7</v>
      </c>
      <c r="D57" s="227">
        <v>38462</v>
      </c>
      <c r="E57" s="227">
        <v>80</v>
      </c>
      <c r="F57" s="227">
        <v>652282</v>
      </c>
      <c r="G57" s="227">
        <v>0</v>
      </c>
      <c r="H57" s="227">
        <v>0</v>
      </c>
      <c r="I57" s="227">
        <v>0</v>
      </c>
      <c r="J57" s="227">
        <v>0</v>
      </c>
      <c r="K57" s="227">
        <v>47</v>
      </c>
      <c r="L57" s="227">
        <v>3251446</v>
      </c>
      <c r="M57" s="227">
        <v>7</v>
      </c>
      <c r="N57" s="227">
        <v>169761</v>
      </c>
      <c r="O57" s="227">
        <v>84</v>
      </c>
      <c r="P57" s="227">
        <v>1136226</v>
      </c>
      <c r="Q57" s="227">
        <v>225</v>
      </c>
      <c r="R57" s="227">
        <v>5248177</v>
      </c>
      <c r="S57" s="224">
        <v>52</v>
      </c>
    </row>
    <row r="58" spans="1:19" s="266" customFormat="1" ht="25.5" customHeight="1">
      <c r="A58" s="228">
        <v>54</v>
      </c>
      <c r="B58" s="212" t="s">
        <v>264</v>
      </c>
      <c r="C58" s="229">
        <v>10</v>
      </c>
      <c r="D58" s="229">
        <v>50060</v>
      </c>
      <c r="E58" s="229">
        <v>73</v>
      </c>
      <c r="F58" s="229">
        <v>668357</v>
      </c>
      <c r="G58" s="229">
        <v>0</v>
      </c>
      <c r="H58" s="229">
        <v>0</v>
      </c>
      <c r="I58" s="229">
        <v>0</v>
      </c>
      <c r="J58" s="229">
        <v>0</v>
      </c>
      <c r="K58" s="229">
        <v>17</v>
      </c>
      <c r="L58" s="229">
        <v>1750777</v>
      </c>
      <c r="M58" s="229">
        <v>2</v>
      </c>
      <c r="N58" s="229">
        <v>52151</v>
      </c>
      <c r="O58" s="229">
        <v>103</v>
      </c>
      <c r="P58" s="229">
        <v>2095072</v>
      </c>
      <c r="Q58" s="229">
        <v>205</v>
      </c>
      <c r="R58" s="229">
        <v>4616417</v>
      </c>
      <c r="S58" s="234">
        <v>54</v>
      </c>
    </row>
    <row r="59" spans="1:19" s="266" customFormat="1" ht="25.5" customHeight="1">
      <c r="A59" s="220">
        <v>59</v>
      </c>
      <c r="B59" s="218" t="s">
        <v>266</v>
      </c>
      <c r="C59" s="192">
        <v>28</v>
      </c>
      <c r="D59" s="192">
        <v>20922</v>
      </c>
      <c r="E59" s="192">
        <v>177</v>
      </c>
      <c r="F59" s="192">
        <v>1358098</v>
      </c>
      <c r="G59" s="192">
        <v>0</v>
      </c>
      <c r="H59" s="192">
        <v>0</v>
      </c>
      <c r="I59" s="192">
        <v>8</v>
      </c>
      <c r="J59" s="192">
        <v>918114</v>
      </c>
      <c r="K59" s="192">
        <v>115</v>
      </c>
      <c r="L59" s="192">
        <v>11331230</v>
      </c>
      <c r="M59" s="192">
        <v>26</v>
      </c>
      <c r="N59" s="192">
        <v>351902</v>
      </c>
      <c r="O59" s="192">
        <v>293</v>
      </c>
      <c r="P59" s="192">
        <v>3928713</v>
      </c>
      <c r="Q59" s="192">
        <v>647</v>
      </c>
      <c r="R59" s="192">
        <v>17908979</v>
      </c>
      <c r="S59" s="224">
        <v>59</v>
      </c>
    </row>
    <row r="60" spans="1:19" s="266" customFormat="1" ht="25.5" customHeight="1">
      <c r="A60" s="220">
        <v>61</v>
      </c>
      <c r="B60" s="218" t="s">
        <v>268</v>
      </c>
      <c r="C60" s="192">
        <v>4</v>
      </c>
      <c r="D60" s="192">
        <v>16169</v>
      </c>
      <c r="E60" s="192">
        <v>147</v>
      </c>
      <c r="F60" s="192">
        <v>1389993</v>
      </c>
      <c r="G60" s="192">
        <v>0</v>
      </c>
      <c r="H60" s="192">
        <v>0</v>
      </c>
      <c r="I60" s="192">
        <v>29</v>
      </c>
      <c r="J60" s="192">
        <v>1937846</v>
      </c>
      <c r="K60" s="192">
        <v>89</v>
      </c>
      <c r="L60" s="192">
        <v>7026029</v>
      </c>
      <c r="M60" s="192">
        <v>33</v>
      </c>
      <c r="N60" s="192">
        <v>317843</v>
      </c>
      <c r="O60" s="192">
        <v>239</v>
      </c>
      <c r="P60" s="192">
        <v>2798602</v>
      </c>
      <c r="Q60" s="192">
        <v>541</v>
      </c>
      <c r="R60" s="192">
        <v>13486482</v>
      </c>
      <c r="S60" s="224">
        <v>61</v>
      </c>
    </row>
    <row r="61" spans="1:19" s="266" customFormat="1" ht="25.5" customHeight="1">
      <c r="A61" s="220">
        <v>66</v>
      </c>
      <c r="B61" s="218" t="s">
        <v>270</v>
      </c>
      <c r="C61" s="192">
        <v>37</v>
      </c>
      <c r="D61" s="192">
        <v>89100</v>
      </c>
      <c r="E61" s="192">
        <v>417</v>
      </c>
      <c r="F61" s="192">
        <v>2979709</v>
      </c>
      <c r="G61" s="192">
        <v>0</v>
      </c>
      <c r="H61" s="192">
        <v>0</v>
      </c>
      <c r="I61" s="192">
        <v>24</v>
      </c>
      <c r="J61" s="192">
        <v>1345682</v>
      </c>
      <c r="K61" s="192">
        <v>273</v>
      </c>
      <c r="L61" s="192">
        <v>29170194</v>
      </c>
      <c r="M61" s="192">
        <v>236</v>
      </c>
      <c r="N61" s="192">
        <v>2399282</v>
      </c>
      <c r="O61" s="192">
        <v>360</v>
      </c>
      <c r="P61" s="192">
        <v>4538291</v>
      </c>
      <c r="Q61" s="192">
        <v>1347</v>
      </c>
      <c r="R61" s="192">
        <v>40522258</v>
      </c>
      <c r="S61" s="224">
        <v>66</v>
      </c>
    </row>
    <row r="62" spans="1:19" s="266" customFormat="1" ht="25.5" customHeight="1">
      <c r="A62" s="220">
        <v>67</v>
      </c>
      <c r="B62" s="244" t="s">
        <v>272</v>
      </c>
      <c r="C62" s="227">
        <v>17</v>
      </c>
      <c r="D62" s="227">
        <v>30096</v>
      </c>
      <c r="E62" s="227">
        <v>121</v>
      </c>
      <c r="F62" s="227">
        <v>853605</v>
      </c>
      <c r="G62" s="227">
        <v>0</v>
      </c>
      <c r="H62" s="227">
        <v>0</v>
      </c>
      <c r="I62" s="227">
        <v>10</v>
      </c>
      <c r="J62" s="227">
        <v>711692</v>
      </c>
      <c r="K62" s="227">
        <v>84</v>
      </c>
      <c r="L62" s="227">
        <v>6862352</v>
      </c>
      <c r="M62" s="227">
        <v>23</v>
      </c>
      <c r="N62" s="227">
        <v>185672</v>
      </c>
      <c r="O62" s="227">
        <v>183</v>
      </c>
      <c r="P62" s="227">
        <v>1956984</v>
      </c>
      <c r="Q62" s="227">
        <v>438</v>
      </c>
      <c r="R62" s="227">
        <v>10600401</v>
      </c>
      <c r="S62" s="224">
        <v>67</v>
      </c>
    </row>
    <row r="63" spans="1:19" s="266" customFormat="1" ht="25.5" customHeight="1">
      <c r="A63" s="228">
        <v>70</v>
      </c>
      <c r="B63" s="218" t="s">
        <v>274</v>
      </c>
      <c r="C63" s="229">
        <v>11</v>
      </c>
      <c r="D63" s="229">
        <v>114752</v>
      </c>
      <c r="E63" s="229">
        <v>49</v>
      </c>
      <c r="F63" s="229">
        <v>594908</v>
      </c>
      <c r="G63" s="229">
        <v>2</v>
      </c>
      <c r="H63" s="229">
        <v>146667</v>
      </c>
      <c r="I63" s="229">
        <v>10</v>
      </c>
      <c r="J63" s="229">
        <v>641074</v>
      </c>
      <c r="K63" s="229">
        <v>90</v>
      </c>
      <c r="L63" s="229">
        <v>7863804</v>
      </c>
      <c r="M63" s="229">
        <v>313</v>
      </c>
      <c r="N63" s="229">
        <v>2168021</v>
      </c>
      <c r="O63" s="229">
        <v>24</v>
      </c>
      <c r="P63" s="229">
        <v>231024</v>
      </c>
      <c r="Q63" s="229">
        <v>499</v>
      </c>
      <c r="R63" s="229">
        <v>11760250</v>
      </c>
      <c r="S63" s="234">
        <v>70</v>
      </c>
    </row>
    <row r="64" spans="1:19" s="266" customFormat="1" ht="25.5" customHeight="1">
      <c r="A64" s="220">
        <v>72</v>
      </c>
      <c r="B64" s="218" t="s">
        <v>276</v>
      </c>
      <c r="C64" s="192">
        <v>89</v>
      </c>
      <c r="D64" s="192">
        <v>218021</v>
      </c>
      <c r="E64" s="192">
        <v>877</v>
      </c>
      <c r="F64" s="192">
        <v>5802418</v>
      </c>
      <c r="G64" s="192">
        <v>12</v>
      </c>
      <c r="H64" s="192">
        <v>819686</v>
      </c>
      <c r="I64" s="192">
        <v>85</v>
      </c>
      <c r="J64" s="192">
        <v>5708244</v>
      </c>
      <c r="K64" s="192">
        <v>341</v>
      </c>
      <c r="L64" s="192">
        <v>39256128</v>
      </c>
      <c r="M64" s="192">
        <v>136</v>
      </c>
      <c r="N64" s="192">
        <v>1117325</v>
      </c>
      <c r="O64" s="192">
        <v>1226</v>
      </c>
      <c r="P64" s="192">
        <v>10431193</v>
      </c>
      <c r="Q64" s="192">
        <v>2766</v>
      </c>
      <c r="R64" s="192">
        <v>63353015</v>
      </c>
      <c r="S64" s="224">
        <v>72</v>
      </c>
    </row>
    <row r="65" spans="1:19" s="266" customFormat="1" ht="25.5" customHeight="1">
      <c r="A65" s="220">
        <v>74</v>
      </c>
      <c r="B65" s="218" t="s">
        <v>278</v>
      </c>
      <c r="C65" s="192">
        <v>37</v>
      </c>
      <c r="D65" s="192">
        <v>84073</v>
      </c>
      <c r="E65" s="192">
        <v>204</v>
      </c>
      <c r="F65" s="192">
        <v>1332549</v>
      </c>
      <c r="G65" s="192">
        <v>0</v>
      </c>
      <c r="H65" s="192">
        <v>0</v>
      </c>
      <c r="I65" s="192">
        <v>21</v>
      </c>
      <c r="J65" s="192">
        <v>1366430</v>
      </c>
      <c r="K65" s="192">
        <v>78</v>
      </c>
      <c r="L65" s="192">
        <v>10436052</v>
      </c>
      <c r="M65" s="192">
        <v>22</v>
      </c>
      <c r="N65" s="192">
        <v>258758</v>
      </c>
      <c r="O65" s="192">
        <v>222</v>
      </c>
      <c r="P65" s="192">
        <v>3902904</v>
      </c>
      <c r="Q65" s="192">
        <v>584</v>
      </c>
      <c r="R65" s="192">
        <v>17380766</v>
      </c>
      <c r="S65" s="224">
        <v>74</v>
      </c>
    </row>
    <row r="66" spans="1:19" s="266" customFormat="1" ht="25.5" customHeight="1">
      <c r="A66" s="220">
        <v>81</v>
      </c>
      <c r="B66" s="218" t="s">
        <v>280</v>
      </c>
      <c r="C66" s="192">
        <v>53</v>
      </c>
      <c r="D66" s="192">
        <v>94443</v>
      </c>
      <c r="E66" s="192">
        <v>756</v>
      </c>
      <c r="F66" s="192">
        <v>4904794</v>
      </c>
      <c r="G66" s="192">
        <v>0</v>
      </c>
      <c r="H66" s="192">
        <v>0</v>
      </c>
      <c r="I66" s="192">
        <v>5</v>
      </c>
      <c r="J66" s="192">
        <v>379274</v>
      </c>
      <c r="K66" s="192">
        <v>337</v>
      </c>
      <c r="L66" s="192">
        <v>34549578</v>
      </c>
      <c r="M66" s="192">
        <v>78</v>
      </c>
      <c r="N66" s="192">
        <v>781507</v>
      </c>
      <c r="O66" s="192">
        <v>1170</v>
      </c>
      <c r="P66" s="192">
        <v>13281346</v>
      </c>
      <c r="Q66" s="192">
        <v>2399</v>
      </c>
      <c r="R66" s="192">
        <v>53990942</v>
      </c>
      <c r="S66" s="224">
        <v>81</v>
      </c>
    </row>
    <row r="67" spans="1:19" s="266" customFormat="1" ht="25.5" customHeight="1">
      <c r="A67" s="243">
        <v>82</v>
      </c>
      <c r="B67" s="244" t="s">
        <v>282</v>
      </c>
      <c r="C67" s="227">
        <v>59</v>
      </c>
      <c r="D67" s="227">
        <v>210237</v>
      </c>
      <c r="E67" s="227">
        <v>690</v>
      </c>
      <c r="F67" s="227">
        <v>4580535</v>
      </c>
      <c r="G67" s="227">
        <v>0</v>
      </c>
      <c r="H67" s="227">
        <v>0</v>
      </c>
      <c r="I67" s="227">
        <v>124</v>
      </c>
      <c r="J67" s="227">
        <v>8223811</v>
      </c>
      <c r="K67" s="227">
        <v>365</v>
      </c>
      <c r="L67" s="227">
        <v>35934344</v>
      </c>
      <c r="M67" s="227">
        <v>48</v>
      </c>
      <c r="N67" s="227">
        <v>203094</v>
      </c>
      <c r="O67" s="227">
        <v>877</v>
      </c>
      <c r="P67" s="227">
        <v>8024096</v>
      </c>
      <c r="Q67" s="227">
        <v>2163</v>
      </c>
      <c r="R67" s="227">
        <v>57176117</v>
      </c>
      <c r="S67" s="249">
        <v>82</v>
      </c>
    </row>
    <row r="68" spans="1:19" s="266" customFormat="1" ht="24.75" customHeight="1">
      <c r="A68" s="2139">
        <v>83</v>
      </c>
      <c r="B68" s="212" t="s">
        <v>283</v>
      </c>
      <c r="C68" s="229">
        <v>17</v>
      </c>
      <c r="D68" s="229">
        <v>23886</v>
      </c>
      <c r="E68" s="229">
        <v>1170</v>
      </c>
      <c r="F68" s="229">
        <v>1832027</v>
      </c>
      <c r="G68" s="229">
        <v>0</v>
      </c>
      <c r="H68" s="229">
        <v>0</v>
      </c>
      <c r="I68" s="229">
        <v>18</v>
      </c>
      <c r="J68" s="229">
        <v>1057416</v>
      </c>
      <c r="K68" s="229">
        <v>149</v>
      </c>
      <c r="L68" s="229">
        <v>13704660</v>
      </c>
      <c r="M68" s="229">
        <v>106</v>
      </c>
      <c r="N68" s="229">
        <v>1941178</v>
      </c>
      <c r="O68" s="229">
        <v>857</v>
      </c>
      <c r="P68" s="229">
        <v>3473604</v>
      </c>
      <c r="Q68" s="229">
        <v>2317</v>
      </c>
      <c r="R68" s="229">
        <v>22032771</v>
      </c>
      <c r="S68" s="234">
        <v>83</v>
      </c>
    </row>
    <row r="69" spans="1:19" s="266" customFormat="1" ht="24.75" customHeight="1">
      <c r="A69" s="220">
        <v>301</v>
      </c>
      <c r="B69" s="2128" t="s">
        <v>284</v>
      </c>
      <c r="C69" s="192">
        <v>0</v>
      </c>
      <c r="D69" s="192">
        <v>0</v>
      </c>
      <c r="E69" s="192">
        <v>14</v>
      </c>
      <c r="F69" s="192">
        <v>256328</v>
      </c>
      <c r="G69" s="192">
        <v>0</v>
      </c>
      <c r="H69" s="192">
        <v>0</v>
      </c>
      <c r="I69" s="192">
        <v>0</v>
      </c>
      <c r="J69" s="192">
        <v>0</v>
      </c>
      <c r="K69" s="192">
        <v>1</v>
      </c>
      <c r="L69" s="192">
        <v>27902</v>
      </c>
      <c r="M69" s="192">
        <v>3</v>
      </c>
      <c r="N69" s="192">
        <v>9633</v>
      </c>
      <c r="O69" s="192">
        <v>63</v>
      </c>
      <c r="P69" s="192">
        <v>1320596</v>
      </c>
      <c r="Q69" s="192">
        <v>81</v>
      </c>
      <c r="R69" s="192">
        <v>1614459</v>
      </c>
      <c r="S69" s="224">
        <v>301</v>
      </c>
    </row>
    <row r="70" spans="1:19" s="266" customFormat="1" ht="24.75" customHeight="1">
      <c r="A70" s="220">
        <v>302</v>
      </c>
      <c r="B70" s="2128" t="s">
        <v>286</v>
      </c>
      <c r="C70" s="192">
        <v>5</v>
      </c>
      <c r="D70" s="192">
        <v>36992</v>
      </c>
      <c r="E70" s="192">
        <v>44</v>
      </c>
      <c r="F70" s="192">
        <v>355279</v>
      </c>
      <c r="G70" s="192">
        <v>1</v>
      </c>
      <c r="H70" s="192">
        <v>6524</v>
      </c>
      <c r="I70" s="192">
        <v>29</v>
      </c>
      <c r="J70" s="192">
        <v>1520155</v>
      </c>
      <c r="K70" s="192">
        <v>10</v>
      </c>
      <c r="L70" s="192">
        <v>681701</v>
      </c>
      <c r="M70" s="192">
        <v>0</v>
      </c>
      <c r="N70" s="192">
        <v>0</v>
      </c>
      <c r="O70" s="192">
        <v>55</v>
      </c>
      <c r="P70" s="192">
        <v>298344</v>
      </c>
      <c r="Q70" s="192">
        <v>144</v>
      </c>
      <c r="R70" s="192">
        <v>2898995</v>
      </c>
      <c r="S70" s="224">
        <v>302</v>
      </c>
    </row>
    <row r="71" spans="1:19" s="266" customFormat="1" ht="24.75" customHeight="1">
      <c r="A71" s="220">
        <v>303</v>
      </c>
      <c r="B71" s="2128" t="s">
        <v>288</v>
      </c>
      <c r="C71" s="192">
        <v>10</v>
      </c>
      <c r="D71" s="192">
        <v>123751</v>
      </c>
      <c r="E71" s="192">
        <v>30</v>
      </c>
      <c r="F71" s="192">
        <v>299588</v>
      </c>
      <c r="G71" s="192">
        <v>0</v>
      </c>
      <c r="H71" s="192">
        <v>0</v>
      </c>
      <c r="I71" s="192">
        <v>0</v>
      </c>
      <c r="J71" s="192">
        <v>0</v>
      </c>
      <c r="K71" s="192">
        <v>13</v>
      </c>
      <c r="L71" s="192">
        <v>1245446</v>
      </c>
      <c r="M71" s="192">
        <v>8</v>
      </c>
      <c r="N71" s="192">
        <v>27684</v>
      </c>
      <c r="O71" s="192">
        <v>59</v>
      </c>
      <c r="P71" s="192">
        <v>903502</v>
      </c>
      <c r="Q71" s="192">
        <v>120</v>
      </c>
      <c r="R71" s="192">
        <v>2599971</v>
      </c>
      <c r="S71" s="224">
        <v>303</v>
      </c>
    </row>
    <row r="72" spans="1:19" s="266" customFormat="1" ht="24.75" customHeight="1" thickBot="1">
      <c r="A72" s="2383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62"/>
    </row>
  </sheetData>
  <mergeCells count="9"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9" pageOrder="overThenDown" orientation="landscape" r:id="rId1"/>
  <headerFooter alignWithMargins="0"/>
  <rowBreaks count="1" manualBreakCount="1">
    <brk id="52" max="18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9">
    <tabColor rgb="FF00FFFF"/>
  </sheetPr>
  <dimension ref="A1:S72"/>
  <sheetViews>
    <sheetView showGridLines="0" view="pageBreakPreview" zoomScale="53" zoomScaleNormal="75" zoomScaleSheetLayoutView="53" workbookViewId="0">
      <pane xSplit="2" ySplit="12" topLeftCell="F52" activePane="bottomRight" state="frozen"/>
      <selection activeCell="B75" sqref="B75"/>
      <selection pane="topRight" activeCell="B75" sqref="B75"/>
      <selection pane="bottomLeft" activeCell="B75" sqref="B75"/>
      <selection pane="bottomRight" activeCell="A72" sqref="A72:S72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8.625" style="266" customWidth="1"/>
    <col min="18" max="18" width="30.625" style="266" customWidth="1"/>
    <col min="19" max="19" width="5.875" style="666" customWidth="1"/>
    <col min="20" max="16384" width="9" style="149"/>
  </cols>
  <sheetData>
    <row r="1" spans="1:19" ht="30.95" customHeight="1">
      <c r="A1" s="603" t="s">
        <v>1395</v>
      </c>
      <c r="B1" s="266"/>
      <c r="S1" s="149"/>
    </row>
    <row r="2" spans="1:19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19" s="442" customFormat="1" ht="23.1" customHeight="1">
      <c r="A3" s="270" t="s">
        <v>138</v>
      </c>
      <c r="B3" s="271"/>
      <c r="C3" s="532" t="s">
        <v>904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2749" t="s">
        <v>897</v>
      </c>
      <c r="R3" s="2587"/>
      <c r="S3" s="319" t="s">
        <v>138</v>
      </c>
    </row>
    <row r="4" spans="1:19" s="442" customFormat="1" ht="23.1" customHeight="1">
      <c r="A4" s="274" t="s">
        <v>144</v>
      </c>
      <c r="B4" s="275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905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2928"/>
      <c r="R4" s="2929"/>
      <c r="S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2930"/>
      <c r="R5" s="2931"/>
      <c r="S5" s="321" t="s">
        <v>151</v>
      </c>
    </row>
    <row r="6" spans="1:19" s="442" customFormat="1" ht="23.1" customHeight="1">
      <c r="A6" s="274" t="s">
        <v>164</v>
      </c>
      <c r="B6" s="275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321" t="s">
        <v>164</v>
      </c>
    </row>
    <row r="7" spans="1:19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19" s="442" customFormat="1" ht="30.75" customHeight="1">
      <c r="A8" s="274"/>
      <c r="B8" s="277" t="s">
        <v>906</v>
      </c>
      <c r="C8" s="192">
        <v>1521</v>
      </c>
      <c r="D8" s="192">
        <v>41148374</v>
      </c>
      <c r="E8" s="192">
        <v>14679</v>
      </c>
      <c r="F8" s="192">
        <v>171550711</v>
      </c>
      <c r="G8" s="192">
        <v>302</v>
      </c>
      <c r="H8" s="192">
        <v>15077566</v>
      </c>
      <c r="I8" s="192">
        <v>617</v>
      </c>
      <c r="J8" s="192">
        <v>65921332</v>
      </c>
      <c r="K8" s="192">
        <v>4213</v>
      </c>
      <c r="L8" s="192">
        <v>573147323</v>
      </c>
      <c r="M8" s="194">
        <v>734</v>
      </c>
      <c r="N8" s="192">
        <v>16191325</v>
      </c>
      <c r="O8" s="192">
        <v>974</v>
      </c>
      <c r="P8" s="192">
        <v>39480482</v>
      </c>
      <c r="Q8" s="192">
        <v>23040</v>
      </c>
      <c r="R8" s="192">
        <v>922517113</v>
      </c>
      <c r="S8" s="198"/>
    </row>
    <row r="9" spans="1:19" s="442" customFormat="1" ht="30.75" customHeight="1">
      <c r="A9" s="165"/>
      <c r="B9" s="173" t="s">
        <v>907</v>
      </c>
      <c r="C9" s="192">
        <v>1485</v>
      </c>
      <c r="D9" s="192">
        <v>38558845</v>
      </c>
      <c r="E9" s="192">
        <v>14618</v>
      </c>
      <c r="F9" s="192">
        <v>169684065</v>
      </c>
      <c r="G9" s="192">
        <v>298</v>
      </c>
      <c r="H9" s="192">
        <v>13938374</v>
      </c>
      <c r="I9" s="192">
        <v>579</v>
      </c>
      <c r="J9" s="192">
        <v>62318583</v>
      </c>
      <c r="K9" s="192">
        <v>4201</v>
      </c>
      <c r="L9" s="192">
        <v>571622189</v>
      </c>
      <c r="M9" s="192">
        <v>725</v>
      </c>
      <c r="N9" s="192">
        <v>15669234</v>
      </c>
      <c r="O9" s="192">
        <v>926</v>
      </c>
      <c r="P9" s="192">
        <v>34571602</v>
      </c>
      <c r="Q9" s="192">
        <v>22832</v>
      </c>
      <c r="R9" s="192">
        <v>906362892</v>
      </c>
      <c r="S9" s="205"/>
    </row>
    <row r="10" spans="1:19" s="442" customFormat="1" ht="30.75" customHeight="1">
      <c r="A10" s="165"/>
      <c r="B10" s="173" t="s">
        <v>908</v>
      </c>
      <c r="C10" s="192">
        <v>36</v>
      </c>
      <c r="D10" s="192">
        <v>2589529</v>
      </c>
      <c r="E10" s="192">
        <v>61</v>
      </c>
      <c r="F10" s="192">
        <v>1866646</v>
      </c>
      <c r="G10" s="192">
        <v>4</v>
      </c>
      <c r="H10" s="192">
        <v>1139192</v>
      </c>
      <c r="I10" s="192">
        <v>38</v>
      </c>
      <c r="J10" s="192">
        <v>3602749</v>
      </c>
      <c r="K10" s="192">
        <v>12</v>
      </c>
      <c r="L10" s="192">
        <v>1525134</v>
      </c>
      <c r="M10" s="192">
        <v>9</v>
      </c>
      <c r="N10" s="192">
        <v>522091</v>
      </c>
      <c r="O10" s="192">
        <v>48</v>
      </c>
      <c r="P10" s="192">
        <v>4908880</v>
      </c>
      <c r="Q10" s="192">
        <v>208</v>
      </c>
      <c r="R10" s="192">
        <v>16154221</v>
      </c>
      <c r="S10" s="205"/>
    </row>
    <row r="11" spans="1:19" s="442" customFormat="1" ht="30.75" customHeight="1">
      <c r="A11" s="165"/>
      <c r="B11" s="173" t="s">
        <v>909</v>
      </c>
      <c r="C11" s="192">
        <v>1454</v>
      </c>
      <c r="D11" s="192">
        <v>38110929</v>
      </c>
      <c r="E11" s="192">
        <v>14266</v>
      </c>
      <c r="F11" s="192">
        <v>166317588</v>
      </c>
      <c r="G11" s="192">
        <v>295</v>
      </c>
      <c r="H11" s="192">
        <v>13315370</v>
      </c>
      <c r="I11" s="192">
        <v>579</v>
      </c>
      <c r="J11" s="192">
        <v>62318583</v>
      </c>
      <c r="K11" s="192">
        <v>4116</v>
      </c>
      <c r="L11" s="192">
        <v>560580235</v>
      </c>
      <c r="M11" s="192">
        <v>662</v>
      </c>
      <c r="N11" s="192">
        <v>15156992</v>
      </c>
      <c r="O11" s="192">
        <v>904</v>
      </c>
      <c r="P11" s="192">
        <v>34022779</v>
      </c>
      <c r="Q11" s="192">
        <v>22276</v>
      </c>
      <c r="R11" s="192">
        <v>889822476</v>
      </c>
      <c r="S11" s="205"/>
    </row>
    <row r="12" spans="1:19" s="442" customFormat="1" ht="30.75" customHeight="1">
      <c r="A12" s="445"/>
      <c r="B12" s="651" t="s">
        <v>910</v>
      </c>
      <c r="C12" s="227">
        <v>31</v>
      </c>
      <c r="D12" s="227">
        <v>447916</v>
      </c>
      <c r="E12" s="227">
        <v>352</v>
      </c>
      <c r="F12" s="227">
        <v>3366477</v>
      </c>
      <c r="G12" s="227">
        <v>3</v>
      </c>
      <c r="H12" s="227">
        <v>623004</v>
      </c>
      <c r="I12" s="227">
        <v>0</v>
      </c>
      <c r="J12" s="227">
        <v>0</v>
      </c>
      <c r="K12" s="227">
        <v>85</v>
      </c>
      <c r="L12" s="227">
        <v>11041954</v>
      </c>
      <c r="M12" s="227">
        <v>63</v>
      </c>
      <c r="N12" s="227">
        <v>512242</v>
      </c>
      <c r="O12" s="227">
        <v>22</v>
      </c>
      <c r="P12" s="227">
        <v>548823</v>
      </c>
      <c r="Q12" s="227">
        <v>556</v>
      </c>
      <c r="R12" s="227">
        <v>16540416</v>
      </c>
      <c r="S12" s="574"/>
    </row>
    <row r="13" spans="1:19" ht="25.5" customHeight="1">
      <c r="A13" s="211">
        <v>1</v>
      </c>
      <c r="B13" s="330" t="s">
        <v>181</v>
      </c>
      <c r="C13" s="229">
        <v>283</v>
      </c>
      <c r="D13" s="229">
        <v>6709811</v>
      </c>
      <c r="E13" s="229">
        <v>2879</v>
      </c>
      <c r="F13" s="229">
        <v>32819280</v>
      </c>
      <c r="G13" s="229">
        <v>46</v>
      </c>
      <c r="H13" s="229">
        <v>1642285</v>
      </c>
      <c r="I13" s="229">
        <v>42</v>
      </c>
      <c r="J13" s="229">
        <v>3232416</v>
      </c>
      <c r="K13" s="229">
        <v>718</v>
      </c>
      <c r="L13" s="229">
        <v>94003831</v>
      </c>
      <c r="M13" s="229">
        <v>91</v>
      </c>
      <c r="N13" s="229">
        <v>1895529</v>
      </c>
      <c r="O13" s="229">
        <v>183</v>
      </c>
      <c r="P13" s="229">
        <v>11087671</v>
      </c>
      <c r="Q13" s="229">
        <v>4242</v>
      </c>
      <c r="R13" s="229">
        <v>151390823</v>
      </c>
      <c r="S13" s="216">
        <v>1</v>
      </c>
    </row>
    <row r="14" spans="1:19" ht="25.5" customHeight="1">
      <c r="A14" s="217">
        <v>2</v>
      </c>
      <c r="B14" s="332" t="s">
        <v>183</v>
      </c>
      <c r="C14" s="192">
        <v>12</v>
      </c>
      <c r="D14" s="192">
        <v>348289</v>
      </c>
      <c r="E14" s="192">
        <v>88</v>
      </c>
      <c r="F14" s="192">
        <v>790448</v>
      </c>
      <c r="G14" s="192">
        <v>4</v>
      </c>
      <c r="H14" s="192">
        <v>160937</v>
      </c>
      <c r="I14" s="192">
        <v>17</v>
      </c>
      <c r="J14" s="192">
        <v>3769690</v>
      </c>
      <c r="K14" s="192">
        <v>39</v>
      </c>
      <c r="L14" s="192">
        <v>5219194</v>
      </c>
      <c r="M14" s="192">
        <v>3</v>
      </c>
      <c r="N14" s="192">
        <v>51159</v>
      </c>
      <c r="O14" s="192">
        <v>4</v>
      </c>
      <c r="P14" s="192">
        <v>195564</v>
      </c>
      <c r="Q14" s="192">
        <v>167</v>
      </c>
      <c r="R14" s="192">
        <v>10535281</v>
      </c>
      <c r="S14" s="205">
        <v>2</v>
      </c>
    </row>
    <row r="15" spans="1:19" ht="25.5" customHeight="1">
      <c r="A15" s="217">
        <v>3</v>
      </c>
      <c r="B15" s="332" t="s">
        <v>185</v>
      </c>
      <c r="C15" s="192">
        <v>171</v>
      </c>
      <c r="D15" s="192">
        <v>6149272</v>
      </c>
      <c r="E15" s="192">
        <v>313</v>
      </c>
      <c r="F15" s="192">
        <v>5276503</v>
      </c>
      <c r="G15" s="192">
        <v>52</v>
      </c>
      <c r="H15" s="192">
        <v>2839800</v>
      </c>
      <c r="I15" s="192">
        <v>74</v>
      </c>
      <c r="J15" s="192">
        <v>8419185</v>
      </c>
      <c r="K15" s="192">
        <v>367</v>
      </c>
      <c r="L15" s="192">
        <v>51928330</v>
      </c>
      <c r="M15" s="192">
        <v>65</v>
      </c>
      <c r="N15" s="192">
        <v>5442900</v>
      </c>
      <c r="O15" s="192">
        <v>73</v>
      </c>
      <c r="P15" s="192">
        <v>3732728</v>
      </c>
      <c r="Q15" s="192">
        <v>1115</v>
      </c>
      <c r="R15" s="192">
        <v>83788718</v>
      </c>
      <c r="S15" s="205">
        <v>3</v>
      </c>
    </row>
    <row r="16" spans="1:19" ht="25.5" customHeight="1">
      <c r="A16" s="217">
        <v>4</v>
      </c>
      <c r="B16" s="332" t="s">
        <v>187</v>
      </c>
      <c r="C16" s="192">
        <v>230</v>
      </c>
      <c r="D16" s="192">
        <v>6580937</v>
      </c>
      <c r="E16" s="192">
        <v>1869</v>
      </c>
      <c r="F16" s="192">
        <v>21726116</v>
      </c>
      <c r="G16" s="192">
        <v>30</v>
      </c>
      <c r="H16" s="192">
        <v>1189820</v>
      </c>
      <c r="I16" s="192">
        <v>149</v>
      </c>
      <c r="J16" s="192">
        <v>15546360</v>
      </c>
      <c r="K16" s="192">
        <v>569</v>
      </c>
      <c r="L16" s="192">
        <v>73987479</v>
      </c>
      <c r="M16" s="192">
        <v>106</v>
      </c>
      <c r="N16" s="192">
        <v>1365675</v>
      </c>
      <c r="O16" s="192">
        <v>105</v>
      </c>
      <c r="P16" s="192">
        <v>2855150</v>
      </c>
      <c r="Q16" s="192">
        <v>3058</v>
      </c>
      <c r="R16" s="192">
        <v>123251537</v>
      </c>
      <c r="S16" s="205">
        <v>4</v>
      </c>
    </row>
    <row r="17" spans="1:19" ht="25.5" customHeight="1">
      <c r="A17" s="217">
        <v>5</v>
      </c>
      <c r="B17" s="332" t="s">
        <v>189</v>
      </c>
      <c r="C17" s="227">
        <v>1</v>
      </c>
      <c r="D17" s="227">
        <v>1304</v>
      </c>
      <c r="E17" s="227">
        <v>88</v>
      </c>
      <c r="F17" s="227">
        <v>2257424</v>
      </c>
      <c r="G17" s="227">
        <v>9</v>
      </c>
      <c r="H17" s="227">
        <v>772184</v>
      </c>
      <c r="I17" s="227">
        <v>0</v>
      </c>
      <c r="J17" s="227">
        <v>0</v>
      </c>
      <c r="K17" s="227">
        <v>20</v>
      </c>
      <c r="L17" s="227">
        <v>3038156</v>
      </c>
      <c r="M17" s="227">
        <v>11</v>
      </c>
      <c r="N17" s="227">
        <v>28439</v>
      </c>
      <c r="O17" s="227">
        <v>1</v>
      </c>
      <c r="P17" s="227">
        <v>23391</v>
      </c>
      <c r="Q17" s="227">
        <v>130</v>
      </c>
      <c r="R17" s="227">
        <v>6120898</v>
      </c>
      <c r="S17" s="205">
        <v>5</v>
      </c>
    </row>
    <row r="18" spans="1:19" ht="25.5" customHeight="1">
      <c r="A18" s="211">
        <v>6</v>
      </c>
      <c r="B18" s="330" t="s">
        <v>191</v>
      </c>
      <c r="C18" s="229">
        <v>7</v>
      </c>
      <c r="D18" s="229">
        <v>230692</v>
      </c>
      <c r="E18" s="229">
        <v>173</v>
      </c>
      <c r="F18" s="229">
        <v>2033517</v>
      </c>
      <c r="G18" s="229">
        <v>2</v>
      </c>
      <c r="H18" s="229">
        <v>414472</v>
      </c>
      <c r="I18" s="229">
        <v>0</v>
      </c>
      <c r="J18" s="229">
        <v>0</v>
      </c>
      <c r="K18" s="229">
        <v>62</v>
      </c>
      <c r="L18" s="229">
        <v>9471883</v>
      </c>
      <c r="M18" s="229">
        <v>7</v>
      </c>
      <c r="N18" s="229">
        <v>51359</v>
      </c>
      <c r="O18" s="229">
        <v>10</v>
      </c>
      <c r="P18" s="229">
        <v>153348</v>
      </c>
      <c r="Q18" s="229">
        <v>261</v>
      </c>
      <c r="R18" s="229">
        <v>12355271</v>
      </c>
      <c r="S18" s="216">
        <v>6</v>
      </c>
    </row>
    <row r="19" spans="1:19" ht="25.5" customHeight="1">
      <c r="A19" s="217">
        <v>7</v>
      </c>
      <c r="B19" s="332" t="s">
        <v>193</v>
      </c>
      <c r="C19" s="192">
        <v>82</v>
      </c>
      <c r="D19" s="192">
        <v>2139239</v>
      </c>
      <c r="E19" s="192">
        <v>1239</v>
      </c>
      <c r="F19" s="192">
        <v>14593212</v>
      </c>
      <c r="G19" s="192">
        <v>25</v>
      </c>
      <c r="H19" s="192">
        <v>1098225</v>
      </c>
      <c r="I19" s="192">
        <v>49</v>
      </c>
      <c r="J19" s="192">
        <v>4936732</v>
      </c>
      <c r="K19" s="192">
        <v>369</v>
      </c>
      <c r="L19" s="192">
        <v>58075878</v>
      </c>
      <c r="M19" s="192">
        <v>36</v>
      </c>
      <c r="N19" s="192">
        <v>380130</v>
      </c>
      <c r="O19" s="192">
        <v>134</v>
      </c>
      <c r="P19" s="192">
        <v>2453919</v>
      </c>
      <c r="Q19" s="192">
        <v>1934</v>
      </c>
      <c r="R19" s="192">
        <v>83677335</v>
      </c>
      <c r="S19" s="205">
        <v>7</v>
      </c>
    </row>
    <row r="20" spans="1:19" ht="25.5" customHeight="1">
      <c r="A20" s="217">
        <v>8</v>
      </c>
      <c r="B20" s="332" t="s">
        <v>195</v>
      </c>
      <c r="C20" s="192">
        <v>41</v>
      </c>
      <c r="D20" s="192">
        <v>1483900</v>
      </c>
      <c r="E20" s="192">
        <v>332</v>
      </c>
      <c r="F20" s="192">
        <v>4254125</v>
      </c>
      <c r="G20" s="192">
        <v>18</v>
      </c>
      <c r="H20" s="192">
        <v>700719</v>
      </c>
      <c r="I20" s="192">
        <v>3</v>
      </c>
      <c r="J20" s="192">
        <v>202329</v>
      </c>
      <c r="K20" s="192">
        <v>120</v>
      </c>
      <c r="L20" s="192">
        <v>14596610</v>
      </c>
      <c r="M20" s="192">
        <v>10</v>
      </c>
      <c r="N20" s="192">
        <v>76473</v>
      </c>
      <c r="O20" s="192">
        <v>15</v>
      </c>
      <c r="P20" s="192">
        <v>189963</v>
      </c>
      <c r="Q20" s="192">
        <v>539</v>
      </c>
      <c r="R20" s="192">
        <v>21504119</v>
      </c>
      <c r="S20" s="205">
        <v>8</v>
      </c>
    </row>
    <row r="21" spans="1:19" s="266" customFormat="1" ht="25.5" customHeight="1">
      <c r="A21" s="220">
        <v>9</v>
      </c>
      <c r="B21" s="218" t="s">
        <v>197</v>
      </c>
      <c r="C21" s="192">
        <v>8</v>
      </c>
      <c r="D21" s="192">
        <v>195743</v>
      </c>
      <c r="E21" s="192">
        <v>148</v>
      </c>
      <c r="F21" s="192">
        <v>1265640</v>
      </c>
      <c r="G21" s="192">
        <v>0</v>
      </c>
      <c r="H21" s="192">
        <v>0</v>
      </c>
      <c r="I21" s="192">
        <v>0</v>
      </c>
      <c r="J21" s="192">
        <v>0</v>
      </c>
      <c r="K21" s="192">
        <v>30</v>
      </c>
      <c r="L21" s="192">
        <v>4254734</v>
      </c>
      <c r="M21" s="192">
        <v>2</v>
      </c>
      <c r="N21" s="192">
        <v>97308</v>
      </c>
      <c r="O21" s="192">
        <v>2</v>
      </c>
      <c r="P21" s="192">
        <v>148197</v>
      </c>
      <c r="Q21" s="192">
        <v>190</v>
      </c>
      <c r="R21" s="192">
        <v>5961622</v>
      </c>
      <c r="S21" s="224">
        <v>9</v>
      </c>
    </row>
    <row r="22" spans="1:19" s="266" customFormat="1" ht="25.5" customHeight="1">
      <c r="A22" s="220">
        <v>10</v>
      </c>
      <c r="B22" s="218" t="s">
        <v>199</v>
      </c>
      <c r="C22" s="227">
        <v>14</v>
      </c>
      <c r="D22" s="227">
        <v>388024</v>
      </c>
      <c r="E22" s="227">
        <v>128</v>
      </c>
      <c r="F22" s="227">
        <v>1015136</v>
      </c>
      <c r="G22" s="227">
        <v>0</v>
      </c>
      <c r="H22" s="227">
        <v>0</v>
      </c>
      <c r="I22" s="227">
        <v>33</v>
      </c>
      <c r="J22" s="227">
        <v>3706628</v>
      </c>
      <c r="K22" s="227">
        <v>33</v>
      </c>
      <c r="L22" s="227">
        <v>4178578</v>
      </c>
      <c r="M22" s="227">
        <v>3</v>
      </c>
      <c r="N22" s="227">
        <v>13377</v>
      </c>
      <c r="O22" s="227">
        <v>4</v>
      </c>
      <c r="P22" s="227">
        <v>119316</v>
      </c>
      <c r="Q22" s="227">
        <v>215</v>
      </c>
      <c r="R22" s="227">
        <v>9421059</v>
      </c>
      <c r="S22" s="224">
        <v>10</v>
      </c>
    </row>
    <row r="23" spans="1:19" s="266" customFormat="1" ht="25.5" customHeight="1">
      <c r="A23" s="228">
        <v>11</v>
      </c>
      <c r="B23" s="212" t="s">
        <v>201</v>
      </c>
      <c r="C23" s="229">
        <v>22</v>
      </c>
      <c r="D23" s="229">
        <v>327002</v>
      </c>
      <c r="E23" s="229">
        <v>234</v>
      </c>
      <c r="F23" s="229">
        <v>2149091</v>
      </c>
      <c r="G23" s="229">
        <v>2</v>
      </c>
      <c r="H23" s="229">
        <v>73736</v>
      </c>
      <c r="I23" s="229">
        <v>2</v>
      </c>
      <c r="J23" s="229">
        <v>185449</v>
      </c>
      <c r="K23" s="229">
        <v>52</v>
      </c>
      <c r="L23" s="229">
        <v>4850644</v>
      </c>
      <c r="M23" s="229">
        <v>6</v>
      </c>
      <c r="N23" s="229">
        <v>38685</v>
      </c>
      <c r="O23" s="229">
        <v>0</v>
      </c>
      <c r="P23" s="229">
        <v>0</v>
      </c>
      <c r="Q23" s="229">
        <v>318</v>
      </c>
      <c r="R23" s="229">
        <v>7624607</v>
      </c>
      <c r="S23" s="234">
        <v>11</v>
      </c>
    </row>
    <row r="24" spans="1:19" s="266" customFormat="1" ht="25.5" customHeight="1">
      <c r="A24" s="220">
        <v>12</v>
      </c>
      <c r="B24" s="218" t="s">
        <v>203</v>
      </c>
      <c r="C24" s="192">
        <v>50</v>
      </c>
      <c r="D24" s="192">
        <v>1202778</v>
      </c>
      <c r="E24" s="192">
        <v>516</v>
      </c>
      <c r="F24" s="192">
        <v>6738990</v>
      </c>
      <c r="G24" s="192">
        <v>4</v>
      </c>
      <c r="H24" s="192">
        <v>153110</v>
      </c>
      <c r="I24" s="192">
        <v>15</v>
      </c>
      <c r="J24" s="192">
        <v>1412097</v>
      </c>
      <c r="K24" s="192">
        <v>159</v>
      </c>
      <c r="L24" s="192">
        <v>23601947</v>
      </c>
      <c r="M24" s="192">
        <v>5</v>
      </c>
      <c r="N24" s="192">
        <v>260076</v>
      </c>
      <c r="O24" s="192">
        <v>41</v>
      </c>
      <c r="P24" s="192">
        <v>1518314</v>
      </c>
      <c r="Q24" s="192">
        <v>790</v>
      </c>
      <c r="R24" s="192">
        <v>34887312</v>
      </c>
      <c r="S24" s="224">
        <v>12</v>
      </c>
    </row>
    <row r="25" spans="1:19" s="266" customFormat="1" ht="25.5" customHeight="1">
      <c r="A25" s="220">
        <v>13</v>
      </c>
      <c r="B25" s="218" t="s">
        <v>204</v>
      </c>
      <c r="C25" s="192">
        <v>8</v>
      </c>
      <c r="D25" s="192">
        <v>191831</v>
      </c>
      <c r="E25" s="192">
        <v>90</v>
      </c>
      <c r="F25" s="192">
        <v>1235791</v>
      </c>
      <c r="G25" s="192">
        <v>0</v>
      </c>
      <c r="H25" s="192">
        <v>0</v>
      </c>
      <c r="I25" s="192">
        <v>0</v>
      </c>
      <c r="J25" s="192">
        <v>0</v>
      </c>
      <c r="K25" s="192">
        <v>24</v>
      </c>
      <c r="L25" s="192">
        <v>3225059</v>
      </c>
      <c r="M25" s="192">
        <v>8</v>
      </c>
      <c r="N25" s="192">
        <v>107208</v>
      </c>
      <c r="O25" s="192">
        <v>1</v>
      </c>
      <c r="P25" s="192">
        <v>8358</v>
      </c>
      <c r="Q25" s="192">
        <v>131</v>
      </c>
      <c r="R25" s="192">
        <v>4768247</v>
      </c>
      <c r="S25" s="224">
        <v>13</v>
      </c>
    </row>
    <row r="26" spans="1:19" s="266" customFormat="1" ht="25.5" customHeight="1">
      <c r="A26" s="220">
        <v>14</v>
      </c>
      <c r="B26" s="218" t="s">
        <v>206</v>
      </c>
      <c r="C26" s="192">
        <v>1</v>
      </c>
      <c r="D26" s="192">
        <v>41089</v>
      </c>
      <c r="E26" s="192">
        <v>30</v>
      </c>
      <c r="F26" s="192">
        <v>224700</v>
      </c>
      <c r="G26" s="192">
        <v>0</v>
      </c>
      <c r="H26" s="192">
        <v>0</v>
      </c>
      <c r="I26" s="192">
        <v>0</v>
      </c>
      <c r="J26" s="192">
        <v>0</v>
      </c>
      <c r="K26" s="192">
        <v>7</v>
      </c>
      <c r="L26" s="192">
        <v>580043</v>
      </c>
      <c r="M26" s="192">
        <v>5</v>
      </c>
      <c r="N26" s="192">
        <v>17066</v>
      </c>
      <c r="O26" s="192">
        <v>0</v>
      </c>
      <c r="P26" s="192">
        <v>0</v>
      </c>
      <c r="Q26" s="192">
        <v>43</v>
      </c>
      <c r="R26" s="192">
        <v>862898</v>
      </c>
      <c r="S26" s="224">
        <v>14</v>
      </c>
    </row>
    <row r="27" spans="1:19" s="266" customFormat="1" ht="25.5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51</v>
      </c>
      <c r="F27" s="227">
        <v>651977</v>
      </c>
      <c r="G27" s="227">
        <v>0</v>
      </c>
      <c r="H27" s="227">
        <v>0</v>
      </c>
      <c r="I27" s="227">
        <v>8</v>
      </c>
      <c r="J27" s="227">
        <v>469024</v>
      </c>
      <c r="K27" s="227">
        <v>26</v>
      </c>
      <c r="L27" s="227">
        <v>4632642</v>
      </c>
      <c r="M27" s="227">
        <v>4</v>
      </c>
      <c r="N27" s="227">
        <v>54294</v>
      </c>
      <c r="O27" s="227">
        <v>4</v>
      </c>
      <c r="P27" s="227">
        <v>18879</v>
      </c>
      <c r="Q27" s="227">
        <v>93</v>
      </c>
      <c r="R27" s="227">
        <v>5826816</v>
      </c>
      <c r="S27" s="224">
        <v>15</v>
      </c>
    </row>
    <row r="28" spans="1:19" s="266" customFormat="1" ht="25.5" customHeight="1">
      <c r="A28" s="235">
        <v>16</v>
      </c>
      <c r="B28" s="212" t="s">
        <v>210</v>
      </c>
      <c r="C28" s="229">
        <v>36</v>
      </c>
      <c r="D28" s="229">
        <v>464677</v>
      </c>
      <c r="E28" s="229">
        <v>472</v>
      </c>
      <c r="F28" s="229">
        <v>4657972</v>
      </c>
      <c r="G28" s="229">
        <v>8</v>
      </c>
      <c r="H28" s="229">
        <v>315370</v>
      </c>
      <c r="I28" s="229">
        <v>52</v>
      </c>
      <c r="J28" s="229">
        <v>6156812</v>
      </c>
      <c r="K28" s="229">
        <v>108</v>
      </c>
      <c r="L28" s="229">
        <v>14024951</v>
      </c>
      <c r="M28" s="229">
        <v>13</v>
      </c>
      <c r="N28" s="229">
        <v>353814</v>
      </c>
      <c r="O28" s="229">
        <v>9</v>
      </c>
      <c r="P28" s="229">
        <v>90852</v>
      </c>
      <c r="Q28" s="229">
        <v>698</v>
      </c>
      <c r="R28" s="229">
        <v>26064448</v>
      </c>
      <c r="S28" s="236">
        <v>16</v>
      </c>
    </row>
    <row r="29" spans="1:19" s="266" customFormat="1" ht="25.5" customHeight="1">
      <c r="A29" s="220">
        <v>17</v>
      </c>
      <c r="B29" s="218" t="s">
        <v>212</v>
      </c>
      <c r="C29" s="192">
        <v>97</v>
      </c>
      <c r="D29" s="192">
        <v>2972555</v>
      </c>
      <c r="E29" s="192">
        <v>1231</v>
      </c>
      <c r="F29" s="192">
        <v>14602631</v>
      </c>
      <c r="G29" s="192">
        <v>23</v>
      </c>
      <c r="H29" s="192">
        <v>916409</v>
      </c>
      <c r="I29" s="192">
        <v>32</v>
      </c>
      <c r="J29" s="192">
        <v>3727646</v>
      </c>
      <c r="K29" s="192">
        <v>226</v>
      </c>
      <c r="L29" s="192">
        <v>35702974</v>
      </c>
      <c r="M29" s="192">
        <v>61</v>
      </c>
      <c r="N29" s="192">
        <v>1552189</v>
      </c>
      <c r="O29" s="192">
        <v>66</v>
      </c>
      <c r="P29" s="192">
        <v>4106036</v>
      </c>
      <c r="Q29" s="192">
        <v>1736</v>
      </c>
      <c r="R29" s="192">
        <v>63580440</v>
      </c>
      <c r="S29" s="224">
        <v>17</v>
      </c>
    </row>
    <row r="30" spans="1:19" s="266" customFormat="1" ht="25.5" customHeight="1">
      <c r="A30" s="220">
        <v>18</v>
      </c>
      <c r="B30" s="218" t="s">
        <v>214</v>
      </c>
      <c r="C30" s="192">
        <v>0</v>
      </c>
      <c r="D30" s="192">
        <v>0</v>
      </c>
      <c r="E30" s="192">
        <v>0</v>
      </c>
      <c r="F30" s="192">
        <v>0</v>
      </c>
      <c r="G30" s="192">
        <v>0</v>
      </c>
      <c r="H30" s="192">
        <v>0</v>
      </c>
      <c r="I30" s="192">
        <v>0</v>
      </c>
      <c r="J30" s="192">
        <v>0</v>
      </c>
      <c r="K30" s="192">
        <v>12</v>
      </c>
      <c r="L30" s="192">
        <v>271134</v>
      </c>
      <c r="M30" s="192">
        <v>29</v>
      </c>
      <c r="N30" s="192">
        <v>409521</v>
      </c>
      <c r="O30" s="192">
        <v>0</v>
      </c>
      <c r="P30" s="192">
        <v>0</v>
      </c>
      <c r="Q30" s="192">
        <v>41</v>
      </c>
      <c r="R30" s="192">
        <v>680655</v>
      </c>
      <c r="S30" s="224">
        <v>18</v>
      </c>
    </row>
    <row r="31" spans="1:19" s="266" customFormat="1" ht="25.5" customHeight="1">
      <c r="A31" s="220">
        <v>19</v>
      </c>
      <c r="B31" s="218" t="s">
        <v>216</v>
      </c>
      <c r="C31" s="192">
        <v>66</v>
      </c>
      <c r="D31" s="192">
        <v>1163466</v>
      </c>
      <c r="E31" s="192">
        <v>656</v>
      </c>
      <c r="F31" s="192">
        <v>7271363</v>
      </c>
      <c r="G31" s="192">
        <v>16</v>
      </c>
      <c r="H31" s="192">
        <v>640888</v>
      </c>
      <c r="I31" s="192">
        <v>3</v>
      </c>
      <c r="J31" s="192">
        <v>138318</v>
      </c>
      <c r="K31" s="192">
        <v>206</v>
      </c>
      <c r="L31" s="192">
        <v>27349297</v>
      </c>
      <c r="M31" s="192">
        <v>24</v>
      </c>
      <c r="N31" s="192">
        <v>321695</v>
      </c>
      <c r="O31" s="192">
        <v>36</v>
      </c>
      <c r="P31" s="192">
        <v>1796214</v>
      </c>
      <c r="Q31" s="192">
        <v>1007</v>
      </c>
      <c r="R31" s="192">
        <v>38681241</v>
      </c>
      <c r="S31" s="224">
        <v>19</v>
      </c>
    </row>
    <row r="32" spans="1:19" s="266" customFormat="1" ht="25.5" customHeight="1">
      <c r="A32" s="220">
        <v>20</v>
      </c>
      <c r="B32" s="218" t="s">
        <v>218</v>
      </c>
      <c r="C32" s="227">
        <v>29</v>
      </c>
      <c r="D32" s="227">
        <v>918949</v>
      </c>
      <c r="E32" s="227">
        <v>498</v>
      </c>
      <c r="F32" s="227">
        <v>5492875</v>
      </c>
      <c r="G32" s="227">
        <v>6</v>
      </c>
      <c r="H32" s="227">
        <v>291764</v>
      </c>
      <c r="I32" s="227">
        <v>2</v>
      </c>
      <c r="J32" s="227">
        <v>206800</v>
      </c>
      <c r="K32" s="227">
        <v>107</v>
      </c>
      <c r="L32" s="227">
        <v>16412903</v>
      </c>
      <c r="M32" s="227">
        <v>22</v>
      </c>
      <c r="N32" s="227">
        <v>901423</v>
      </c>
      <c r="O32" s="227">
        <v>28</v>
      </c>
      <c r="P32" s="227">
        <v>339504</v>
      </c>
      <c r="Q32" s="227">
        <v>692</v>
      </c>
      <c r="R32" s="227">
        <v>24564218</v>
      </c>
      <c r="S32" s="224">
        <v>20</v>
      </c>
    </row>
    <row r="33" spans="1:19" s="266" customFormat="1" ht="25.5" customHeight="1">
      <c r="A33" s="228">
        <v>21</v>
      </c>
      <c r="B33" s="212" t="s">
        <v>220</v>
      </c>
      <c r="C33" s="229">
        <v>51</v>
      </c>
      <c r="D33" s="229">
        <v>1274915</v>
      </c>
      <c r="E33" s="229">
        <v>649</v>
      </c>
      <c r="F33" s="229">
        <v>7980733</v>
      </c>
      <c r="G33" s="229">
        <v>7</v>
      </c>
      <c r="H33" s="229">
        <v>250490</v>
      </c>
      <c r="I33" s="229">
        <v>17</v>
      </c>
      <c r="J33" s="229">
        <v>1663383</v>
      </c>
      <c r="K33" s="229">
        <v>130</v>
      </c>
      <c r="L33" s="229">
        <v>21264397</v>
      </c>
      <c r="M33" s="229">
        <v>16</v>
      </c>
      <c r="N33" s="229">
        <v>153612</v>
      </c>
      <c r="O33" s="229">
        <v>46</v>
      </c>
      <c r="P33" s="229">
        <v>1394635</v>
      </c>
      <c r="Q33" s="229">
        <v>916</v>
      </c>
      <c r="R33" s="229">
        <v>33982165</v>
      </c>
      <c r="S33" s="234">
        <v>21</v>
      </c>
    </row>
    <row r="34" spans="1:19" s="266" customFormat="1" ht="25.5" customHeight="1">
      <c r="A34" s="220">
        <v>22</v>
      </c>
      <c r="B34" s="218" t="s">
        <v>222</v>
      </c>
      <c r="C34" s="192">
        <v>73</v>
      </c>
      <c r="D34" s="192">
        <v>1521880</v>
      </c>
      <c r="E34" s="192">
        <v>592</v>
      </c>
      <c r="F34" s="192">
        <v>5908296</v>
      </c>
      <c r="G34" s="192">
        <v>2</v>
      </c>
      <c r="H34" s="192">
        <v>72410</v>
      </c>
      <c r="I34" s="192">
        <v>3</v>
      </c>
      <c r="J34" s="192">
        <v>12911</v>
      </c>
      <c r="K34" s="192">
        <v>122</v>
      </c>
      <c r="L34" s="192">
        <v>16829943</v>
      </c>
      <c r="M34" s="192">
        <v>14</v>
      </c>
      <c r="N34" s="192">
        <v>181983</v>
      </c>
      <c r="O34" s="192">
        <v>25</v>
      </c>
      <c r="P34" s="192">
        <v>463782</v>
      </c>
      <c r="Q34" s="192">
        <v>831</v>
      </c>
      <c r="R34" s="192">
        <v>24991205</v>
      </c>
      <c r="S34" s="224">
        <v>22</v>
      </c>
    </row>
    <row r="35" spans="1:19" s="266" customFormat="1" ht="25.5" customHeight="1">
      <c r="A35" s="220">
        <v>23</v>
      </c>
      <c r="B35" s="218" t="s">
        <v>223</v>
      </c>
      <c r="C35" s="192">
        <v>8</v>
      </c>
      <c r="D35" s="192">
        <v>63696</v>
      </c>
      <c r="E35" s="192">
        <v>66</v>
      </c>
      <c r="F35" s="192">
        <v>608362</v>
      </c>
      <c r="G35" s="192">
        <v>4</v>
      </c>
      <c r="H35" s="192">
        <v>148391</v>
      </c>
      <c r="I35" s="192">
        <v>0</v>
      </c>
      <c r="J35" s="192">
        <v>0</v>
      </c>
      <c r="K35" s="192">
        <v>30</v>
      </c>
      <c r="L35" s="192">
        <v>2705189</v>
      </c>
      <c r="M35" s="192">
        <v>17</v>
      </c>
      <c r="N35" s="192">
        <v>198172</v>
      </c>
      <c r="O35" s="192">
        <v>5</v>
      </c>
      <c r="P35" s="192">
        <v>23142</v>
      </c>
      <c r="Q35" s="192">
        <v>130</v>
      </c>
      <c r="R35" s="192">
        <v>3746952</v>
      </c>
      <c r="S35" s="224">
        <v>23</v>
      </c>
    </row>
    <row r="36" spans="1:19" s="266" customFormat="1" ht="25.5" customHeight="1">
      <c r="A36" s="220">
        <v>24</v>
      </c>
      <c r="B36" s="218" t="s">
        <v>225</v>
      </c>
      <c r="C36" s="192">
        <v>13</v>
      </c>
      <c r="D36" s="192">
        <v>206315</v>
      </c>
      <c r="E36" s="192">
        <v>293</v>
      </c>
      <c r="F36" s="192">
        <v>3289463</v>
      </c>
      <c r="G36" s="192">
        <v>1</v>
      </c>
      <c r="H36" s="192">
        <v>36534</v>
      </c>
      <c r="I36" s="192">
        <v>25</v>
      </c>
      <c r="J36" s="192">
        <v>2668469</v>
      </c>
      <c r="K36" s="192">
        <v>53</v>
      </c>
      <c r="L36" s="192">
        <v>6997845</v>
      </c>
      <c r="M36" s="192">
        <v>15</v>
      </c>
      <c r="N36" s="192">
        <v>142515</v>
      </c>
      <c r="O36" s="192">
        <v>2</v>
      </c>
      <c r="P36" s="192">
        <v>25647</v>
      </c>
      <c r="Q36" s="192">
        <v>402</v>
      </c>
      <c r="R36" s="192">
        <v>13366788</v>
      </c>
      <c r="S36" s="224">
        <v>24</v>
      </c>
    </row>
    <row r="37" spans="1:19" s="266" customFormat="1" ht="25.5" customHeight="1">
      <c r="A37" s="220">
        <v>25</v>
      </c>
      <c r="B37" s="218" t="s">
        <v>227</v>
      </c>
      <c r="C37" s="227">
        <v>15</v>
      </c>
      <c r="D37" s="227">
        <v>286705</v>
      </c>
      <c r="E37" s="227">
        <v>152</v>
      </c>
      <c r="F37" s="227">
        <v>1498450</v>
      </c>
      <c r="G37" s="227">
        <v>3</v>
      </c>
      <c r="H37" s="227">
        <v>112329</v>
      </c>
      <c r="I37" s="227">
        <v>17</v>
      </c>
      <c r="J37" s="227">
        <v>1563190</v>
      </c>
      <c r="K37" s="227">
        <v>65</v>
      </c>
      <c r="L37" s="227">
        <v>6545311</v>
      </c>
      <c r="M37" s="227">
        <v>14</v>
      </c>
      <c r="N37" s="227">
        <v>117381</v>
      </c>
      <c r="O37" s="227">
        <v>18</v>
      </c>
      <c r="P37" s="227">
        <v>1082326</v>
      </c>
      <c r="Q37" s="227">
        <v>284</v>
      </c>
      <c r="R37" s="227">
        <v>11205692</v>
      </c>
      <c r="S37" s="224">
        <v>25</v>
      </c>
    </row>
    <row r="38" spans="1:19" s="266" customFormat="1" ht="25.5" customHeight="1">
      <c r="A38" s="228">
        <v>26</v>
      </c>
      <c r="B38" s="212" t="s">
        <v>229</v>
      </c>
      <c r="C38" s="229">
        <v>9</v>
      </c>
      <c r="D38" s="229">
        <v>373880</v>
      </c>
      <c r="E38" s="229">
        <v>92</v>
      </c>
      <c r="F38" s="229">
        <v>1314122</v>
      </c>
      <c r="G38" s="229">
        <v>0</v>
      </c>
      <c r="H38" s="229">
        <v>0</v>
      </c>
      <c r="I38" s="229">
        <v>0</v>
      </c>
      <c r="J38" s="229">
        <v>0</v>
      </c>
      <c r="K38" s="229">
        <v>23</v>
      </c>
      <c r="L38" s="229">
        <v>4816448</v>
      </c>
      <c r="M38" s="229">
        <v>8</v>
      </c>
      <c r="N38" s="229">
        <v>88548</v>
      </c>
      <c r="O38" s="229">
        <v>0</v>
      </c>
      <c r="P38" s="229">
        <v>0</v>
      </c>
      <c r="Q38" s="229">
        <v>132</v>
      </c>
      <c r="R38" s="229">
        <v>6592998</v>
      </c>
      <c r="S38" s="234">
        <v>26</v>
      </c>
    </row>
    <row r="39" spans="1:19" s="266" customFormat="1" ht="25.5" customHeight="1">
      <c r="A39" s="220">
        <v>27</v>
      </c>
      <c r="B39" s="218" t="s">
        <v>231</v>
      </c>
      <c r="C39" s="192">
        <v>40</v>
      </c>
      <c r="D39" s="192">
        <v>940743</v>
      </c>
      <c r="E39" s="192">
        <v>387</v>
      </c>
      <c r="F39" s="192">
        <v>4781493</v>
      </c>
      <c r="G39" s="192">
        <v>6</v>
      </c>
      <c r="H39" s="192">
        <v>232842</v>
      </c>
      <c r="I39" s="192">
        <v>9</v>
      </c>
      <c r="J39" s="192">
        <v>900618</v>
      </c>
      <c r="K39" s="192">
        <v>117</v>
      </c>
      <c r="L39" s="192">
        <v>11722848</v>
      </c>
      <c r="M39" s="192">
        <v>17</v>
      </c>
      <c r="N39" s="192">
        <v>162849</v>
      </c>
      <c r="O39" s="192">
        <v>40</v>
      </c>
      <c r="P39" s="192">
        <v>838452</v>
      </c>
      <c r="Q39" s="192">
        <v>616</v>
      </c>
      <c r="R39" s="192">
        <v>19579845</v>
      </c>
      <c r="S39" s="224">
        <v>27</v>
      </c>
    </row>
    <row r="40" spans="1:19" s="266" customFormat="1" ht="25.5" customHeight="1">
      <c r="A40" s="220">
        <v>30</v>
      </c>
      <c r="B40" s="218" t="s">
        <v>233</v>
      </c>
      <c r="C40" s="192">
        <v>22</v>
      </c>
      <c r="D40" s="192">
        <v>553085</v>
      </c>
      <c r="E40" s="192">
        <v>335</v>
      </c>
      <c r="F40" s="192">
        <v>4049215</v>
      </c>
      <c r="G40" s="192">
        <v>2</v>
      </c>
      <c r="H40" s="192">
        <v>81169</v>
      </c>
      <c r="I40" s="192">
        <v>5</v>
      </c>
      <c r="J40" s="192">
        <v>503123</v>
      </c>
      <c r="K40" s="192">
        <v>87</v>
      </c>
      <c r="L40" s="192">
        <v>16072416</v>
      </c>
      <c r="M40" s="192">
        <v>9</v>
      </c>
      <c r="N40" s="192">
        <v>22143</v>
      </c>
      <c r="O40" s="192">
        <v>27</v>
      </c>
      <c r="P40" s="192">
        <v>998906</v>
      </c>
      <c r="Q40" s="192">
        <v>487</v>
      </c>
      <c r="R40" s="192">
        <v>22280057</v>
      </c>
      <c r="S40" s="224">
        <v>30</v>
      </c>
    </row>
    <row r="41" spans="1:19" s="266" customFormat="1" ht="25.5" customHeight="1">
      <c r="A41" s="220">
        <v>31</v>
      </c>
      <c r="B41" s="218" t="s">
        <v>235</v>
      </c>
      <c r="C41" s="192">
        <v>4</v>
      </c>
      <c r="D41" s="192">
        <v>115235</v>
      </c>
      <c r="E41" s="192">
        <v>18</v>
      </c>
      <c r="F41" s="192">
        <v>263576</v>
      </c>
      <c r="G41" s="192">
        <v>1</v>
      </c>
      <c r="H41" s="192">
        <v>38087</v>
      </c>
      <c r="I41" s="192">
        <v>0</v>
      </c>
      <c r="J41" s="192">
        <v>0</v>
      </c>
      <c r="K41" s="192">
        <v>8</v>
      </c>
      <c r="L41" s="192">
        <v>817411</v>
      </c>
      <c r="M41" s="192">
        <v>0</v>
      </c>
      <c r="N41" s="192">
        <v>0</v>
      </c>
      <c r="O41" s="192">
        <v>0</v>
      </c>
      <c r="P41" s="192">
        <v>0</v>
      </c>
      <c r="Q41" s="192">
        <v>31</v>
      </c>
      <c r="R41" s="192">
        <v>1234309</v>
      </c>
      <c r="S41" s="224">
        <v>31</v>
      </c>
    </row>
    <row r="42" spans="1:19" s="266" customFormat="1" ht="25.5" customHeight="1">
      <c r="A42" s="220">
        <v>32</v>
      </c>
      <c r="B42" s="218" t="s">
        <v>237</v>
      </c>
      <c r="C42" s="227">
        <v>2</v>
      </c>
      <c r="D42" s="227">
        <v>95820</v>
      </c>
      <c r="E42" s="227">
        <v>82</v>
      </c>
      <c r="F42" s="227">
        <v>1201143</v>
      </c>
      <c r="G42" s="227">
        <v>0</v>
      </c>
      <c r="H42" s="227">
        <v>0</v>
      </c>
      <c r="I42" s="227">
        <v>2</v>
      </c>
      <c r="J42" s="227">
        <v>445370</v>
      </c>
      <c r="K42" s="227">
        <v>18</v>
      </c>
      <c r="L42" s="227">
        <v>2926618</v>
      </c>
      <c r="M42" s="227">
        <v>2</v>
      </c>
      <c r="N42" s="227">
        <v>228813</v>
      </c>
      <c r="O42" s="227">
        <v>2</v>
      </c>
      <c r="P42" s="227">
        <v>43455</v>
      </c>
      <c r="Q42" s="227">
        <v>108</v>
      </c>
      <c r="R42" s="227">
        <v>4941219</v>
      </c>
      <c r="S42" s="224">
        <v>32</v>
      </c>
    </row>
    <row r="43" spans="1:19" s="266" customFormat="1" ht="25.5" customHeight="1">
      <c r="A43" s="235">
        <v>33</v>
      </c>
      <c r="B43" s="212" t="s">
        <v>239</v>
      </c>
      <c r="C43" s="229">
        <v>2</v>
      </c>
      <c r="D43" s="229">
        <v>93309</v>
      </c>
      <c r="E43" s="229">
        <v>69</v>
      </c>
      <c r="F43" s="229">
        <v>928506</v>
      </c>
      <c r="G43" s="229">
        <v>0</v>
      </c>
      <c r="H43" s="229">
        <v>0</v>
      </c>
      <c r="I43" s="229">
        <v>0</v>
      </c>
      <c r="J43" s="229">
        <v>0</v>
      </c>
      <c r="K43" s="229">
        <v>36</v>
      </c>
      <c r="L43" s="229">
        <v>3325158</v>
      </c>
      <c r="M43" s="229">
        <v>1</v>
      </c>
      <c r="N43" s="229">
        <v>585</v>
      </c>
      <c r="O43" s="229">
        <v>3</v>
      </c>
      <c r="P43" s="229">
        <v>22692</v>
      </c>
      <c r="Q43" s="229">
        <v>111</v>
      </c>
      <c r="R43" s="229">
        <v>4370250</v>
      </c>
      <c r="S43" s="236">
        <v>33</v>
      </c>
    </row>
    <row r="44" spans="1:19" s="266" customFormat="1" ht="25.5" customHeight="1">
      <c r="A44" s="220">
        <v>34</v>
      </c>
      <c r="B44" s="2128" t="s">
        <v>241</v>
      </c>
      <c r="C44" s="192">
        <v>3</v>
      </c>
      <c r="D44" s="192">
        <v>68046</v>
      </c>
      <c r="E44" s="192">
        <v>22</v>
      </c>
      <c r="F44" s="192">
        <v>237770</v>
      </c>
      <c r="G44" s="192">
        <v>0</v>
      </c>
      <c r="H44" s="192">
        <v>0</v>
      </c>
      <c r="I44" s="192">
        <v>0</v>
      </c>
      <c r="J44" s="192">
        <v>0</v>
      </c>
      <c r="K44" s="192">
        <v>5</v>
      </c>
      <c r="L44" s="192">
        <v>862469</v>
      </c>
      <c r="M44" s="192">
        <v>0</v>
      </c>
      <c r="N44" s="192">
        <v>0</v>
      </c>
      <c r="O44" s="192">
        <v>0</v>
      </c>
      <c r="P44" s="192">
        <v>0</v>
      </c>
      <c r="Q44" s="192">
        <v>30</v>
      </c>
      <c r="R44" s="192">
        <v>1168285</v>
      </c>
      <c r="S44" s="224">
        <v>34</v>
      </c>
    </row>
    <row r="45" spans="1:19" s="266" customFormat="1" ht="25.5" customHeight="1">
      <c r="A45" s="220">
        <v>35</v>
      </c>
      <c r="B45" s="2128" t="s">
        <v>243</v>
      </c>
      <c r="C45" s="192">
        <v>4</v>
      </c>
      <c r="D45" s="192">
        <v>90189</v>
      </c>
      <c r="E45" s="192">
        <v>113</v>
      </c>
      <c r="F45" s="192">
        <v>1542298</v>
      </c>
      <c r="G45" s="192">
        <v>6</v>
      </c>
      <c r="H45" s="192">
        <v>443660</v>
      </c>
      <c r="I45" s="192">
        <v>0</v>
      </c>
      <c r="J45" s="192">
        <v>0</v>
      </c>
      <c r="K45" s="192">
        <v>59</v>
      </c>
      <c r="L45" s="192">
        <v>6078194</v>
      </c>
      <c r="M45" s="192">
        <v>3</v>
      </c>
      <c r="N45" s="192">
        <v>74589</v>
      </c>
      <c r="O45" s="192">
        <v>0</v>
      </c>
      <c r="P45" s="192">
        <v>0</v>
      </c>
      <c r="Q45" s="192">
        <v>185</v>
      </c>
      <c r="R45" s="192">
        <v>8228930</v>
      </c>
      <c r="S45" s="224">
        <v>35</v>
      </c>
    </row>
    <row r="46" spans="1:19" s="266" customFormat="1" ht="25.5" customHeight="1">
      <c r="A46" s="220">
        <v>36</v>
      </c>
      <c r="B46" s="2128" t="s">
        <v>245</v>
      </c>
      <c r="C46" s="192">
        <v>12</v>
      </c>
      <c r="D46" s="192">
        <v>146582</v>
      </c>
      <c r="E46" s="192">
        <v>87</v>
      </c>
      <c r="F46" s="192">
        <v>1001098</v>
      </c>
      <c r="G46" s="192">
        <v>10</v>
      </c>
      <c r="H46" s="192">
        <v>368454</v>
      </c>
      <c r="I46" s="192">
        <v>0</v>
      </c>
      <c r="J46" s="192">
        <v>0</v>
      </c>
      <c r="K46" s="192">
        <v>25</v>
      </c>
      <c r="L46" s="192">
        <v>2153919</v>
      </c>
      <c r="M46" s="192">
        <v>1</v>
      </c>
      <c r="N46" s="192">
        <v>1920</v>
      </c>
      <c r="O46" s="192">
        <v>11</v>
      </c>
      <c r="P46" s="192">
        <v>220167</v>
      </c>
      <c r="Q46" s="192">
        <v>146</v>
      </c>
      <c r="R46" s="192">
        <v>3892140</v>
      </c>
      <c r="S46" s="224">
        <v>36</v>
      </c>
    </row>
    <row r="47" spans="1:19" s="266" customFormat="1" ht="25.5" customHeight="1">
      <c r="A47" s="220">
        <v>37</v>
      </c>
      <c r="B47" s="2128" t="s">
        <v>247</v>
      </c>
      <c r="C47" s="227">
        <v>0</v>
      </c>
      <c r="D47" s="227">
        <v>0</v>
      </c>
      <c r="E47" s="227">
        <v>8</v>
      </c>
      <c r="F47" s="227">
        <v>83758</v>
      </c>
      <c r="G47" s="227">
        <v>0</v>
      </c>
      <c r="H47" s="227">
        <v>0</v>
      </c>
      <c r="I47" s="227">
        <v>0</v>
      </c>
      <c r="J47" s="227">
        <v>0</v>
      </c>
      <c r="K47" s="227">
        <v>1</v>
      </c>
      <c r="L47" s="227">
        <v>24238</v>
      </c>
      <c r="M47" s="227">
        <v>1</v>
      </c>
      <c r="N47" s="227">
        <v>38316</v>
      </c>
      <c r="O47" s="227">
        <v>1</v>
      </c>
      <c r="P47" s="227">
        <v>2178</v>
      </c>
      <c r="Q47" s="227">
        <v>11</v>
      </c>
      <c r="R47" s="227">
        <v>148490</v>
      </c>
      <c r="S47" s="224">
        <v>37</v>
      </c>
    </row>
    <row r="48" spans="1:19" s="266" customFormat="1" ht="25.5" customHeight="1">
      <c r="A48" s="228">
        <v>38</v>
      </c>
      <c r="B48" s="212" t="s">
        <v>249</v>
      </c>
      <c r="C48" s="229">
        <v>0</v>
      </c>
      <c r="D48" s="229">
        <v>0</v>
      </c>
      <c r="E48" s="229">
        <v>38</v>
      </c>
      <c r="F48" s="229">
        <v>495306</v>
      </c>
      <c r="G48" s="229">
        <v>0</v>
      </c>
      <c r="H48" s="229">
        <v>0</v>
      </c>
      <c r="I48" s="229">
        <v>0</v>
      </c>
      <c r="J48" s="229">
        <v>0</v>
      </c>
      <c r="K48" s="229">
        <v>8</v>
      </c>
      <c r="L48" s="229">
        <v>380753</v>
      </c>
      <c r="M48" s="229">
        <v>2</v>
      </c>
      <c r="N48" s="229">
        <v>17355</v>
      </c>
      <c r="O48" s="229">
        <v>2</v>
      </c>
      <c r="P48" s="229">
        <v>137196</v>
      </c>
      <c r="Q48" s="229">
        <v>50</v>
      </c>
      <c r="R48" s="229">
        <v>1030610</v>
      </c>
      <c r="S48" s="234">
        <v>38</v>
      </c>
    </row>
    <row r="49" spans="1:19" s="266" customFormat="1" ht="25.5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1</v>
      </c>
      <c r="F49" s="192">
        <v>1705</v>
      </c>
      <c r="G49" s="192">
        <v>0</v>
      </c>
      <c r="H49" s="192">
        <v>0</v>
      </c>
      <c r="I49" s="192">
        <v>0</v>
      </c>
      <c r="J49" s="192">
        <v>0</v>
      </c>
      <c r="K49" s="192">
        <v>1</v>
      </c>
      <c r="L49" s="192">
        <v>107225</v>
      </c>
      <c r="M49" s="192">
        <v>8</v>
      </c>
      <c r="N49" s="192">
        <v>74660</v>
      </c>
      <c r="O49" s="192">
        <v>0</v>
      </c>
      <c r="P49" s="192">
        <v>0</v>
      </c>
      <c r="Q49" s="192">
        <v>10</v>
      </c>
      <c r="R49" s="192">
        <v>183590</v>
      </c>
      <c r="S49" s="224">
        <v>39</v>
      </c>
    </row>
    <row r="50" spans="1:19" s="266" customFormat="1" ht="25.5" customHeight="1">
      <c r="A50" s="220">
        <v>40</v>
      </c>
      <c r="B50" s="218" t="s">
        <v>252</v>
      </c>
      <c r="C50" s="192">
        <v>0</v>
      </c>
      <c r="D50" s="192">
        <v>0</v>
      </c>
      <c r="E50" s="192">
        <v>0</v>
      </c>
      <c r="F50" s="192">
        <v>0</v>
      </c>
      <c r="G50" s="192">
        <v>0</v>
      </c>
      <c r="H50" s="192">
        <v>0</v>
      </c>
      <c r="I50" s="192">
        <v>0</v>
      </c>
      <c r="J50" s="192">
        <v>0</v>
      </c>
      <c r="K50" s="192">
        <v>0</v>
      </c>
      <c r="L50" s="192">
        <v>0</v>
      </c>
      <c r="M50" s="192">
        <v>0</v>
      </c>
      <c r="N50" s="192">
        <v>0</v>
      </c>
      <c r="O50" s="192">
        <v>0</v>
      </c>
      <c r="P50" s="192">
        <v>0</v>
      </c>
      <c r="Q50" s="192">
        <v>0</v>
      </c>
      <c r="R50" s="192">
        <v>0</v>
      </c>
      <c r="S50" s="224">
        <v>40</v>
      </c>
    </row>
    <row r="51" spans="1:19" s="266" customFormat="1" ht="25.5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2</v>
      </c>
      <c r="F51" s="192">
        <v>9289</v>
      </c>
      <c r="G51" s="192">
        <v>0</v>
      </c>
      <c r="H51" s="192">
        <v>0</v>
      </c>
      <c r="I51" s="192">
        <v>0</v>
      </c>
      <c r="J51" s="192">
        <v>0</v>
      </c>
      <c r="K51" s="192">
        <v>1</v>
      </c>
      <c r="L51" s="192">
        <v>289185</v>
      </c>
      <c r="M51" s="192">
        <v>5</v>
      </c>
      <c r="N51" s="192">
        <v>89284</v>
      </c>
      <c r="O51" s="192">
        <v>0</v>
      </c>
      <c r="P51" s="192">
        <v>0</v>
      </c>
      <c r="Q51" s="192">
        <v>8</v>
      </c>
      <c r="R51" s="192">
        <v>387758</v>
      </c>
      <c r="S51" s="224">
        <v>41</v>
      </c>
    </row>
    <row r="52" spans="1:19" s="266" customFormat="1" ht="25.5" customHeight="1">
      <c r="A52" s="220">
        <v>42</v>
      </c>
      <c r="B52" s="218" t="s">
        <v>256</v>
      </c>
      <c r="C52" s="227">
        <v>0</v>
      </c>
      <c r="D52" s="227">
        <v>0</v>
      </c>
      <c r="E52" s="227">
        <v>2</v>
      </c>
      <c r="F52" s="227">
        <v>25941</v>
      </c>
      <c r="G52" s="227">
        <v>1</v>
      </c>
      <c r="H52" s="227">
        <v>544896</v>
      </c>
      <c r="I52" s="227">
        <v>0</v>
      </c>
      <c r="J52" s="227">
        <v>0</v>
      </c>
      <c r="K52" s="227">
        <v>2</v>
      </c>
      <c r="L52" s="227">
        <v>361412</v>
      </c>
      <c r="M52" s="227">
        <v>5</v>
      </c>
      <c r="N52" s="227">
        <v>30263</v>
      </c>
      <c r="O52" s="227">
        <v>0</v>
      </c>
      <c r="P52" s="227">
        <v>0</v>
      </c>
      <c r="Q52" s="227">
        <v>10</v>
      </c>
      <c r="R52" s="227">
        <v>962512</v>
      </c>
      <c r="S52" s="224">
        <v>42</v>
      </c>
    </row>
    <row r="53" spans="1:19" s="266" customFormat="1" ht="25.5" customHeight="1">
      <c r="A53" s="228">
        <v>43</v>
      </c>
      <c r="B53" s="212" t="s">
        <v>258</v>
      </c>
      <c r="C53" s="229">
        <v>0</v>
      </c>
      <c r="D53" s="229">
        <v>0</v>
      </c>
      <c r="E53" s="229">
        <v>1</v>
      </c>
      <c r="F53" s="229">
        <v>10002</v>
      </c>
      <c r="G53" s="229">
        <v>0</v>
      </c>
      <c r="H53" s="229">
        <v>0</v>
      </c>
      <c r="I53" s="229">
        <v>0</v>
      </c>
      <c r="J53" s="229">
        <v>0</v>
      </c>
      <c r="K53" s="229">
        <v>1</v>
      </c>
      <c r="L53" s="229">
        <v>67903</v>
      </c>
      <c r="M53" s="229">
        <v>9</v>
      </c>
      <c r="N53" s="229">
        <v>59103</v>
      </c>
      <c r="O53" s="229">
        <v>0</v>
      </c>
      <c r="P53" s="229">
        <v>0</v>
      </c>
      <c r="Q53" s="229">
        <v>11</v>
      </c>
      <c r="R53" s="229">
        <v>137008</v>
      </c>
      <c r="S53" s="234">
        <v>43</v>
      </c>
    </row>
    <row r="54" spans="1:19" s="266" customFormat="1" ht="25.5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0</v>
      </c>
      <c r="F54" s="192">
        <v>0</v>
      </c>
      <c r="G54" s="192">
        <v>0</v>
      </c>
      <c r="H54" s="192">
        <v>0</v>
      </c>
      <c r="I54" s="192">
        <v>0</v>
      </c>
      <c r="J54" s="192">
        <v>0</v>
      </c>
      <c r="K54" s="192">
        <v>0</v>
      </c>
      <c r="L54" s="192">
        <v>0</v>
      </c>
      <c r="M54" s="192">
        <v>0</v>
      </c>
      <c r="N54" s="192">
        <v>0</v>
      </c>
      <c r="O54" s="192">
        <v>4</v>
      </c>
      <c r="P54" s="192">
        <v>190347</v>
      </c>
      <c r="Q54" s="192">
        <v>4</v>
      </c>
      <c r="R54" s="192">
        <v>190347</v>
      </c>
      <c r="S54" s="224">
        <v>44</v>
      </c>
    </row>
    <row r="55" spans="1:19" s="266" customFormat="1" ht="25.5" customHeight="1">
      <c r="A55" s="220">
        <v>45</v>
      </c>
      <c r="B55" s="218" t="s">
        <v>261</v>
      </c>
      <c r="C55" s="192">
        <v>14</v>
      </c>
      <c r="D55" s="192">
        <v>126598</v>
      </c>
      <c r="E55" s="192">
        <v>62</v>
      </c>
      <c r="F55" s="192">
        <v>863979</v>
      </c>
      <c r="G55" s="192">
        <v>0</v>
      </c>
      <c r="H55" s="192">
        <v>0</v>
      </c>
      <c r="I55" s="192">
        <v>0</v>
      </c>
      <c r="J55" s="192">
        <v>0</v>
      </c>
      <c r="K55" s="192">
        <v>28</v>
      </c>
      <c r="L55" s="192">
        <v>4479255</v>
      </c>
      <c r="M55" s="192">
        <v>5</v>
      </c>
      <c r="N55" s="192">
        <v>22998</v>
      </c>
      <c r="O55" s="192">
        <v>13</v>
      </c>
      <c r="P55" s="192">
        <v>216849</v>
      </c>
      <c r="Q55" s="192">
        <v>122</v>
      </c>
      <c r="R55" s="192">
        <v>5709679</v>
      </c>
      <c r="S55" s="224">
        <v>45</v>
      </c>
    </row>
    <row r="56" spans="1:19" s="266" customFormat="1" ht="25.5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19</v>
      </c>
      <c r="F56" s="192">
        <v>196952</v>
      </c>
      <c r="G56" s="192">
        <v>0</v>
      </c>
      <c r="H56" s="192">
        <v>0</v>
      </c>
      <c r="I56" s="192">
        <v>0</v>
      </c>
      <c r="J56" s="192">
        <v>0</v>
      </c>
      <c r="K56" s="192">
        <v>1</v>
      </c>
      <c r="L56" s="192">
        <v>42125</v>
      </c>
      <c r="M56" s="192">
        <v>0</v>
      </c>
      <c r="N56" s="192">
        <v>0</v>
      </c>
      <c r="O56" s="192">
        <v>1</v>
      </c>
      <c r="P56" s="192">
        <v>1440</v>
      </c>
      <c r="Q56" s="192">
        <v>21</v>
      </c>
      <c r="R56" s="192">
        <v>240517</v>
      </c>
      <c r="S56" s="224">
        <v>46</v>
      </c>
    </row>
    <row r="57" spans="1:19" s="266" customFormat="1" ht="25.5" customHeight="1">
      <c r="A57" s="220">
        <v>52</v>
      </c>
      <c r="B57" s="244" t="s">
        <v>263</v>
      </c>
      <c r="C57" s="227">
        <v>1</v>
      </c>
      <c r="D57" s="227">
        <v>10554</v>
      </c>
      <c r="E57" s="227">
        <v>29</v>
      </c>
      <c r="F57" s="227">
        <v>520205</v>
      </c>
      <c r="G57" s="227">
        <v>0</v>
      </c>
      <c r="H57" s="227">
        <v>0</v>
      </c>
      <c r="I57" s="227">
        <v>0</v>
      </c>
      <c r="J57" s="227">
        <v>0</v>
      </c>
      <c r="K57" s="227">
        <v>7</v>
      </c>
      <c r="L57" s="227">
        <v>1377864</v>
      </c>
      <c r="M57" s="227">
        <v>2</v>
      </c>
      <c r="N57" s="227">
        <v>5139</v>
      </c>
      <c r="O57" s="227">
        <v>0</v>
      </c>
      <c r="P57" s="227">
        <v>0</v>
      </c>
      <c r="Q57" s="227">
        <v>39</v>
      </c>
      <c r="R57" s="227">
        <v>1913762</v>
      </c>
      <c r="S57" s="224">
        <v>52</v>
      </c>
    </row>
    <row r="58" spans="1:19" s="266" customFormat="1" ht="25.5" customHeight="1">
      <c r="A58" s="228">
        <v>54</v>
      </c>
      <c r="B58" s="212" t="s">
        <v>264</v>
      </c>
      <c r="C58" s="229">
        <v>0</v>
      </c>
      <c r="D58" s="229">
        <v>0</v>
      </c>
      <c r="E58" s="229">
        <v>9</v>
      </c>
      <c r="F58" s="229">
        <v>126253</v>
      </c>
      <c r="G58" s="229">
        <v>0</v>
      </c>
      <c r="H58" s="229">
        <v>0</v>
      </c>
      <c r="I58" s="229">
        <v>0</v>
      </c>
      <c r="J58" s="229">
        <v>0</v>
      </c>
      <c r="K58" s="229">
        <v>3</v>
      </c>
      <c r="L58" s="229">
        <v>161514</v>
      </c>
      <c r="M58" s="229">
        <v>0</v>
      </c>
      <c r="N58" s="229">
        <v>0</v>
      </c>
      <c r="O58" s="229">
        <v>0</v>
      </c>
      <c r="P58" s="229">
        <v>0</v>
      </c>
      <c r="Q58" s="229">
        <v>12</v>
      </c>
      <c r="R58" s="229">
        <v>287767</v>
      </c>
      <c r="S58" s="234">
        <v>54</v>
      </c>
    </row>
    <row r="59" spans="1:19" s="266" customFormat="1" ht="25.5" customHeight="1">
      <c r="A59" s="220">
        <v>59</v>
      </c>
      <c r="B59" s="218" t="s">
        <v>266</v>
      </c>
      <c r="C59" s="192">
        <v>0</v>
      </c>
      <c r="D59" s="192">
        <v>0</v>
      </c>
      <c r="E59" s="192">
        <v>5</v>
      </c>
      <c r="F59" s="192">
        <v>33582</v>
      </c>
      <c r="G59" s="192">
        <v>0</v>
      </c>
      <c r="H59" s="192">
        <v>0</v>
      </c>
      <c r="I59" s="192">
        <v>0</v>
      </c>
      <c r="J59" s="192">
        <v>0</v>
      </c>
      <c r="K59" s="192">
        <v>3</v>
      </c>
      <c r="L59" s="192">
        <v>245618</v>
      </c>
      <c r="M59" s="192">
        <v>1</v>
      </c>
      <c r="N59" s="192">
        <v>1455</v>
      </c>
      <c r="O59" s="192">
        <v>1</v>
      </c>
      <c r="P59" s="192">
        <v>813</v>
      </c>
      <c r="Q59" s="192">
        <v>10</v>
      </c>
      <c r="R59" s="192">
        <v>281468</v>
      </c>
      <c r="S59" s="224">
        <v>59</v>
      </c>
    </row>
    <row r="60" spans="1:19" s="266" customFormat="1" ht="25.5" customHeight="1">
      <c r="A60" s="220">
        <v>61</v>
      </c>
      <c r="B60" s="218" t="s">
        <v>268</v>
      </c>
      <c r="C60" s="192">
        <v>0</v>
      </c>
      <c r="D60" s="192">
        <v>0</v>
      </c>
      <c r="E60" s="192">
        <v>12</v>
      </c>
      <c r="F60" s="192">
        <v>49097</v>
      </c>
      <c r="G60" s="192">
        <v>0</v>
      </c>
      <c r="H60" s="192">
        <v>0</v>
      </c>
      <c r="I60" s="192">
        <v>0</v>
      </c>
      <c r="J60" s="192">
        <v>0</v>
      </c>
      <c r="K60" s="192">
        <v>2</v>
      </c>
      <c r="L60" s="192">
        <v>179664</v>
      </c>
      <c r="M60" s="192">
        <v>0</v>
      </c>
      <c r="N60" s="192">
        <v>0</v>
      </c>
      <c r="O60" s="192">
        <v>0</v>
      </c>
      <c r="P60" s="192">
        <v>0</v>
      </c>
      <c r="Q60" s="192">
        <v>14</v>
      </c>
      <c r="R60" s="192">
        <v>228761</v>
      </c>
      <c r="S60" s="224">
        <v>61</v>
      </c>
    </row>
    <row r="61" spans="1:19" s="266" customFormat="1" ht="25.5" customHeight="1">
      <c r="A61" s="220">
        <v>66</v>
      </c>
      <c r="B61" s="218" t="s">
        <v>270</v>
      </c>
      <c r="C61" s="192">
        <v>1</v>
      </c>
      <c r="D61" s="192">
        <v>1873</v>
      </c>
      <c r="E61" s="192">
        <v>86</v>
      </c>
      <c r="F61" s="192">
        <v>842090</v>
      </c>
      <c r="G61" s="192">
        <v>0</v>
      </c>
      <c r="H61" s="192">
        <v>0</v>
      </c>
      <c r="I61" s="192">
        <v>9</v>
      </c>
      <c r="J61" s="192">
        <v>794559</v>
      </c>
      <c r="K61" s="192">
        <v>12</v>
      </c>
      <c r="L61" s="192">
        <v>755024</v>
      </c>
      <c r="M61" s="192">
        <v>2</v>
      </c>
      <c r="N61" s="192">
        <v>6231</v>
      </c>
      <c r="O61" s="192">
        <v>4</v>
      </c>
      <c r="P61" s="192">
        <v>42639</v>
      </c>
      <c r="Q61" s="192">
        <v>114</v>
      </c>
      <c r="R61" s="192">
        <v>2442416</v>
      </c>
      <c r="S61" s="224">
        <v>66</v>
      </c>
    </row>
    <row r="62" spans="1:19" s="266" customFormat="1" ht="25.5" customHeight="1">
      <c r="A62" s="220">
        <v>67</v>
      </c>
      <c r="B62" s="244" t="s">
        <v>272</v>
      </c>
      <c r="C62" s="227">
        <v>4</v>
      </c>
      <c r="D62" s="227">
        <v>89589</v>
      </c>
      <c r="E62" s="227">
        <v>7</v>
      </c>
      <c r="F62" s="227">
        <v>36574</v>
      </c>
      <c r="G62" s="227">
        <v>1</v>
      </c>
      <c r="H62" s="227">
        <v>40021</v>
      </c>
      <c r="I62" s="227">
        <v>0</v>
      </c>
      <c r="J62" s="227">
        <v>0</v>
      </c>
      <c r="K62" s="227">
        <v>4</v>
      </c>
      <c r="L62" s="227">
        <v>398889</v>
      </c>
      <c r="M62" s="227">
        <v>0</v>
      </c>
      <c r="N62" s="227">
        <v>0</v>
      </c>
      <c r="O62" s="227">
        <v>0</v>
      </c>
      <c r="P62" s="227">
        <v>0</v>
      </c>
      <c r="Q62" s="227">
        <v>16</v>
      </c>
      <c r="R62" s="227">
        <v>565073</v>
      </c>
      <c r="S62" s="224">
        <v>67</v>
      </c>
    </row>
    <row r="63" spans="1:19" s="266" customFormat="1" ht="25.5" customHeight="1">
      <c r="A63" s="228">
        <v>70</v>
      </c>
      <c r="B63" s="218" t="s">
        <v>274</v>
      </c>
      <c r="C63" s="229">
        <v>1</v>
      </c>
      <c r="D63" s="229">
        <v>36915</v>
      </c>
      <c r="E63" s="229">
        <v>2</v>
      </c>
      <c r="F63" s="229">
        <v>52233</v>
      </c>
      <c r="G63" s="229">
        <v>0</v>
      </c>
      <c r="H63" s="229">
        <v>0</v>
      </c>
      <c r="I63" s="229">
        <v>0</v>
      </c>
      <c r="J63" s="229">
        <v>0</v>
      </c>
      <c r="K63" s="229">
        <v>3</v>
      </c>
      <c r="L63" s="229">
        <v>536897</v>
      </c>
      <c r="M63" s="229">
        <v>11</v>
      </c>
      <c r="N63" s="229">
        <v>113061</v>
      </c>
      <c r="O63" s="229">
        <v>0</v>
      </c>
      <c r="P63" s="229">
        <v>0</v>
      </c>
      <c r="Q63" s="229">
        <v>17</v>
      </c>
      <c r="R63" s="229">
        <v>739106</v>
      </c>
      <c r="S63" s="234">
        <v>70</v>
      </c>
    </row>
    <row r="64" spans="1:19" s="266" customFormat="1" ht="25.5" customHeight="1">
      <c r="A64" s="220">
        <v>72</v>
      </c>
      <c r="B64" s="218" t="s">
        <v>276</v>
      </c>
      <c r="C64" s="192">
        <v>16</v>
      </c>
      <c r="D64" s="192">
        <v>140651</v>
      </c>
      <c r="E64" s="192">
        <v>91</v>
      </c>
      <c r="F64" s="192">
        <v>1229787</v>
      </c>
      <c r="G64" s="192">
        <v>2</v>
      </c>
      <c r="H64" s="192">
        <v>129840</v>
      </c>
      <c r="I64" s="192">
        <v>0</v>
      </c>
      <c r="J64" s="192">
        <v>0</v>
      </c>
      <c r="K64" s="192">
        <v>20</v>
      </c>
      <c r="L64" s="192">
        <v>2431422</v>
      </c>
      <c r="M64" s="192">
        <v>15</v>
      </c>
      <c r="N64" s="192">
        <v>227187</v>
      </c>
      <c r="O64" s="192">
        <v>3</v>
      </c>
      <c r="P64" s="192">
        <v>8319</v>
      </c>
      <c r="Q64" s="192">
        <v>147</v>
      </c>
      <c r="R64" s="192">
        <v>4167206</v>
      </c>
      <c r="S64" s="224">
        <v>72</v>
      </c>
    </row>
    <row r="65" spans="1:19" s="266" customFormat="1" ht="25.5" customHeight="1">
      <c r="A65" s="220">
        <v>74</v>
      </c>
      <c r="B65" s="218" t="s">
        <v>278</v>
      </c>
      <c r="C65" s="192">
        <v>0</v>
      </c>
      <c r="D65" s="192">
        <v>0</v>
      </c>
      <c r="E65" s="192">
        <v>9</v>
      </c>
      <c r="F65" s="192">
        <v>90308</v>
      </c>
      <c r="G65" s="192">
        <v>0</v>
      </c>
      <c r="H65" s="192">
        <v>0</v>
      </c>
      <c r="I65" s="192">
        <v>0</v>
      </c>
      <c r="J65" s="192">
        <v>0</v>
      </c>
      <c r="K65" s="192">
        <v>2</v>
      </c>
      <c r="L65" s="192">
        <v>164264</v>
      </c>
      <c r="M65" s="192">
        <v>1</v>
      </c>
      <c r="N65" s="192">
        <v>44391</v>
      </c>
      <c r="O65" s="192">
        <v>0</v>
      </c>
      <c r="P65" s="192">
        <v>0</v>
      </c>
      <c r="Q65" s="192">
        <v>12</v>
      </c>
      <c r="R65" s="192">
        <v>298963</v>
      </c>
      <c r="S65" s="224">
        <v>74</v>
      </c>
    </row>
    <row r="66" spans="1:19" s="266" customFormat="1" ht="25.5" customHeight="1">
      <c r="A66" s="220">
        <v>81</v>
      </c>
      <c r="B66" s="218" t="s">
        <v>280</v>
      </c>
      <c r="C66" s="192">
        <v>18</v>
      </c>
      <c r="D66" s="192">
        <v>379358</v>
      </c>
      <c r="E66" s="192">
        <v>83</v>
      </c>
      <c r="F66" s="192">
        <v>791126</v>
      </c>
      <c r="G66" s="192">
        <v>7</v>
      </c>
      <c r="H66" s="192">
        <v>229532</v>
      </c>
      <c r="I66" s="192">
        <v>11</v>
      </c>
      <c r="J66" s="192">
        <v>1657474</v>
      </c>
      <c r="K66" s="192">
        <v>34</v>
      </c>
      <c r="L66" s="192">
        <v>2421014</v>
      </c>
      <c r="M66" s="192">
        <v>12</v>
      </c>
      <c r="N66" s="192">
        <v>103455</v>
      </c>
      <c r="O66" s="192">
        <v>1</v>
      </c>
      <c r="P66" s="192">
        <v>15819</v>
      </c>
      <c r="Q66" s="192">
        <v>166</v>
      </c>
      <c r="R66" s="192">
        <v>5597778</v>
      </c>
      <c r="S66" s="224">
        <v>81</v>
      </c>
    </row>
    <row r="67" spans="1:19" s="266" customFormat="1" ht="25.5" customHeight="1">
      <c r="A67" s="243">
        <v>82</v>
      </c>
      <c r="B67" s="244" t="s">
        <v>282</v>
      </c>
      <c r="C67" s="227">
        <v>10</v>
      </c>
      <c r="D67" s="227">
        <v>432370</v>
      </c>
      <c r="E67" s="227">
        <v>54</v>
      </c>
      <c r="F67" s="227">
        <v>294615</v>
      </c>
      <c r="G67" s="227">
        <v>0</v>
      </c>
      <c r="H67" s="227">
        <v>0</v>
      </c>
      <c r="I67" s="227">
        <v>0</v>
      </c>
      <c r="J67" s="227">
        <v>0</v>
      </c>
      <c r="K67" s="227">
        <v>31</v>
      </c>
      <c r="L67" s="227">
        <v>4128222</v>
      </c>
      <c r="M67" s="227">
        <v>5</v>
      </c>
      <c r="N67" s="227">
        <v>28689</v>
      </c>
      <c r="O67" s="227">
        <v>1</v>
      </c>
      <c r="P67" s="227">
        <v>5394</v>
      </c>
      <c r="Q67" s="227">
        <v>101</v>
      </c>
      <c r="R67" s="227">
        <v>4889290</v>
      </c>
      <c r="S67" s="249">
        <v>82</v>
      </c>
    </row>
    <row r="68" spans="1:19" s="266" customFormat="1" ht="26.25" customHeight="1">
      <c r="A68" s="2139">
        <v>83</v>
      </c>
      <c r="B68" s="212" t="s">
        <v>283</v>
      </c>
      <c r="C68" s="229">
        <v>4</v>
      </c>
      <c r="D68" s="229">
        <v>979</v>
      </c>
      <c r="E68" s="229">
        <v>106</v>
      </c>
      <c r="F68" s="229">
        <v>269947</v>
      </c>
      <c r="G68" s="229">
        <v>0</v>
      </c>
      <c r="H68" s="229">
        <v>0</v>
      </c>
      <c r="I68" s="229">
        <v>0</v>
      </c>
      <c r="J68" s="229">
        <v>0</v>
      </c>
      <c r="K68" s="229">
        <v>5</v>
      </c>
      <c r="L68" s="229">
        <v>545268</v>
      </c>
      <c r="M68" s="229">
        <v>13</v>
      </c>
      <c r="N68" s="229">
        <v>16217</v>
      </c>
      <c r="O68" s="229">
        <v>0</v>
      </c>
      <c r="P68" s="229">
        <v>0</v>
      </c>
      <c r="Q68" s="229">
        <v>128</v>
      </c>
      <c r="R68" s="229">
        <v>832411</v>
      </c>
      <c r="S68" s="234">
        <v>83</v>
      </c>
    </row>
    <row r="69" spans="1:19" s="266" customFormat="1" ht="26.25" customHeight="1">
      <c r="A69" s="220">
        <v>301</v>
      </c>
      <c r="B69" s="2128" t="s">
        <v>284</v>
      </c>
      <c r="C69" s="192">
        <v>36</v>
      </c>
      <c r="D69" s="192">
        <v>2589529</v>
      </c>
      <c r="E69" s="192">
        <v>37</v>
      </c>
      <c r="F69" s="192">
        <v>1612032</v>
      </c>
      <c r="G69" s="192">
        <v>4</v>
      </c>
      <c r="H69" s="192">
        <v>1139192</v>
      </c>
      <c r="I69" s="192">
        <v>32</v>
      </c>
      <c r="J69" s="192">
        <v>2893573</v>
      </c>
      <c r="K69" s="192">
        <v>4</v>
      </c>
      <c r="L69" s="192">
        <v>383939</v>
      </c>
      <c r="M69" s="192">
        <v>5</v>
      </c>
      <c r="N69" s="192">
        <v>405287</v>
      </c>
      <c r="O69" s="192">
        <v>48</v>
      </c>
      <c r="P69" s="192">
        <v>4908880</v>
      </c>
      <c r="Q69" s="192">
        <v>166</v>
      </c>
      <c r="R69" s="192">
        <v>13932432</v>
      </c>
      <c r="S69" s="224">
        <v>301</v>
      </c>
    </row>
    <row r="70" spans="1:19" s="266" customFormat="1" ht="26.25" customHeight="1">
      <c r="A70" s="220">
        <v>302</v>
      </c>
      <c r="B70" s="2128" t="s">
        <v>286</v>
      </c>
      <c r="C70" s="192">
        <v>0</v>
      </c>
      <c r="D70" s="192">
        <v>0</v>
      </c>
      <c r="E70" s="192">
        <v>22</v>
      </c>
      <c r="F70" s="192">
        <v>228572</v>
      </c>
      <c r="G70" s="192">
        <v>0</v>
      </c>
      <c r="H70" s="192">
        <v>0</v>
      </c>
      <c r="I70" s="192">
        <v>6</v>
      </c>
      <c r="J70" s="192">
        <v>709176</v>
      </c>
      <c r="K70" s="192">
        <v>7</v>
      </c>
      <c r="L70" s="192">
        <v>1034359</v>
      </c>
      <c r="M70" s="192">
        <v>3</v>
      </c>
      <c r="N70" s="192">
        <v>112572</v>
      </c>
      <c r="O70" s="192">
        <v>0</v>
      </c>
      <c r="P70" s="192">
        <v>0</v>
      </c>
      <c r="Q70" s="192">
        <v>38</v>
      </c>
      <c r="R70" s="192">
        <v>2084679</v>
      </c>
      <c r="S70" s="224">
        <v>302</v>
      </c>
    </row>
    <row r="71" spans="1:19" s="266" customFormat="1" ht="26.25" customHeight="1">
      <c r="A71" s="220">
        <v>303</v>
      </c>
      <c r="B71" s="2128" t="s">
        <v>288</v>
      </c>
      <c r="C71" s="192">
        <v>0</v>
      </c>
      <c r="D71" s="192">
        <v>0</v>
      </c>
      <c r="E71" s="192">
        <v>2</v>
      </c>
      <c r="F71" s="192">
        <v>26042</v>
      </c>
      <c r="G71" s="192">
        <v>0</v>
      </c>
      <c r="H71" s="192">
        <v>0</v>
      </c>
      <c r="I71" s="192">
        <v>0</v>
      </c>
      <c r="J71" s="192">
        <v>0</v>
      </c>
      <c r="K71" s="192">
        <v>1</v>
      </c>
      <c r="L71" s="192">
        <v>106836</v>
      </c>
      <c r="M71" s="192">
        <v>1</v>
      </c>
      <c r="N71" s="192">
        <v>4232</v>
      </c>
      <c r="O71" s="192">
        <v>0</v>
      </c>
      <c r="P71" s="192">
        <v>0</v>
      </c>
      <c r="Q71" s="192">
        <v>4</v>
      </c>
      <c r="R71" s="192">
        <v>137110</v>
      </c>
      <c r="S71" s="224">
        <v>303</v>
      </c>
    </row>
    <row r="72" spans="1:19" s="266" customFormat="1" ht="26.25" customHeight="1" thickBot="1">
      <c r="A72" s="2383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62"/>
    </row>
  </sheetData>
  <mergeCells count="9"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9" pageOrder="overThenDown" orientation="landscape" r:id="rId1"/>
  <headerFooter alignWithMargins="0"/>
  <rowBreaks count="1" manualBreakCount="1">
    <brk id="52" max="18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FF0000"/>
  </sheetPr>
  <dimension ref="A1:AB321"/>
  <sheetViews>
    <sheetView showGridLines="0" view="pageBreakPreview" zoomScale="66" zoomScaleNormal="75" zoomScaleSheetLayoutView="66" workbookViewId="0">
      <pane xSplit="2" ySplit="12" topLeftCell="C35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72" sqref="A72:T72"/>
    </sheetView>
  </sheetViews>
  <sheetFormatPr defaultRowHeight="22.5" customHeight="1"/>
  <cols>
    <col min="1" max="1" width="5.875" style="151" customWidth="1"/>
    <col min="2" max="2" width="18.625" style="151" customWidth="1"/>
    <col min="3" max="4" width="17.125" style="264" customWidth="1"/>
    <col min="5" max="5" width="16.625" style="264" customWidth="1"/>
    <col min="6" max="6" width="16.375" style="264" customWidth="1"/>
    <col min="7" max="7" width="17.75" style="264" customWidth="1"/>
    <col min="8" max="8" width="18.5" style="264" customWidth="1"/>
    <col min="9" max="9" width="18.25" style="264" customWidth="1"/>
    <col min="10" max="10" width="17.125" style="264" customWidth="1"/>
    <col min="11" max="12" width="14.375" style="264" customWidth="1"/>
    <col min="13" max="14" width="13.75" style="264" customWidth="1"/>
    <col min="15" max="15" width="16.5" style="264" customWidth="1"/>
    <col min="16" max="16" width="13.625" style="310" customWidth="1"/>
    <col min="17" max="17" width="14.25" style="151" bestFit="1" customWidth="1"/>
    <col min="18" max="19" width="15.125" style="264" customWidth="1"/>
    <col min="20" max="20" width="5.875" style="151" customWidth="1"/>
    <col min="21" max="71" width="12.625" style="151" customWidth="1"/>
    <col min="72" max="16384" width="9" style="151"/>
  </cols>
  <sheetData>
    <row r="1" spans="1:28" ht="30.95" customHeight="1">
      <c r="A1" s="2728" t="s">
        <v>1692</v>
      </c>
      <c r="B1" s="2729"/>
      <c r="C1" s="2729"/>
      <c r="D1" s="2729"/>
      <c r="E1" s="2729"/>
      <c r="F1" s="2729"/>
      <c r="G1" s="2729"/>
      <c r="H1" s="2729"/>
      <c r="I1" s="2729"/>
      <c r="J1" s="265"/>
      <c r="K1" s="267"/>
      <c r="L1" s="267"/>
      <c r="M1" s="267"/>
      <c r="N1" s="267"/>
      <c r="O1" s="267"/>
      <c r="P1" s="268"/>
      <c r="Q1" s="266"/>
      <c r="R1" s="267"/>
      <c r="S1" s="267"/>
      <c r="T1" s="266"/>
      <c r="U1" s="266"/>
      <c r="V1" s="266"/>
      <c r="W1" s="266"/>
      <c r="X1" s="266"/>
      <c r="Y1" s="266"/>
      <c r="Z1" s="226"/>
      <c r="AA1" s="226"/>
      <c r="AB1" s="226"/>
    </row>
    <row r="2" spans="1:28" s="155" customFormat="1" ht="22.5" customHeight="1" thickBo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  <c r="O2" s="153"/>
      <c r="P2" s="153"/>
      <c r="Q2" s="153"/>
      <c r="R2" s="154"/>
      <c r="S2" s="154" t="s">
        <v>137</v>
      </c>
      <c r="T2" s="153"/>
      <c r="U2" s="153"/>
      <c r="V2" s="153"/>
      <c r="W2" s="153"/>
      <c r="X2" s="153"/>
      <c r="Y2" s="153"/>
      <c r="Z2" s="269"/>
      <c r="AA2" s="269"/>
      <c r="AB2" s="269"/>
    </row>
    <row r="3" spans="1:28" ht="22.5" customHeight="1">
      <c r="A3" s="270" t="s">
        <v>138</v>
      </c>
      <c r="B3" s="271"/>
      <c r="C3" s="2730" t="s">
        <v>290</v>
      </c>
      <c r="D3" s="2731"/>
      <c r="E3" s="2731"/>
      <c r="F3" s="2731"/>
      <c r="G3" s="2731"/>
      <c r="H3" s="2731"/>
      <c r="I3" s="161"/>
      <c r="J3" s="161"/>
      <c r="K3" s="161"/>
      <c r="L3" s="161"/>
      <c r="M3" s="161"/>
      <c r="N3" s="161"/>
      <c r="O3" s="272" t="s">
        <v>291</v>
      </c>
      <c r="P3" s="2710" t="s">
        <v>292</v>
      </c>
      <c r="Q3" s="2732"/>
      <c r="R3" s="2711"/>
      <c r="S3" s="2733" t="s">
        <v>293</v>
      </c>
      <c r="T3" s="163" t="s">
        <v>138</v>
      </c>
      <c r="U3" s="273"/>
      <c r="V3" s="273"/>
      <c r="W3" s="273"/>
      <c r="X3" s="273"/>
      <c r="Y3" s="226"/>
      <c r="Z3" s="226"/>
      <c r="AA3" s="226"/>
      <c r="AB3" s="226"/>
    </row>
    <row r="4" spans="1:28" ht="22.5" customHeight="1">
      <c r="A4" s="274" t="s">
        <v>144</v>
      </c>
      <c r="B4" s="275"/>
      <c r="C4" s="2736" t="s">
        <v>294</v>
      </c>
      <c r="D4" s="2737"/>
      <c r="E4" s="2737"/>
      <c r="F4" s="2737"/>
      <c r="G4" s="2737"/>
      <c r="H4" s="2737"/>
      <c r="I4" s="170"/>
      <c r="J4" s="170"/>
      <c r="K4" s="170"/>
      <c r="L4" s="170"/>
      <c r="M4" s="170"/>
      <c r="N4" s="170"/>
      <c r="O4" s="2738" t="s">
        <v>295</v>
      </c>
      <c r="P4" s="2740" t="s">
        <v>296</v>
      </c>
      <c r="Q4" s="276" t="s">
        <v>297</v>
      </c>
      <c r="R4" s="2742" t="s">
        <v>295</v>
      </c>
      <c r="S4" s="2734"/>
      <c r="T4" s="172" t="s">
        <v>144</v>
      </c>
      <c r="U4" s="273"/>
      <c r="V4" s="273"/>
      <c r="W4" s="273"/>
      <c r="X4" s="273"/>
      <c r="Y4" s="226"/>
      <c r="Z4" s="226"/>
      <c r="AA4" s="226"/>
      <c r="AB4" s="226"/>
    </row>
    <row r="5" spans="1:28" ht="22.5" customHeight="1">
      <c r="A5" s="274" t="s">
        <v>151</v>
      </c>
      <c r="B5" s="277" t="s">
        <v>152</v>
      </c>
      <c r="C5" s="2744" t="s">
        <v>298</v>
      </c>
      <c r="D5" s="2745"/>
      <c r="E5" s="2745"/>
      <c r="F5" s="2745"/>
      <c r="G5" s="2746"/>
      <c r="H5" s="181" t="s">
        <v>299</v>
      </c>
      <c r="I5" s="278"/>
      <c r="J5" s="174" t="s">
        <v>300</v>
      </c>
      <c r="K5" s="2725" t="s">
        <v>301</v>
      </c>
      <c r="L5" s="2726"/>
      <c r="M5" s="2726"/>
      <c r="N5" s="2727"/>
      <c r="O5" s="2739"/>
      <c r="P5" s="2741"/>
      <c r="Q5" s="279" t="s">
        <v>302</v>
      </c>
      <c r="R5" s="2743"/>
      <c r="S5" s="2735"/>
      <c r="T5" s="172" t="s">
        <v>151</v>
      </c>
      <c r="U5" s="273"/>
      <c r="V5" s="273"/>
      <c r="W5" s="273"/>
      <c r="X5" s="273"/>
      <c r="Y5" s="226"/>
      <c r="Z5" s="226"/>
      <c r="AA5" s="226"/>
      <c r="AB5" s="226"/>
    </row>
    <row r="6" spans="1:28" ht="22.5" customHeight="1">
      <c r="A6" s="274" t="s">
        <v>164</v>
      </c>
      <c r="B6" s="275"/>
      <c r="C6" s="280"/>
      <c r="D6" s="2720" t="s">
        <v>166</v>
      </c>
      <c r="E6" s="2720" t="s">
        <v>167</v>
      </c>
      <c r="F6" s="2720" t="s">
        <v>168</v>
      </c>
      <c r="G6" s="2720" t="s">
        <v>169</v>
      </c>
      <c r="H6" s="281" t="s">
        <v>303</v>
      </c>
      <c r="I6" s="2720" t="s">
        <v>166</v>
      </c>
      <c r="J6" s="282"/>
      <c r="K6" s="2720" t="s">
        <v>166</v>
      </c>
      <c r="L6" s="2720" t="s">
        <v>167</v>
      </c>
      <c r="M6" s="2720" t="s">
        <v>168</v>
      </c>
      <c r="N6" s="2720" t="s">
        <v>169</v>
      </c>
      <c r="O6" s="283" t="s">
        <v>304</v>
      </c>
      <c r="P6" s="284"/>
      <c r="Q6" s="285" t="s">
        <v>170</v>
      </c>
      <c r="R6" s="283" t="s">
        <v>304</v>
      </c>
      <c r="S6" s="2747" t="s">
        <v>295</v>
      </c>
      <c r="T6" s="172" t="s">
        <v>164</v>
      </c>
      <c r="U6" s="273"/>
      <c r="V6" s="273"/>
      <c r="W6" s="273"/>
      <c r="X6" s="273"/>
      <c r="Y6" s="226"/>
      <c r="Z6" s="226"/>
      <c r="AA6" s="226"/>
      <c r="AB6" s="226"/>
    </row>
    <row r="7" spans="1:28" ht="22.5" customHeight="1" thickBot="1">
      <c r="A7" s="286" t="s">
        <v>171</v>
      </c>
      <c r="B7" s="287"/>
      <c r="C7" s="288"/>
      <c r="D7" s="2721"/>
      <c r="E7" s="2722"/>
      <c r="F7" s="2721"/>
      <c r="G7" s="2721"/>
      <c r="H7" s="289"/>
      <c r="I7" s="2721"/>
      <c r="J7" s="290"/>
      <c r="K7" s="2721"/>
      <c r="L7" s="2722"/>
      <c r="M7" s="2721"/>
      <c r="N7" s="2721"/>
      <c r="O7" s="291" t="s">
        <v>305</v>
      </c>
      <c r="P7" s="292" t="s">
        <v>306</v>
      </c>
      <c r="Q7" s="187" t="s">
        <v>307</v>
      </c>
      <c r="R7" s="291" t="s">
        <v>305</v>
      </c>
      <c r="S7" s="2748"/>
      <c r="T7" s="190" t="s">
        <v>171</v>
      </c>
      <c r="U7" s="273"/>
      <c r="V7" s="273"/>
      <c r="W7" s="273"/>
      <c r="X7" s="273"/>
      <c r="Y7" s="226"/>
      <c r="Z7" s="226"/>
      <c r="AA7" s="226"/>
      <c r="AB7" s="226"/>
    </row>
    <row r="8" spans="1:28" ht="30" customHeight="1">
      <c r="A8" s="274"/>
      <c r="B8" s="277" t="s">
        <v>176</v>
      </c>
      <c r="C8" s="192">
        <v>1855680</v>
      </c>
      <c r="D8" s="192">
        <v>61627</v>
      </c>
      <c r="E8" s="192">
        <v>549726</v>
      </c>
      <c r="F8" s="192">
        <v>210994</v>
      </c>
      <c r="G8" s="192">
        <v>27070</v>
      </c>
      <c r="H8" s="192">
        <v>114705</v>
      </c>
      <c r="I8" s="192">
        <v>54</v>
      </c>
      <c r="J8" s="192">
        <v>1740975</v>
      </c>
      <c r="K8" s="192">
        <v>61573</v>
      </c>
      <c r="L8" s="192">
        <v>549726</v>
      </c>
      <c r="M8" s="192">
        <v>210994</v>
      </c>
      <c r="N8" s="192">
        <v>27070</v>
      </c>
      <c r="O8" s="192">
        <v>1045320</v>
      </c>
      <c r="P8" s="192">
        <v>666126</v>
      </c>
      <c r="Q8" s="293">
        <v>36.07</v>
      </c>
      <c r="R8" s="192">
        <v>680492</v>
      </c>
      <c r="S8" s="192">
        <v>11704</v>
      </c>
      <c r="T8" s="251"/>
      <c r="U8" s="237"/>
      <c r="V8" s="237"/>
      <c r="W8" s="237"/>
      <c r="X8" s="237"/>
      <c r="Y8" s="226"/>
      <c r="Z8" s="226"/>
      <c r="AA8" s="226"/>
      <c r="AB8" s="226"/>
    </row>
    <row r="9" spans="1:28" ht="30" customHeight="1">
      <c r="A9" s="165"/>
      <c r="B9" s="173" t="s">
        <v>177</v>
      </c>
      <c r="C9" s="200">
        <v>1832008</v>
      </c>
      <c r="D9" s="200">
        <v>60735</v>
      </c>
      <c r="E9" s="200">
        <v>548039</v>
      </c>
      <c r="F9" s="200">
        <v>210735</v>
      </c>
      <c r="G9" s="200">
        <v>26554</v>
      </c>
      <c r="H9" s="200">
        <v>114705</v>
      </c>
      <c r="I9" s="200">
        <v>54</v>
      </c>
      <c r="J9" s="200">
        <v>1717303</v>
      </c>
      <c r="K9" s="200">
        <v>60681</v>
      </c>
      <c r="L9" s="200">
        <v>548039</v>
      </c>
      <c r="M9" s="200">
        <v>210735</v>
      </c>
      <c r="N9" s="200">
        <v>26554</v>
      </c>
      <c r="O9" s="200">
        <v>1031522</v>
      </c>
      <c r="P9" s="200">
        <v>656699</v>
      </c>
      <c r="Q9" s="294">
        <v>36.03</v>
      </c>
      <c r="R9" s="200">
        <v>671156</v>
      </c>
      <c r="S9" s="200">
        <v>11660</v>
      </c>
      <c r="T9" s="205"/>
      <c r="U9" s="206"/>
      <c r="V9" s="206"/>
      <c r="W9" s="206"/>
      <c r="X9" s="206"/>
    </row>
    <row r="10" spans="1:28" ht="30" customHeight="1">
      <c r="A10" s="165"/>
      <c r="B10" s="173" t="s">
        <v>178</v>
      </c>
      <c r="C10" s="200">
        <v>23672</v>
      </c>
      <c r="D10" s="200">
        <v>892</v>
      </c>
      <c r="E10" s="200">
        <v>1687</v>
      </c>
      <c r="F10" s="200">
        <v>259</v>
      </c>
      <c r="G10" s="200">
        <v>516</v>
      </c>
      <c r="H10" s="209" t="s">
        <v>134</v>
      </c>
      <c r="I10" s="209" t="s">
        <v>134</v>
      </c>
      <c r="J10" s="192">
        <v>23672</v>
      </c>
      <c r="K10" s="200">
        <v>892</v>
      </c>
      <c r="L10" s="200">
        <v>1687</v>
      </c>
      <c r="M10" s="200">
        <v>259</v>
      </c>
      <c r="N10" s="200">
        <v>516</v>
      </c>
      <c r="O10" s="192">
        <v>13798</v>
      </c>
      <c r="P10" s="192">
        <v>9427</v>
      </c>
      <c r="Q10" s="294">
        <v>39.85</v>
      </c>
      <c r="R10" s="200">
        <v>9336</v>
      </c>
      <c r="S10" s="200">
        <v>44</v>
      </c>
      <c r="T10" s="205"/>
      <c r="U10" s="206"/>
      <c r="V10" s="206"/>
      <c r="W10" s="206"/>
      <c r="X10" s="206"/>
    </row>
    <row r="11" spans="1:28" ht="30" customHeight="1">
      <c r="A11" s="165"/>
      <c r="B11" s="173" t="s">
        <v>179</v>
      </c>
      <c r="C11" s="200">
        <v>1726813</v>
      </c>
      <c r="D11" s="200">
        <v>57563</v>
      </c>
      <c r="E11" s="200">
        <v>518119</v>
      </c>
      <c r="F11" s="200">
        <v>198044</v>
      </c>
      <c r="G11" s="200">
        <v>25762</v>
      </c>
      <c r="H11" s="200">
        <v>108277</v>
      </c>
      <c r="I11" s="200">
        <v>53</v>
      </c>
      <c r="J11" s="200">
        <v>1618536</v>
      </c>
      <c r="K11" s="200">
        <v>57510</v>
      </c>
      <c r="L11" s="200">
        <v>518119</v>
      </c>
      <c r="M11" s="200">
        <v>198044</v>
      </c>
      <c r="N11" s="200">
        <v>25762</v>
      </c>
      <c r="O11" s="200">
        <v>976389</v>
      </c>
      <c r="P11" s="200">
        <v>615027</v>
      </c>
      <c r="Q11" s="294">
        <v>35.79</v>
      </c>
      <c r="R11" s="200">
        <v>628558</v>
      </c>
      <c r="S11" s="200">
        <v>10190</v>
      </c>
      <c r="T11" s="205"/>
      <c r="U11" s="206"/>
      <c r="V11" s="206"/>
      <c r="W11" s="206"/>
      <c r="X11" s="206"/>
    </row>
    <row r="12" spans="1:28" ht="30" customHeight="1">
      <c r="A12" s="165"/>
      <c r="B12" s="173" t="s">
        <v>180</v>
      </c>
      <c r="C12" s="200">
        <v>105195</v>
      </c>
      <c r="D12" s="200">
        <v>3172</v>
      </c>
      <c r="E12" s="200">
        <v>29920</v>
      </c>
      <c r="F12" s="200">
        <v>12691</v>
      </c>
      <c r="G12" s="200">
        <v>792</v>
      </c>
      <c r="H12" s="200">
        <v>6428</v>
      </c>
      <c r="I12" s="200">
        <v>1</v>
      </c>
      <c r="J12" s="200">
        <v>98767</v>
      </c>
      <c r="K12" s="200">
        <v>3171</v>
      </c>
      <c r="L12" s="200">
        <v>29920</v>
      </c>
      <c r="M12" s="200">
        <v>12691</v>
      </c>
      <c r="N12" s="200">
        <v>792</v>
      </c>
      <c r="O12" s="200">
        <v>55133</v>
      </c>
      <c r="P12" s="200">
        <v>41672</v>
      </c>
      <c r="Q12" s="295">
        <v>39.93</v>
      </c>
      <c r="R12" s="200">
        <v>42598</v>
      </c>
      <c r="S12" s="200">
        <v>1470</v>
      </c>
      <c r="T12" s="205"/>
      <c r="U12" s="206"/>
      <c r="V12" s="206"/>
      <c r="W12" s="206"/>
      <c r="X12" s="206"/>
    </row>
    <row r="13" spans="1:28" ht="25.5" customHeight="1">
      <c r="A13" s="211">
        <v>1</v>
      </c>
      <c r="B13" s="212" t="s">
        <v>181</v>
      </c>
      <c r="C13" s="214">
        <v>263899</v>
      </c>
      <c r="D13" s="214">
        <v>8700</v>
      </c>
      <c r="E13" s="214">
        <v>83971</v>
      </c>
      <c r="F13" s="214">
        <v>31029</v>
      </c>
      <c r="G13" s="214">
        <v>5343</v>
      </c>
      <c r="H13" s="214">
        <v>15221</v>
      </c>
      <c r="I13" s="214">
        <v>5</v>
      </c>
      <c r="J13" s="214">
        <v>248678</v>
      </c>
      <c r="K13" s="214">
        <v>8695</v>
      </c>
      <c r="L13" s="214">
        <v>83971</v>
      </c>
      <c r="M13" s="214">
        <v>31029</v>
      </c>
      <c r="N13" s="214">
        <v>5343</v>
      </c>
      <c r="O13" s="296">
        <v>154888</v>
      </c>
      <c r="P13" s="214">
        <v>89078</v>
      </c>
      <c r="Q13" s="297">
        <v>33.94</v>
      </c>
      <c r="R13" s="214">
        <v>91449</v>
      </c>
      <c r="S13" s="214">
        <v>1364</v>
      </c>
      <c r="T13" s="216">
        <v>1</v>
      </c>
      <c r="U13" s="206"/>
      <c r="V13" s="206"/>
      <c r="W13" s="206"/>
      <c r="X13" s="206"/>
    </row>
    <row r="14" spans="1:28" ht="25.5" customHeight="1">
      <c r="A14" s="217">
        <v>2</v>
      </c>
      <c r="B14" s="218" t="s">
        <v>183</v>
      </c>
      <c r="C14" s="200">
        <v>27594</v>
      </c>
      <c r="D14" s="200">
        <v>799</v>
      </c>
      <c r="E14" s="200">
        <v>7822</v>
      </c>
      <c r="F14" s="200">
        <v>3558</v>
      </c>
      <c r="G14" s="200">
        <v>195</v>
      </c>
      <c r="H14" s="200">
        <v>1451</v>
      </c>
      <c r="I14" s="200">
        <v>1</v>
      </c>
      <c r="J14" s="200">
        <v>26143</v>
      </c>
      <c r="K14" s="200">
        <v>798</v>
      </c>
      <c r="L14" s="200">
        <v>7822</v>
      </c>
      <c r="M14" s="200">
        <v>3558</v>
      </c>
      <c r="N14" s="200">
        <v>195</v>
      </c>
      <c r="O14" s="200">
        <v>14214</v>
      </c>
      <c r="P14" s="200">
        <v>11124</v>
      </c>
      <c r="Q14" s="295">
        <v>40.96</v>
      </c>
      <c r="R14" s="200">
        <v>11376</v>
      </c>
      <c r="S14" s="200">
        <v>238</v>
      </c>
      <c r="T14" s="205">
        <v>2</v>
      </c>
      <c r="U14" s="206"/>
      <c r="V14" s="206"/>
      <c r="W14" s="206"/>
      <c r="X14" s="206"/>
    </row>
    <row r="15" spans="1:28" ht="25.5" customHeight="1">
      <c r="A15" s="217">
        <v>3</v>
      </c>
      <c r="B15" s="218" t="s">
        <v>185</v>
      </c>
      <c r="C15" s="200">
        <v>125352</v>
      </c>
      <c r="D15" s="200">
        <v>3899</v>
      </c>
      <c r="E15" s="200">
        <v>32481</v>
      </c>
      <c r="F15" s="200">
        <v>12288</v>
      </c>
      <c r="G15" s="200">
        <v>2174</v>
      </c>
      <c r="H15" s="200">
        <v>6382</v>
      </c>
      <c r="I15" s="200">
        <v>3</v>
      </c>
      <c r="J15" s="200">
        <v>118970</v>
      </c>
      <c r="K15" s="200">
        <v>3896</v>
      </c>
      <c r="L15" s="200">
        <v>32481</v>
      </c>
      <c r="M15" s="200">
        <v>12288</v>
      </c>
      <c r="N15" s="200">
        <v>2174</v>
      </c>
      <c r="O15" s="200">
        <v>75645</v>
      </c>
      <c r="P15" s="200">
        <v>45156</v>
      </c>
      <c r="Q15" s="295">
        <v>36.28</v>
      </c>
      <c r="R15" s="200">
        <v>46201</v>
      </c>
      <c r="S15" s="200">
        <v>597</v>
      </c>
      <c r="T15" s="205">
        <v>3</v>
      </c>
      <c r="U15" s="206"/>
      <c r="V15" s="206"/>
      <c r="W15" s="206"/>
      <c r="X15" s="206"/>
    </row>
    <row r="16" spans="1:28" ht="25.5" customHeight="1">
      <c r="A16" s="217">
        <v>4</v>
      </c>
      <c r="B16" s="218" t="s">
        <v>187</v>
      </c>
      <c r="C16" s="200">
        <v>159768</v>
      </c>
      <c r="D16" s="200">
        <v>4705</v>
      </c>
      <c r="E16" s="200">
        <v>53503</v>
      </c>
      <c r="F16" s="200">
        <v>20975</v>
      </c>
      <c r="G16" s="200">
        <v>3095</v>
      </c>
      <c r="H16" s="200">
        <v>9693</v>
      </c>
      <c r="I16" s="200">
        <v>5</v>
      </c>
      <c r="J16" s="200">
        <v>150075</v>
      </c>
      <c r="K16" s="200">
        <v>4700</v>
      </c>
      <c r="L16" s="200">
        <v>53503</v>
      </c>
      <c r="M16" s="200">
        <v>20975</v>
      </c>
      <c r="N16" s="200">
        <v>3095</v>
      </c>
      <c r="O16" s="200">
        <v>95059</v>
      </c>
      <c r="P16" s="200">
        <v>53418</v>
      </c>
      <c r="Q16" s="295">
        <v>33.549999999999997</v>
      </c>
      <c r="R16" s="200">
        <v>54640</v>
      </c>
      <c r="S16" s="200">
        <v>1083</v>
      </c>
      <c r="T16" s="205">
        <v>4</v>
      </c>
      <c r="U16" s="206"/>
      <c r="V16" s="206"/>
      <c r="W16" s="206"/>
      <c r="X16" s="206"/>
    </row>
    <row r="17" spans="1:24" ht="25.5" customHeight="1">
      <c r="A17" s="217">
        <v>5</v>
      </c>
      <c r="B17" s="218" t="s">
        <v>189</v>
      </c>
      <c r="C17" s="200">
        <v>18498</v>
      </c>
      <c r="D17" s="210">
        <v>527</v>
      </c>
      <c r="E17" s="210">
        <v>5784</v>
      </c>
      <c r="F17" s="210">
        <v>2486</v>
      </c>
      <c r="G17" s="210">
        <v>169</v>
      </c>
      <c r="H17" s="200">
        <v>1215</v>
      </c>
      <c r="I17" s="210">
        <v>1</v>
      </c>
      <c r="J17" s="200">
        <v>17283</v>
      </c>
      <c r="K17" s="210">
        <v>526</v>
      </c>
      <c r="L17" s="210">
        <v>5784</v>
      </c>
      <c r="M17" s="210">
        <v>2486</v>
      </c>
      <c r="N17" s="200">
        <v>169</v>
      </c>
      <c r="O17" s="298">
        <v>10771</v>
      </c>
      <c r="P17" s="200">
        <v>7414</v>
      </c>
      <c r="Q17" s="295">
        <v>40.49</v>
      </c>
      <c r="R17" s="200">
        <v>7617</v>
      </c>
      <c r="S17" s="200">
        <v>171</v>
      </c>
      <c r="T17" s="205">
        <v>5</v>
      </c>
      <c r="U17" s="206"/>
      <c r="V17" s="206"/>
      <c r="W17" s="206"/>
      <c r="X17" s="206"/>
    </row>
    <row r="18" spans="1:24" ht="25.5" customHeight="1">
      <c r="A18" s="211">
        <v>6</v>
      </c>
      <c r="B18" s="212" t="s">
        <v>191</v>
      </c>
      <c r="C18" s="214">
        <v>42676</v>
      </c>
      <c r="D18" s="200">
        <v>1526</v>
      </c>
      <c r="E18" s="200">
        <v>12755</v>
      </c>
      <c r="F18" s="200">
        <v>4660</v>
      </c>
      <c r="G18" s="200">
        <v>480</v>
      </c>
      <c r="H18" s="214">
        <v>2761</v>
      </c>
      <c r="I18" s="200">
        <v>2</v>
      </c>
      <c r="J18" s="214">
        <v>39915</v>
      </c>
      <c r="K18" s="200">
        <v>1524</v>
      </c>
      <c r="L18" s="200">
        <v>12755</v>
      </c>
      <c r="M18" s="200">
        <v>4660</v>
      </c>
      <c r="N18" s="214">
        <v>480</v>
      </c>
      <c r="O18" s="296">
        <v>23599</v>
      </c>
      <c r="P18" s="214">
        <v>15545</v>
      </c>
      <c r="Q18" s="297">
        <v>36.619999999999997</v>
      </c>
      <c r="R18" s="214">
        <v>15863</v>
      </c>
      <c r="S18" s="214">
        <v>386</v>
      </c>
      <c r="T18" s="216">
        <v>6</v>
      </c>
      <c r="U18" s="206"/>
      <c r="V18" s="206"/>
      <c r="W18" s="206"/>
      <c r="X18" s="206"/>
    </row>
    <row r="19" spans="1:24" ht="25.5" customHeight="1">
      <c r="A19" s="217">
        <v>7</v>
      </c>
      <c r="B19" s="218" t="s">
        <v>193</v>
      </c>
      <c r="C19" s="200">
        <v>142209</v>
      </c>
      <c r="D19" s="200">
        <v>4528</v>
      </c>
      <c r="E19" s="200">
        <v>43556</v>
      </c>
      <c r="F19" s="200">
        <v>16888</v>
      </c>
      <c r="G19" s="200">
        <v>1727</v>
      </c>
      <c r="H19" s="200">
        <v>6104</v>
      </c>
      <c r="I19" s="200">
        <v>1</v>
      </c>
      <c r="J19" s="200">
        <v>136105</v>
      </c>
      <c r="K19" s="200">
        <v>4527</v>
      </c>
      <c r="L19" s="200">
        <v>43556</v>
      </c>
      <c r="M19" s="200">
        <v>16888</v>
      </c>
      <c r="N19" s="200">
        <v>1727</v>
      </c>
      <c r="O19" s="298">
        <v>83724</v>
      </c>
      <c r="P19" s="200">
        <v>49165</v>
      </c>
      <c r="Q19" s="295">
        <v>34.729999999999997</v>
      </c>
      <c r="R19" s="200">
        <v>50339</v>
      </c>
      <c r="S19" s="200">
        <v>673</v>
      </c>
      <c r="T19" s="205">
        <v>7</v>
      </c>
      <c r="U19" s="206"/>
      <c r="V19" s="206"/>
      <c r="W19" s="206"/>
      <c r="X19" s="206"/>
    </row>
    <row r="20" spans="1:24" ht="25.5" customHeight="1">
      <c r="A20" s="217">
        <v>8</v>
      </c>
      <c r="B20" s="218" t="s">
        <v>195</v>
      </c>
      <c r="C20" s="200">
        <v>50753</v>
      </c>
      <c r="D20" s="200">
        <v>1857</v>
      </c>
      <c r="E20" s="200">
        <v>14638</v>
      </c>
      <c r="F20" s="200">
        <v>5377</v>
      </c>
      <c r="G20" s="200">
        <v>576</v>
      </c>
      <c r="H20" s="200">
        <v>3790</v>
      </c>
      <c r="I20" s="200">
        <v>1</v>
      </c>
      <c r="J20" s="200">
        <v>46963</v>
      </c>
      <c r="K20" s="200">
        <v>1856</v>
      </c>
      <c r="L20" s="200">
        <v>14638</v>
      </c>
      <c r="M20" s="200">
        <v>5377</v>
      </c>
      <c r="N20" s="200">
        <v>576</v>
      </c>
      <c r="O20" s="298">
        <v>26963</v>
      </c>
      <c r="P20" s="200">
        <v>18608</v>
      </c>
      <c r="Q20" s="295">
        <v>36.799999999999997</v>
      </c>
      <c r="R20" s="200">
        <v>18991</v>
      </c>
      <c r="S20" s="200">
        <v>286</v>
      </c>
      <c r="T20" s="205">
        <v>8</v>
      </c>
      <c r="U20" s="206"/>
      <c r="V20" s="206"/>
      <c r="W20" s="206"/>
      <c r="X20" s="206"/>
    </row>
    <row r="21" spans="1:24" s="226" customFormat="1" ht="25.5" customHeight="1">
      <c r="A21" s="220">
        <v>9</v>
      </c>
      <c r="B21" s="218" t="s">
        <v>197</v>
      </c>
      <c r="C21" s="192">
        <v>31940</v>
      </c>
      <c r="D21" s="192">
        <v>1035</v>
      </c>
      <c r="E21" s="192">
        <v>8558</v>
      </c>
      <c r="F21" s="192">
        <v>3716</v>
      </c>
      <c r="G21" s="192">
        <v>224</v>
      </c>
      <c r="H21" s="192">
        <v>1700</v>
      </c>
      <c r="I21" s="192">
        <v>2</v>
      </c>
      <c r="J21" s="192">
        <v>30240</v>
      </c>
      <c r="K21" s="192">
        <v>1033</v>
      </c>
      <c r="L21" s="192">
        <v>8558</v>
      </c>
      <c r="M21" s="192">
        <v>3716</v>
      </c>
      <c r="N21" s="192">
        <v>224</v>
      </c>
      <c r="O21" s="299">
        <v>16013</v>
      </c>
      <c r="P21" s="192">
        <v>12924</v>
      </c>
      <c r="Q21" s="300">
        <v>40.96</v>
      </c>
      <c r="R21" s="192">
        <v>13217</v>
      </c>
      <c r="S21" s="192">
        <v>264</v>
      </c>
      <c r="T21" s="224">
        <v>9</v>
      </c>
      <c r="U21" s="225"/>
      <c r="V21" s="225"/>
      <c r="W21" s="225"/>
      <c r="X21" s="225"/>
    </row>
    <row r="22" spans="1:24" s="226" customFormat="1" ht="25.5" customHeight="1">
      <c r="A22" s="220">
        <v>10</v>
      </c>
      <c r="B22" s="218" t="s">
        <v>199</v>
      </c>
      <c r="C22" s="192">
        <v>29309</v>
      </c>
      <c r="D22" s="227">
        <v>960</v>
      </c>
      <c r="E22" s="227">
        <v>8661</v>
      </c>
      <c r="F22" s="227">
        <v>3477</v>
      </c>
      <c r="G22" s="227">
        <v>244</v>
      </c>
      <c r="H22" s="192">
        <v>2264</v>
      </c>
      <c r="I22" s="227">
        <v>1</v>
      </c>
      <c r="J22" s="192">
        <v>27045</v>
      </c>
      <c r="K22" s="227">
        <v>959</v>
      </c>
      <c r="L22" s="227">
        <v>8661</v>
      </c>
      <c r="M22" s="192">
        <v>3477</v>
      </c>
      <c r="N22" s="192">
        <v>244</v>
      </c>
      <c r="O22" s="299">
        <v>16449</v>
      </c>
      <c r="P22" s="192">
        <v>11016</v>
      </c>
      <c r="Q22" s="300">
        <v>37.96</v>
      </c>
      <c r="R22" s="192">
        <v>11245</v>
      </c>
      <c r="S22" s="192">
        <v>176</v>
      </c>
      <c r="T22" s="224">
        <v>10</v>
      </c>
      <c r="U22" s="225"/>
      <c r="V22" s="225"/>
      <c r="W22" s="225"/>
      <c r="X22" s="225"/>
    </row>
    <row r="23" spans="1:24" s="226" customFormat="1" ht="25.5" customHeight="1">
      <c r="A23" s="228">
        <v>11</v>
      </c>
      <c r="B23" s="212" t="s">
        <v>201</v>
      </c>
      <c r="C23" s="229">
        <v>34244</v>
      </c>
      <c r="D23" s="192">
        <v>1425</v>
      </c>
      <c r="E23" s="192">
        <v>8405</v>
      </c>
      <c r="F23" s="192">
        <v>3335</v>
      </c>
      <c r="G23" s="192">
        <v>374</v>
      </c>
      <c r="H23" s="229">
        <v>2280</v>
      </c>
      <c r="I23" s="192">
        <v>2</v>
      </c>
      <c r="J23" s="229">
        <v>31964</v>
      </c>
      <c r="K23" s="192">
        <v>1423</v>
      </c>
      <c r="L23" s="192">
        <v>8405</v>
      </c>
      <c r="M23" s="229">
        <v>3335</v>
      </c>
      <c r="N23" s="229">
        <v>374</v>
      </c>
      <c r="O23" s="301">
        <v>18567</v>
      </c>
      <c r="P23" s="229">
        <v>12939</v>
      </c>
      <c r="Q23" s="302">
        <v>37.479999999999997</v>
      </c>
      <c r="R23" s="229">
        <v>12994</v>
      </c>
      <c r="S23" s="229">
        <v>278</v>
      </c>
      <c r="T23" s="234">
        <v>11</v>
      </c>
      <c r="U23" s="225"/>
      <c r="V23" s="225"/>
      <c r="W23" s="225"/>
      <c r="X23" s="225"/>
    </row>
    <row r="24" spans="1:24" s="226" customFormat="1" ht="25.5" customHeight="1">
      <c r="A24" s="220">
        <v>12</v>
      </c>
      <c r="B24" s="218" t="s">
        <v>203</v>
      </c>
      <c r="C24" s="192">
        <v>48221</v>
      </c>
      <c r="D24" s="192">
        <v>1458</v>
      </c>
      <c r="E24" s="192">
        <v>16538</v>
      </c>
      <c r="F24" s="192">
        <v>6111</v>
      </c>
      <c r="G24" s="192">
        <v>628</v>
      </c>
      <c r="H24" s="192">
        <v>4405</v>
      </c>
      <c r="I24" s="192">
        <v>1</v>
      </c>
      <c r="J24" s="192">
        <v>43816</v>
      </c>
      <c r="K24" s="192">
        <v>1457</v>
      </c>
      <c r="L24" s="192">
        <v>16538</v>
      </c>
      <c r="M24" s="192">
        <v>6111</v>
      </c>
      <c r="N24" s="192">
        <v>628</v>
      </c>
      <c r="O24" s="299">
        <v>26966</v>
      </c>
      <c r="P24" s="192">
        <v>17278</v>
      </c>
      <c r="Q24" s="300">
        <v>35.64</v>
      </c>
      <c r="R24" s="192">
        <v>17599</v>
      </c>
      <c r="S24" s="192">
        <v>250</v>
      </c>
      <c r="T24" s="224">
        <v>12</v>
      </c>
      <c r="U24" s="225"/>
      <c r="V24" s="225"/>
      <c r="W24" s="225"/>
      <c r="X24" s="225"/>
    </row>
    <row r="25" spans="1:24" s="226" customFormat="1" ht="25.5" customHeight="1">
      <c r="A25" s="220">
        <v>13</v>
      </c>
      <c r="B25" s="218" t="s">
        <v>204</v>
      </c>
      <c r="C25" s="192">
        <v>21399</v>
      </c>
      <c r="D25" s="192">
        <v>880</v>
      </c>
      <c r="E25" s="192">
        <v>5127</v>
      </c>
      <c r="F25" s="192">
        <v>2069</v>
      </c>
      <c r="G25" s="192">
        <v>159</v>
      </c>
      <c r="H25" s="192">
        <v>1167</v>
      </c>
      <c r="I25" s="192">
        <v>2</v>
      </c>
      <c r="J25" s="192">
        <v>20232</v>
      </c>
      <c r="K25" s="192">
        <v>878</v>
      </c>
      <c r="L25" s="192">
        <v>5127</v>
      </c>
      <c r="M25" s="192">
        <v>2069</v>
      </c>
      <c r="N25" s="192">
        <v>159</v>
      </c>
      <c r="O25" s="299">
        <v>11349</v>
      </c>
      <c r="P25" s="192">
        <v>8057</v>
      </c>
      <c r="Q25" s="300">
        <v>37.79</v>
      </c>
      <c r="R25" s="192">
        <v>8142</v>
      </c>
      <c r="S25" s="192">
        <v>127</v>
      </c>
      <c r="T25" s="224">
        <v>13</v>
      </c>
      <c r="U25" s="225"/>
      <c r="V25" s="225"/>
      <c r="W25" s="225"/>
      <c r="X25" s="225"/>
    </row>
    <row r="26" spans="1:24" s="226" customFormat="1" ht="25.5" customHeight="1">
      <c r="A26" s="220">
        <v>14</v>
      </c>
      <c r="B26" s="218" t="s">
        <v>206</v>
      </c>
      <c r="C26" s="192">
        <v>16976</v>
      </c>
      <c r="D26" s="192">
        <v>646</v>
      </c>
      <c r="E26" s="192">
        <v>3867</v>
      </c>
      <c r="F26" s="192">
        <v>1706</v>
      </c>
      <c r="G26" s="192">
        <v>95</v>
      </c>
      <c r="H26" s="192">
        <v>720</v>
      </c>
      <c r="I26" s="192">
        <v>1</v>
      </c>
      <c r="J26" s="192">
        <v>16256</v>
      </c>
      <c r="K26" s="192">
        <v>645</v>
      </c>
      <c r="L26" s="192">
        <v>3867</v>
      </c>
      <c r="M26" s="192">
        <v>1706</v>
      </c>
      <c r="N26" s="192">
        <v>95</v>
      </c>
      <c r="O26" s="299">
        <v>8044</v>
      </c>
      <c r="P26" s="192">
        <v>6977</v>
      </c>
      <c r="Q26" s="300">
        <v>41.64</v>
      </c>
      <c r="R26" s="192">
        <v>7096</v>
      </c>
      <c r="S26" s="192">
        <v>84</v>
      </c>
      <c r="T26" s="224">
        <v>14</v>
      </c>
      <c r="U26" s="225"/>
      <c r="V26" s="225"/>
      <c r="W26" s="225"/>
      <c r="X26" s="225"/>
    </row>
    <row r="27" spans="1:24" s="226" customFormat="1" ht="25.5" customHeight="1">
      <c r="A27" s="220">
        <v>15</v>
      </c>
      <c r="B27" s="218" t="s">
        <v>208</v>
      </c>
      <c r="C27" s="192">
        <v>29788</v>
      </c>
      <c r="D27" s="192">
        <v>1283</v>
      </c>
      <c r="E27" s="192">
        <v>6285</v>
      </c>
      <c r="F27" s="192">
        <v>2839</v>
      </c>
      <c r="G27" s="192">
        <v>159</v>
      </c>
      <c r="H27" s="192">
        <v>1085</v>
      </c>
      <c r="I27" s="192">
        <v>0</v>
      </c>
      <c r="J27" s="192">
        <v>28703</v>
      </c>
      <c r="K27" s="192">
        <v>1283</v>
      </c>
      <c r="L27" s="192">
        <v>6285</v>
      </c>
      <c r="M27" s="192">
        <v>2839</v>
      </c>
      <c r="N27" s="192">
        <v>159</v>
      </c>
      <c r="O27" s="299">
        <v>13557</v>
      </c>
      <c r="P27" s="192">
        <v>12282</v>
      </c>
      <c r="Q27" s="300">
        <v>41.48</v>
      </c>
      <c r="R27" s="192">
        <v>12469</v>
      </c>
      <c r="S27" s="192">
        <v>181</v>
      </c>
      <c r="T27" s="224">
        <v>15</v>
      </c>
      <c r="U27" s="225"/>
      <c r="V27" s="225"/>
      <c r="W27" s="225"/>
      <c r="X27" s="225"/>
    </row>
    <row r="28" spans="1:24" s="226" customFormat="1" ht="25.5" customHeight="1">
      <c r="A28" s="235">
        <v>16</v>
      </c>
      <c r="B28" s="212" t="s">
        <v>210</v>
      </c>
      <c r="C28" s="229">
        <v>39661</v>
      </c>
      <c r="D28" s="229">
        <v>1042</v>
      </c>
      <c r="E28" s="229">
        <v>13713</v>
      </c>
      <c r="F28" s="229">
        <v>5275</v>
      </c>
      <c r="G28" s="229">
        <v>844</v>
      </c>
      <c r="H28" s="229">
        <v>2708</v>
      </c>
      <c r="I28" s="229">
        <v>1</v>
      </c>
      <c r="J28" s="229">
        <v>36953</v>
      </c>
      <c r="K28" s="229">
        <v>1041</v>
      </c>
      <c r="L28" s="229">
        <v>13713</v>
      </c>
      <c r="M28" s="229">
        <v>5275</v>
      </c>
      <c r="N28" s="229">
        <v>844</v>
      </c>
      <c r="O28" s="301">
        <v>23709</v>
      </c>
      <c r="P28" s="229">
        <v>13517</v>
      </c>
      <c r="Q28" s="302">
        <v>34.090000000000003</v>
      </c>
      <c r="R28" s="229">
        <v>13776</v>
      </c>
      <c r="S28" s="229">
        <v>216</v>
      </c>
      <c r="T28" s="236">
        <v>16</v>
      </c>
      <c r="U28" s="237"/>
      <c r="V28" s="237"/>
      <c r="W28" s="237"/>
      <c r="X28" s="237"/>
    </row>
    <row r="29" spans="1:24" s="226" customFormat="1" ht="25.5" customHeight="1">
      <c r="A29" s="220">
        <v>17</v>
      </c>
      <c r="B29" s="218" t="s">
        <v>212</v>
      </c>
      <c r="C29" s="192">
        <v>109442</v>
      </c>
      <c r="D29" s="192">
        <v>3742</v>
      </c>
      <c r="E29" s="192">
        <v>33741</v>
      </c>
      <c r="F29" s="192">
        <v>12634</v>
      </c>
      <c r="G29" s="192">
        <v>2006</v>
      </c>
      <c r="H29" s="192">
        <v>6993</v>
      </c>
      <c r="I29" s="192">
        <v>6</v>
      </c>
      <c r="J29" s="192">
        <v>102449</v>
      </c>
      <c r="K29" s="192">
        <v>3736</v>
      </c>
      <c r="L29" s="192">
        <v>33741</v>
      </c>
      <c r="M29" s="192">
        <v>12634</v>
      </c>
      <c r="N29" s="192">
        <v>2006</v>
      </c>
      <c r="O29" s="299">
        <v>61550</v>
      </c>
      <c r="P29" s="192">
        <v>37212</v>
      </c>
      <c r="Q29" s="300">
        <v>34.15</v>
      </c>
      <c r="R29" s="192">
        <v>38031</v>
      </c>
      <c r="S29" s="192">
        <v>604</v>
      </c>
      <c r="T29" s="224">
        <v>17</v>
      </c>
      <c r="U29" s="225"/>
      <c r="V29" s="225"/>
      <c r="W29" s="225"/>
      <c r="X29" s="225"/>
    </row>
    <row r="30" spans="1:24" s="226" customFormat="1" ht="25.5" customHeight="1">
      <c r="A30" s="220">
        <v>18</v>
      </c>
      <c r="B30" s="218" t="s">
        <v>214</v>
      </c>
      <c r="C30" s="192">
        <v>7624</v>
      </c>
      <c r="D30" s="192">
        <v>203</v>
      </c>
      <c r="E30" s="192">
        <v>2497</v>
      </c>
      <c r="F30" s="192">
        <v>1141</v>
      </c>
      <c r="G30" s="192">
        <v>71</v>
      </c>
      <c r="H30" s="192">
        <v>424</v>
      </c>
      <c r="I30" s="192">
        <v>0</v>
      </c>
      <c r="J30" s="192">
        <v>7200</v>
      </c>
      <c r="K30" s="192">
        <v>203</v>
      </c>
      <c r="L30" s="192">
        <v>2497</v>
      </c>
      <c r="M30" s="192">
        <v>1141</v>
      </c>
      <c r="N30" s="192">
        <v>71</v>
      </c>
      <c r="O30" s="299">
        <v>4206</v>
      </c>
      <c r="P30" s="192">
        <v>2950</v>
      </c>
      <c r="Q30" s="300">
        <v>39.049999999999997</v>
      </c>
      <c r="R30" s="192">
        <v>3031</v>
      </c>
      <c r="S30" s="192">
        <v>59</v>
      </c>
      <c r="T30" s="224">
        <v>18</v>
      </c>
      <c r="U30" s="225"/>
      <c r="V30" s="225"/>
      <c r="W30" s="225"/>
      <c r="X30" s="225"/>
    </row>
    <row r="31" spans="1:24" s="226" customFormat="1" ht="25.5" customHeight="1">
      <c r="A31" s="220">
        <v>19</v>
      </c>
      <c r="B31" s="218" t="s">
        <v>216</v>
      </c>
      <c r="C31" s="192">
        <v>91387</v>
      </c>
      <c r="D31" s="192">
        <v>3530</v>
      </c>
      <c r="E31" s="192">
        <v>25966</v>
      </c>
      <c r="F31" s="192">
        <v>9629</v>
      </c>
      <c r="G31" s="192">
        <v>1123</v>
      </c>
      <c r="H31" s="192">
        <v>6287</v>
      </c>
      <c r="I31" s="192">
        <v>7</v>
      </c>
      <c r="J31" s="192">
        <v>85100</v>
      </c>
      <c r="K31" s="192">
        <v>3523</v>
      </c>
      <c r="L31" s="192">
        <v>25966</v>
      </c>
      <c r="M31" s="192">
        <v>9629</v>
      </c>
      <c r="N31" s="192">
        <v>1123</v>
      </c>
      <c r="O31" s="299">
        <v>50254</v>
      </c>
      <c r="P31" s="192">
        <v>32563</v>
      </c>
      <c r="Q31" s="300">
        <v>35.700000000000003</v>
      </c>
      <c r="R31" s="192">
        <v>33073</v>
      </c>
      <c r="S31" s="192">
        <v>264</v>
      </c>
      <c r="T31" s="224">
        <v>19</v>
      </c>
      <c r="U31" s="225"/>
      <c r="V31" s="225"/>
      <c r="W31" s="225"/>
      <c r="X31" s="225"/>
    </row>
    <row r="32" spans="1:24" s="226" customFormat="1" ht="25.5" customHeight="1">
      <c r="A32" s="220">
        <v>20</v>
      </c>
      <c r="B32" s="218" t="s">
        <v>218</v>
      </c>
      <c r="C32" s="192">
        <v>42705</v>
      </c>
      <c r="D32" s="192">
        <v>1379</v>
      </c>
      <c r="E32" s="192">
        <v>13984</v>
      </c>
      <c r="F32" s="192">
        <v>5092</v>
      </c>
      <c r="G32" s="192">
        <v>854</v>
      </c>
      <c r="H32" s="192">
        <v>3699</v>
      </c>
      <c r="I32" s="192">
        <v>3</v>
      </c>
      <c r="J32" s="192">
        <v>39006</v>
      </c>
      <c r="K32" s="192">
        <v>1376</v>
      </c>
      <c r="L32" s="192">
        <v>13984</v>
      </c>
      <c r="M32" s="192">
        <v>5092</v>
      </c>
      <c r="N32" s="192">
        <v>854</v>
      </c>
      <c r="O32" s="299">
        <v>24153</v>
      </c>
      <c r="P32" s="192">
        <v>14667</v>
      </c>
      <c r="Q32" s="300">
        <v>34.450000000000003</v>
      </c>
      <c r="R32" s="192">
        <v>15022</v>
      </c>
      <c r="S32" s="192">
        <v>240</v>
      </c>
      <c r="T32" s="224">
        <v>20</v>
      </c>
      <c r="U32" s="225"/>
      <c r="V32" s="225"/>
      <c r="W32" s="225"/>
      <c r="X32" s="225"/>
    </row>
    <row r="33" spans="1:24" s="226" customFormat="1" ht="25.5" customHeight="1">
      <c r="A33" s="228">
        <v>21</v>
      </c>
      <c r="B33" s="212" t="s">
        <v>220</v>
      </c>
      <c r="C33" s="229">
        <v>51449</v>
      </c>
      <c r="D33" s="229">
        <v>1795</v>
      </c>
      <c r="E33" s="229">
        <v>17221</v>
      </c>
      <c r="F33" s="229">
        <v>6419</v>
      </c>
      <c r="G33" s="229">
        <v>971</v>
      </c>
      <c r="H33" s="229">
        <v>3479</v>
      </c>
      <c r="I33" s="229">
        <v>1</v>
      </c>
      <c r="J33" s="229">
        <v>47970</v>
      </c>
      <c r="K33" s="229">
        <v>1794</v>
      </c>
      <c r="L33" s="229">
        <v>17221</v>
      </c>
      <c r="M33" s="229">
        <v>6419</v>
      </c>
      <c r="N33" s="229">
        <v>971</v>
      </c>
      <c r="O33" s="301">
        <v>29618</v>
      </c>
      <c r="P33" s="229">
        <v>17229</v>
      </c>
      <c r="Q33" s="302">
        <v>33.64</v>
      </c>
      <c r="R33" s="229">
        <v>17711</v>
      </c>
      <c r="S33" s="229">
        <v>310</v>
      </c>
      <c r="T33" s="234">
        <v>21</v>
      </c>
      <c r="U33" s="225"/>
      <c r="V33" s="225"/>
      <c r="W33" s="225"/>
      <c r="X33" s="225"/>
    </row>
    <row r="34" spans="1:24" s="226" customFormat="1" ht="25.5" customHeight="1">
      <c r="A34" s="220">
        <v>22</v>
      </c>
      <c r="B34" s="218" t="s">
        <v>222</v>
      </c>
      <c r="C34" s="192">
        <v>37077</v>
      </c>
      <c r="D34" s="192">
        <v>1130</v>
      </c>
      <c r="E34" s="192">
        <v>13303</v>
      </c>
      <c r="F34" s="192">
        <v>4800</v>
      </c>
      <c r="G34" s="192">
        <v>851</v>
      </c>
      <c r="H34" s="192">
        <v>3778</v>
      </c>
      <c r="I34" s="192">
        <v>1</v>
      </c>
      <c r="J34" s="192">
        <v>33299</v>
      </c>
      <c r="K34" s="192">
        <v>1129</v>
      </c>
      <c r="L34" s="192">
        <v>13303</v>
      </c>
      <c r="M34" s="192">
        <v>4800</v>
      </c>
      <c r="N34" s="192">
        <v>851</v>
      </c>
      <c r="O34" s="299">
        <v>22381</v>
      </c>
      <c r="P34" s="192">
        <v>12609</v>
      </c>
      <c r="Q34" s="300">
        <v>34.299999999999997</v>
      </c>
      <c r="R34" s="192">
        <v>12779</v>
      </c>
      <c r="S34" s="192">
        <v>68</v>
      </c>
      <c r="T34" s="224">
        <v>22</v>
      </c>
      <c r="U34" s="225"/>
      <c r="V34" s="225"/>
      <c r="W34" s="225"/>
      <c r="X34" s="225"/>
    </row>
    <row r="35" spans="1:24" s="226" customFormat="1" ht="25.5" customHeight="1">
      <c r="A35" s="220">
        <v>23</v>
      </c>
      <c r="B35" s="218" t="s">
        <v>223</v>
      </c>
      <c r="C35" s="192">
        <v>12219</v>
      </c>
      <c r="D35" s="192">
        <v>342</v>
      </c>
      <c r="E35" s="192">
        <v>3945</v>
      </c>
      <c r="F35" s="192">
        <v>1679</v>
      </c>
      <c r="G35" s="192">
        <v>131</v>
      </c>
      <c r="H35" s="192">
        <v>963</v>
      </c>
      <c r="I35" s="192">
        <v>0</v>
      </c>
      <c r="J35" s="192">
        <v>11256</v>
      </c>
      <c r="K35" s="192">
        <v>342</v>
      </c>
      <c r="L35" s="192">
        <v>3945</v>
      </c>
      <c r="M35" s="192">
        <v>1679</v>
      </c>
      <c r="N35" s="192">
        <v>131</v>
      </c>
      <c r="O35" s="299">
        <v>7045</v>
      </c>
      <c r="P35" s="192">
        <v>4806</v>
      </c>
      <c r="Q35" s="300">
        <v>40</v>
      </c>
      <c r="R35" s="192">
        <v>4962</v>
      </c>
      <c r="S35" s="192">
        <v>377</v>
      </c>
      <c r="T35" s="224">
        <v>23</v>
      </c>
      <c r="U35" s="225"/>
      <c r="V35" s="225"/>
      <c r="W35" s="225"/>
      <c r="X35" s="225"/>
    </row>
    <row r="36" spans="1:24" s="226" customFormat="1" ht="25.5" customHeight="1">
      <c r="A36" s="220">
        <v>24</v>
      </c>
      <c r="B36" s="218" t="s">
        <v>225</v>
      </c>
      <c r="C36" s="192">
        <v>32730</v>
      </c>
      <c r="D36" s="192">
        <v>1103</v>
      </c>
      <c r="E36" s="192">
        <v>10483</v>
      </c>
      <c r="F36" s="192">
        <v>3854</v>
      </c>
      <c r="G36" s="192">
        <v>462</v>
      </c>
      <c r="H36" s="192">
        <v>2680</v>
      </c>
      <c r="I36" s="192">
        <v>2</v>
      </c>
      <c r="J36" s="192">
        <v>30050</v>
      </c>
      <c r="K36" s="192">
        <v>1101</v>
      </c>
      <c r="L36" s="192">
        <v>10483</v>
      </c>
      <c r="M36" s="192">
        <v>3854</v>
      </c>
      <c r="N36" s="192">
        <v>462</v>
      </c>
      <c r="O36" s="299">
        <v>18171</v>
      </c>
      <c r="P36" s="192">
        <v>11346</v>
      </c>
      <c r="Q36" s="300">
        <v>34.51</v>
      </c>
      <c r="R36" s="192">
        <v>11598</v>
      </c>
      <c r="S36" s="192">
        <v>283</v>
      </c>
      <c r="T36" s="224">
        <v>24</v>
      </c>
      <c r="U36" s="225"/>
      <c r="V36" s="225"/>
      <c r="W36" s="225"/>
      <c r="X36" s="225"/>
    </row>
    <row r="37" spans="1:24" s="226" customFormat="1" ht="25.5" customHeight="1">
      <c r="A37" s="220">
        <v>25</v>
      </c>
      <c r="B37" s="218" t="s">
        <v>227</v>
      </c>
      <c r="C37" s="192">
        <v>28689</v>
      </c>
      <c r="D37" s="192">
        <v>983</v>
      </c>
      <c r="E37" s="192">
        <v>8864</v>
      </c>
      <c r="F37" s="192">
        <v>3285</v>
      </c>
      <c r="G37" s="192">
        <v>343</v>
      </c>
      <c r="H37" s="192">
        <v>2099</v>
      </c>
      <c r="I37" s="192">
        <v>1</v>
      </c>
      <c r="J37" s="192">
        <v>26590</v>
      </c>
      <c r="K37" s="192">
        <v>982</v>
      </c>
      <c r="L37" s="192">
        <v>8864</v>
      </c>
      <c r="M37" s="192">
        <v>3285</v>
      </c>
      <c r="N37" s="192">
        <v>343</v>
      </c>
      <c r="O37" s="299">
        <v>15757</v>
      </c>
      <c r="P37" s="192">
        <v>10106</v>
      </c>
      <c r="Q37" s="300">
        <v>35.71</v>
      </c>
      <c r="R37" s="192">
        <v>10458</v>
      </c>
      <c r="S37" s="192">
        <v>194</v>
      </c>
      <c r="T37" s="224">
        <v>25</v>
      </c>
      <c r="U37" s="225"/>
      <c r="V37" s="225"/>
      <c r="W37" s="225"/>
      <c r="X37" s="225"/>
    </row>
    <row r="38" spans="1:24" s="226" customFormat="1" ht="25.5" customHeight="1">
      <c r="A38" s="228">
        <v>26</v>
      </c>
      <c r="B38" s="212" t="s">
        <v>229</v>
      </c>
      <c r="C38" s="229">
        <v>18578</v>
      </c>
      <c r="D38" s="229">
        <v>559</v>
      </c>
      <c r="E38" s="229">
        <v>5669</v>
      </c>
      <c r="F38" s="229">
        <v>2348</v>
      </c>
      <c r="G38" s="229">
        <v>153</v>
      </c>
      <c r="H38" s="229">
        <v>945</v>
      </c>
      <c r="I38" s="229">
        <v>0</v>
      </c>
      <c r="J38" s="229">
        <v>17633</v>
      </c>
      <c r="K38" s="229">
        <v>559</v>
      </c>
      <c r="L38" s="229">
        <v>5669</v>
      </c>
      <c r="M38" s="229">
        <v>2348</v>
      </c>
      <c r="N38" s="229">
        <v>153</v>
      </c>
      <c r="O38" s="301">
        <v>9752</v>
      </c>
      <c r="P38" s="229">
        <v>7272</v>
      </c>
      <c r="Q38" s="302">
        <v>39.72</v>
      </c>
      <c r="R38" s="229">
        <v>7481</v>
      </c>
      <c r="S38" s="229">
        <v>161</v>
      </c>
      <c r="T38" s="234">
        <v>26</v>
      </c>
      <c r="U38" s="225"/>
      <c r="V38" s="225"/>
      <c r="W38" s="225"/>
      <c r="X38" s="225"/>
    </row>
    <row r="39" spans="1:24" s="226" customFormat="1" ht="25.5" customHeight="1">
      <c r="A39" s="220">
        <v>27</v>
      </c>
      <c r="B39" s="218" t="s">
        <v>231</v>
      </c>
      <c r="C39" s="192">
        <v>34735</v>
      </c>
      <c r="D39" s="192">
        <v>1284</v>
      </c>
      <c r="E39" s="192">
        <v>7971</v>
      </c>
      <c r="F39" s="192">
        <v>2609</v>
      </c>
      <c r="G39" s="192">
        <v>617</v>
      </c>
      <c r="H39" s="192">
        <v>2169</v>
      </c>
      <c r="I39" s="192">
        <v>1</v>
      </c>
      <c r="J39" s="192">
        <v>32566</v>
      </c>
      <c r="K39" s="192">
        <v>1283</v>
      </c>
      <c r="L39" s="192">
        <v>7971</v>
      </c>
      <c r="M39" s="192">
        <v>2609</v>
      </c>
      <c r="N39" s="192">
        <v>617</v>
      </c>
      <c r="O39" s="299">
        <v>20313</v>
      </c>
      <c r="P39" s="192">
        <v>12495</v>
      </c>
      <c r="Q39" s="300">
        <v>36.090000000000003</v>
      </c>
      <c r="R39" s="192">
        <v>12679</v>
      </c>
      <c r="S39" s="192">
        <v>102</v>
      </c>
      <c r="T39" s="224">
        <v>27</v>
      </c>
      <c r="U39" s="225"/>
      <c r="V39" s="225"/>
      <c r="W39" s="225"/>
      <c r="X39" s="225"/>
    </row>
    <row r="40" spans="1:24" s="226" customFormat="1" ht="25.5" customHeight="1">
      <c r="A40" s="220">
        <v>30</v>
      </c>
      <c r="B40" s="218" t="s">
        <v>233</v>
      </c>
      <c r="C40" s="192">
        <v>26280</v>
      </c>
      <c r="D40" s="192">
        <v>800</v>
      </c>
      <c r="E40" s="192">
        <v>9027</v>
      </c>
      <c r="F40" s="192">
        <v>3152</v>
      </c>
      <c r="G40" s="192">
        <v>477</v>
      </c>
      <c r="H40" s="192">
        <v>2395</v>
      </c>
      <c r="I40" s="192">
        <v>1</v>
      </c>
      <c r="J40" s="192">
        <v>23885</v>
      </c>
      <c r="K40" s="192">
        <v>799</v>
      </c>
      <c r="L40" s="192">
        <v>9027</v>
      </c>
      <c r="M40" s="192">
        <v>3152</v>
      </c>
      <c r="N40" s="192">
        <v>477</v>
      </c>
      <c r="O40" s="299">
        <v>14572</v>
      </c>
      <c r="P40" s="192">
        <v>8811</v>
      </c>
      <c r="Q40" s="300">
        <v>33.6</v>
      </c>
      <c r="R40" s="192">
        <v>9074</v>
      </c>
      <c r="S40" s="192">
        <v>116</v>
      </c>
      <c r="T40" s="224">
        <v>30</v>
      </c>
      <c r="U40" s="225"/>
      <c r="V40" s="225"/>
      <c r="W40" s="225"/>
      <c r="X40" s="225"/>
    </row>
    <row r="41" spans="1:24" s="226" customFormat="1" ht="25.5" customHeight="1">
      <c r="A41" s="220">
        <v>31</v>
      </c>
      <c r="B41" s="218" t="s">
        <v>235</v>
      </c>
      <c r="C41" s="192">
        <v>6262</v>
      </c>
      <c r="D41" s="192">
        <v>204</v>
      </c>
      <c r="E41" s="192">
        <v>2035</v>
      </c>
      <c r="F41" s="192">
        <v>732</v>
      </c>
      <c r="G41" s="192">
        <v>71</v>
      </c>
      <c r="H41" s="192">
        <v>581</v>
      </c>
      <c r="I41" s="192">
        <v>0</v>
      </c>
      <c r="J41" s="192">
        <v>5681</v>
      </c>
      <c r="K41" s="192">
        <v>204</v>
      </c>
      <c r="L41" s="192">
        <v>2035</v>
      </c>
      <c r="M41" s="192">
        <v>732</v>
      </c>
      <c r="N41" s="192">
        <v>71</v>
      </c>
      <c r="O41" s="299">
        <v>3472</v>
      </c>
      <c r="P41" s="192">
        <v>2182</v>
      </c>
      <c r="Q41" s="300">
        <v>34.99</v>
      </c>
      <c r="R41" s="192">
        <v>2250</v>
      </c>
      <c r="S41" s="192">
        <v>35</v>
      </c>
      <c r="T41" s="224">
        <v>31</v>
      </c>
      <c r="U41" s="225"/>
      <c r="V41" s="225"/>
      <c r="W41" s="225"/>
      <c r="X41" s="225"/>
    </row>
    <row r="42" spans="1:24" s="226" customFormat="1" ht="25.5" customHeight="1">
      <c r="A42" s="243">
        <v>32</v>
      </c>
      <c r="B42" s="244" t="s">
        <v>237</v>
      </c>
      <c r="C42" s="227">
        <v>27991</v>
      </c>
      <c r="D42" s="227">
        <v>1132</v>
      </c>
      <c r="E42" s="227">
        <v>6051</v>
      </c>
      <c r="F42" s="227">
        <v>2280</v>
      </c>
      <c r="G42" s="227">
        <v>141</v>
      </c>
      <c r="H42" s="227">
        <v>1297</v>
      </c>
      <c r="I42" s="227">
        <v>0</v>
      </c>
      <c r="J42" s="227">
        <v>26694</v>
      </c>
      <c r="K42" s="227">
        <v>1132</v>
      </c>
      <c r="L42" s="227">
        <v>6051</v>
      </c>
      <c r="M42" s="227">
        <v>2280</v>
      </c>
      <c r="N42" s="227">
        <v>141</v>
      </c>
      <c r="O42" s="227">
        <v>14099</v>
      </c>
      <c r="P42" s="227">
        <v>10800</v>
      </c>
      <c r="Q42" s="303">
        <v>38.700000000000003</v>
      </c>
      <c r="R42" s="227">
        <v>10984</v>
      </c>
      <c r="S42" s="304">
        <v>181</v>
      </c>
      <c r="T42" s="249">
        <v>32</v>
      </c>
      <c r="U42" s="225"/>
      <c r="V42" s="225"/>
      <c r="W42" s="225"/>
      <c r="X42" s="225"/>
    </row>
    <row r="43" spans="1:24" s="226" customFormat="1" ht="25.5" customHeight="1">
      <c r="A43" s="220">
        <v>33</v>
      </c>
      <c r="B43" s="218" t="s">
        <v>239</v>
      </c>
      <c r="C43" s="192">
        <v>17724</v>
      </c>
      <c r="D43" s="192">
        <v>762</v>
      </c>
      <c r="E43" s="192">
        <v>3625</v>
      </c>
      <c r="F43" s="192">
        <v>1278</v>
      </c>
      <c r="G43" s="192">
        <v>121</v>
      </c>
      <c r="H43" s="192">
        <v>1012</v>
      </c>
      <c r="I43" s="192">
        <v>1</v>
      </c>
      <c r="J43" s="192">
        <v>16712</v>
      </c>
      <c r="K43" s="192">
        <v>761</v>
      </c>
      <c r="L43" s="192">
        <v>3625</v>
      </c>
      <c r="M43" s="192">
        <v>1278</v>
      </c>
      <c r="N43" s="229">
        <v>121</v>
      </c>
      <c r="O43" s="299">
        <v>8991</v>
      </c>
      <c r="P43" s="192">
        <v>7039</v>
      </c>
      <c r="Q43" s="300">
        <v>39.840000000000003</v>
      </c>
      <c r="R43" s="192">
        <v>7139</v>
      </c>
      <c r="S43" s="192">
        <v>79</v>
      </c>
      <c r="T43" s="224">
        <v>33</v>
      </c>
      <c r="U43" s="225"/>
      <c r="V43" s="225"/>
      <c r="W43" s="225"/>
      <c r="X43" s="225"/>
    </row>
    <row r="44" spans="1:24" s="226" customFormat="1" ht="25.5" customHeight="1">
      <c r="A44" s="220">
        <v>34</v>
      </c>
      <c r="B44" s="218" t="s">
        <v>241</v>
      </c>
      <c r="C44" s="192">
        <v>3174</v>
      </c>
      <c r="D44" s="192">
        <v>83</v>
      </c>
      <c r="E44" s="192">
        <v>930</v>
      </c>
      <c r="F44" s="192">
        <v>389</v>
      </c>
      <c r="G44" s="192">
        <v>24</v>
      </c>
      <c r="H44" s="192">
        <v>222</v>
      </c>
      <c r="I44" s="192">
        <v>0</v>
      </c>
      <c r="J44" s="192">
        <v>2952</v>
      </c>
      <c r="K44" s="192">
        <v>83</v>
      </c>
      <c r="L44" s="192">
        <v>930</v>
      </c>
      <c r="M44" s="192">
        <v>389</v>
      </c>
      <c r="N44" s="192">
        <v>24</v>
      </c>
      <c r="O44" s="299">
        <v>1648</v>
      </c>
      <c r="P44" s="192">
        <v>1281</v>
      </c>
      <c r="Q44" s="300">
        <v>40.5</v>
      </c>
      <c r="R44" s="192">
        <v>1316</v>
      </c>
      <c r="S44" s="192">
        <v>23</v>
      </c>
      <c r="T44" s="224">
        <v>34</v>
      </c>
      <c r="U44" s="225"/>
      <c r="V44" s="225"/>
      <c r="W44" s="225"/>
      <c r="X44" s="225"/>
    </row>
    <row r="45" spans="1:24" s="226" customFormat="1" ht="25.5" customHeight="1">
      <c r="A45" s="220">
        <v>35</v>
      </c>
      <c r="B45" s="218" t="s">
        <v>243</v>
      </c>
      <c r="C45" s="192">
        <v>15719</v>
      </c>
      <c r="D45" s="192">
        <v>597</v>
      </c>
      <c r="E45" s="192">
        <v>4640</v>
      </c>
      <c r="F45" s="192">
        <v>1550</v>
      </c>
      <c r="G45" s="192">
        <v>216</v>
      </c>
      <c r="H45" s="192">
        <v>985</v>
      </c>
      <c r="I45" s="192">
        <v>0</v>
      </c>
      <c r="J45" s="192">
        <v>14734</v>
      </c>
      <c r="K45" s="192">
        <v>597</v>
      </c>
      <c r="L45" s="192">
        <v>4640</v>
      </c>
      <c r="M45" s="192">
        <v>1550</v>
      </c>
      <c r="N45" s="192">
        <v>216</v>
      </c>
      <c r="O45" s="299">
        <v>8200</v>
      </c>
      <c r="P45" s="192">
        <v>5612</v>
      </c>
      <c r="Q45" s="300">
        <v>35.630000000000003</v>
      </c>
      <c r="R45" s="192">
        <v>5748</v>
      </c>
      <c r="S45" s="192">
        <v>69</v>
      </c>
      <c r="T45" s="224">
        <v>35</v>
      </c>
      <c r="U45" s="225"/>
      <c r="V45" s="225"/>
      <c r="W45" s="225"/>
      <c r="X45" s="225"/>
    </row>
    <row r="46" spans="1:24" s="226" customFormat="1" ht="25.5" customHeight="1">
      <c r="A46" s="250">
        <v>36</v>
      </c>
      <c r="B46" s="218" t="s">
        <v>245</v>
      </c>
      <c r="C46" s="192">
        <v>14647</v>
      </c>
      <c r="D46" s="192">
        <v>527</v>
      </c>
      <c r="E46" s="192">
        <v>3776</v>
      </c>
      <c r="F46" s="192">
        <v>1491</v>
      </c>
      <c r="G46" s="192">
        <v>149</v>
      </c>
      <c r="H46" s="192">
        <v>1017</v>
      </c>
      <c r="I46" s="192">
        <v>0</v>
      </c>
      <c r="J46" s="192">
        <v>13630</v>
      </c>
      <c r="K46" s="192">
        <v>527</v>
      </c>
      <c r="L46" s="192">
        <v>3776</v>
      </c>
      <c r="M46" s="192">
        <v>1491</v>
      </c>
      <c r="N46" s="192">
        <v>149</v>
      </c>
      <c r="O46" s="299">
        <v>7694</v>
      </c>
      <c r="P46" s="192">
        <v>5601</v>
      </c>
      <c r="Q46" s="300">
        <v>38.21</v>
      </c>
      <c r="R46" s="192">
        <v>5654</v>
      </c>
      <c r="S46" s="192">
        <v>119</v>
      </c>
      <c r="T46" s="251">
        <v>36</v>
      </c>
      <c r="U46" s="237"/>
      <c r="V46" s="237"/>
      <c r="W46" s="237"/>
      <c r="X46" s="237"/>
    </row>
    <row r="47" spans="1:24" s="226" customFormat="1" ht="25.5" customHeight="1">
      <c r="A47" s="243">
        <v>37</v>
      </c>
      <c r="B47" s="244" t="s">
        <v>247</v>
      </c>
      <c r="C47" s="227">
        <v>2144</v>
      </c>
      <c r="D47" s="227">
        <v>69</v>
      </c>
      <c r="E47" s="227">
        <v>576</v>
      </c>
      <c r="F47" s="227">
        <v>219</v>
      </c>
      <c r="G47" s="227">
        <v>12</v>
      </c>
      <c r="H47" s="227">
        <v>141</v>
      </c>
      <c r="I47" s="227">
        <v>0</v>
      </c>
      <c r="J47" s="227">
        <v>2003</v>
      </c>
      <c r="K47" s="227">
        <v>69</v>
      </c>
      <c r="L47" s="227">
        <v>576</v>
      </c>
      <c r="M47" s="227">
        <v>219</v>
      </c>
      <c r="N47" s="227">
        <v>12</v>
      </c>
      <c r="O47" s="305">
        <v>1053</v>
      </c>
      <c r="P47" s="227">
        <v>844</v>
      </c>
      <c r="Q47" s="303">
        <v>39.68</v>
      </c>
      <c r="R47" s="227">
        <v>864</v>
      </c>
      <c r="S47" s="227">
        <v>30</v>
      </c>
      <c r="T47" s="249">
        <v>37</v>
      </c>
      <c r="U47" s="306"/>
      <c r="V47" s="225"/>
      <c r="W47" s="225"/>
      <c r="X47" s="225"/>
    </row>
    <row r="48" spans="1:24" s="226" customFormat="1" ht="25.5" customHeight="1">
      <c r="A48" s="220">
        <v>38</v>
      </c>
      <c r="B48" s="218" t="s">
        <v>249</v>
      </c>
      <c r="C48" s="192">
        <v>6686</v>
      </c>
      <c r="D48" s="192">
        <v>174</v>
      </c>
      <c r="E48" s="192">
        <v>1970</v>
      </c>
      <c r="F48" s="192">
        <v>800</v>
      </c>
      <c r="G48" s="192">
        <v>65</v>
      </c>
      <c r="H48" s="192">
        <v>669</v>
      </c>
      <c r="I48" s="192">
        <v>0</v>
      </c>
      <c r="J48" s="192">
        <v>6017</v>
      </c>
      <c r="K48" s="192">
        <v>174</v>
      </c>
      <c r="L48" s="192">
        <v>1970</v>
      </c>
      <c r="M48" s="192">
        <v>800</v>
      </c>
      <c r="N48" s="229">
        <v>65</v>
      </c>
      <c r="O48" s="299">
        <v>3650</v>
      </c>
      <c r="P48" s="192">
        <v>2576</v>
      </c>
      <c r="Q48" s="300">
        <v>38.880000000000003</v>
      </c>
      <c r="R48" s="192">
        <v>2633</v>
      </c>
      <c r="S48" s="192">
        <v>96</v>
      </c>
      <c r="T48" s="224">
        <v>38</v>
      </c>
      <c r="U48" s="225"/>
      <c r="V48" s="225"/>
      <c r="W48" s="225"/>
      <c r="X48" s="225"/>
    </row>
    <row r="49" spans="1:24" s="226" customFormat="1" ht="25.5" customHeight="1">
      <c r="A49" s="220">
        <v>39</v>
      </c>
      <c r="B49" s="218" t="s">
        <v>251</v>
      </c>
      <c r="C49" s="192">
        <v>4351</v>
      </c>
      <c r="D49" s="192">
        <v>148</v>
      </c>
      <c r="E49" s="192">
        <v>1241</v>
      </c>
      <c r="F49" s="192">
        <v>508</v>
      </c>
      <c r="G49" s="192">
        <v>32</v>
      </c>
      <c r="H49" s="192">
        <v>235</v>
      </c>
      <c r="I49" s="192">
        <v>0</v>
      </c>
      <c r="J49" s="192">
        <v>4116</v>
      </c>
      <c r="K49" s="192">
        <v>148</v>
      </c>
      <c r="L49" s="192">
        <v>1241</v>
      </c>
      <c r="M49" s="192">
        <v>508</v>
      </c>
      <c r="N49" s="192">
        <v>32</v>
      </c>
      <c r="O49" s="299">
        <v>2328</v>
      </c>
      <c r="P49" s="192">
        <v>1652</v>
      </c>
      <c r="Q49" s="300">
        <v>38.380000000000003</v>
      </c>
      <c r="R49" s="192">
        <v>1688</v>
      </c>
      <c r="S49" s="192">
        <v>198</v>
      </c>
      <c r="T49" s="224">
        <v>39</v>
      </c>
      <c r="U49" s="225"/>
      <c r="V49" s="225"/>
      <c r="W49" s="225"/>
      <c r="X49" s="225"/>
    </row>
    <row r="50" spans="1:24" s="226" customFormat="1" ht="25.5" customHeight="1">
      <c r="A50" s="220">
        <v>40</v>
      </c>
      <c r="B50" s="218" t="s">
        <v>252</v>
      </c>
      <c r="C50" s="192">
        <v>2481</v>
      </c>
      <c r="D50" s="192">
        <v>54</v>
      </c>
      <c r="E50" s="192">
        <v>802</v>
      </c>
      <c r="F50" s="192">
        <v>333</v>
      </c>
      <c r="G50" s="192">
        <v>11</v>
      </c>
      <c r="H50" s="192">
        <v>238</v>
      </c>
      <c r="I50" s="192">
        <v>0</v>
      </c>
      <c r="J50" s="192">
        <v>2243</v>
      </c>
      <c r="K50" s="192">
        <v>54</v>
      </c>
      <c r="L50" s="192">
        <v>802</v>
      </c>
      <c r="M50" s="192">
        <v>333</v>
      </c>
      <c r="N50" s="192">
        <v>11</v>
      </c>
      <c r="O50" s="299">
        <v>1329</v>
      </c>
      <c r="P50" s="192">
        <v>1012</v>
      </c>
      <c r="Q50" s="300">
        <v>40.79</v>
      </c>
      <c r="R50" s="192">
        <v>1009</v>
      </c>
      <c r="S50" s="192">
        <v>43</v>
      </c>
      <c r="T50" s="224">
        <v>40</v>
      </c>
      <c r="U50" s="225"/>
      <c r="V50" s="225"/>
      <c r="W50" s="225"/>
      <c r="X50" s="225"/>
    </row>
    <row r="51" spans="1:24" s="226" customFormat="1" ht="25.5" customHeight="1">
      <c r="A51" s="250">
        <v>41</v>
      </c>
      <c r="B51" s="218" t="s">
        <v>254</v>
      </c>
      <c r="C51" s="192">
        <v>5031</v>
      </c>
      <c r="D51" s="192">
        <v>173</v>
      </c>
      <c r="E51" s="192">
        <v>1477</v>
      </c>
      <c r="F51" s="192">
        <v>638</v>
      </c>
      <c r="G51" s="192">
        <v>28</v>
      </c>
      <c r="H51" s="192">
        <v>306</v>
      </c>
      <c r="I51" s="192">
        <v>0</v>
      </c>
      <c r="J51" s="192">
        <v>4725</v>
      </c>
      <c r="K51" s="192">
        <v>173</v>
      </c>
      <c r="L51" s="192">
        <v>1477</v>
      </c>
      <c r="M51" s="192">
        <v>638</v>
      </c>
      <c r="N51" s="192">
        <v>28</v>
      </c>
      <c r="O51" s="299">
        <v>2716</v>
      </c>
      <c r="P51" s="192">
        <v>1945</v>
      </c>
      <c r="Q51" s="300">
        <v>38.840000000000003</v>
      </c>
      <c r="R51" s="192">
        <v>1981</v>
      </c>
      <c r="S51" s="192">
        <v>269</v>
      </c>
      <c r="T51" s="251">
        <v>41</v>
      </c>
      <c r="U51" s="237"/>
      <c r="V51" s="237"/>
      <c r="W51" s="237"/>
      <c r="X51" s="237"/>
    </row>
    <row r="52" spans="1:24" s="226" customFormat="1" ht="25.5" customHeight="1">
      <c r="A52" s="243">
        <v>42</v>
      </c>
      <c r="B52" s="244" t="s">
        <v>256</v>
      </c>
      <c r="C52" s="227">
        <v>5215</v>
      </c>
      <c r="D52" s="227">
        <v>138</v>
      </c>
      <c r="E52" s="227">
        <v>1481</v>
      </c>
      <c r="F52" s="227">
        <v>630</v>
      </c>
      <c r="G52" s="227">
        <v>33</v>
      </c>
      <c r="H52" s="227">
        <v>310</v>
      </c>
      <c r="I52" s="227">
        <v>0</v>
      </c>
      <c r="J52" s="227">
        <v>4905</v>
      </c>
      <c r="K52" s="227">
        <v>138</v>
      </c>
      <c r="L52" s="227">
        <v>1481</v>
      </c>
      <c r="M52" s="227">
        <v>630</v>
      </c>
      <c r="N52" s="227">
        <v>33</v>
      </c>
      <c r="O52" s="305">
        <v>2744</v>
      </c>
      <c r="P52" s="227">
        <v>2162</v>
      </c>
      <c r="Q52" s="303">
        <v>41.57</v>
      </c>
      <c r="R52" s="227">
        <v>2213</v>
      </c>
      <c r="S52" s="227">
        <v>128</v>
      </c>
      <c r="T52" s="249">
        <v>42</v>
      </c>
      <c r="U52" s="306"/>
      <c r="V52" s="225"/>
      <c r="W52" s="225"/>
      <c r="X52" s="225"/>
    </row>
    <row r="53" spans="1:24" s="226" customFormat="1" ht="25.5" customHeight="1">
      <c r="A53" s="220">
        <v>43</v>
      </c>
      <c r="B53" s="218" t="s">
        <v>258</v>
      </c>
      <c r="C53" s="192">
        <v>2751</v>
      </c>
      <c r="D53" s="192">
        <v>75</v>
      </c>
      <c r="E53" s="192">
        <v>772</v>
      </c>
      <c r="F53" s="192">
        <v>360</v>
      </c>
      <c r="G53" s="192">
        <v>23</v>
      </c>
      <c r="H53" s="192">
        <v>172</v>
      </c>
      <c r="I53" s="192">
        <v>0</v>
      </c>
      <c r="J53" s="192">
        <v>2579</v>
      </c>
      <c r="K53" s="192">
        <v>75</v>
      </c>
      <c r="L53" s="192">
        <v>772</v>
      </c>
      <c r="M53" s="192">
        <v>360</v>
      </c>
      <c r="N53" s="192">
        <v>23</v>
      </c>
      <c r="O53" s="299">
        <v>1511</v>
      </c>
      <c r="P53" s="192">
        <v>1130</v>
      </c>
      <c r="Q53" s="300">
        <v>41.06</v>
      </c>
      <c r="R53" s="192">
        <v>1132</v>
      </c>
      <c r="S53" s="192">
        <v>76</v>
      </c>
      <c r="T53" s="224">
        <v>43</v>
      </c>
      <c r="U53" s="225"/>
      <c r="V53" s="225"/>
      <c r="W53" s="225"/>
      <c r="X53" s="225"/>
    </row>
    <row r="54" spans="1:24" s="226" customFormat="1" ht="25.5" customHeight="1">
      <c r="A54" s="220">
        <v>44</v>
      </c>
      <c r="B54" s="218" t="s">
        <v>260</v>
      </c>
      <c r="C54" s="192">
        <v>2864</v>
      </c>
      <c r="D54" s="192">
        <v>68</v>
      </c>
      <c r="E54" s="192">
        <v>990</v>
      </c>
      <c r="F54" s="192">
        <v>472</v>
      </c>
      <c r="G54" s="192">
        <v>23</v>
      </c>
      <c r="H54" s="192">
        <v>182</v>
      </c>
      <c r="I54" s="192">
        <v>0</v>
      </c>
      <c r="J54" s="192">
        <v>2682</v>
      </c>
      <c r="K54" s="192">
        <v>68</v>
      </c>
      <c r="L54" s="192">
        <v>990</v>
      </c>
      <c r="M54" s="192">
        <v>472</v>
      </c>
      <c r="N54" s="192">
        <v>23</v>
      </c>
      <c r="O54" s="299">
        <v>1609</v>
      </c>
      <c r="P54" s="192">
        <v>1119</v>
      </c>
      <c r="Q54" s="300">
        <v>39.06</v>
      </c>
      <c r="R54" s="192">
        <v>1137</v>
      </c>
      <c r="S54" s="192">
        <v>148</v>
      </c>
      <c r="T54" s="224">
        <v>44</v>
      </c>
      <c r="U54" s="225"/>
      <c r="V54" s="225"/>
      <c r="W54" s="225"/>
      <c r="X54" s="225"/>
    </row>
    <row r="55" spans="1:24" s="226" customFormat="1" ht="25.5" customHeight="1">
      <c r="A55" s="220">
        <v>45</v>
      </c>
      <c r="B55" s="218" t="s">
        <v>261</v>
      </c>
      <c r="C55" s="192">
        <v>16613</v>
      </c>
      <c r="D55" s="192">
        <v>541</v>
      </c>
      <c r="E55" s="192">
        <v>4670</v>
      </c>
      <c r="F55" s="192">
        <v>1852</v>
      </c>
      <c r="G55" s="192">
        <v>164</v>
      </c>
      <c r="H55" s="192">
        <v>969</v>
      </c>
      <c r="I55" s="192">
        <v>1</v>
      </c>
      <c r="J55" s="192">
        <v>15644</v>
      </c>
      <c r="K55" s="192">
        <v>540</v>
      </c>
      <c r="L55" s="192">
        <v>4670</v>
      </c>
      <c r="M55" s="192">
        <v>1852</v>
      </c>
      <c r="N55" s="192">
        <v>164</v>
      </c>
      <c r="O55" s="299">
        <v>8901</v>
      </c>
      <c r="P55" s="192">
        <v>6313</v>
      </c>
      <c r="Q55" s="300">
        <v>38.21</v>
      </c>
      <c r="R55" s="192">
        <v>6485</v>
      </c>
      <c r="S55" s="192">
        <v>126</v>
      </c>
      <c r="T55" s="224">
        <v>45</v>
      </c>
      <c r="U55" s="225"/>
      <c r="V55" s="225"/>
      <c r="W55" s="225"/>
      <c r="X55" s="225"/>
    </row>
    <row r="56" spans="1:24" s="226" customFormat="1" ht="25.5" customHeight="1">
      <c r="A56" s="220">
        <v>46</v>
      </c>
      <c r="B56" s="218" t="s">
        <v>262</v>
      </c>
      <c r="C56" s="192">
        <v>7978</v>
      </c>
      <c r="D56" s="192">
        <v>252</v>
      </c>
      <c r="E56" s="192">
        <v>1996</v>
      </c>
      <c r="F56" s="192">
        <v>865</v>
      </c>
      <c r="G56" s="192">
        <v>44</v>
      </c>
      <c r="H56" s="192">
        <v>270</v>
      </c>
      <c r="I56" s="192">
        <v>0</v>
      </c>
      <c r="J56" s="192">
        <v>7708</v>
      </c>
      <c r="K56" s="192">
        <v>252</v>
      </c>
      <c r="L56" s="192">
        <v>1996</v>
      </c>
      <c r="M56" s="192">
        <v>865</v>
      </c>
      <c r="N56" s="192">
        <v>44</v>
      </c>
      <c r="O56" s="299">
        <v>4144</v>
      </c>
      <c r="P56" s="192">
        <v>3233</v>
      </c>
      <c r="Q56" s="300">
        <v>41.19</v>
      </c>
      <c r="R56" s="192">
        <v>3323</v>
      </c>
      <c r="S56" s="192">
        <v>45</v>
      </c>
      <c r="T56" s="224">
        <v>46</v>
      </c>
      <c r="U56" s="225"/>
      <c r="V56" s="225"/>
      <c r="W56" s="225"/>
      <c r="X56" s="225"/>
    </row>
    <row r="57" spans="1:24" s="226" customFormat="1" ht="25.5" customHeight="1" thickBot="1">
      <c r="A57" s="253">
        <v>52</v>
      </c>
      <c r="B57" s="254" t="s">
        <v>263</v>
      </c>
      <c r="C57" s="256">
        <v>3325</v>
      </c>
      <c r="D57" s="256">
        <v>117</v>
      </c>
      <c r="E57" s="256">
        <v>751</v>
      </c>
      <c r="F57" s="256">
        <v>323</v>
      </c>
      <c r="G57" s="256">
        <v>26</v>
      </c>
      <c r="H57" s="256">
        <v>125</v>
      </c>
      <c r="I57" s="256">
        <v>0</v>
      </c>
      <c r="J57" s="256">
        <v>3200</v>
      </c>
      <c r="K57" s="256">
        <v>117</v>
      </c>
      <c r="L57" s="256">
        <v>751</v>
      </c>
      <c r="M57" s="256">
        <v>323</v>
      </c>
      <c r="N57" s="256">
        <v>26</v>
      </c>
      <c r="O57" s="307">
        <v>1582</v>
      </c>
      <c r="P57" s="256">
        <v>1407</v>
      </c>
      <c r="Q57" s="308">
        <v>42.88</v>
      </c>
      <c r="R57" s="256">
        <v>1431</v>
      </c>
      <c r="S57" s="256">
        <v>23</v>
      </c>
      <c r="T57" s="262">
        <v>52</v>
      </c>
      <c r="U57" s="225"/>
      <c r="V57" s="225"/>
      <c r="W57" s="225"/>
      <c r="X57" s="225"/>
    </row>
    <row r="58" spans="1:24" ht="25.5" customHeight="1">
      <c r="A58" s="211">
        <v>54</v>
      </c>
      <c r="B58" s="212" t="s">
        <v>264</v>
      </c>
      <c r="C58" s="214">
        <v>2149</v>
      </c>
      <c r="D58" s="214">
        <v>68</v>
      </c>
      <c r="E58" s="214">
        <v>648</v>
      </c>
      <c r="F58" s="214">
        <v>278</v>
      </c>
      <c r="G58" s="214">
        <v>18</v>
      </c>
      <c r="H58" s="214">
        <v>138</v>
      </c>
      <c r="I58" s="214">
        <v>0</v>
      </c>
      <c r="J58" s="214">
        <v>2011</v>
      </c>
      <c r="K58" s="214">
        <v>68</v>
      </c>
      <c r="L58" s="214">
        <v>648</v>
      </c>
      <c r="M58" s="214">
        <v>278</v>
      </c>
      <c r="N58" s="214">
        <v>18</v>
      </c>
      <c r="O58" s="296">
        <v>1116</v>
      </c>
      <c r="P58" s="214">
        <v>844</v>
      </c>
      <c r="Q58" s="297">
        <v>38.979999999999997</v>
      </c>
      <c r="R58" s="214">
        <v>855</v>
      </c>
      <c r="S58" s="214">
        <v>32</v>
      </c>
      <c r="T58" s="216">
        <v>54</v>
      </c>
      <c r="U58" s="206"/>
      <c r="V58" s="206"/>
      <c r="W58" s="206"/>
      <c r="X58" s="206"/>
    </row>
    <row r="59" spans="1:24" ht="25.5" customHeight="1">
      <c r="A59" s="217">
        <v>59</v>
      </c>
      <c r="B59" s="218" t="s">
        <v>266</v>
      </c>
      <c r="C59" s="200">
        <v>6593</v>
      </c>
      <c r="D59" s="200">
        <v>196</v>
      </c>
      <c r="E59" s="200">
        <v>1672</v>
      </c>
      <c r="F59" s="200">
        <v>750</v>
      </c>
      <c r="G59" s="200">
        <v>45</v>
      </c>
      <c r="H59" s="200">
        <v>225</v>
      </c>
      <c r="I59" s="200">
        <v>0</v>
      </c>
      <c r="J59" s="200">
        <v>6368</v>
      </c>
      <c r="K59" s="200">
        <v>196</v>
      </c>
      <c r="L59" s="200">
        <v>1672</v>
      </c>
      <c r="M59" s="200">
        <v>750</v>
      </c>
      <c r="N59" s="200">
        <v>45</v>
      </c>
      <c r="O59" s="298">
        <v>3218</v>
      </c>
      <c r="P59" s="200">
        <v>2601</v>
      </c>
      <c r="Q59" s="295">
        <v>39.700000000000003</v>
      </c>
      <c r="R59" s="200">
        <v>2648</v>
      </c>
      <c r="S59" s="200">
        <v>35</v>
      </c>
      <c r="T59" s="205">
        <v>59</v>
      </c>
      <c r="U59" s="206"/>
      <c r="V59" s="206"/>
      <c r="W59" s="206"/>
      <c r="X59" s="206"/>
    </row>
    <row r="60" spans="1:24" ht="25.5" customHeight="1">
      <c r="A60" s="217">
        <v>61</v>
      </c>
      <c r="B60" s="218" t="s">
        <v>268</v>
      </c>
      <c r="C60" s="200">
        <v>6207</v>
      </c>
      <c r="D60" s="200">
        <v>180</v>
      </c>
      <c r="E60" s="200">
        <v>1671</v>
      </c>
      <c r="F60" s="200">
        <v>715</v>
      </c>
      <c r="G60" s="200">
        <v>30</v>
      </c>
      <c r="H60" s="200">
        <v>385</v>
      </c>
      <c r="I60" s="200">
        <v>0</v>
      </c>
      <c r="J60" s="200">
        <v>5822</v>
      </c>
      <c r="K60" s="200">
        <v>180</v>
      </c>
      <c r="L60" s="200">
        <v>1671</v>
      </c>
      <c r="M60" s="200">
        <v>715</v>
      </c>
      <c r="N60" s="200">
        <v>30</v>
      </c>
      <c r="O60" s="298">
        <v>2892</v>
      </c>
      <c r="P60" s="200">
        <v>2652</v>
      </c>
      <c r="Q60" s="295">
        <v>43.11</v>
      </c>
      <c r="R60" s="200">
        <v>2700</v>
      </c>
      <c r="S60" s="200">
        <v>33</v>
      </c>
      <c r="T60" s="205">
        <v>61</v>
      </c>
      <c r="U60" s="206"/>
      <c r="V60" s="206"/>
      <c r="W60" s="206"/>
      <c r="X60" s="206"/>
    </row>
    <row r="61" spans="1:24" ht="25.5" customHeight="1">
      <c r="A61" s="217">
        <v>66</v>
      </c>
      <c r="B61" s="218" t="s">
        <v>270</v>
      </c>
      <c r="C61" s="200">
        <v>18846</v>
      </c>
      <c r="D61" s="200">
        <v>725</v>
      </c>
      <c r="E61" s="200">
        <v>5161</v>
      </c>
      <c r="F61" s="200">
        <v>1878</v>
      </c>
      <c r="G61" s="200">
        <v>200</v>
      </c>
      <c r="H61" s="200">
        <v>1400</v>
      </c>
      <c r="I61" s="200">
        <v>0</v>
      </c>
      <c r="J61" s="200">
        <v>17446</v>
      </c>
      <c r="K61" s="200">
        <v>725</v>
      </c>
      <c r="L61" s="200">
        <v>5161</v>
      </c>
      <c r="M61" s="200">
        <v>1878</v>
      </c>
      <c r="N61" s="200">
        <v>200</v>
      </c>
      <c r="O61" s="298">
        <v>10133</v>
      </c>
      <c r="P61" s="200">
        <v>6839</v>
      </c>
      <c r="Q61" s="295">
        <v>36.47</v>
      </c>
      <c r="R61" s="200">
        <v>7019</v>
      </c>
      <c r="S61" s="200">
        <v>90</v>
      </c>
      <c r="T61" s="205">
        <v>66</v>
      </c>
      <c r="U61" s="206"/>
      <c r="V61" s="206"/>
      <c r="W61" s="206"/>
      <c r="X61" s="206"/>
    </row>
    <row r="62" spans="1:24" ht="25.5" customHeight="1">
      <c r="A62" s="217">
        <v>67</v>
      </c>
      <c r="B62" s="218" t="s">
        <v>272</v>
      </c>
      <c r="C62" s="200">
        <v>3684</v>
      </c>
      <c r="D62" s="210">
        <v>107</v>
      </c>
      <c r="E62" s="210">
        <v>1101</v>
      </c>
      <c r="F62" s="210">
        <v>518</v>
      </c>
      <c r="G62" s="210">
        <v>23</v>
      </c>
      <c r="H62" s="200">
        <v>263</v>
      </c>
      <c r="I62" s="210">
        <v>0</v>
      </c>
      <c r="J62" s="200">
        <v>3421</v>
      </c>
      <c r="K62" s="210">
        <v>107</v>
      </c>
      <c r="L62" s="210">
        <v>1101</v>
      </c>
      <c r="M62" s="210">
        <v>518</v>
      </c>
      <c r="N62" s="200">
        <v>23</v>
      </c>
      <c r="O62" s="298">
        <v>2018</v>
      </c>
      <c r="P62" s="200">
        <v>1494</v>
      </c>
      <c r="Q62" s="295">
        <v>40.93</v>
      </c>
      <c r="R62" s="200">
        <v>1530</v>
      </c>
      <c r="S62" s="200">
        <v>38</v>
      </c>
      <c r="T62" s="205">
        <v>67</v>
      </c>
      <c r="U62" s="206"/>
      <c r="V62" s="206"/>
      <c r="W62" s="206"/>
      <c r="X62" s="206"/>
    </row>
    <row r="63" spans="1:24" ht="25.5" customHeight="1">
      <c r="A63" s="211">
        <v>70</v>
      </c>
      <c r="B63" s="212" t="s">
        <v>274</v>
      </c>
      <c r="C63" s="214">
        <v>3308</v>
      </c>
      <c r="D63" s="200">
        <v>84</v>
      </c>
      <c r="E63" s="200">
        <v>1177</v>
      </c>
      <c r="F63" s="200">
        <v>507</v>
      </c>
      <c r="G63" s="200">
        <v>39</v>
      </c>
      <c r="H63" s="214">
        <v>225</v>
      </c>
      <c r="I63" s="200">
        <v>0</v>
      </c>
      <c r="J63" s="214">
        <v>3083</v>
      </c>
      <c r="K63" s="200">
        <v>84</v>
      </c>
      <c r="L63" s="200">
        <v>1177</v>
      </c>
      <c r="M63" s="200">
        <v>507</v>
      </c>
      <c r="N63" s="214">
        <v>39</v>
      </c>
      <c r="O63" s="296">
        <v>1837</v>
      </c>
      <c r="P63" s="214">
        <v>1272</v>
      </c>
      <c r="Q63" s="297">
        <v>38.76</v>
      </c>
      <c r="R63" s="214">
        <v>1310</v>
      </c>
      <c r="S63" s="214">
        <v>7</v>
      </c>
      <c r="T63" s="216">
        <v>70</v>
      </c>
      <c r="U63" s="206"/>
      <c r="V63" s="206"/>
      <c r="W63" s="206"/>
      <c r="X63" s="206"/>
    </row>
    <row r="64" spans="1:24" ht="25.5" customHeight="1">
      <c r="A64" s="217">
        <v>72</v>
      </c>
      <c r="B64" s="218" t="s">
        <v>276</v>
      </c>
      <c r="C64" s="200">
        <v>17435</v>
      </c>
      <c r="D64" s="200">
        <v>427</v>
      </c>
      <c r="E64" s="200">
        <v>5910</v>
      </c>
      <c r="F64" s="200">
        <v>2549</v>
      </c>
      <c r="G64" s="200">
        <v>156</v>
      </c>
      <c r="H64" s="200">
        <v>1423</v>
      </c>
      <c r="I64" s="200">
        <v>0</v>
      </c>
      <c r="J64" s="200">
        <v>16012</v>
      </c>
      <c r="K64" s="200">
        <v>427</v>
      </c>
      <c r="L64" s="200">
        <v>5910</v>
      </c>
      <c r="M64" s="200">
        <v>2549</v>
      </c>
      <c r="N64" s="200">
        <v>156</v>
      </c>
      <c r="O64" s="298">
        <v>9602</v>
      </c>
      <c r="P64" s="200">
        <v>7064</v>
      </c>
      <c r="Q64" s="295">
        <v>41.22</v>
      </c>
      <c r="R64" s="200">
        <v>7270</v>
      </c>
      <c r="S64" s="200">
        <v>182</v>
      </c>
      <c r="T64" s="205">
        <v>72</v>
      </c>
      <c r="U64" s="206"/>
      <c r="V64" s="206"/>
      <c r="W64" s="206"/>
      <c r="X64" s="206"/>
    </row>
    <row r="65" spans="1:24" ht="25.5" customHeight="1">
      <c r="A65" s="217">
        <v>74</v>
      </c>
      <c r="B65" s="218" t="s">
        <v>278</v>
      </c>
      <c r="C65" s="200">
        <v>3629</v>
      </c>
      <c r="D65" s="200">
        <v>73</v>
      </c>
      <c r="E65" s="200">
        <v>1256</v>
      </c>
      <c r="F65" s="200">
        <v>588</v>
      </c>
      <c r="G65" s="200">
        <v>23</v>
      </c>
      <c r="H65" s="200">
        <v>244</v>
      </c>
      <c r="I65" s="200">
        <v>0</v>
      </c>
      <c r="J65" s="200">
        <v>3385</v>
      </c>
      <c r="K65" s="200">
        <v>73</v>
      </c>
      <c r="L65" s="200">
        <v>1256</v>
      </c>
      <c r="M65" s="200">
        <v>588</v>
      </c>
      <c r="N65" s="200">
        <v>23</v>
      </c>
      <c r="O65" s="298">
        <v>2055</v>
      </c>
      <c r="P65" s="200">
        <v>1505</v>
      </c>
      <c r="Q65" s="295">
        <v>42.23</v>
      </c>
      <c r="R65" s="200">
        <v>1548</v>
      </c>
      <c r="S65" s="200">
        <v>25</v>
      </c>
      <c r="T65" s="205">
        <v>74</v>
      </c>
      <c r="U65" s="206"/>
      <c r="V65" s="206"/>
      <c r="W65" s="206"/>
      <c r="X65" s="206"/>
    </row>
    <row r="66" spans="1:24" s="226" customFormat="1" ht="25.5" customHeight="1">
      <c r="A66" s="220">
        <v>81</v>
      </c>
      <c r="B66" s="218" t="s">
        <v>280</v>
      </c>
      <c r="C66" s="192">
        <v>16056</v>
      </c>
      <c r="D66" s="192">
        <v>502</v>
      </c>
      <c r="E66" s="192">
        <v>4957</v>
      </c>
      <c r="F66" s="192">
        <v>2177</v>
      </c>
      <c r="G66" s="192">
        <v>122</v>
      </c>
      <c r="H66" s="192">
        <v>1066</v>
      </c>
      <c r="I66" s="192">
        <v>0</v>
      </c>
      <c r="J66" s="192">
        <v>14990</v>
      </c>
      <c r="K66" s="192">
        <v>502</v>
      </c>
      <c r="L66" s="192">
        <v>4957</v>
      </c>
      <c r="M66" s="192">
        <v>2177</v>
      </c>
      <c r="N66" s="192">
        <v>122</v>
      </c>
      <c r="O66" s="299">
        <v>8814</v>
      </c>
      <c r="P66" s="192">
        <v>6284</v>
      </c>
      <c r="Q66" s="300">
        <v>39.46</v>
      </c>
      <c r="R66" s="192">
        <v>6422</v>
      </c>
      <c r="S66" s="192">
        <v>122</v>
      </c>
      <c r="T66" s="224">
        <v>81</v>
      </c>
      <c r="U66" s="225"/>
      <c r="V66" s="225"/>
      <c r="W66" s="225"/>
      <c r="X66" s="225"/>
    </row>
    <row r="67" spans="1:24" s="226" customFormat="1" ht="25.5" customHeight="1">
      <c r="A67" s="220">
        <v>82</v>
      </c>
      <c r="B67" s="218" t="s">
        <v>282</v>
      </c>
      <c r="C67" s="192">
        <v>23193</v>
      </c>
      <c r="D67" s="227">
        <v>771</v>
      </c>
      <c r="E67" s="227">
        <v>5664</v>
      </c>
      <c r="F67" s="227">
        <v>2410</v>
      </c>
      <c r="G67" s="227">
        <v>112</v>
      </c>
      <c r="H67" s="192">
        <v>1220</v>
      </c>
      <c r="I67" s="227">
        <v>0</v>
      </c>
      <c r="J67" s="192">
        <v>21973</v>
      </c>
      <c r="K67" s="227">
        <v>771</v>
      </c>
      <c r="L67" s="227">
        <v>5664</v>
      </c>
      <c r="M67" s="192">
        <v>2410</v>
      </c>
      <c r="N67" s="192">
        <v>112</v>
      </c>
      <c r="O67" s="299">
        <v>11567</v>
      </c>
      <c r="P67" s="192">
        <v>9224</v>
      </c>
      <c r="Q67" s="300">
        <v>40.130000000000003</v>
      </c>
      <c r="R67" s="192">
        <v>9409</v>
      </c>
      <c r="S67" s="192">
        <v>196</v>
      </c>
      <c r="T67" s="224">
        <v>82</v>
      </c>
      <c r="U67" s="225"/>
      <c r="V67" s="225"/>
      <c r="W67" s="225"/>
      <c r="X67" s="225"/>
    </row>
    <row r="68" spans="1:24" s="226" customFormat="1" ht="25.5" customHeight="1">
      <c r="A68" s="228">
        <v>83</v>
      </c>
      <c r="B68" s="212" t="s">
        <v>283</v>
      </c>
      <c r="C68" s="229">
        <v>10750</v>
      </c>
      <c r="D68" s="192">
        <v>368</v>
      </c>
      <c r="E68" s="192">
        <v>2704</v>
      </c>
      <c r="F68" s="192">
        <v>1214</v>
      </c>
      <c r="G68" s="192">
        <v>58</v>
      </c>
      <c r="H68" s="229">
        <v>528</v>
      </c>
      <c r="I68" s="192">
        <v>0</v>
      </c>
      <c r="J68" s="229">
        <v>10222</v>
      </c>
      <c r="K68" s="192">
        <v>368</v>
      </c>
      <c r="L68" s="192">
        <v>2704</v>
      </c>
      <c r="M68" s="229">
        <v>1214</v>
      </c>
      <c r="N68" s="229">
        <v>58</v>
      </c>
      <c r="O68" s="301">
        <v>5310</v>
      </c>
      <c r="P68" s="229">
        <v>4448</v>
      </c>
      <c r="Q68" s="302">
        <v>42.03</v>
      </c>
      <c r="R68" s="229">
        <v>4545</v>
      </c>
      <c r="S68" s="229">
        <v>60</v>
      </c>
      <c r="T68" s="234">
        <v>83</v>
      </c>
      <c r="U68" s="225"/>
      <c r="V68" s="225"/>
      <c r="W68" s="225"/>
      <c r="X68" s="225"/>
    </row>
    <row r="69" spans="1:24" s="226" customFormat="1" ht="25.5" customHeight="1">
      <c r="A69" s="220">
        <v>301</v>
      </c>
      <c r="B69" s="2128" t="s">
        <v>284</v>
      </c>
      <c r="C69" s="192">
        <v>10717</v>
      </c>
      <c r="D69" s="192">
        <v>400</v>
      </c>
      <c r="E69" s="192">
        <v>922</v>
      </c>
      <c r="F69" s="192">
        <v>92</v>
      </c>
      <c r="G69" s="192">
        <v>350</v>
      </c>
      <c r="H69" s="192" t="s">
        <v>22</v>
      </c>
      <c r="I69" s="192" t="s">
        <v>22</v>
      </c>
      <c r="J69" s="192">
        <v>10717</v>
      </c>
      <c r="K69" s="192">
        <v>400</v>
      </c>
      <c r="L69" s="192">
        <v>922</v>
      </c>
      <c r="M69" s="192">
        <v>92</v>
      </c>
      <c r="N69" s="192">
        <v>350</v>
      </c>
      <c r="O69" s="299">
        <v>6342</v>
      </c>
      <c r="P69" s="192">
        <v>4539</v>
      </c>
      <c r="Q69" s="300">
        <v>42.25</v>
      </c>
      <c r="R69" s="192">
        <v>4488</v>
      </c>
      <c r="S69" s="192">
        <v>41</v>
      </c>
      <c r="T69" s="224">
        <v>301</v>
      </c>
      <c r="U69" s="225"/>
      <c r="V69" s="225"/>
      <c r="W69" s="225"/>
      <c r="X69" s="225"/>
    </row>
    <row r="70" spans="1:24" s="226" customFormat="1" ht="25.5" customHeight="1">
      <c r="A70" s="220">
        <v>302</v>
      </c>
      <c r="B70" s="2128" t="s">
        <v>286</v>
      </c>
      <c r="C70" s="192">
        <v>11191</v>
      </c>
      <c r="D70" s="192">
        <v>432</v>
      </c>
      <c r="E70" s="192">
        <v>514</v>
      </c>
      <c r="F70" s="192">
        <v>104</v>
      </c>
      <c r="G70" s="192">
        <v>111</v>
      </c>
      <c r="H70" s="192" t="s">
        <v>22</v>
      </c>
      <c r="I70" s="192" t="s">
        <v>22</v>
      </c>
      <c r="J70" s="192">
        <v>11191</v>
      </c>
      <c r="K70" s="192">
        <v>432</v>
      </c>
      <c r="L70" s="192">
        <v>514</v>
      </c>
      <c r="M70" s="192">
        <v>104</v>
      </c>
      <c r="N70" s="192">
        <v>111</v>
      </c>
      <c r="O70" s="299">
        <v>6417</v>
      </c>
      <c r="P70" s="192">
        <v>4074</v>
      </c>
      <c r="Q70" s="300">
        <v>36.520000000000003</v>
      </c>
      <c r="R70" s="192">
        <v>4025</v>
      </c>
      <c r="S70" s="192">
        <v>2</v>
      </c>
      <c r="T70" s="224">
        <v>302</v>
      </c>
      <c r="U70" s="225"/>
      <c r="V70" s="225"/>
      <c r="W70" s="225"/>
      <c r="X70" s="225"/>
    </row>
    <row r="71" spans="1:24" s="226" customFormat="1" ht="25.5" customHeight="1">
      <c r="A71" s="220">
        <v>303</v>
      </c>
      <c r="B71" s="2128" t="s">
        <v>288</v>
      </c>
      <c r="C71" s="192">
        <v>1764</v>
      </c>
      <c r="D71" s="192">
        <v>60</v>
      </c>
      <c r="E71" s="192">
        <v>251</v>
      </c>
      <c r="F71" s="192">
        <v>63</v>
      </c>
      <c r="G71" s="192">
        <v>55</v>
      </c>
      <c r="H71" s="192" t="s">
        <v>22</v>
      </c>
      <c r="I71" s="192" t="s">
        <v>22</v>
      </c>
      <c r="J71" s="192">
        <v>1764</v>
      </c>
      <c r="K71" s="192">
        <v>60</v>
      </c>
      <c r="L71" s="192">
        <v>251</v>
      </c>
      <c r="M71" s="192">
        <v>63</v>
      </c>
      <c r="N71" s="192">
        <v>55</v>
      </c>
      <c r="O71" s="299">
        <v>1039</v>
      </c>
      <c r="P71" s="192">
        <v>814</v>
      </c>
      <c r="Q71" s="300">
        <v>46.38</v>
      </c>
      <c r="R71" s="192">
        <v>823</v>
      </c>
      <c r="S71" s="192">
        <v>1</v>
      </c>
      <c r="T71" s="224">
        <v>303</v>
      </c>
      <c r="U71" s="225"/>
      <c r="V71" s="225"/>
      <c r="W71" s="225"/>
      <c r="X71" s="225"/>
    </row>
    <row r="72" spans="1:24" s="226" customFormat="1" ht="25.5" customHeight="1" thickBot="1">
      <c r="A72" s="2350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307"/>
      <c r="P72" s="256"/>
      <c r="Q72" s="308"/>
      <c r="R72" s="256"/>
      <c r="S72" s="256"/>
      <c r="T72" s="262"/>
      <c r="U72" s="225"/>
      <c r="V72" s="225"/>
      <c r="W72" s="225"/>
      <c r="X72" s="225"/>
    </row>
    <row r="73" spans="1:24" s="226" customFormat="1" ht="25.5" customHeight="1">
      <c r="A73" s="250"/>
      <c r="B73" s="218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299"/>
      <c r="P73" s="192"/>
      <c r="Q73" s="300"/>
      <c r="R73" s="192"/>
      <c r="S73" s="192"/>
      <c r="T73" s="251"/>
      <c r="U73" s="237"/>
      <c r="V73" s="237"/>
      <c r="W73" s="237"/>
      <c r="X73" s="237"/>
    </row>
    <row r="74" spans="1:24" s="226" customFormat="1" ht="25.5" customHeight="1">
      <c r="A74" s="220"/>
      <c r="B74" s="218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299"/>
      <c r="P74" s="192"/>
      <c r="Q74" s="300"/>
      <c r="R74" s="192"/>
      <c r="S74" s="192"/>
      <c r="T74" s="224"/>
      <c r="U74" s="225"/>
      <c r="V74" s="225"/>
      <c r="W74" s="225"/>
      <c r="X74" s="225"/>
    </row>
    <row r="75" spans="1:24" s="226" customFormat="1" ht="25.5" customHeight="1">
      <c r="A75" s="220"/>
      <c r="B75" s="218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299"/>
      <c r="P75" s="192"/>
      <c r="Q75" s="300"/>
      <c r="R75" s="192"/>
      <c r="S75" s="192"/>
      <c r="T75" s="224"/>
      <c r="U75" s="225"/>
      <c r="V75" s="225"/>
      <c r="W75" s="225"/>
      <c r="X75" s="225"/>
    </row>
    <row r="76" spans="1:24" s="226" customFormat="1" ht="25.5" customHeight="1">
      <c r="A76" s="220"/>
      <c r="B76" s="218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299"/>
      <c r="P76" s="192"/>
      <c r="Q76" s="300"/>
      <c r="R76" s="192"/>
      <c r="S76" s="192"/>
      <c r="T76" s="224"/>
      <c r="U76" s="225"/>
      <c r="V76" s="225"/>
      <c r="W76" s="225"/>
      <c r="X76" s="225"/>
    </row>
    <row r="77" spans="1:24" s="226" customFormat="1" ht="25.5" customHeight="1">
      <c r="A77" s="220"/>
      <c r="B77" s="218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299"/>
      <c r="P77" s="192"/>
      <c r="Q77" s="300"/>
      <c r="R77" s="192"/>
      <c r="S77" s="192"/>
      <c r="T77" s="224"/>
      <c r="U77" s="225"/>
      <c r="V77" s="225"/>
      <c r="W77" s="225"/>
      <c r="X77" s="225"/>
    </row>
    <row r="78" spans="1:24" s="226" customFormat="1" ht="25.5" customHeight="1">
      <c r="A78" s="228"/>
      <c r="B78" s="21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301"/>
      <c r="P78" s="229"/>
      <c r="Q78" s="302"/>
      <c r="R78" s="229"/>
      <c r="S78" s="229"/>
      <c r="T78" s="234"/>
      <c r="U78" s="225"/>
      <c r="V78" s="225"/>
      <c r="W78" s="225"/>
      <c r="X78" s="225"/>
    </row>
    <row r="79" spans="1:24" s="226" customFormat="1" ht="25.5" customHeight="1">
      <c r="A79" s="220"/>
      <c r="B79" s="218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299"/>
      <c r="P79" s="192"/>
      <c r="Q79" s="300"/>
      <c r="R79" s="192"/>
      <c r="S79" s="192"/>
      <c r="T79" s="224"/>
      <c r="U79" s="225"/>
      <c r="V79" s="225"/>
      <c r="W79" s="225"/>
      <c r="X79" s="225"/>
    </row>
    <row r="80" spans="1:24" s="226" customFormat="1" ht="25.5" customHeight="1">
      <c r="A80" s="220"/>
      <c r="B80" s="218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299"/>
      <c r="P80" s="192"/>
      <c r="Q80" s="300"/>
      <c r="R80" s="192"/>
      <c r="S80" s="192"/>
      <c r="T80" s="224"/>
      <c r="U80" s="225"/>
      <c r="V80" s="225"/>
      <c r="W80" s="225"/>
      <c r="X80" s="225"/>
    </row>
    <row r="81" spans="1:24" s="226" customFormat="1" ht="25.5" customHeight="1">
      <c r="A81" s="220"/>
      <c r="B81" s="218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299"/>
      <c r="P81" s="192"/>
      <c r="Q81" s="300"/>
      <c r="R81" s="192"/>
      <c r="S81" s="192"/>
      <c r="T81" s="224"/>
      <c r="U81" s="225"/>
      <c r="V81" s="225"/>
      <c r="W81" s="225"/>
      <c r="X81" s="225"/>
    </row>
    <row r="82" spans="1:24" s="226" customFormat="1" ht="25.5" customHeight="1">
      <c r="A82" s="220"/>
      <c r="B82" s="218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299"/>
      <c r="P82" s="192"/>
      <c r="Q82" s="300"/>
      <c r="R82" s="192"/>
      <c r="S82" s="192"/>
      <c r="T82" s="224"/>
      <c r="U82" s="225"/>
      <c r="V82" s="225"/>
      <c r="W82" s="225"/>
      <c r="X82" s="225"/>
    </row>
    <row r="83" spans="1:24" s="226" customFormat="1" ht="25.5" customHeight="1">
      <c r="A83" s="228"/>
      <c r="B83" s="212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301"/>
      <c r="P83" s="229"/>
      <c r="Q83" s="302"/>
      <c r="R83" s="229"/>
      <c r="S83" s="229"/>
      <c r="T83" s="234"/>
      <c r="U83" s="225"/>
      <c r="V83" s="225"/>
      <c r="W83" s="225"/>
      <c r="X83" s="225"/>
    </row>
    <row r="84" spans="1:24" s="226" customFormat="1" ht="25.5" customHeight="1">
      <c r="A84" s="220"/>
      <c r="B84" s="218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299"/>
      <c r="P84" s="192"/>
      <c r="Q84" s="300"/>
      <c r="R84" s="192"/>
      <c r="S84" s="192"/>
      <c r="T84" s="224"/>
      <c r="U84" s="225"/>
      <c r="V84" s="225"/>
      <c r="W84" s="225"/>
      <c r="X84" s="225"/>
    </row>
    <row r="85" spans="1:24" s="226" customFormat="1" ht="25.5" customHeight="1">
      <c r="A85" s="220"/>
      <c r="B85" s="218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299"/>
      <c r="P85" s="192"/>
      <c r="Q85" s="300"/>
      <c r="R85" s="192"/>
      <c r="S85" s="192"/>
      <c r="T85" s="224"/>
      <c r="U85" s="225"/>
      <c r="V85" s="225"/>
      <c r="W85" s="225"/>
      <c r="X85" s="225"/>
    </row>
    <row r="86" spans="1:24" s="226" customFormat="1" ht="25.5" customHeight="1">
      <c r="A86" s="220"/>
      <c r="B86" s="218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299"/>
      <c r="P86" s="192"/>
      <c r="Q86" s="300"/>
      <c r="R86" s="192"/>
      <c r="S86" s="192"/>
      <c r="T86" s="224"/>
      <c r="U86" s="225"/>
      <c r="V86" s="225"/>
      <c r="W86" s="225"/>
      <c r="X86" s="225"/>
    </row>
    <row r="87" spans="1:24" s="226" customFormat="1" ht="25.5" customHeight="1">
      <c r="A87" s="243"/>
      <c r="B87" s="244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303"/>
      <c r="R87" s="227"/>
      <c r="S87" s="304"/>
      <c r="T87" s="249"/>
      <c r="U87" s="225"/>
      <c r="V87" s="225"/>
      <c r="W87" s="225"/>
      <c r="X87" s="225"/>
    </row>
    <row r="88" spans="1:24" s="226" customFormat="1" ht="25.5" customHeight="1">
      <c r="A88" s="220"/>
      <c r="B88" s="218"/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229"/>
      <c r="O88" s="299"/>
      <c r="P88" s="192"/>
      <c r="Q88" s="300"/>
      <c r="R88" s="192"/>
      <c r="S88" s="192"/>
      <c r="T88" s="224"/>
      <c r="U88" s="225"/>
      <c r="V88" s="225"/>
      <c r="W88" s="225"/>
      <c r="X88" s="225"/>
    </row>
    <row r="89" spans="1:24" s="226" customFormat="1" ht="25.5" customHeight="1">
      <c r="A89" s="220"/>
      <c r="B89" s="218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299"/>
      <c r="P89" s="192"/>
      <c r="Q89" s="300"/>
      <c r="R89" s="192"/>
      <c r="S89" s="192"/>
      <c r="T89" s="224"/>
      <c r="U89" s="225"/>
      <c r="V89" s="225"/>
      <c r="W89" s="225"/>
      <c r="X89" s="225"/>
    </row>
    <row r="90" spans="1:24" s="226" customFormat="1" ht="25.5" customHeight="1">
      <c r="A90" s="220"/>
      <c r="B90" s="218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299"/>
      <c r="P90" s="192"/>
      <c r="Q90" s="300"/>
      <c r="R90" s="192"/>
      <c r="S90" s="192"/>
      <c r="T90" s="224"/>
      <c r="U90" s="225"/>
      <c r="V90" s="225"/>
      <c r="W90" s="225"/>
      <c r="X90" s="225"/>
    </row>
    <row r="91" spans="1:24" s="226" customFormat="1" ht="25.5" customHeight="1">
      <c r="A91" s="250"/>
      <c r="B91" s="218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299"/>
      <c r="P91" s="192"/>
      <c r="Q91" s="300"/>
      <c r="R91" s="192"/>
      <c r="S91" s="192"/>
      <c r="T91" s="251"/>
      <c r="U91" s="237"/>
      <c r="V91" s="237"/>
      <c r="W91" s="237"/>
      <c r="X91" s="237"/>
    </row>
    <row r="92" spans="1:24" s="226" customFormat="1" ht="25.5" customHeight="1">
      <c r="A92" s="243"/>
      <c r="B92" s="244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305"/>
      <c r="P92" s="227"/>
      <c r="Q92" s="303"/>
      <c r="R92" s="227"/>
      <c r="S92" s="227"/>
      <c r="T92" s="249"/>
      <c r="U92" s="306"/>
      <c r="V92" s="225"/>
      <c r="W92" s="225"/>
      <c r="X92" s="225"/>
    </row>
    <row r="93" spans="1:24" s="226" customFormat="1" ht="25.5" customHeight="1">
      <c r="A93" s="220"/>
      <c r="B93" s="21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229"/>
      <c r="O93" s="299"/>
      <c r="P93" s="192"/>
      <c r="Q93" s="300"/>
      <c r="R93" s="192"/>
      <c r="S93" s="192"/>
      <c r="T93" s="224"/>
      <c r="U93" s="225"/>
      <c r="V93" s="225"/>
      <c r="W93" s="225"/>
      <c r="X93" s="225"/>
    </row>
    <row r="94" spans="1:24" s="226" customFormat="1" ht="25.5" customHeight="1">
      <c r="A94" s="220"/>
      <c r="B94" s="21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299"/>
      <c r="P94" s="192"/>
      <c r="Q94" s="300"/>
      <c r="R94" s="192"/>
      <c r="S94" s="192"/>
      <c r="T94" s="224"/>
      <c r="U94" s="225"/>
      <c r="V94" s="225"/>
      <c r="W94" s="225"/>
      <c r="X94" s="225"/>
    </row>
    <row r="95" spans="1:24" s="226" customFormat="1" ht="25.5" customHeight="1">
      <c r="A95" s="220"/>
      <c r="B95" s="218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299"/>
      <c r="P95" s="192"/>
      <c r="Q95" s="300"/>
      <c r="R95" s="192"/>
      <c r="S95" s="192"/>
      <c r="T95" s="224"/>
      <c r="U95" s="225"/>
      <c r="V95" s="225"/>
      <c r="W95" s="225"/>
      <c r="X95" s="225"/>
    </row>
    <row r="96" spans="1:24" s="226" customFormat="1" ht="25.5" customHeight="1">
      <c r="A96" s="250"/>
      <c r="B96" s="218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299"/>
      <c r="P96" s="192"/>
      <c r="Q96" s="300"/>
      <c r="R96" s="192"/>
      <c r="S96" s="192"/>
      <c r="T96" s="251"/>
      <c r="U96" s="237"/>
      <c r="V96" s="237"/>
      <c r="W96" s="237"/>
      <c r="X96" s="237"/>
    </row>
    <row r="97" spans="1:24" s="226" customFormat="1" ht="25.5" customHeight="1">
      <c r="A97" s="243"/>
      <c r="B97" s="244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305"/>
      <c r="P97" s="227"/>
      <c r="Q97" s="303"/>
      <c r="R97" s="227"/>
      <c r="S97" s="227"/>
      <c r="T97" s="249"/>
      <c r="U97" s="306"/>
      <c r="V97" s="225"/>
      <c r="W97" s="225"/>
      <c r="X97" s="225"/>
    </row>
    <row r="98" spans="1:24" s="226" customFormat="1" ht="25.5" customHeight="1">
      <c r="A98" s="220"/>
      <c r="B98" s="218"/>
      <c r="C98" s="192"/>
      <c r="D98" s="192"/>
      <c r="E98" s="192"/>
      <c r="F98" s="192"/>
      <c r="G98" s="192"/>
      <c r="H98" s="192"/>
      <c r="I98" s="192"/>
      <c r="J98" s="192"/>
      <c r="K98" s="192"/>
      <c r="L98" s="192"/>
      <c r="M98" s="192"/>
      <c r="N98" s="229"/>
      <c r="O98" s="299"/>
      <c r="P98" s="192"/>
      <c r="Q98" s="300"/>
      <c r="R98" s="192"/>
      <c r="S98" s="192"/>
      <c r="T98" s="224"/>
      <c r="U98" s="225"/>
      <c r="V98" s="225"/>
      <c r="W98" s="225"/>
      <c r="X98" s="225"/>
    </row>
    <row r="99" spans="1:24" s="226" customFormat="1" ht="25.5" customHeight="1">
      <c r="A99" s="220"/>
      <c r="B99" s="218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299"/>
      <c r="P99" s="192"/>
      <c r="Q99" s="300"/>
      <c r="R99" s="192"/>
      <c r="S99" s="192"/>
      <c r="T99" s="224"/>
      <c r="U99" s="225"/>
      <c r="V99" s="225"/>
      <c r="W99" s="225"/>
      <c r="X99" s="225"/>
    </row>
    <row r="100" spans="1:24" s="226" customFormat="1" ht="25.5" customHeight="1">
      <c r="A100" s="220"/>
      <c r="B100" s="218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299"/>
      <c r="P100" s="192"/>
      <c r="Q100" s="300"/>
      <c r="R100" s="192"/>
      <c r="S100" s="192"/>
      <c r="T100" s="224"/>
      <c r="U100" s="225"/>
      <c r="V100" s="225"/>
      <c r="W100" s="225"/>
      <c r="X100" s="225"/>
    </row>
    <row r="101" spans="1:24" s="226" customFormat="1" ht="25.5" customHeight="1">
      <c r="A101" s="250"/>
      <c r="B101" s="218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299"/>
      <c r="P101" s="192"/>
      <c r="Q101" s="300"/>
      <c r="R101" s="192"/>
      <c r="S101" s="192"/>
      <c r="T101" s="251"/>
      <c r="U101" s="237"/>
      <c r="V101" s="237"/>
      <c r="W101" s="237"/>
      <c r="X101" s="237"/>
    </row>
    <row r="102" spans="1:24" s="226" customFormat="1" ht="25.5" customHeight="1">
      <c r="A102" s="243"/>
      <c r="B102" s="244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305"/>
      <c r="P102" s="227"/>
      <c r="Q102" s="303"/>
      <c r="R102" s="227"/>
      <c r="S102" s="227"/>
      <c r="T102" s="249"/>
      <c r="U102" s="306"/>
      <c r="V102" s="225"/>
      <c r="W102" s="225"/>
      <c r="X102" s="225"/>
    </row>
    <row r="103" spans="1:24" s="226" customFormat="1" ht="25.5" customHeight="1">
      <c r="A103" s="220"/>
      <c r="B103" s="218"/>
      <c r="C103" s="192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299"/>
      <c r="P103" s="192"/>
      <c r="Q103" s="300"/>
      <c r="R103" s="192"/>
      <c r="S103" s="192"/>
      <c r="T103" s="224"/>
      <c r="U103" s="225"/>
      <c r="V103" s="225"/>
      <c r="W103" s="225"/>
      <c r="X103" s="225"/>
    </row>
    <row r="104" spans="1:24" s="226" customFormat="1" ht="25.5" customHeight="1">
      <c r="A104" s="220"/>
      <c r="B104" s="218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299"/>
      <c r="P104" s="192"/>
      <c r="Q104" s="300"/>
      <c r="R104" s="192"/>
      <c r="S104" s="192"/>
      <c r="T104" s="224"/>
      <c r="U104" s="225"/>
      <c r="V104" s="225"/>
      <c r="W104" s="225"/>
      <c r="X104" s="225"/>
    </row>
    <row r="105" spans="1:24" s="226" customFormat="1" ht="25.5" customHeight="1">
      <c r="A105" s="220"/>
      <c r="B105" s="218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299"/>
      <c r="P105" s="192"/>
      <c r="Q105" s="300"/>
      <c r="R105" s="192"/>
      <c r="S105" s="192"/>
      <c r="T105" s="224"/>
      <c r="U105" s="225"/>
      <c r="V105" s="225"/>
      <c r="W105" s="225"/>
      <c r="X105" s="225"/>
    </row>
    <row r="106" spans="1:24" s="226" customFormat="1" ht="25.5" customHeight="1">
      <c r="A106" s="220"/>
      <c r="B106" s="218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299"/>
      <c r="P106" s="192"/>
      <c r="Q106" s="300"/>
      <c r="R106" s="192"/>
      <c r="S106" s="192"/>
      <c r="T106" s="224"/>
      <c r="U106" s="225"/>
      <c r="V106" s="225"/>
      <c r="W106" s="225"/>
      <c r="X106" s="225"/>
    </row>
    <row r="107" spans="1:24" s="226" customFormat="1" ht="25.5" customHeight="1" thickBot="1">
      <c r="A107" s="253"/>
      <c r="B107" s="254"/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307"/>
      <c r="P107" s="256"/>
      <c r="Q107" s="308"/>
      <c r="R107" s="256"/>
      <c r="S107" s="256"/>
      <c r="T107" s="262"/>
      <c r="U107" s="225"/>
      <c r="V107" s="225"/>
      <c r="W107" s="225"/>
      <c r="X107" s="225"/>
    </row>
    <row r="108" spans="1:24" ht="22.5" customHeight="1">
      <c r="C108" s="263"/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151"/>
      <c r="Q108" s="309"/>
    </row>
    <row r="109" spans="1:24" ht="22.5" customHeight="1">
      <c r="C109" s="263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151"/>
      <c r="Q109" s="309"/>
    </row>
    <row r="110" spans="1:24" ht="22.5" customHeight="1">
      <c r="C110" s="263"/>
      <c r="D110" s="263"/>
      <c r="E110" s="263"/>
      <c r="F110" s="263"/>
      <c r="G110" s="263"/>
      <c r="H110" s="263"/>
      <c r="I110" s="263"/>
      <c r="J110" s="263"/>
      <c r="K110" s="263"/>
      <c r="L110" s="263"/>
      <c r="M110" s="263"/>
      <c r="N110" s="263"/>
      <c r="O110" s="263"/>
      <c r="P110" s="151"/>
      <c r="Q110" s="309"/>
    </row>
    <row r="111" spans="1:24" ht="22.5" customHeight="1">
      <c r="C111" s="263"/>
      <c r="D111" s="263"/>
      <c r="E111" s="263"/>
      <c r="F111" s="263"/>
      <c r="G111" s="263"/>
      <c r="H111" s="263"/>
      <c r="I111" s="263"/>
      <c r="J111" s="263"/>
      <c r="K111" s="263"/>
      <c r="L111" s="263"/>
      <c r="M111" s="263"/>
      <c r="N111" s="263"/>
      <c r="O111" s="263"/>
      <c r="P111" s="151"/>
      <c r="Q111" s="309"/>
    </row>
    <row r="112" spans="1:24" ht="22.5" customHeight="1">
      <c r="C112" s="263"/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151"/>
      <c r="Q112" s="309"/>
    </row>
    <row r="113" spans="3:17" ht="22.5" customHeight="1"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151"/>
      <c r="Q113" s="309"/>
    </row>
    <row r="114" spans="3:17" ht="22.5" customHeight="1"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151"/>
      <c r="Q114" s="309"/>
    </row>
    <row r="115" spans="3:17" ht="22.5" customHeight="1">
      <c r="C115" s="263"/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151"/>
      <c r="Q115" s="309"/>
    </row>
    <row r="116" spans="3:17" ht="22.5" customHeight="1"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63"/>
      <c r="P116" s="151"/>
      <c r="Q116" s="309"/>
    </row>
    <row r="117" spans="3:17" ht="22.5" customHeight="1">
      <c r="C117" s="263"/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151"/>
      <c r="Q117" s="309"/>
    </row>
    <row r="118" spans="3:17" ht="22.5" customHeight="1"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  <c r="O118" s="263"/>
      <c r="P118" s="151"/>
      <c r="Q118" s="309"/>
    </row>
    <row r="119" spans="3:17" ht="22.5" customHeight="1"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151"/>
      <c r="Q119" s="309"/>
    </row>
    <row r="120" spans="3:17" ht="22.5" customHeight="1"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151"/>
      <c r="Q120" s="309"/>
    </row>
    <row r="121" spans="3:17" ht="22.5" customHeight="1"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151"/>
      <c r="Q121" s="309"/>
    </row>
    <row r="122" spans="3:17" ht="22.5" customHeight="1">
      <c r="C122" s="263"/>
      <c r="D122" s="263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63"/>
      <c r="P122" s="151"/>
      <c r="Q122" s="309"/>
    </row>
    <row r="123" spans="3:17" ht="22.5" customHeight="1">
      <c r="C123" s="263"/>
      <c r="D123" s="263"/>
      <c r="E123" s="263"/>
      <c r="F123" s="263"/>
      <c r="G123" s="263"/>
      <c r="H123" s="263"/>
      <c r="I123" s="263"/>
      <c r="J123" s="263"/>
      <c r="K123" s="263"/>
      <c r="L123" s="263"/>
      <c r="M123" s="263"/>
      <c r="N123" s="263"/>
      <c r="O123" s="263"/>
      <c r="P123" s="151"/>
      <c r="Q123" s="309"/>
    </row>
    <row r="124" spans="3:17" ht="22.5" customHeight="1">
      <c r="C124" s="263"/>
      <c r="D124" s="263"/>
      <c r="E124" s="263"/>
      <c r="F124" s="263"/>
      <c r="G124" s="263"/>
      <c r="H124" s="263"/>
      <c r="I124" s="263"/>
      <c r="J124" s="263"/>
      <c r="K124" s="263"/>
      <c r="L124" s="263"/>
      <c r="M124" s="263"/>
      <c r="N124" s="263"/>
      <c r="O124" s="263"/>
      <c r="P124" s="151"/>
      <c r="Q124" s="309"/>
    </row>
    <row r="125" spans="3:17" ht="22.5" customHeight="1">
      <c r="C125" s="263"/>
      <c r="D125" s="263"/>
      <c r="E125" s="263"/>
      <c r="F125" s="263"/>
      <c r="G125" s="263"/>
      <c r="H125" s="263"/>
      <c r="I125" s="263"/>
      <c r="J125" s="263"/>
      <c r="K125" s="263"/>
      <c r="L125" s="263"/>
      <c r="M125" s="263"/>
      <c r="N125" s="263"/>
      <c r="O125" s="263"/>
      <c r="P125" s="151"/>
      <c r="Q125" s="309"/>
    </row>
    <row r="126" spans="3:17" ht="22.5" customHeight="1">
      <c r="C126" s="263"/>
      <c r="D126" s="263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151"/>
      <c r="Q126" s="309"/>
    </row>
    <row r="127" spans="3:17" ht="22.5" customHeight="1"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151"/>
      <c r="Q127" s="309"/>
    </row>
    <row r="128" spans="3:17" ht="22.5" customHeight="1">
      <c r="C128" s="263"/>
      <c r="D128" s="263"/>
      <c r="E128" s="263"/>
      <c r="F128" s="263"/>
      <c r="G128" s="263"/>
      <c r="H128" s="263"/>
      <c r="I128" s="263"/>
      <c r="J128" s="263"/>
      <c r="K128" s="263"/>
      <c r="L128" s="263"/>
      <c r="M128" s="263"/>
      <c r="N128" s="263"/>
      <c r="O128" s="263"/>
      <c r="P128" s="151"/>
      <c r="Q128" s="309"/>
    </row>
    <row r="129" spans="3:17" ht="22.5" customHeight="1">
      <c r="C129" s="263"/>
      <c r="D129" s="263"/>
      <c r="E129" s="263"/>
      <c r="F129" s="263"/>
      <c r="G129" s="263"/>
      <c r="H129" s="263"/>
      <c r="I129" s="263"/>
      <c r="J129" s="263"/>
      <c r="K129" s="263"/>
      <c r="L129" s="263"/>
      <c r="M129" s="263"/>
      <c r="N129" s="263"/>
      <c r="O129" s="263"/>
      <c r="P129" s="151"/>
      <c r="Q129" s="309"/>
    </row>
    <row r="130" spans="3:17" ht="22.5" customHeight="1">
      <c r="C130" s="263"/>
      <c r="D130" s="263"/>
      <c r="E130" s="263"/>
      <c r="F130" s="263"/>
      <c r="G130" s="263"/>
      <c r="H130" s="263"/>
      <c r="I130" s="263"/>
      <c r="J130" s="263"/>
      <c r="K130" s="263"/>
      <c r="L130" s="263"/>
      <c r="M130" s="263"/>
      <c r="N130" s="263"/>
      <c r="O130" s="263"/>
      <c r="P130" s="151"/>
      <c r="Q130" s="309"/>
    </row>
    <row r="131" spans="3:17" ht="22.5" customHeight="1">
      <c r="C131" s="263"/>
      <c r="D131" s="263"/>
      <c r="E131" s="263"/>
      <c r="F131" s="263"/>
      <c r="G131" s="263"/>
      <c r="H131" s="263"/>
      <c r="I131" s="263"/>
      <c r="J131" s="263"/>
      <c r="K131" s="263"/>
      <c r="L131" s="263"/>
      <c r="M131" s="263"/>
      <c r="N131" s="263"/>
      <c r="O131" s="263"/>
      <c r="P131" s="151"/>
      <c r="Q131" s="309"/>
    </row>
    <row r="132" spans="3:17" ht="22.5" customHeight="1">
      <c r="C132" s="263"/>
      <c r="D132" s="263"/>
      <c r="E132" s="263"/>
      <c r="F132" s="263"/>
      <c r="G132" s="263"/>
      <c r="H132" s="263"/>
      <c r="I132" s="263"/>
      <c r="J132" s="263"/>
      <c r="K132" s="263"/>
      <c r="L132" s="263"/>
      <c r="M132" s="263"/>
      <c r="N132" s="263"/>
      <c r="O132" s="263"/>
      <c r="P132" s="151"/>
    </row>
    <row r="133" spans="3:17" ht="22.5" customHeight="1">
      <c r="C133" s="263"/>
      <c r="D133" s="263"/>
      <c r="E133" s="263"/>
      <c r="F133" s="263"/>
      <c r="G133" s="263"/>
      <c r="H133" s="263"/>
      <c r="I133" s="263"/>
      <c r="J133" s="263"/>
      <c r="K133" s="263"/>
      <c r="L133" s="263"/>
      <c r="M133" s="263"/>
      <c r="N133" s="263"/>
      <c r="O133" s="263"/>
      <c r="P133" s="151"/>
    </row>
    <row r="134" spans="3:17" ht="22.5" customHeight="1">
      <c r="C134" s="263"/>
      <c r="D134" s="263"/>
      <c r="E134" s="263"/>
      <c r="F134" s="263"/>
      <c r="G134" s="263"/>
      <c r="H134" s="263"/>
      <c r="I134" s="263"/>
      <c r="J134" s="263"/>
      <c r="K134" s="263"/>
      <c r="L134" s="263"/>
      <c r="M134" s="263"/>
      <c r="N134" s="263"/>
      <c r="O134" s="263"/>
      <c r="P134" s="151"/>
    </row>
    <row r="135" spans="3:17" ht="22.5" customHeight="1">
      <c r="C135" s="263"/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151"/>
    </row>
    <row r="136" spans="3:17" ht="22.5" customHeight="1"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263"/>
      <c r="P136" s="151"/>
    </row>
    <row r="137" spans="3:17" ht="22.5" customHeight="1">
      <c r="C137" s="263"/>
      <c r="D137" s="263"/>
      <c r="E137" s="263"/>
      <c r="F137" s="263"/>
      <c r="G137" s="263"/>
      <c r="H137" s="263"/>
      <c r="I137" s="263"/>
      <c r="J137" s="263"/>
      <c r="K137" s="263"/>
      <c r="L137" s="263"/>
      <c r="M137" s="263"/>
      <c r="N137" s="263"/>
      <c r="O137" s="263"/>
      <c r="P137" s="151"/>
    </row>
    <row r="138" spans="3:17" ht="22.5" customHeight="1"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151"/>
    </row>
    <row r="139" spans="3:17" ht="22.5" customHeight="1">
      <c r="C139" s="263"/>
      <c r="D139" s="263"/>
      <c r="E139" s="263"/>
      <c r="F139" s="263"/>
      <c r="G139" s="263"/>
      <c r="H139" s="263"/>
      <c r="I139" s="263"/>
      <c r="J139" s="263"/>
      <c r="K139" s="263"/>
      <c r="L139" s="263"/>
      <c r="M139" s="263"/>
      <c r="N139" s="263"/>
      <c r="O139" s="263"/>
      <c r="P139" s="151"/>
    </row>
    <row r="140" spans="3:17" ht="22.5" customHeight="1">
      <c r="C140" s="263"/>
      <c r="D140" s="263"/>
      <c r="E140" s="263"/>
      <c r="F140" s="263"/>
      <c r="G140" s="263"/>
      <c r="H140" s="263"/>
      <c r="I140" s="263"/>
      <c r="J140" s="263"/>
      <c r="K140" s="263"/>
      <c r="L140" s="263"/>
      <c r="M140" s="263"/>
      <c r="N140" s="263"/>
      <c r="O140" s="263"/>
      <c r="P140" s="151"/>
    </row>
    <row r="141" spans="3:17" ht="22.5" customHeight="1">
      <c r="C141" s="263"/>
      <c r="D141" s="263"/>
      <c r="E141" s="263"/>
      <c r="F141" s="263"/>
      <c r="G141" s="263"/>
      <c r="H141" s="263"/>
      <c r="I141" s="263"/>
      <c r="J141" s="263"/>
      <c r="K141" s="263"/>
      <c r="L141" s="263"/>
      <c r="M141" s="263"/>
      <c r="N141" s="263"/>
      <c r="O141" s="263"/>
      <c r="P141" s="151"/>
    </row>
    <row r="142" spans="3:17" ht="22.5" customHeight="1">
      <c r="C142" s="263"/>
      <c r="D142" s="263"/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  <c r="O142" s="263"/>
      <c r="P142" s="151"/>
    </row>
    <row r="143" spans="3:17" ht="22.5" customHeight="1">
      <c r="C143" s="263"/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151"/>
    </row>
    <row r="144" spans="3:17" ht="22.5" customHeight="1">
      <c r="C144" s="263"/>
      <c r="D144" s="263"/>
      <c r="E144" s="263"/>
      <c r="F144" s="263"/>
      <c r="G144" s="263"/>
      <c r="H144" s="263"/>
      <c r="I144" s="263"/>
      <c r="J144" s="263"/>
      <c r="K144" s="263"/>
      <c r="L144" s="263"/>
      <c r="M144" s="263"/>
      <c r="N144" s="263"/>
      <c r="O144" s="263"/>
      <c r="P144" s="151"/>
    </row>
    <row r="145" spans="3:16" ht="22.5" customHeight="1">
      <c r="C145" s="263"/>
      <c r="D145" s="263"/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  <c r="O145" s="263"/>
      <c r="P145" s="151"/>
    </row>
    <row r="146" spans="3:16" ht="22.5" customHeight="1">
      <c r="C146" s="263"/>
      <c r="D146" s="263"/>
      <c r="E146" s="263"/>
      <c r="F146" s="263"/>
      <c r="G146" s="263"/>
      <c r="H146" s="263"/>
      <c r="I146" s="263"/>
      <c r="J146" s="263"/>
      <c r="K146" s="263"/>
      <c r="L146" s="263"/>
      <c r="M146" s="263"/>
      <c r="N146" s="263"/>
      <c r="O146" s="263"/>
      <c r="P146" s="151"/>
    </row>
    <row r="147" spans="3:16" ht="22.5" customHeight="1">
      <c r="C147" s="263"/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151"/>
    </row>
    <row r="148" spans="3:16" ht="22.5" customHeight="1">
      <c r="C148" s="263"/>
      <c r="D148" s="263"/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  <c r="O148" s="263"/>
      <c r="P148" s="151"/>
    </row>
    <row r="149" spans="3:16" ht="22.5" customHeight="1">
      <c r="C149" s="263"/>
      <c r="D149" s="263"/>
      <c r="E149" s="263"/>
      <c r="F149" s="263"/>
      <c r="G149" s="263"/>
      <c r="H149" s="263"/>
      <c r="I149" s="263"/>
      <c r="J149" s="263"/>
      <c r="K149" s="263"/>
      <c r="L149" s="263"/>
      <c r="M149" s="263"/>
      <c r="N149" s="263"/>
      <c r="O149" s="263"/>
      <c r="P149" s="151"/>
    </row>
    <row r="150" spans="3:16" ht="22.5" customHeight="1">
      <c r="C150" s="263"/>
      <c r="D150" s="263"/>
      <c r="E150" s="263"/>
      <c r="F150" s="263"/>
      <c r="G150" s="263"/>
      <c r="H150" s="263"/>
      <c r="I150" s="263"/>
      <c r="J150" s="263"/>
      <c r="K150" s="263"/>
      <c r="L150" s="263"/>
      <c r="M150" s="263"/>
      <c r="N150" s="263"/>
      <c r="O150" s="263"/>
      <c r="P150" s="151"/>
    </row>
    <row r="151" spans="3:16" ht="22.5" customHeight="1">
      <c r="C151" s="263"/>
      <c r="D151" s="263"/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  <c r="O151" s="263"/>
      <c r="P151" s="151"/>
    </row>
    <row r="152" spans="3:16" ht="22.5" customHeight="1"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151"/>
    </row>
    <row r="153" spans="3:16" ht="22.5" customHeight="1"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151"/>
    </row>
    <row r="154" spans="3:16" ht="22.5" customHeight="1"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151"/>
    </row>
    <row r="155" spans="3:16" ht="22.5" customHeight="1"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151"/>
    </row>
    <row r="156" spans="3:16" ht="22.5" customHeight="1"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151"/>
    </row>
    <row r="157" spans="3:16" ht="22.5" customHeight="1"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151"/>
    </row>
    <row r="158" spans="3:16" ht="22.5" customHeight="1"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151"/>
    </row>
    <row r="159" spans="3:16" ht="22.5" customHeight="1"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151"/>
    </row>
    <row r="160" spans="3:16" ht="22.5" customHeight="1"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151"/>
    </row>
    <row r="161" spans="3:16" ht="22.5" customHeight="1"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151"/>
    </row>
    <row r="162" spans="3:16" ht="22.5" customHeight="1"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151"/>
    </row>
    <row r="163" spans="3:16" ht="22.5" customHeight="1"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151"/>
    </row>
    <row r="164" spans="3:16" ht="22.5" customHeight="1"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151"/>
    </row>
    <row r="165" spans="3:16" ht="22.5" customHeight="1"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151"/>
    </row>
    <row r="166" spans="3:16" ht="22.5" customHeight="1"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151"/>
    </row>
    <row r="167" spans="3:16" ht="22.5" customHeight="1"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151"/>
    </row>
    <row r="168" spans="3:16" ht="22.5" customHeight="1"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151"/>
    </row>
    <row r="169" spans="3:16" ht="22.5" customHeight="1"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151"/>
    </row>
    <row r="170" spans="3:16" ht="22.5" customHeight="1"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151"/>
    </row>
    <row r="171" spans="3:16" ht="22.5" customHeight="1"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151"/>
    </row>
    <row r="172" spans="3:16" ht="22.5" customHeight="1"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151"/>
    </row>
    <row r="173" spans="3:16" ht="22.5" customHeight="1"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151"/>
    </row>
    <row r="174" spans="3:16" ht="22.5" customHeight="1"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151"/>
    </row>
    <row r="175" spans="3:16" ht="22.5" customHeight="1"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151"/>
    </row>
    <row r="176" spans="3:16" ht="22.5" customHeight="1"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151"/>
    </row>
    <row r="177" spans="3:16" ht="22.5" customHeight="1"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151"/>
    </row>
    <row r="178" spans="3:16" ht="22.5" customHeight="1"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151"/>
    </row>
    <row r="179" spans="3:16" ht="22.5" customHeight="1"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151"/>
    </row>
    <row r="180" spans="3:16" ht="22.5" customHeight="1"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151"/>
    </row>
    <row r="181" spans="3:16" ht="22.5" customHeight="1"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151"/>
    </row>
    <row r="182" spans="3:16" ht="22.5" customHeight="1"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151"/>
    </row>
    <row r="183" spans="3:16" ht="22.5" customHeight="1"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151"/>
    </row>
    <row r="184" spans="3:16" ht="22.5" customHeight="1"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151"/>
    </row>
    <row r="185" spans="3:16" ht="22.5" customHeight="1"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151"/>
    </row>
    <row r="186" spans="3:16" ht="22.5" customHeight="1"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151"/>
    </row>
    <row r="187" spans="3:16" ht="22.5" customHeight="1"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151"/>
    </row>
    <row r="188" spans="3:16" ht="22.5" customHeight="1"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151"/>
    </row>
    <row r="189" spans="3:16" ht="22.5" customHeight="1"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151"/>
    </row>
    <row r="190" spans="3:16" ht="22.5" customHeight="1"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</row>
    <row r="191" spans="3:16" ht="22.5" customHeight="1"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</row>
    <row r="192" spans="3:16" ht="22.5" customHeight="1"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</row>
    <row r="193" spans="3:15" ht="22.5" customHeight="1"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</row>
    <row r="194" spans="3:15" ht="22.5" customHeight="1"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</row>
    <row r="195" spans="3:15" ht="22.5" customHeight="1"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</row>
    <row r="196" spans="3:15" ht="22.5" customHeight="1"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</row>
    <row r="197" spans="3:15" ht="22.5" customHeight="1"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</row>
    <row r="198" spans="3:15" ht="22.5" customHeight="1"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</row>
    <row r="199" spans="3:15" ht="22.5" customHeight="1"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</row>
    <row r="200" spans="3:15" ht="22.5" customHeight="1"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</row>
    <row r="201" spans="3:15" ht="22.5" customHeight="1"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</row>
    <row r="202" spans="3:15" ht="22.5" customHeight="1"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</row>
    <row r="203" spans="3:15" ht="22.5" customHeight="1"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</row>
    <row r="204" spans="3:15" ht="22.5" customHeight="1"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</row>
    <row r="205" spans="3:15" ht="22.5" customHeight="1"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</row>
    <row r="206" spans="3:15" ht="22.5" customHeight="1"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</row>
    <row r="207" spans="3:15" ht="22.5" customHeight="1"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</row>
    <row r="208" spans="3:15" ht="22.5" customHeight="1"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</row>
    <row r="209" spans="3:15" ht="22.5" customHeight="1"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</row>
    <row r="210" spans="3:15" ht="22.5" customHeight="1"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</row>
    <row r="211" spans="3:15" ht="22.5" customHeight="1"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</row>
    <row r="212" spans="3:15" ht="22.5" customHeight="1"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</row>
    <row r="213" spans="3:15" ht="22.5" customHeight="1"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</row>
    <row r="214" spans="3:15" ht="22.5" customHeight="1"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</row>
    <row r="215" spans="3:15" ht="22.5" customHeight="1"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</row>
    <row r="216" spans="3:15" ht="22.5" customHeight="1">
      <c r="C216" s="263"/>
      <c r="D216" s="263"/>
      <c r="E216" s="263"/>
      <c r="F216" s="263"/>
      <c r="G216" s="263"/>
      <c r="H216" s="263"/>
      <c r="I216" s="263"/>
      <c r="J216" s="263"/>
      <c r="K216" s="263"/>
      <c r="L216" s="263"/>
      <c r="M216" s="263"/>
      <c r="N216" s="263"/>
      <c r="O216" s="263"/>
    </row>
    <row r="217" spans="3:15" ht="22.5" customHeight="1">
      <c r="C217" s="263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</row>
    <row r="218" spans="3:15" ht="22.5" customHeight="1">
      <c r="C218" s="263"/>
      <c r="D218" s="263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</row>
    <row r="219" spans="3:15" ht="22.5" customHeight="1"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</row>
    <row r="220" spans="3:15" ht="22.5" customHeight="1">
      <c r="C220" s="263"/>
      <c r="D220" s="263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</row>
    <row r="221" spans="3:15" ht="22.5" customHeight="1"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</row>
    <row r="222" spans="3:15" ht="22.5" customHeight="1"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</row>
    <row r="223" spans="3:15" ht="22.5" customHeight="1">
      <c r="C223" s="263"/>
      <c r="D223" s="263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</row>
    <row r="224" spans="3:15" ht="22.5" customHeight="1"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</row>
    <row r="225" spans="3:15" ht="22.5" customHeight="1">
      <c r="C225" s="263"/>
      <c r="D225" s="263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</row>
    <row r="226" spans="3:15" ht="22.5" customHeight="1">
      <c r="C226" s="263"/>
      <c r="D226" s="263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</row>
    <row r="227" spans="3:15" ht="22.5" customHeight="1"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</row>
    <row r="228" spans="3:15" ht="22.5" customHeight="1">
      <c r="C228" s="263"/>
      <c r="D228" s="263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</row>
    <row r="229" spans="3:15" ht="22.5" customHeight="1">
      <c r="C229" s="263"/>
      <c r="D229" s="263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</row>
    <row r="230" spans="3:15" ht="22.5" customHeight="1">
      <c r="C230" s="263"/>
      <c r="D230" s="263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</row>
    <row r="231" spans="3:15" ht="22.5" customHeight="1">
      <c r="C231" s="263"/>
      <c r="D231" s="263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</row>
    <row r="232" spans="3:15" ht="22.5" customHeight="1">
      <c r="C232" s="263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</row>
    <row r="233" spans="3:15" ht="22.5" customHeight="1">
      <c r="C233" s="263"/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</row>
    <row r="234" spans="3:15" ht="22.5" customHeight="1">
      <c r="C234" s="263"/>
      <c r="D234" s="263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</row>
    <row r="235" spans="3:15" ht="22.5" customHeight="1"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</row>
    <row r="236" spans="3:15" ht="22.5" customHeight="1"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</row>
    <row r="237" spans="3:15" ht="22.5" customHeight="1"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</row>
    <row r="238" spans="3:15" ht="22.5" customHeight="1"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</row>
    <row r="239" spans="3:15" ht="22.5" customHeight="1"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</row>
    <row r="240" spans="3:15" ht="22.5" customHeight="1"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</row>
    <row r="241" spans="3:15" ht="22.5" customHeight="1"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</row>
    <row r="242" spans="3:15" ht="22.5" customHeight="1"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</row>
    <row r="243" spans="3:15" ht="22.5" customHeight="1"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</row>
    <row r="244" spans="3:15" ht="22.5" customHeight="1"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</row>
    <row r="245" spans="3:15" ht="22.5" customHeight="1">
      <c r="C245" s="263"/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</row>
    <row r="246" spans="3:15" ht="22.5" customHeight="1"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</row>
    <row r="247" spans="3:15" ht="22.5" customHeight="1"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</row>
    <row r="248" spans="3:15" ht="22.5" customHeight="1">
      <c r="C248" s="263"/>
      <c r="D248" s="263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</row>
    <row r="249" spans="3:15" ht="22.5" customHeight="1">
      <c r="C249" s="263"/>
      <c r="D249" s="263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</row>
    <row r="250" spans="3:15" ht="22.5" customHeight="1"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</row>
    <row r="251" spans="3:15" ht="22.5" customHeight="1"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</row>
    <row r="252" spans="3:15" ht="22.5" customHeight="1">
      <c r="C252" s="263"/>
      <c r="D252" s="263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</row>
    <row r="253" spans="3:15" ht="22.5" customHeight="1"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</row>
    <row r="254" spans="3:15" ht="22.5" customHeight="1">
      <c r="C254" s="263"/>
      <c r="D254" s="263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</row>
    <row r="255" spans="3:15" ht="22.5" customHeight="1"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</row>
    <row r="256" spans="3:15" ht="22.5" customHeight="1"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</row>
    <row r="257" spans="3:15" ht="22.5" customHeight="1">
      <c r="C257" s="263"/>
      <c r="D257" s="263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</row>
    <row r="258" spans="3:15" ht="22.5" customHeight="1">
      <c r="C258" s="263"/>
      <c r="D258" s="263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</row>
    <row r="259" spans="3:15" ht="22.5" customHeight="1"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</row>
    <row r="260" spans="3:15" ht="22.5" customHeight="1">
      <c r="C260" s="263"/>
      <c r="D260" s="263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</row>
    <row r="261" spans="3:15" ht="22.5" customHeight="1"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</row>
    <row r="262" spans="3:15" ht="22.5" customHeight="1"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</row>
    <row r="263" spans="3:15" ht="22.5" customHeight="1"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</row>
    <row r="264" spans="3:15" ht="22.5" customHeight="1"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</row>
    <row r="265" spans="3:15" ht="22.5" customHeight="1"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</row>
    <row r="266" spans="3:15" ht="22.5" customHeight="1">
      <c r="C266" s="263"/>
      <c r="D266" s="263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</row>
    <row r="267" spans="3:15" ht="22.5" customHeight="1">
      <c r="C267" s="263"/>
      <c r="D267" s="263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</row>
    <row r="268" spans="3:15" ht="22.5" customHeight="1"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</row>
    <row r="269" spans="3:15" ht="22.5" customHeight="1"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</row>
    <row r="270" spans="3:15" ht="22.5" customHeight="1">
      <c r="C270" s="263"/>
      <c r="D270" s="263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</row>
    <row r="271" spans="3:15" ht="22.5" customHeight="1"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</row>
    <row r="272" spans="3:15" ht="22.5" customHeight="1"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</row>
    <row r="273" spans="3:15" ht="22.5" customHeight="1">
      <c r="C273" s="263"/>
      <c r="D273" s="263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</row>
    <row r="274" spans="3:15" ht="22.5" customHeight="1"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</row>
    <row r="275" spans="3:15" ht="22.5" customHeight="1"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</row>
    <row r="276" spans="3:15" ht="22.5" customHeight="1"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</row>
    <row r="277" spans="3:15" ht="22.5" customHeight="1"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</row>
    <row r="278" spans="3:15" ht="22.5" customHeight="1">
      <c r="C278" s="263"/>
      <c r="D278" s="263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</row>
    <row r="279" spans="3:15" ht="22.5" customHeight="1">
      <c r="C279" s="263"/>
      <c r="D279" s="263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</row>
    <row r="280" spans="3:15" ht="22.5" customHeight="1"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</row>
    <row r="281" spans="3:15" ht="22.5" customHeight="1">
      <c r="C281" s="263"/>
      <c r="D281" s="263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</row>
    <row r="282" spans="3:15" ht="22.5" customHeight="1">
      <c r="C282" s="263"/>
      <c r="D282" s="263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</row>
    <row r="283" spans="3:15" ht="22.5" customHeight="1"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</row>
    <row r="284" spans="3:15" ht="22.5" customHeight="1">
      <c r="C284" s="263"/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</row>
    <row r="285" spans="3:15" ht="22.5" customHeight="1">
      <c r="C285" s="263"/>
      <c r="D285" s="263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</row>
    <row r="286" spans="3:15" ht="22.5" customHeight="1"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</row>
    <row r="287" spans="3:15" ht="22.5" customHeight="1">
      <c r="C287" s="263"/>
      <c r="D287" s="263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</row>
    <row r="288" spans="3:15" ht="22.5" customHeight="1">
      <c r="C288" s="263"/>
      <c r="D288" s="263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</row>
    <row r="289" spans="3:15" ht="22.5" customHeight="1"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</row>
    <row r="290" spans="3:15" ht="22.5" customHeight="1">
      <c r="C290" s="263"/>
      <c r="D290" s="263"/>
      <c r="E290" s="263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</row>
    <row r="291" spans="3:15" ht="22.5" customHeight="1"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</row>
    <row r="292" spans="3:15" ht="22.5" customHeight="1"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</row>
    <row r="293" spans="3:15" ht="22.5" customHeight="1">
      <c r="C293" s="263"/>
      <c r="D293" s="263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</row>
    <row r="294" spans="3:15" ht="22.5" customHeight="1">
      <c r="C294" s="263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</row>
    <row r="295" spans="3:15" ht="22.5" customHeight="1"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  <c r="O295" s="263"/>
    </row>
    <row r="296" spans="3:15" ht="22.5" customHeight="1">
      <c r="C296" s="263"/>
      <c r="D296" s="263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</row>
    <row r="297" spans="3:15" ht="22.5" customHeight="1"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</row>
    <row r="298" spans="3:15" ht="22.5" customHeight="1"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</row>
    <row r="299" spans="3:15" ht="22.5" customHeight="1">
      <c r="C299" s="263"/>
      <c r="D299" s="263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</row>
    <row r="300" spans="3:15" ht="22.5" customHeight="1">
      <c r="C300" s="263"/>
      <c r="D300" s="263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</row>
    <row r="301" spans="3:15" ht="22.5" customHeight="1"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</row>
    <row r="302" spans="3:15" ht="22.5" customHeight="1">
      <c r="C302" s="263"/>
      <c r="D302" s="263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</row>
    <row r="303" spans="3:15" ht="22.5" customHeight="1">
      <c r="C303" s="263"/>
      <c r="D303" s="263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</row>
    <row r="304" spans="3:15" ht="22.5" customHeight="1"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</row>
    <row r="305" spans="3:15" ht="22.5" customHeight="1">
      <c r="C305" s="263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</row>
    <row r="306" spans="3:15" ht="22.5" customHeight="1">
      <c r="C306" s="263"/>
      <c r="D306" s="263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</row>
    <row r="307" spans="3:15" ht="22.5" customHeight="1"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</row>
    <row r="308" spans="3:15" ht="22.5" customHeight="1"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</row>
    <row r="309" spans="3:15" ht="22.5" customHeight="1">
      <c r="C309" s="263"/>
      <c r="D309" s="263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</row>
    <row r="310" spans="3:15" ht="22.5" customHeight="1">
      <c r="C310" s="263"/>
      <c r="D310" s="263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  <c r="O310" s="263"/>
    </row>
    <row r="311" spans="3:15" ht="22.5" customHeight="1">
      <c r="C311" s="263"/>
      <c r="D311" s="263"/>
      <c r="E311" s="263"/>
      <c r="F311" s="263"/>
      <c r="G311" s="263"/>
      <c r="H311" s="263"/>
      <c r="I311" s="263"/>
      <c r="J311" s="263"/>
      <c r="K311" s="263"/>
      <c r="L311" s="263"/>
      <c r="M311" s="263"/>
      <c r="N311" s="263"/>
      <c r="O311" s="263"/>
    </row>
    <row r="312" spans="3:15" ht="22.5" customHeight="1">
      <c r="C312" s="263"/>
      <c r="D312" s="263"/>
      <c r="E312" s="263"/>
      <c r="F312" s="263"/>
      <c r="G312" s="263"/>
      <c r="H312" s="263"/>
      <c r="I312" s="263"/>
      <c r="J312" s="263"/>
      <c r="K312" s="263"/>
      <c r="L312" s="263"/>
      <c r="M312" s="263"/>
      <c r="N312" s="263"/>
      <c r="O312" s="263"/>
    </row>
    <row r="313" spans="3:15" ht="22.5" customHeight="1">
      <c r="C313" s="263"/>
      <c r="D313" s="263"/>
      <c r="E313" s="263"/>
      <c r="F313" s="263"/>
      <c r="G313" s="263"/>
      <c r="H313" s="263"/>
      <c r="I313" s="263"/>
      <c r="J313" s="263"/>
      <c r="K313" s="263"/>
      <c r="L313" s="263"/>
      <c r="M313" s="263"/>
      <c r="N313" s="263"/>
      <c r="O313" s="263"/>
    </row>
    <row r="314" spans="3:15" ht="22.5" customHeight="1">
      <c r="C314" s="263"/>
      <c r="D314" s="263"/>
      <c r="E314" s="263"/>
      <c r="F314" s="263"/>
      <c r="G314" s="263"/>
      <c r="H314" s="263"/>
      <c r="I314" s="263"/>
      <c r="J314" s="263"/>
      <c r="K314" s="263"/>
      <c r="L314" s="263"/>
      <c r="M314" s="263"/>
      <c r="N314" s="263"/>
      <c r="O314" s="263"/>
    </row>
    <row r="315" spans="3:15" ht="22.5" customHeight="1">
      <c r="C315" s="263"/>
      <c r="D315" s="263"/>
      <c r="E315" s="263"/>
      <c r="F315" s="263"/>
      <c r="G315" s="263"/>
      <c r="H315" s="263"/>
      <c r="I315" s="263"/>
      <c r="J315" s="263"/>
      <c r="K315" s="263"/>
      <c r="L315" s="263"/>
      <c r="M315" s="263"/>
      <c r="N315" s="263"/>
      <c r="O315" s="263"/>
    </row>
    <row r="316" spans="3:15" ht="22.5" customHeight="1">
      <c r="C316" s="263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</row>
    <row r="317" spans="3:15" ht="22.5" customHeight="1">
      <c r="C317" s="263"/>
      <c r="D317" s="263"/>
      <c r="E317" s="263"/>
      <c r="F317" s="263"/>
      <c r="G317" s="263"/>
      <c r="H317" s="263"/>
      <c r="I317" s="263"/>
      <c r="J317" s="263"/>
      <c r="K317" s="263"/>
      <c r="L317" s="263"/>
      <c r="M317" s="263"/>
      <c r="N317" s="263"/>
      <c r="O317" s="263"/>
    </row>
    <row r="318" spans="3:15" ht="22.5" customHeight="1">
      <c r="C318" s="263"/>
      <c r="D318" s="263"/>
      <c r="E318" s="263"/>
      <c r="F318" s="263"/>
      <c r="G318" s="263"/>
      <c r="H318" s="263"/>
      <c r="I318" s="263"/>
      <c r="J318" s="263"/>
      <c r="K318" s="263"/>
      <c r="L318" s="263"/>
      <c r="M318" s="263"/>
      <c r="N318" s="263"/>
      <c r="O318" s="263"/>
    </row>
    <row r="319" spans="3:15" ht="22.5" customHeight="1"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</row>
    <row r="320" spans="3:15" ht="22.5" customHeight="1">
      <c r="C320" s="263"/>
      <c r="D320" s="263"/>
      <c r="E320" s="263"/>
      <c r="F320" s="263"/>
      <c r="G320" s="263"/>
      <c r="H320" s="263"/>
      <c r="I320" s="263"/>
      <c r="J320" s="263"/>
      <c r="K320" s="263"/>
      <c r="L320" s="263"/>
      <c r="M320" s="263"/>
      <c r="N320" s="263"/>
      <c r="O320" s="263"/>
    </row>
    <row r="321" spans="3:15" ht="22.5" customHeight="1">
      <c r="C321" s="263"/>
      <c r="D321" s="263"/>
      <c r="E321" s="263"/>
      <c r="F321" s="263"/>
      <c r="G321" s="263"/>
      <c r="H321" s="263"/>
      <c r="I321" s="263"/>
      <c r="J321" s="263"/>
      <c r="K321" s="263"/>
      <c r="L321" s="263"/>
      <c r="M321" s="263"/>
      <c r="N321" s="263"/>
      <c r="O321" s="263"/>
    </row>
  </sheetData>
  <mergeCells count="20">
    <mergeCell ref="L6:L7"/>
    <mergeCell ref="M6:M7"/>
    <mergeCell ref="N6:N7"/>
    <mergeCell ref="S6:S7"/>
    <mergeCell ref="D6:D7"/>
    <mergeCell ref="E6:E7"/>
    <mergeCell ref="F6:F7"/>
    <mergeCell ref="G6:G7"/>
    <mergeCell ref="I6:I7"/>
    <mergeCell ref="K6:K7"/>
    <mergeCell ref="K5:N5"/>
    <mergeCell ref="A1:I1"/>
    <mergeCell ref="C3:H3"/>
    <mergeCell ref="P3:R3"/>
    <mergeCell ref="S3:S5"/>
    <mergeCell ref="C4:H4"/>
    <mergeCell ref="O4:O5"/>
    <mergeCell ref="P4:P5"/>
    <mergeCell ref="R4:R5"/>
    <mergeCell ref="C5:G5"/>
  </mergeCells>
  <phoneticPr fontId="16"/>
  <printOptions horizontalCentered="1"/>
  <pageMargins left="1.0236220472440944" right="0.59055118110236227" top="0.51181102362204722" bottom="0.6692913385826772" header="0.51181102362204722" footer="0.51181102362204722"/>
  <pageSetup paperSize="8" scale="60" pageOrder="overThenDown" orientation="landscape" r:id="rId1"/>
  <headerFooter alignWithMargins="0"/>
  <rowBreaks count="1" manualBreakCount="1">
    <brk id="52" max="19" man="1"/>
  </rowBreaks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0">
    <tabColor rgb="FF00FFFF"/>
  </sheetPr>
  <dimension ref="A1:S72"/>
  <sheetViews>
    <sheetView showGridLines="0" view="pageBreakPreview" zoomScale="53" zoomScaleNormal="75" zoomScaleSheetLayoutView="53" workbookViewId="0">
      <pane xSplit="2" ySplit="12" topLeftCell="F67" activePane="bottomRight" state="frozen"/>
      <selection activeCell="B75" sqref="B75"/>
      <selection pane="topRight" activeCell="B75" sqref="B75"/>
      <selection pane="bottomLeft" activeCell="B75" sqref="B75"/>
      <selection pane="bottomRight" activeCell="B75" sqref="B75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8.625" style="266" customWidth="1"/>
    <col min="18" max="18" width="30.625" style="266" customWidth="1"/>
    <col min="19" max="19" width="5.875" style="666" customWidth="1"/>
    <col min="20" max="16384" width="9" style="149"/>
  </cols>
  <sheetData>
    <row r="1" spans="1:19" ht="30.95" customHeight="1">
      <c r="A1" s="603" t="s">
        <v>1396</v>
      </c>
      <c r="B1" s="266"/>
      <c r="S1" s="149"/>
    </row>
    <row r="2" spans="1:19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19" s="442" customFormat="1" ht="23.1" customHeight="1">
      <c r="A3" s="270" t="s">
        <v>138</v>
      </c>
      <c r="B3" s="271"/>
      <c r="C3" s="532" t="s">
        <v>904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2749" t="s">
        <v>897</v>
      </c>
      <c r="R3" s="2932"/>
      <c r="S3" s="319" t="s">
        <v>138</v>
      </c>
    </row>
    <row r="4" spans="1:19" s="442" customFormat="1" ht="23.1" customHeight="1">
      <c r="A4" s="274" t="s">
        <v>144</v>
      </c>
      <c r="B4" s="275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905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2933"/>
      <c r="R4" s="2934"/>
      <c r="S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2935"/>
      <c r="R5" s="2936"/>
      <c r="S5" s="321" t="s">
        <v>151</v>
      </c>
    </row>
    <row r="6" spans="1:19" s="442" customFormat="1" ht="23.1" customHeight="1">
      <c r="A6" s="274" t="s">
        <v>164</v>
      </c>
      <c r="B6" s="275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321" t="s">
        <v>164</v>
      </c>
    </row>
    <row r="7" spans="1:19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19" s="442" customFormat="1" ht="30.75" customHeight="1">
      <c r="A8" s="165"/>
      <c r="B8" s="173" t="s">
        <v>906</v>
      </c>
      <c r="C8" s="192">
        <v>119</v>
      </c>
      <c r="D8" s="192">
        <v>6788662</v>
      </c>
      <c r="E8" s="192">
        <v>579</v>
      </c>
      <c r="F8" s="192">
        <v>22711666</v>
      </c>
      <c r="G8" s="192">
        <v>208</v>
      </c>
      <c r="H8" s="192">
        <v>17097540</v>
      </c>
      <c r="I8" s="192">
        <v>20</v>
      </c>
      <c r="J8" s="192">
        <v>2698715</v>
      </c>
      <c r="K8" s="192">
        <v>1162</v>
      </c>
      <c r="L8" s="192">
        <v>93119514</v>
      </c>
      <c r="M8" s="194">
        <v>434</v>
      </c>
      <c r="N8" s="192">
        <v>23920943</v>
      </c>
      <c r="O8" s="192">
        <v>961</v>
      </c>
      <c r="P8" s="192">
        <v>158008519</v>
      </c>
      <c r="Q8" s="192">
        <v>3483</v>
      </c>
      <c r="R8" s="192">
        <v>324345559</v>
      </c>
      <c r="S8" s="198"/>
    </row>
    <row r="9" spans="1:19" s="442" customFormat="1" ht="30.75" customHeight="1">
      <c r="A9" s="165"/>
      <c r="B9" s="173" t="s">
        <v>907</v>
      </c>
      <c r="C9" s="192">
        <v>118</v>
      </c>
      <c r="D9" s="192">
        <v>6746840</v>
      </c>
      <c r="E9" s="192">
        <v>576</v>
      </c>
      <c r="F9" s="192">
        <v>22470044</v>
      </c>
      <c r="G9" s="192">
        <v>208</v>
      </c>
      <c r="H9" s="192">
        <v>17097540</v>
      </c>
      <c r="I9" s="192">
        <v>20</v>
      </c>
      <c r="J9" s="192">
        <v>2698715</v>
      </c>
      <c r="K9" s="192">
        <v>1149</v>
      </c>
      <c r="L9" s="192">
        <v>92243530</v>
      </c>
      <c r="M9" s="192">
        <v>434</v>
      </c>
      <c r="N9" s="192">
        <v>23920943</v>
      </c>
      <c r="O9" s="192">
        <v>961</v>
      </c>
      <c r="P9" s="192">
        <v>158008519</v>
      </c>
      <c r="Q9" s="192">
        <v>3466</v>
      </c>
      <c r="R9" s="192">
        <v>323186131</v>
      </c>
      <c r="S9" s="205"/>
    </row>
    <row r="10" spans="1:19" s="442" customFormat="1" ht="30.75" customHeight="1">
      <c r="A10" s="165"/>
      <c r="B10" s="173" t="s">
        <v>908</v>
      </c>
      <c r="C10" s="192">
        <v>1</v>
      </c>
      <c r="D10" s="192">
        <v>41822</v>
      </c>
      <c r="E10" s="192">
        <v>3</v>
      </c>
      <c r="F10" s="192">
        <v>241622</v>
      </c>
      <c r="G10" s="192">
        <v>0</v>
      </c>
      <c r="H10" s="192">
        <v>0</v>
      </c>
      <c r="I10" s="192">
        <v>0</v>
      </c>
      <c r="J10" s="192">
        <v>0</v>
      </c>
      <c r="K10" s="192">
        <v>13</v>
      </c>
      <c r="L10" s="192">
        <v>875984</v>
      </c>
      <c r="M10" s="192">
        <v>0</v>
      </c>
      <c r="N10" s="192">
        <v>0</v>
      </c>
      <c r="O10" s="192">
        <v>0</v>
      </c>
      <c r="P10" s="192">
        <v>0</v>
      </c>
      <c r="Q10" s="192">
        <v>17</v>
      </c>
      <c r="R10" s="192">
        <v>1159428</v>
      </c>
      <c r="S10" s="205"/>
    </row>
    <row r="11" spans="1:19" s="442" customFormat="1" ht="30.75" customHeight="1">
      <c r="A11" s="165"/>
      <c r="B11" s="173" t="s">
        <v>909</v>
      </c>
      <c r="C11" s="192">
        <v>92</v>
      </c>
      <c r="D11" s="192">
        <v>5081507</v>
      </c>
      <c r="E11" s="192">
        <v>537</v>
      </c>
      <c r="F11" s="192">
        <v>21060908</v>
      </c>
      <c r="G11" s="192">
        <v>172</v>
      </c>
      <c r="H11" s="192">
        <v>14176372</v>
      </c>
      <c r="I11" s="192">
        <v>20</v>
      </c>
      <c r="J11" s="192">
        <v>2698715</v>
      </c>
      <c r="K11" s="192">
        <v>1074</v>
      </c>
      <c r="L11" s="192">
        <v>87075661</v>
      </c>
      <c r="M11" s="192">
        <v>420</v>
      </c>
      <c r="N11" s="192">
        <v>23687599</v>
      </c>
      <c r="O11" s="192">
        <v>891</v>
      </c>
      <c r="P11" s="192">
        <v>146040086</v>
      </c>
      <c r="Q11" s="192">
        <v>3206</v>
      </c>
      <c r="R11" s="192">
        <v>299820848</v>
      </c>
      <c r="S11" s="205"/>
    </row>
    <row r="12" spans="1:19" s="442" customFormat="1" ht="30.75" customHeight="1">
      <c r="A12" s="445"/>
      <c r="B12" s="651" t="s">
        <v>910</v>
      </c>
      <c r="C12" s="227">
        <v>26</v>
      </c>
      <c r="D12" s="227">
        <v>1665333</v>
      </c>
      <c r="E12" s="227">
        <v>39</v>
      </c>
      <c r="F12" s="227">
        <v>1409136</v>
      </c>
      <c r="G12" s="227">
        <v>36</v>
      </c>
      <c r="H12" s="227">
        <v>2921168</v>
      </c>
      <c r="I12" s="227">
        <v>0</v>
      </c>
      <c r="J12" s="227">
        <v>0</v>
      </c>
      <c r="K12" s="227">
        <v>75</v>
      </c>
      <c r="L12" s="227">
        <v>5167869</v>
      </c>
      <c r="M12" s="227">
        <v>14</v>
      </c>
      <c r="N12" s="227">
        <v>233344</v>
      </c>
      <c r="O12" s="227">
        <v>70</v>
      </c>
      <c r="P12" s="227">
        <v>11968433</v>
      </c>
      <c r="Q12" s="227">
        <v>260</v>
      </c>
      <c r="R12" s="227">
        <v>23365283</v>
      </c>
      <c r="S12" s="574"/>
    </row>
    <row r="13" spans="1:19" ht="25.5" customHeight="1">
      <c r="A13" s="211">
        <v>1</v>
      </c>
      <c r="B13" s="330" t="s">
        <v>181</v>
      </c>
      <c r="C13" s="229">
        <v>8</v>
      </c>
      <c r="D13" s="229">
        <v>1609566</v>
      </c>
      <c r="E13" s="229">
        <v>115</v>
      </c>
      <c r="F13" s="229">
        <v>3462215</v>
      </c>
      <c r="G13" s="229">
        <v>59</v>
      </c>
      <c r="H13" s="229">
        <v>3589312</v>
      </c>
      <c r="I13" s="229">
        <v>12</v>
      </c>
      <c r="J13" s="229">
        <v>1216340</v>
      </c>
      <c r="K13" s="229">
        <v>231</v>
      </c>
      <c r="L13" s="229">
        <v>11832006</v>
      </c>
      <c r="M13" s="229">
        <v>15</v>
      </c>
      <c r="N13" s="229">
        <v>239806</v>
      </c>
      <c r="O13" s="229">
        <v>140</v>
      </c>
      <c r="P13" s="229">
        <v>24577329</v>
      </c>
      <c r="Q13" s="229">
        <v>580</v>
      </c>
      <c r="R13" s="229">
        <v>46526574</v>
      </c>
      <c r="S13" s="216">
        <v>1</v>
      </c>
    </row>
    <row r="14" spans="1:19" ht="25.5" customHeight="1">
      <c r="A14" s="217">
        <v>2</v>
      </c>
      <c r="B14" s="332" t="s">
        <v>183</v>
      </c>
      <c r="C14" s="192">
        <v>1</v>
      </c>
      <c r="D14" s="192">
        <v>275</v>
      </c>
      <c r="E14" s="192">
        <v>3</v>
      </c>
      <c r="F14" s="192">
        <v>51532</v>
      </c>
      <c r="G14" s="192">
        <v>0</v>
      </c>
      <c r="H14" s="192">
        <v>0</v>
      </c>
      <c r="I14" s="192">
        <v>0</v>
      </c>
      <c r="J14" s="192">
        <v>0</v>
      </c>
      <c r="K14" s="192">
        <v>4</v>
      </c>
      <c r="L14" s="192">
        <v>132958</v>
      </c>
      <c r="M14" s="192">
        <v>0</v>
      </c>
      <c r="N14" s="192">
        <v>0</v>
      </c>
      <c r="O14" s="192">
        <v>36</v>
      </c>
      <c r="P14" s="192">
        <v>3231418</v>
      </c>
      <c r="Q14" s="192">
        <v>44</v>
      </c>
      <c r="R14" s="192">
        <v>3416183</v>
      </c>
      <c r="S14" s="205">
        <v>2</v>
      </c>
    </row>
    <row r="15" spans="1:19" ht="25.5" customHeight="1">
      <c r="A15" s="217">
        <v>3</v>
      </c>
      <c r="B15" s="332" t="s">
        <v>185</v>
      </c>
      <c r="C15" s="192">
        <v>2</v>
      </c>
      <c r="D15" s="192">
        <v>14801</v>
      </c>
      <c r="E15" s="192">
        <v>25</v>
      </c>
      <c r="F15" s="192">
        <v>1120723</v>
      </c>
      <c r="G15" s="192">
        <v>3</v>
      </c>
      <c r="H15" s="192">
        <v>82686</v>
      </c>
      <c r="I15" s="192">
        <v>0</v>
      </c>
      <c r="J15" s="192">
        <v>0</v>
      </c>
      <c r="K15" s="192">
        <v>30</v>
      </c>
      <c r="L15" s="192">
        <v>3106088</v>
      </c>
      <c r="M15" s="192">
        <v>16</v>
      </c>
      <c r="N15" s="192">
        <v>2038128</v>
      </c>
      <c r="O15" s="192">
        <v>149</v>
      </c>
      <c r="P15" s="192">
        <v>15476077</v>
      </c>
      <c r="Q15" s="192">
        <v>225</v>
      </c>
      <c r="R15" s="192">
        <v>21838503</v>
      </c>
      <c r="S15" s="205">
        <v>3</v>
      </c>
    </row>
    <row r="16" spans="1:19" ht="25.5" customHeight="1">
      <c r="A16" s="217">
        <v>4</v>
      </c>
      <c r="B16" s="332" t="s">
        <v>187</v>
      </c>
      <c r="C16" s="192">
        <v>4</v>
      </c>
      <c r="D16" s="192">
        <v>143249</v>
      </c>
      <c r="E16" s="192">
        <v>37</v>
      </c>
      <c r="F16" s="192">
        <v>1963756</v>
      </c>
      <c r="G16" s="192">
        <v>0</v>
      </c>
      <c r="H16" s="192">
        <v>0</v>
      </c>
      <c r="I16" s="192">
        <v>0</v>
      </c>
      <c r="J16" s="192">
        <v>0</v>
      </c>
      <c r="K16" s="192">
        <v>14</v>
      </c>
      <c r="L16" s="192">
        <v>1826550</v>
      </c>
      <c r="M16" s="192">
        <v>100</v>
      </c>
      <c r="N16" s="192">
        <v>5096228</v>
      </c>
      <c r="O16" s="192">
        <v>42</v>
      </c>
      <c r="P16" s="192">
        <v>6819832</v>
      </c>
      <c r="Q16" s="192">
        <v>197</v>
      </c>
      <c r="R16" s="192">
        <v>15849615</v>
      </c>
      <c r="S16" s="205">
        <v>4</v>
      </c>
    </row>
    <row r="17" spans="1:19" ht="25.5" customHeight="1">
      <c r="A17" s="217">
        <v>5</v>
      </c>
      <c r="B17" s="332" t="s">
        <v>189</v>
      </c>
      <c r="C17" s="227">
        <v>0</v>
      </c>
      <c r="D17" s="227">
        <v>0</v>
      </c>
      <c r="E17" s="227">
        <v>2</v>
      </c>
      <c r="F17" s="227">
        <v>52803</v>
      </c>
      <c r="G17" s="227">
        <v>2</v>
      </c>
      <c r="H17" s="227">
        <v>136592</v>
      </c>
      <c r="I17" s="227">
        <v>0</v>
      </c>
      <c r="J17" s="227">
        <v>0</v>
      </c>
      <c r="K17" s="227">
        <v>16</v>
      </c>
      <c r="L17" s="227">
        <v>1722490</v>
      </c>
      <c r="M17" s="227">
        <v>1</v>
      </c>
      <c r="N17" s="227">
        <v>30492</v>
      </c>
      <c r="O17" s="227">
        <v>3</v>
      </c>
      <c r="P17" s="227">
        <v>733657</v>
      </c>
      <c r="Q17" s="227">
        <v>24</v>
      </c>
      <c r="R17" s="227">
        <v>2676034</v>
      </c>
      <c r="S17" s="205">
        <v>5</v>
      </c>
    </row>
    <row r="18" spans="1:19" ht="25.5" customHeight="1">
      <c r="A18" s="211">
        <v>6</v>
      </c>
      <c r="B18" s="330" t="s">
        <v>191</v>
      </c>
      <c r="C18" s="229">
        <v>0</v>
      </c>
      <c r="D18" s="229">
        <v>0</v>
      </c>
      <c r="E18" s="229">
        <v>21</v>
      </c>
      <c r="F18" s="229">
        <v>919142</v>
      </c>
      <c r="G18" s="229">
        <v>1</v>
      </c>
      <c r="H18" s="229">
        <v>12066</v>
      </c>
      <c r="I18" s="229">
        <v>1</v>
      </c>
      <c r="J18" s="229">
        <v>1104974</v>
      </c>
      <c r="K18" s="229">
        <v>37</v>
      </c>
      <c r="L18" s="229">
        <v>2771166</v>
      </c>
      <c r="M18" s="229">
        <v>4</v>
      </c>
      <c r="N18" s="229">
        <v>73577</v>
      </c>
      <c r="O18" s="229">
        <v>10</v>
      </c>
      <c r="P18" s="229">
        <v>2477038</v>
      </c>
      <c r="Q18" s="229">
        <v>74</v>
      </c>
      <c r="R18" s="229">
        <v>7357963</v>
      </c>
      <c r="S18" s="216">
        <v>6</v>
      </c>
    </row>
    <row r="19" spans="1:19" ht="25.5" customHeight="1">
      <c r="A19" s="217">
        <v>7</v>
      </c>
      <c r="B19" s="332" t="s">
        <v>193</v>
      </c>
      <c r="C19" s="192">
        <v>11</v>
      </c>
      <c r="D19" s="192">
        <v>1053775</v>
      </c>
      <c r="E19" s="192">
        <v>81</v>
      </c>
      <c r="F19" s="192">
        <v>4669846</v>
      </c>
      <c r="G19" s="192">
        <v>33</v>
      </c>
      <c r="H19" s="192">
        <v>4456616</v>
      </c>
      <c r="I19" s="192">
        <v>0</v>
      </c>
      <c r="J19" s="192">
        <v>0</v>
      </c>
      <c r="K19" s="192">
        <v>202</v>
      </c>
      <c r="L19" s="192">
        <v>22253232</v>
      </c>
      <c r="M19" s="192">
        <v>0</v>
      </c>
      <c r="N19" s="192">
        <v>0</v>
      </c>
      <c r="O19" s="192">
        <v>0</v>
      </c>
      <c r="P19" s="192">
        <v>0</v>
      </c>
      <c r="Q19" s="192">
        <v>327</v>
      </c>
      <c r="R19" s="192">
        <v>32433469</v>
      </c>
      <c r="S19" s="205">
        <v>7</v>
      </c>
    </row>
    <row r="20" spans="1:19" ht="25.5" customHeight="1">
      <c r="A20" s="217">
        <v>8</v>
      </c>
      <c r="B20" s="332" t="s">
        <v>195</v>
      </c>
      <c r="C20" s="192">
        <v>0</v>
      </c>
      <c r="D20" s="192">
        <v>0</v>
      </c>
      <c r="E20" s="192">
        <v>20</v>
      </c>
      <c r="F20" s="192">
        <v>442941</v>
      </c>
      <c r="G20" s="192">
        <v>0</v>
      </c>
      <c r="H20" s="192">
        <v>0</v>
      </c>
      <c r="I20" s="192">
        <v>0</v>
      </c>
      <c r="J20" s="192">
        <v>0</v>
      </c>
      <c r="K20" s="192">
        <v>3</v>
      </c>
      <c r="L20" s="192">
        <v>429819</v>
      </c>
      <c r="M20" s="192">
        <v>14</v>
      </c>
      <c r="N20" s="192">
        <v>586590</v>
      </c>
      <c r="O20" s="192">
        <v>55</v>
      </c>
      <c r="P20" s="192">
        <v>6725844</v>
      </c>
      <c r="Q20" s="192">
        <v>92</v>
      </c>
      <c r="R20" s="192">
        <v>8185194</v>
      </c>
      <c r="S20" s="205">
        <v>8</v>
      </c>
    </row>
    <row r="21" spans="1:19" s="266" customFormat="1" ht="25.5" customHeight="1">
      <c r="A21" s="220">
        <v>9</v>
      </c>
      <c r="B21" s="218" t="s">
        <v>197</v>
      </c>
      <c r="C21" s="192">
        <v>3</v>
      </c>
      <c r="D21" s="192">
        <v>47592</v>
      </c>
      <c r="E21" s="192">
        <v>7</v>
      </c>
      <c r="F21" s="192">
        <v>53758</v>
      </c>
      <c r="G21" s="192">
        <v>1</v>
      </c>
      <c r="H21" s="192">
        <v>11532</v>
      </c>
      <c r="I21" s="192">
        <v>0</v>
      </c>
      <c r="J21" s="192">
        <v>0</v>
      </c>
      <c r="K21" s="192">
        <v>29</v>
      </c>
      <c r="L21" s="192">
        <v>1737485</v>
      </c>
      <c r="M21" s="192">
        <v>19</v>
      </c>
      <c r="N21" s="192">
        <v>1319261</v>
      </c>
      <c r="O21" s="192">
        <v>22</v>
      </c>
      <c r="P21" s="192">
        <v>4830937</v>
      </c>
      <c r="Q21" s="192">
        <v>81</v>
      </c>
      <c r="R21" s="192">
        <v>8000565</v>
      </c>
      <c r="S21" s="224">
        <v>9</v>
      </c>
    </row>
    <row r="22" spans="1:19" s="266" customFormat="1" ht="25.5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3</v>
      </c>
      <c r="F22" s="227">
        <v>175413</v>
      </c>
      <c r="G22" s="227">
        <v>7</v>
      </c>
      <c r="H22" s="227">
        <v>447376</v>
      </c>
      <c r="I22" s="227">
        <v>0</v>
      </c>
      <c r="J22" s="227">
        <v>0</v>
      </c>
      <c r="K22" s="227">
        <v>27</v>
      </c>
      <c r="L22" s="227">
        <v>1350095</v>
      </c>
      <c r="M22" s="227">
        <v>0</v>
      </c>
      <c r="N22" s="227">
        <v>0</v>
      </c>
      <c r="O22" s="227">
        <v>7</v>
      </c>
      <c r="P22" s="227">
        <v>800797</v>
      </c>
      <c r="Q22" s="227">
        <v>44</v>
      </c>
      <c r="R22" s="227">
        <v>2773681</v>
      </c>
      <c r="S22" s="224">
        <v>10</v>
      </c>
    </row>
    <row r="23" spans="1:19" s="266" customFormat="1" ht="25.5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10</v>
      </c>
      <c r="F23" s="229">
        <v>325526</v>
      </c>
      <c r="G23" s="229">
        <v>0</v>
      </c>
      <c r="H23" s="229">
        <v>0</v>
      </c>
      <c r="I23" s="229">
        <v>0</v>
      </c>
      <c r="J23" s="229">
        <v>0</v>
      </c>
      <c r="K23" s="229">
        <v>1</v>
      </c>
      <c r="L23" s="229">
        <v>13168</v>
      </c>
      <c r="M23" s="229">
        <v>19</v>
      </c>
      <c r="N23" s="229">
        <v>924987</v>
      </c>
      <c r="O23" s="229">
        <v>12</v>
      </c>
      <c r="P23" s="229">
        <v>3458079</v>
      </c>
      <c r="Q23" s="229">
        <v>42</v>
      </c>
      <c r="R23" s="229">
        <v>4721760</v>
      </c>
      <c r="S23" s="234">
        <v>11</v>
      </c>
    </row>
    <row r="24" spans="1:19" s="266" customFormat="1" ht="25.5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32</v>
      </c>
      <c r="F24" s="192">
        <v>1973142</v>
      </c>
      <c r="G24" s="192">
        <v>1</v>
      </c>
      <c r="H24" s="192">
        <v>23312</v>
      </c>
      <c r="I24" s="192">
        <v>0</v>
      </c>
      <c r="J24" s="192">
        <v>0</v>
      </c>
      <c r="K24" s="192">
        <v>34</v>
      </c>
      <c r="L24" s="192">
        <v>3011204</v>
      </c>
      <c r="M24" s="192">
        <v>0</v>
      </c>
      <c r="N24" s="192">
        <v>0</v>
      </c>
      <c r="O24" s="192">
        <v>16</v>
      </c>
      <c r="P24" s="192">
        <v>2696270</v>
      </c>
      <c r="Q24" s="192">
        <v>83</v>
      </c>
      <c r="R24" s="192">
        <v>7703928</v>
      </c>
      <c r="S24" s="224">
        <v>12</v>
      </c>
    </row>
    <row r="25" spans="1:19" s="266" customFormat="1" ht="25.5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10</v>
      </c>
      <c r="F25" s="192">
        <v>94243</v>
      </c>
      <c r="G25" s="192">
        <v>1</v>
      </c>
      <c r="H25" s="192">
        <v>34284</v>
      </c>
      <c r="I25" s="192">
        <v>0</v>
      </c>
      <c r="J25" s="192">
        <v>0</v>
      </c>
      <c r="K25" s="192">
        <v>15</v>
      </c>
      <c r="L25" s="192">
        <v>570195</v>
      </c>
      <c r="M25" s="192">
        <v>-1</v>
      </c>
      <c r="N25" s="192">
        <v>-138748</v>
      </c>
      <c r="O25" s="192">
        <v>8</v>
      </c>
      <c r="P25" s="192">
        <v>1489891</v>
      </c>
      <c r="Q25" s="192">
        <v>33</v>
      </c>
      <c r="R25" s="192">
        <v>2049865</v>
      </c>
      <c r="S25" s="224">
        <v>13</v>
      </c>
    </row>
    <row r="26" spans="1:19" s="266" customFormat="1" ht="25.5" customHeight="1">
      <c r="A26" s="220">
        <v>14</v>
      </c>
      <c r="B26" s="218" t="s">
        <v>206</v>
      </c>
      <c r="C26" s="192">
        <v>2</v>
      </c>
      <c r="D26" s="192">
        <v>9804</v>
      </c>
      <c r="E26" s="192">
        <v>5</v>
      </c>
      <c r="F26" s="192">
        <v>475994</v>
      </c>
      <c r="G26" s="192">
        <v>6</v>
      </c>
      <c r="H26" s="192">
        <v>762446</v>
      </c>
      <c r="I26" s="192">
        <v>0</v>
      </c>
      <c r="J26" s="192">
        <v>0</v>
      </c>
      <c r="K26" s="192">
        <v>22</v>
      </c>
      <c r="L26" s="192">
        <v>1788631</v>
      </c>
      <c r="M26" s="192">
        <v>0</v>
      </c>
      <c r="N26" s="192">
        <v>0</v>
      </c>
      <c r="O26" s="192">
        <v>22</v>
      </c>
      <c r="P26" s="192">
        <v>5304175</v>
      </c>
      <c r="Q26" s="192">
        <v>57</v>
      </c>
      <c r="R26" s="192">
        <v>8341050</v>
      </c>
      <c r="S26" s="224">
        <v>14</v>
      </c>
    </row>
    <row r="27" spans="1:19" s="266" customFormat="1" ht="25.5" customHeight="1">
      <c r="A27" s="220">
        <v>15</v>
      </c>
      <c r="B27" s="218" t="s">
        <v>208</v>
      </c>
      <c r="C27" s="227">
        <v>2</v>
      </c>
      <c r="D27" s="227">
        <v>47783</v>
      </c>
      <c r="E27" s="227">
        <v>19</v>
      </c>
      <c r="F27" s="227">
        <v>560307</v>
      </c>
      <c r="G27" s="227">
        <v>7</v>
      </c>
      <c r="H27" s="227">
        <v>286690</v>
      </c>
      <c r="I27" s="227">
        <v>0</v>
      </c>
      <c r="J27" s="227">
        <v>0</v>
      </c>
      <c r="K27" s="227">
        <v>23</v>
      </c>
      <c r="L27" s="227">
        <v>787176</v>
      </c>
      <c r="M27" s="227">
        <v>-1</v>
      </c>
      <c r="N27" s="227">
        <v>-122005</v>
      </c>
      <c r="O27" s="227">
        <v>17</v>
      </c>
      <c r="P27" s="227">
        <v>2796109</v>
      </c>
      <c r="Q27" s="227">
        <v>67</v>
      </c>
      <c r="R27" s="227">
        <v>4356060</v>
      </c>
      <c r="S27" s="224">
        <v>15</v>
      </c>
    </row>
    <row r="28" spans="1:19" s="266" customFormat="1" ht="25.5" customHeight="1">
      <c r="A28" s="235">
        <v>16</v>
      </c>
      <c r="B28" s="212" t="s">
        <v>210</v>
      </c>
      <c r="C28" s="229">
        <v>1</v>
      </c>
      <c r="D28" s="229">
        <v>998</v>
      </c>
      <c r="E28" s="229">
        <v>4</v>
      </c>
      <c r="F28" s="229">
        <v>62839</v>
      </c>
      <c r="G28" s="229">
        <v>0</v>
      </c>
      <c r="H28" s="229">
        <v>0</v>
      </c>
      <c r="I28" s="229">
        <v>0</v>
      </c>
      <c r="J28" s="229">
        <v>0</v>
      </c>
      <c r="K28" s="229">
        <v>37</v>
      </c>
      <c r="L28" s="229">
        <v>3647562</v>
      </c>
      <c r="M28" s="229">
        <v>0</v>
      </c>
      <c r="N28" s="229">
        <v>0</v>
      </c>
      <c r="O28" s="229">
        <v>0</v>
      </c>
      <c r="P28" s="229">
        <v>0</v>
      </c>
      <c r="Q28" s="229">
        <v>42</v>
      </c>
      <c r="R28" s="229">
        <v>3711399</v>
      </c>
      <c r="S28" s="236">
        <v>16</v>
      </c>
    </row>
    <row r="29" spans="1:19" s="266" customFormat="1" ht="25.5" customHeight="1">
      <c r="A29" s="220">
        <v>17</v>
      </c>
      <c r="B29" s="218" t="s">
        <v>212</v>
      </c>
      <c r="C29" s="192">
        <v>42</v>
      </c>
      <c r="D29" s="192">
        <v>1369039</v>
      </c>
      <c r="E29" s="192">
        <v>46</v>
      </c>
      <c r="F29" s="192">
        <v>2452116</v>
      </c>
      <c r="G29" s="192">
        <v>10</v>
      </c>
      <c r="H29" s="192">
        <v>269310</v>
      </c>
      <c r="I29" s="192">
        <v>2</v>
      </c>
      <c r="J29" s="192">
        <v>193218</v>
      </c>
      <c r="K29" s="192">
        <v>86</v>
      </c>
      <c r="L29" s="192">
        <v>6199881</v>
      </c>
      <c r="M29" s="192">
        <v>0</v>
      </c>
      <c r="N29" s="192">
        <v>0</v>
      </c>
      <c r="O29" s="192">
        <v>51</v>
      </c>
      <c r="P29" s="192">
        <v>6713494</v>
      </c>
      <c r="Q29" s="192">
        <v>237</v>
      </c>
      <c r="R29" s="192">
        <v>17197058</v>
      </c>
      <c r="S29" s="224">
        <v>17</v>
      </c>
    </row>
    <row r="30" spans="1:19" s="266" customFormat="1" ht="25.5" customHeight="1">
      <c r="A30" s="220">
        <v>18</v>
      </c>
      <c r="B30" s="218" t="s">
        <v>214</v>
      </c>
      <c r="C30" s="192">
        <v>0</v>
      </c>
      <c r="D30" s="192">
        <v>0</v>
      </c>
      <c r="E30" s="192">
        <v>0</v>
      </c>
      <c r="F30" s="192">
        <v>0</v>
      </c>
      <c r="G30" s="192">
        <v>1</v>
      </c>
      <c r="H30" s="192">
        <v>17754</v>
      </c>
      <c r="I30" s="192">
        <v>0</v>
      </c>
      <c r="J30" s="192">
        <v>0</v>
      </c>
      <c r="K30" s="192">
        <v>0</v>
      </c>
      <c r="L30" s="192">
        <v>0</v>
      </c>
      <c r="M30" s="192">
        <v>4</v>
      </c>
      <c r="N30" s="192">
        <v>80572</v>
      </c>
      <c r="O30" s="192">
        <v>0</v>
      </c>
      <c r="P30" s="192">
        <v>0</v>
      </c>
      <c r="Q30" s="192">
        <v>5</v>
      </c>
      <c r="R30" s="192">
        <v>98326</v>
      </c>
      <c r="S30" s="224">
        <v>18</v>
      </c>
    </row>
    <row r="31" spans="1:19" s="266" customFormat="1" ht="25.5" customHeight="1">
      <c r="A31" s="220">
        <v>19</v>
      </c>
      <c r="B31" s="218" t="s">
        <v>216</v>
      </c>
      <c r="C31" s="192">
        <v>0</v>
      </c>
      <c r="D31" s="192">
        <v>0</v>
      </c>
      <c r="E31" s="192">
        <v>10</v>
      </c>
      <c r="F31" s="192">
        <v>73833</v>
      </c>
      <c r="G31" s="192">
        <v>0</v>
      </c>
      <c r="H31" s="192">
        <v>0</v>
      </c>
      <c r="I31" s="192">
        <v>0</v>
      </c>
      <c r="J31" s="192">
        <v>0</v>
      </c>
      <c r="K31" s="192">
        <v>3</v>
      </c>
      <c r="L31" s="192">
        <v>297268</v>
      </c>
      <c r="M31" s="192">
        <v>139</v>
      </c>
      <c r="N31" s="192">
        <v>7986953</v>
      </c>
      <c r="O31" s="192">
        <v>67</v>
      </c>
      <c r="P31" s="192">
        <v>16648273</v>
      </c>
      <c r="Q31" s="192">
        <v>219</v>
      </c>
      <c r="R31" s="192">
        <v>25006327</v>
      </c>
      <c r="S31" s="224">
        <v>19</v>
      </c>
    </row>
    <row r="32" spans="1:19" s="266" customFormat="1" ht="25.5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5</v>
      </c>
      <c r="F32" s="227">
        <v>166798</v>
      </c>
      <c r="G32" s="227">
        <v>0</v>
      </c>
      <c r="H32" s="227">
        <v>0</v>
      </c>
      <c r="I32" s="227">
        <v>1</v>
      </c>
      <c r="J32" s="227">
        <v>91396</v>
      </c>
      <c r="K32" s="227">
        <v>12</v>
      </c>
      <c r="L32" s="227">
        <v>1565375</v>
      </c>
      <c r="M32" s="227">
        <v>4</v>
      </c>
      <c r="N32" s="227">
        <v>152284</v>
      </c>
      <c r="O32" s="227">
        <v>26</v>
      </c>
      <c r="P32" s="227">
        <v>3005267</v>
      </c>
      <c r="Q32" s="227">
        <v>48</v>
      </c>
      <c r="R32" s="227">
        <v>4981120</v>
      </c>
      <c r="S32" s="224">
        <v>20</v>
      </c>
    </row>
    <row r="33" spans="1:19" s="266" customFormat="1" ht="25.5" customHeight="1">
      <c r="A33" s="228">
        <v>21</v>
      </c>
      <c r="B33" s="212" t="s">
        <v>220</v>
      </c>
      <c r="C33" s="229">
        <v>0</v>
      </c>
      <c r="D33" s="229">
        <v>0</v>
      </c>
      <c r="E33" s="229">
        <v>6</v>
      </c>
      <c r="F33" s="229">
        <v>178893</v>
      </c>
      <c r="G33" s="229">
        <v>11</v>
      </c>
      <c r="H33" s="229">
        <v>1309864</v>
      </c>
      <c r="I33" s="229">
        <v>0</v>
      </c>
      <c r="J33" s="229">
        <v>0</v>
      </c>
      <c r="K33" s="229">
        <v>36</v>
      </c>
      <c r="L33" s="229">
        <v>4679997</v>
      </c>
      <c r="M33" s="229">
        <v>0</v>
      </c>
      <c r="N33" s="229">
        <v>0</v>
      </c>
      <c r="O33" s="229">
        <v>12</v>
      </c>
      <c r="P33" s="229">
        <v>3053199</v>
      </c>
      <c r="Q33" s="229">
        <v>65</v>
      </c>
      <c r="R33" s="229">
        <v>9221953</v>
      </c>
      <c r="S33" s="234">
        <v>21</v>
      </c>
    </row>
    <row r="34" spans="1:19" s="266" customFormat="1" ht="25.5" customHeight="1">
      <c r="A34" s="220">
        <v>22</v>
      </c>
      <c r="B34" s="218" t="s">
        <v>222</v>
      </c>
      <c r="C34" s="192">
        <v>0</v>
      </c>
      <c r="D34" s="192">
        <v>0</v>
      </c>
      <c r="E34" s="192">
        <v>2</v>
      </c>
      <c r="F34" s="192">
        <v>82012</v>
      </c>
      <c r="G34" s="192">
        <v>0</v>
      </c>
      <c r="H34" s="192">
        <v>0</v>
      </c>
      <c r="I34" s="192">
        <v>0</v>
      </c>
      <c r="J34" s="192">
        <v>0</v>
      </c>
      <c r="K34" s="192">
        <v>14</v>
      </c>
      <c r="L34" s="192">
        <v>762188</v>
      </c>
      <c r="M34" s="192">
        <v>1</v>
      </c>
      <c r="N34" s="192">
        <v>123117</v>
      </c>
      <c r="O34" s="192">
        <v>17</v>
      </c>
      <c r="P34" s="192">
        <v>3273225</v>
      </c>
      <c r="Q34" s="192">
        <v>34</v>
      </c>
      <c r="R34" s="192">
        <v>4240542</v>
      </c>
      <c r="S34" s="224">
        <v>22</v>
      </c>
    </row>
    <row r="35" spans="1:19" s="266" customFormat="1" ht="25.5" customHeight="1">
      <c r="A35" s="220">
        <v>23</v>
      </c>
      <c r="B35" s="218" t="s">
        <v>223</v>
      </c>
      <c r="C35" s="192">
        <v>0</v>
      </c>
      <c r="D35" s="192">
        <v>0</v>
      </c>
      <c r="E35" s="192">
        <v>1</v>
      </c>
      <c r="F35" s="192">
        <v>38314</v>
      </c>
      <c r="G35" s="192">
        <v>0</v>
      </c>
      <c r="H35" s="192">
        <v>0</v>
      </c>
      <c r="I35" s="192">
        <v>1</v>
      </c>
      <c r="J35" s="192">
        <v>37650</v>
      </c>
      <c r="K35" s="192">
        <v>4</v>
      </c>
      <c r="L35" s="192">
        <v>616250</v>
      </c>
      <c r="M35" s="192">
        <v>0</v>
      </c>
      <c r="N35" s="192">
        <v>0</v>
      </c>
      <c r="O35" s="192">
        <v>1</v>
      </c>
      <c r="P35" s="192">
        <v>6632</v>
      </c>
      <c r="Q35" s="192">
        <v>7</v>
      </c>
      <c r="R35" s="192">
        <v>698846</v>
      </c>
      <c r="S35" s="224">
        <v>23</v>
      </c>
    </row>
    <row r="36" spans="1:19" s="266" customFormat="1" ht="25.5" customHeight="1">
      <c r="A36" s="220">
        <v>24</v>
      </c>
      <c r="B36" s="218" t="s">
        <v>225</v>
      </c>
      <c r="C36" s="192">
        <v>1</v>
      </c>
      <c r="D36" s="192">
        <v>2745</v>
      </c>
      <c r="E36" s="192">
        <v>10</v>
      </c>
      <c r="F36" s="192">
        <v>275332</v>
      </c>
      <c r="G36" s="192">
        <v>9</v>
      </c>
      <c r="H36" s="192">
        <v>1878275</v>
      </c>
      <c r="I36" s="192">
        <v>0</v>
      </c>
      <c r="J36" s="192">
        <v>0</v>
      </c>
      <c r="K36" s="192">
        <v>5</v>
      </c>
      <c r="L36" s="192">
        <v>265186</v>
      </c>
      <c r="M36" s="192">
        <v>22</v>
      </c>
      <c r="N36" s="192">
        <v>848797</v>
      </c>
      <c r="O36" s="192">
        <v>21</v>
      </c>
      <c r="P36" s="192">
        <v>4328031</v>
      </c>
      <c r="Q36" s="192">
        <v>68</v>
      </c>
      <c r="R36" s="192">
        <v>7598366</v>
      </c>
      <c r="S36" s="224">
        <v>24</v>
      </c>
    </row>
    <row r="37" spans="1:19" s="266" customFormat="1" ht="25.5" customHeight="1">
      <c r="A37" s="220">
        <v>25</v>
      </c>
      <c r="B37" s="218" t="s">
        <v>227</v>
      </c>
      <c r="C37" s="227">
        <v>6</v>
      </c>
      <c r="D37" s="227">
        <v>434596</v>
      </c>
      <c r="E37" s="227">
        <v>17</v>
      </c>
      <c r="F37" s="227">
        <v>461785</v>
      </c>
      <c r="G37" s="227">
        <v>2</v>
      </c>
      <c r="H37" s="227">
        <v>11588</v>
      </c>
      <c r="I37" s="227">
        <v>2</v>
      </c>
      <c r="J37" s="227">
        <v>50097</v>
      </c>
      <c r="K37" s="227">
        <v>13</v>
      </c>
      <c r="L37" s="227">
        <v>466886</v>
      </c>
      <c r="M37" s="227">
        <v>1</v>
      </c>
      <c r="N37" s="227">
        <v>21194</v>
      </c>
      <c r="O37" s="227">
        <v>35</v>
      </c>
      <c r="P37" s="227">
        <v>7968877</v>
      </c>
      <c r="Q37" s="227">
        <v>76</v>
      </c>
      <c r="R37" s="227">
        <v>9415023</v>
      </c>
      <c r="S37" s="224">
        <v>25</v>
      </c>
    </row>
    <row r="38" spans="1:19" s="266" customFormat="1" ht="25.5" customHeight="1">
      <c r="A38" s="228">
        <v>26</v>
      </c>
      <c r="B38" s="212" t="s">
        <v>229</v>
      </c>
      <c r="C38" s="229">
        <v>0</v>
      </c>
      <c r="D38" s="229">
        <v>0</v>
      </c>
      <c r="E38" s="229">
        <v>1</v>
      </c>
      <c r="F38" s="229">
        <v>15464</v>
      </c>
      <c r="G38" s="229">
        <v>0</v>
      </c>
      <c r="H38" s="229">
        <v>0</v>
      </c>
      <c r="I38" s="229">
        <v>0</v>
      </c>
      <c r="J38" s="229">
        <v>0</v>
      </c>
      <c r="K38" s="229">
        <v>28</v>
      </c>
      <c r="L38" s="229">
        <v>2597368</v>
      </c>
      <c r="M38" s="229">
        <v>0</v>
      </c>
      <c r="N38" s="229">
        <v>0</v>
      </c>
      <c r="O38" s="229">
        <v>4</v>
      </c>
      <c r="P38" s="229">
        <v>813373</v>
      </c>
      <c r="Q38" s="229">
        <v>33</v>
      </c>
      <c r="R38" s="229">
        <v>3426205</v>
      </c>
      <c r="S38" s="234">
        <v>26</v>
      </c>
    </row>
    <row r="39" spans="1:19" s="266" customFormat="1" ht="25.5" customHeight="1">
      <c r="A39" s="220">
        <v>27</v>
      </c>
      <c r="B39" s="218" t="s">
        <v>231</v>
      </c>
      <c r="C39" s="192">
        <v>2</v>
      </c>
      <c r="D39" s="192">
        <v>103232</v>
      </c>
      <c r="E39" s="192">
        <v>7</v>
      </c>
      <c r="F39" s="192">
        <v>232676</v>
      </c>
      <c r="G39" s="192">
        <v>6</v>
      </c>
      <c r="H39" s="192">
        <v>556762</v>
      </c>
      <c r="I39" s="192">
        <v>0</v>
      </c>
      <c r="J39" s="192">
        <v>0</v>
      </c>
      <c r="K39" s="192">
        <v>57</v>
      </c>
      <c r="L39" s="192">
        <v>4330665</v>
      </c>
      <c r="M39" s="192">
        <v>1</v>
      </c>
      <c r="N39" s="192">
        <v>215332</v>
      </c>
      <c r="O39" s="192">
        <v>7</v>
      </c>
      <c r="P39" s="192">
        <v>820892</v>
      </c>
      <c r="Q39" s="192">
        <v>80</v>
      </c>
      <c r="R39" s="192">
        <v>6259559</v>
      </c>
      <c r="S39" s="224">
        <v>27</v>
      </c>
    </row>
    <row r="40" spans="1:19" s="266" customFormat="1" ht="25.5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9</v>
      </c>
      <c r="F40" s="192">
        <v>100636</v>
      </c>
      <c r="G40" s="192">
        <v>1</v>
      </c>
      <c r="H40" s="192">
        <v>2022</v>
      </c>
      <c r="I40" s="192">
        <v>0</v>
      </c>
      <c r="J40" s="192">
        <v>0</v>
      </c>
      <c r="K40" s="192">
        <v>3</v>
      </c>
      <c r="L40" s="192">
        <v>315884</v>
      </c>
      <c r="M40" s="192">
        <v>0</v>
      </c>
      <c r="N40" s="192">
        <v>0</v>
      </c>
      <c r="O40" s="192">
        <v>21</v>
      </c>
      <c r="P40" s="192">
        <v>7807713</v>
      </c>
      <c r="Q40" s="192">
        <v>34</v>
      </c>
      <c r="R40" s="192">
        <v>8226255</v>
      </c>
      <c r="S40" s="224">
        <v>30</v>
      </c>
    </row>
    <row r="41" spans="1:19" s="266" customFormat="1" ht="25.5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0</v>
      </c>
      <c r="F41" s="192">
        <v>0</v>
      </c>
      <c r="G41" s="192">
        <v>0</v>
      </c>
      <c r="H41" s="192">
        <v>0</v>
      </c>
      <c r="I41" s="192">
        <v>0</v>
      </c>
      <c r="J41" s="192">
        <v>0</v>
      </c>
      <c r="K41" s="192">
        <v>4</v>
      </c>
      <c r="L41" s="192">
        <v>131115</v>
      </c>
      <c r="M41" s="192">
        <v>0</v>
      </c>
      <c r="N41" s="192">
        <v>0</v>
      </c>
      <c r="O41" s="192">
        <v>2</v>
      </c>
      <c r="P41" s="192">
        <v>45658</v>
      </c>
      <c r="Q41" s="192">
        <v>6</v>
      </c>
      <c r="R41" s="192">
        <v>176773</v>
      </c>
      <c r="S41" s="224">
        <v>31</v>
      </c>
    </row>
    <row r="42" spans="1:19" s="266" customFormat="1" ht="25.5" customHeight="1">
      <c r="A42" s="220">
        <v>32</v>
      </c>
      <c r="B42" s="218" t="s">
        <v>237</v>
      </c>
      <c r="C42" s="227">
        <v>1</v>
      </c>
      <c r="D42" s="227">
        <v>380</v>
      </c>
      <c r="E42" s="227">
        <v>2</v>
      </c>
      <c r="F42" s="227">
        <v>18531</v>
      </c>
      <c r="G42" s="227">
        <v>0</v>
      </c>
      <c r="H42" s="227">
        <v>0</v>
      </c>
      <c r="I42" s="227">
        <v>0</v>
      </c>
      <c r="J42" s="227">
        <v>0</v>
      </c>
      <c r="K42" s="227">
        <v>0</v>
      </c>
      <c r="L42" s="227">
        <v>0</v>
      </c>
      <c r="M42" s="227">
        <v>55</v>
      </c>
      <c r="N42" s="227">
        <v>3875015</v>
      </c>
      <c r="O42" s="227">
        <v>11</v>
      </c>
      <c r="P42" s="227">
        <v>1292058</v>
      </c>
      <c r="Q42" s="227">
        <v>69</v>
      </c>
      <c r="R42" s="227">
        <v>5185984</v>
      </c>
      <c r="S42" s="224">
        <v>32</v>
      </c>
    </row>
    <row r="43" spans="1:19" s="266" customFormat="1" ht="25.5" customHeight="1">
      <c r="A43" s="235">
        <v>33</v>
      </c>
      <c r="B43" s="212" t="s">
        <v>239</v>
      </c>
      <c r="C43" s="229">
        <v>0</v>
      </c>
      <c r="D43" s="229">
        <v>0</v>
      </c>
      <c r="E43" s="229">
        <v>1</v>
      </c>
      <c r="F43" s="229">
        <v>17330</v>
      </c>
      <c r="G43" s="229">
        <v>0</v>
      </c>
      <c r="H43" s="229">
        <v>0</v>
      </c>
      <c r="I43" s="229">
        <v>0</v>
      </c>
      <c r="J43" s="229">
        <v>0</v>
      </c>
      <c r="K43" s="229">
        <v>3</v>
      </c>
      <c r="L43" s="229">
        <v>162016</v>
      </c>
      <c r="M43" s="229">
        <v>0</v>
      </c>
      <c r="N43" s="229">
        <v>0</v>
      </c>
      <c r="O43" s="229">
        <v>41</v>
      </c>
      <c r="P43" s="229">
        <v>4354947</v>
      </c>
      <c r="Q43" s="229">
        <v>45</v>
      </c>
      <c r="R43" s="229">
        <v>4534293</v>
      </c>
      <c r="S43" s="236">
        <v>33</v>
      </c>
    </row>
    <row r="44" spans="1:19" s="266" customFormat="1" ht="25.5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0</v>
      </c>
      <c r="F44" s="192">
        <v>0</v>
      </c>
      <c r="G44" s="192">
        <v>0</v>
      </c>
      <c r="H44" s="192">
        <v>0</v>
      </c>
      <c r="I44" s="192">
        <v>0</v>
      </c>
      <c r="J44" s="192">
        <v>0</v>
      </c>
      <c r="K44" s="192">
        <v>0</v>
      </c>
      <c r="L44" s="192">
        <v>0</v>
      </c>
      <c r="M44" s="192">
        <v>1</v>
      </c>
      <c r="N44" s="192">
        <v>27168</v>
      </c>
      <c r="O44" s="192">
        <v>0</v>
      </c>
      <c r="P44" s="192">
        <v>0</v>
      </c>
      <c r="Q44" s="192">
        <v>1</v>
      </c>
      <c r="R44" s="192">
        <v>27168</v>
      </c>
      <c r="S44" s="224">
        <v>34</v>
      </c>
    </row>
    <row r="45" spans="1:19" s="266" customFormat="1" ht="25.5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0</v>
      </c>
      <c r="F45" s="192">
        <v>0</v>
      </c>
      <c r="G45" s="192">
        <v>6</v>
      </c>
      <c r="H45" s="192">
        <v>171085</v>
      </c>
      <c r="I45" s="192">
        <v>1</v>
      </c>
      <c r="J45" s="192">
        <v>5040</v>
      </c>
      <c r="K45" s="192">
        <v>24</v>
      </c>
      <c r="L45" s="192">
        <v>2358893</v>
      </c>
      <c r="M45" s="192">
        <v>1</v>
      </c>
      <c r="N45" s="192">
        <v>32170</v>
      </c>
      <c r="O45" s="192">
        <v>0</v>
      </c>
      <c r="P45" s="192">
        <v>0</v>
      </c>
      <c r="Q45" s="192">
        <v>32</v>
      </c>
      <c r="R45" s="192">
        <v>2567188</v>
      </c>
      <c r="S45" s="224">
        <v>35</v>
      </c>
    </row>
    <row r="46" spans="1:19" s="266" customFormat="1" ht="25.5" customHeight="1">
      <c r="A46" s="220">
        <v>36</v>
      </c>
      <c r="B46" s="2128" t="s">
        <v>245</v>
      </c>
      <c r="C46" s="192">
        <v>3</v>
      </c>
      <c r="D46" s="192">
        <v>26893</v>
      </c>
      <c r="E46" s="192">
        <v>5</v>
      </c>
      <c r="F46" s="192">
        <v>113803</v>
      </c>
      <c r="G46" s="192">
        <v>0</v>
      </c>
      <c r="H46" s="192">
        <v>0</v>
      </c>
      <c r="I46" s="192">
        <v>0</v>
      </c>
      <c r="J46" s="192">
        <v>0</v>
      </c>
      <c r="K46" s="192">
        <v>18</v>
      </c>
      <c r="L46" s="192">
        <v>1052462</v>
      </c>
      <c r="M46" s="192">
        <v>1</v>
      </c>
      <c r="N46" s="192">
        <v>2434</v>
      </c>
      <c r="O46" s="192">
        <v>6</v>
      </c>
      <c r="P46" s="192">
        <v>402138</v>
      </c>
      <c r="Q46" s="192">
        <v>33</v>
      </c>
      <c r="R46" s="192">
        <v>1597730</v>
      </c>
      <c r="S46" s="224">
        <v>36</v>
      </c>
    </row>
    <row r="47" spans="1:19" s="266" customFormat="1" ht="25.5" customHeight="1">
      <c r="A47" s="220">
        <v>37</v>
      </c>
      <c r="B47" s="2128" t="s">
        <v>247</v>
      </c>
      <c r="C47" s="227">
        <v>0</v>
      </c>
      <c r="D47" s="227">
        <v>0</v>
      </c>
      <c r="E47" s="227">
        <v>0</v>
      </c>
      <c r="F47" s="227">
        <v>0</v>
      </c>
      <c r="G47" s="227">
        <v>0</v>
      </c>
      <c r="H47" s="227">
        <v>0</v>
      </c>
      <c r="I47" s="227">
        <v>0</v>
      </c>
      <c r="J47" s="227">
        <v>0</v>
      </c>
      <c r="K47" s="227">
        <v>2</v>
      </c>
      <c r="L47" s="227">
        <v>308734</v>
      </c>
      <c r="M47" s="227">
        <v>0</v>
      </c>
      <c r="N47" s="227">
        <v>0</v>
      </c>
      <c r="O47" s="227">
        <v>3</v>
      </c>
      <c r="P47" s="227">
        <v>205057</v>
      </c>
      <c r="Q47" s="227">
        <v>5</v>
      </c>
      <c r="R47" s="227">
        <v>513791</v>
      </c>
      <c r="S47" s="224">
        <v>37</v>
      </c>
    </row>
    <row r="48" spans="1:19" s="266" customFormat="1" ht="25.5" customHeight="1">
      <c r="A48" s="228">
        <v>38</v>
      </c>
      <c r="B48" s="212" t="s">
        <v>249</v>
      </c>
      <c r="C48" s="229">
        <v>0</v>
      </c>
      <c r="D48" s="229">
        <v>0</v>
      </c>
      <c r="E48" s="229">
        <v>0</v>
      </c>
      <c r="F48" s="229">
        <v>0</v>
      </c>
      <c r="G48" s="229">
        <v>0</v>
      </c>
      <c r="H48" s="229">
        <v>0</v>
      </c>
      <c r="I48" s="229">
        <v>0</v>
      </c>
      <c r="J48" s="229">
        <v>0</v>
      </c>
      <c r="K48" s="229">
        <v>2</v>
      </c>
      <c r="L48" s="229">
        <v>596674</v>
      </c>
      <c r="M48" s="229">
        <v>0</v>
      </c>
      <c r="N48" s="229">
        <v>0</v>
      </c>
      <c r="O48" s="229">
        <v>7</v>
      </c>
      <c r="P48" s="229">
        <v>1459557</v>
      </c>
      <c r="Q48" s="229">
        <v>9</v>
      </c>
      <c r="R48" s="229">
        <v>2056231</v>
      </c>
      <c r="S48" s="234">
        <v>38</v>
      </c>
    </row>
    <row r="49" spans="1:19" s="266" customFormat="1" ht="25.5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0</v>
      </c>
      <c r="F49" s="192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3</v>
      </c>
      <c r="L49" s="192">
        <v>170895</v>
      </c>
      <c r="M49" s="192">
        <v>0</v>
      </c>
      <c r="N49" s="192">
        <v>0</v>
      </c>
      <c r="O49" s="192">
        <v>2</v>
      </c>
      <c r="P49" s="192">
        <v>247778</v>
      </c>
      <c r="Q49" s="192">
        <v>5</v>
      </c>
      <c r="R49" s="192">
        <v>418673</v>
      </c>
      <c r="S49" s="224">
        <v>39</v>
      </c>
    </row>
    <row r="50" spans="1:19" s="266" customFormat="1" ht="25.5" customHeight="1">
      <c r="A50" s="220">
        <v>40</v>
      </c>
      <c r="B50" s="218" t="s">
        <v>252</v>
      </c>
      <c r="C50" s="192">
        <v>0</v>
      </c>
      <c r="D50" s="192">
        <v>0</v>
      </c>
      <c r="E50" s="192">
        <v>0</v>
      </c>
      <c r="F50" s="192">
        <v>0</v>
      </c>
      <c r="G50" s="192">
        <v>0</v>
      </c>
      <c r="H50" s="192">
        <v>0</v>
      </c>
      <c r="I50" s="192">
        <v>0</v>
      </c>
      <c r="J50" s="192">
        <v>0</v>
      </c>
      <c r="K50" s="192">
        <v>2</v>
      </c>
      <c r="L50" s="192">
        <v>21453</v>
      </c>
      <c r="M50" s="192">
        <v>0</v>
      </c>
      <c r="N50" s="192">
        <v>0</v>
      </c>
      <c r="O50" s="192">
        <v>1</v>
      </c>
      <c r="P50" s="192">
        <v>-67721</v>
      </c>
      <c r="Q50" s="192">
        <v>3</v>
      </c>
      <c r="R50" s="192">
        <v>-46268</v>
      </c>
      <c r="S50" s="224">
        <v>40</v>
      </c>
    </row>
    <row r="51" spans="1:19" s="266" customFormat="1" ht="25.5" customHeight="1">
      <c r="A51" s="220">
        <v>41</v>
      </c>
      <c r="B51" s="218" t="s">
        <v>254</v>
      </c>
      <c r="C51" s="192">
        <v>4</v>
      </c>
      <c r="D51" s="192">
        <v>265914</v>
      </c>
      <c r="E51" s="192">
        <v>1</v>
      </c>
      <c r="F51" s="192">
        <v>4732</v>
      </c>
      <c r="G51" s="192">
        <v>0</v>
      </c>
      <c r="H51" s="192">
        <v>0</v>
      </c>
      <c r="I51" s="192">
        <v>0</v>
      </c>
      <c r="J51" s="192">
        <v>0</v>
      </c>
      <c r="K51" s="192">
        <v>2</v>
      </c>
      <c r="L51" s="192">
        <v>430899</v>
      </c>
      <c r="M51" s="192">
        <v>2</v>
      </c>
      <c r="N51" s="192">
        <v>7346</v>
      </c>
      <c r="O51" s="192">
        <v>7</v>
      </c>
      <c r="P51" s="192">
        <v>1769362</v>
      </c>
      <c r="Q51" s="192">
        <v>16</v>
      </c>
      <c r="R51" s="192">
        <v>2478253</v>
      </c>
      <c r="S51" s="224">
        <v>41</v>
      </c>
    </row>
    <row r="52" spans="1:19" s="266" customFormat="1" ht="25.5" customHeight="1">
      <c r="A52" s="220">
        <v>42</v>
      </c>
      <c r="B52" s="218" t="s">
        <v>256</v>
      </c>
      <c r="C52" s="227">
        <v>9</v>
      </c>
      <c r="D52" s="227">
        <v>730554</v>
      </c>
      <c r="E52" s="227">
        <v>8</v>
      </c>
      <c r="F52" s="227">
        <v>440965</v>
      </c>
      <c r="G52" s="227">
        <v>5</v>
      </c>
      <c r="H52" s="227">
        <v>121664</v>
      </c>
      <c r="I52" s="227">
        <v>0</v>
      </c>
      <c r="J52" s="227">
        <v>0</v>
      </c>
      <c r="K52" s="227">
        <v>1</v>
      </c>
      <c r="L52" s="227">
        <v>4362</v>
      </c>
      <c r="M52" s="227">
        <v>1</v>
      </c>
      <c r="N52" s="227">
        <v>49850</v>
      </c>
      <c r="O52" s="227">
        <v>4</v>
      </c>
      <c r="P52" s="227">
        <v>404819</v>
      </c>
      <c r="Q52" s="227">
        <v>28</v>
      </c>
      <c r="R52" s="227">
        <v>1752214</v>
      </c>
      <c r="S52" s="224">
        <v>42</v>
      </c>
    </row>
    <row r="53" spans="1:19" s="266" customFormat="1" ht="25.5" customHeight="1">
      <c r="A53" s="228">
        <v>43</v>
      </c>
      <c r="B53" s="212" t="s">
        <v>258</v>
      </c>
      <c r="C53" s="229">
        <v>0</v>
      </c>
      <c r="D53" s="229">
        <v>0</v>
      </c>
      <c r="E53" s="229">
        <v>0</v>
      </c>
      <c r="F53" s="229">
        <v>0</v>
      </c>
      <c r="G53" s="229">
        <v>0</v>
      </c>
      <c r="H53" s="229">
        <v>0</v>
      </c>
      <c r="I53" s="229">
        <v>0</v>
      </c>
      <c r="J53" s="229">
        <v>0</v>
      </c>
      <c r="K53" s="229">
        <v>0</v>
      </c>
      <c r="L53" s="229">
        <v>0</v>
      </c>
      <c r="M53" s="229">
        <v>0</v>
      </c>
      <c r="N53" s="229">
        <v>0</v>
      </c>
      <c r="O53" s="229">
        <v>0</v>
      </c>
      <c r="P53" s="229">
        <v>0</v>
      </c>
      <c r="Q53" s="229">
        <v>0</v>
      </c>
      <c r="R53" s="229">
        <v>0</v>
      </c>
      <c r="S53" s="234">
        <v>43</v>
      </c>
    </row>
    <row r="54" spans="1:19" s="266" customFormat="1" ht="25.5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0</v>
      </c>
      <c r="F54" s="192">
        <v>0</v>
      </c>
      <c r="G54" s="192">
        <v>0</v>
      </c>
      <c r="H54" s="192">
        <v>0</v>
      </c>
      <c r="I54" s="192">
        <v>0</v>
      </c>
      <c r="J54" s="192">
        <v>0</v>
      </c>
      <c r="K54" s="192">
        <v>0</v>
      </c>
      <c r="L54" s="192">
        <v>0</v>
      </c>
      <c r="M54" s="192">
        <v>0</v>
      </c>
      <c r="N54" s="192">
        <v>0</v>
      </c>
      <c r="O54" s="192">
        <v>0</v>
      </c>
      <c r="P54" s="192">
        <v>0</v>
      </c>
      <c r="Q54" s="192">
        <v>0</v>
      </c>
      <c r="R54" s="192">
        <v>0</v>
      </c>
      <c r="S54" s="224">
        <v>44</v>
      </c>
    </row>
    <row r="55" spans="1:19" s="266" customFormat="1" ht="25.5" customHeight="1">
      <c r="A55" s="220">
        <v>45</v>
      </c>
      <c r="B55" s="218" t="s">
        <v>261</v>
      </c>
      <c r="C55" s="192">
        <v>0</v>
      </c>
      <c r="D55" s="192">
        <v>0</v>
      </c>
      <c r="E55" s="192">
        <v>12</v>
      </c>
      <c r="F55" s="192">
        <v>186478</v>
      </c>
      <c r="G55" s="192">
        <v>1</v>
      </c>
      <c r="H55" s="192">
        <v>22400</v>
      </c>
      <c r="I55" s="192">
        <v>0</v>
      </c>
      <c r="J55" s="192">
        <v>0</v>
      </c>
      <c r="K55" s="192">
        <v>14</v>
      </c>
      <c r="L55" s="192">
        <v>1055658</v>
      </c>
      <c r="M55" s="192">
        <v>1</v>
      </c>
      <c r="N55" s="192">
        <v>30547</v>
      </c>
      <c r="O55" s="192">
        <v>23</v>
      </c>
      <c r="P55" s="192">
        <v>2812150</v>
      </c>
      <c r="Q55" s="192">
        <v>51</v>
      </c>
      <c r="R55" s="192">
        <v>4107233</v>
      </c>
      <c r="S55" s="224">
        <v>45</v>
      </c>
    </row>
    <row r="56" spans="1:19" s="266" customFormat="1" ht="25.5" customHeight="1">
      <c r="A56" s="220">
        <v>46</v>
      </c>
      <c r="B56" s="218" t="s">
        <v>262</v>
      </c>
      <c r="C56" s="192">
        <v>2</v>
      </c>
      <c r="D56" s="192">
        <v>2940</v>
      </c>
      <c r="E56" s="192">
        <v>0</v>
      </c>
      <c r="F56" s="192">
        <v>0</v>
      </c>
      <c r="G56" s="192">
        <v>16</v>
      </c>
      <c r="H56" s="192">
        <v>633900</v>
      </c>
      <c r="I56" s="192">
        <v>0</v>
      </c>
      <c r="J56" s="192">
        <v>0</v>
      </c>
      <c r="K56" s="192">
        <v>4</v>
      </c>
      <c r="L56" s="192">
        <v>94798</v>
      </c>
      <c r="M56" s="192">
        <v>5</v>
      </c>
      <c r="N56" s="192">
        <v>77755</v>
      </c>
      <c r="O56" s="192">
        <v>3</v>
      </c>
      <c r="P56" s="192">
        <v>489702</v>
      </c>
      <c r="Q56" s="192">
        <v>30</v>
      </c>
      <c r="R56" s="192">
        <v>1299095</v>
      </c>
      <c r="S56" s="224">
        <v>46</v>
      </c>
    </row>
    <row r="57" spans="1:19" s="266" customFormat="1" ht="25.5" customHeight="1">
      <c r="A57" s="220">
        <v>52</v>
      </c>
      <c r="B57" s="244" t="s">
        <v>263</v>
      </c>
      <c r="C57" s="227">
        <v>0</v>
      </c>
      <c r="D57" s="227">
        <v>0</v>
      </c>
      <c r="E57" s="227">
        <v>0</v>
      </c>
      <c r="F57" s="227">
        <v>0</v>
      </c>
      <c r="G57" s="227">
        <v>2</v>
      </c>
      <c r="H57" s="227">
        <v>96066</v>
      </c>
      <c r="I57" s="227">
        <v>0</v>
      </c>
      <c r="J57" s="227">
        <v>0</v>
      </c>
      <c r="K57" s="227">
        <v>6</v>
      </c>
      <c r="L57" s="227">
        <v>156780</v>
      </c>
      <c r="M57" s="227">
        <v>1</v>
      </c>
      <c r="N57" s="227">
        <v>13090</v>
      </c>
      <c r="O57" s="227">
        <v>0</v>
      </c>
      <c r="P57" s="227">
        <v>0</v>
      </c>
      <c r="Q57" s="227">
        <v>9</v>
      </c>
      <c r="R57" s="227">
        <v>265936</v>
      </c>
      <c r="S57" s="224">
        <v>52</v>
      </c>
    </row>
    <row r="58" spans="1:19" s="266" customFormat="1" ht="25.5" customHeight="1">
      <c r="A58" s="228">
        <v>54</v>
      </c>
      <c r="B58" s="212" t="s">
        <v>264</v>
      </c>
      <c r="C58" s="229">
        <v>0</v>
      </c>
      <c r="D58" s="229">
        <v>0</v>
      </c>
      <c r="E58" s="229">
        <v>1</v>
      </c>
      <c r="F58" s="229">
        <v>1564</v>
      </c>
      <c r="G58" s="229">
        <v>0</v>
      </c>
      <c r="H58" s="229">
        <v>0</v>
      </c>
      <c r="I58" s="229">
        <v>0</v>
      </c>
      <c r="J58" s="229">
        <v>0</v>
      </c>
      <c r="K58" s="229">
        <v>0</v>
      </c>
      <c r="L58" s="229">
        <v>0</v>
      </c>
      <c r="M58" s="229">
        <v>1</v>
      </c>
      <c r="N58" s="229">
        <v>7534</v>
      </c>
      <c r="O58" s="229">
        <v>0</v>
      </c>
      <c r="P58" s="229">
        <v>0</v>
      </c>
      <c r="Q58" s="229">
        <v>2</v>
      </c>
      <c r="R58" s="229">
        <v>9098</v>
      </c>
      <c r="S58" s="234">
        <v>54</v>
      </c>
    </row>
    <row r="59" spans="1:19" s="266" customFormat="1" ht="25.5" customHeight="1">
      <c r="A59" s="220">
        <v>59</v>
      </c>
      <c r="B59" s="218" t="s">
        <v>266</v>
      </c>
      <c r="C59" s="192">
        <v>0</v>
      </c>
      <c r="D59" s="192">
        <v>0</v>
      </c>
      <c r="E59" s="192">
        <v>4</v>
      </c>
      <c r="F59" s="192">
        <v>34808</v>
      </c>
      <c r="G59" s="192">
        <v>3</v>
      </c>
      <c r="H59" s="192">
        <v>363932</v>
      </c>
      <c r="I59" s="192">
        <v>0</v>
      </c>
      <c r="J59" s="192">
        <v>0</v>
      </c>
      <c r="K59" s="192">
        <v>4</v>
      </c>
      <c r="L59" s="192">
        <v>221040</v>
      </c>
      <c r="M59" s="192">
        <v>2</v>
      </c>
      <c r="N59" s="192">
        <v>20054</v>
      </c>
      <c r="O59" s="192">
        <v>9</v>
      </c>
      <c r="P59" s="192">
        <v>2043142</v>
      </c>
      <c r="Q59" s="192">
        <v>22</v>
      </c>
      <c r="R59" s="192">
        <v>2682976</v>
      </c>
      <c r="S59" s="224">
        <v>59</v>
      </c>
    </row>
    <row r="60" spans="1:19" s="266" customFormat="1" ht="25.5" customHeight="1">
      <c r="A60" s="220">
        <v>61</v>
      </c>
      <c r="B60" s="218" t="s">
        <v>268</v>
      </c>
      <c r="C60" s="192">
        <v>0</v>
      </c>
      <c r="D60" s="192">
        <v>0</v>
      </c>
      <c r="E60" s="192">
        <v>3</v>
      </c>
      <c r="F60" s="192">
        <v>189682</v>
      </c>
      <c r="G60" s="192">
        <v>0</v>
      </c>
      <c r="H60" s="192">
        <v>0</v>
      </c>
      <c r="I60" s="192">
        <v>0</v>
      </c>
      <c r="J60" s="192">
        <v>0</v>
      </c>
      <c r="K60" s="192">
        <v>6</v>
      </c>
      <c r="L60" s="192">
        <v>231798</v>
      </c>
      <c r="M60" s="192">
        <v>0</v>
      </c>
      <c r="N60" s="192">
        <v>0</v>
      </c>
      <c r="O60" s="192">
        <v>5</v>
      </c>
      <c r="P60" s="192">
        <v>1166928</v>
      </c>
      <c r="Q60" s="192">
        <v>14</v>
      </c>
      <c r="R60" s="192">
        <v>1588408</v>
      </c>
      <c r="S60" s="224">
        <v>61</v>
      </c>
    </row>
    <row r="61" spans="1:19" s="266" customFormat="1" ht="25.5" customHeight="1">
      <c r="A61" s="220">
        <v>66</v>
      </c>
      <c r="B61" s="218" t="s">
        <v>270</v>
      </c>
      <c r="C61" s="192">
        <v>1</v>
      </c>
      <c r="D61" s="192">
        <v>165900</v>
      </c>
      <c r="E61" s="192">
        <v>17</v>
      </c>
      <c r="F61" s="192">
        <v>345828</v>
      </c>
      <c r="G61" s="192">
        <v>1</v>
      </c>
      <c r="H61" s="192">
        <v>31034</v>
      </c>
      <c r="I61" s="192">
        <v>0</v>
      </c>
      <c r="J61" s="192">
        <v>0</v>
      </c>
      <c r="K61" s="192">
        <v>21</v>
      </c>
      <c r="L61" s="192">
        <v>3195526</v>
      </c>
      <c r="M61" s="192">
        <v>0</v>
      </c>
      <c r="N61" s="192">
        <v>0</v>
      </c>
      <c r="O61" s="192">
        <v>12</v>
      </c>
      <c r="P61" s="192">
        <v>3111402</v>
      </c>
      <c r="Q61" s="192">
        <v>52</v>
      </c>
      <c r="R61" s="192">
        <v>6849690</v>
      </c>
      <c r="S61" s="224">
        <v>66</v>
      </c>
    </row>
    <row r="62" spans="1:19" s="266" customFormat="1" ht="25.5" customHeight="1">
      <c r="A62" s="220">
        <v>67</v>
      </c>
      <c r="B62" s="244" t="s">
        <v>272</v>
      </c>
      <c r="C62" s="227">
        <v>8</v>
      </c>
      <c r="D62" s="227">
        <v>608469</v>
      </c>
      <c r="E62" s="227">
        <v>1</v>
      </c>
      <c r="F62" s="227">
        <v>87586</v>
      </c>
      <c r="G62" s="227">
        <v>7</v>
      </c>
      <c r="H62" s="227">
        <v>1070546</v>
      </c>
      <c r="I62" s="227">
        <v>0</v>
      </c>
      <c r="J62" s="227">
        <v>0</v>
      </c>
      <c r="K62" s="227">
        <v>3</v>
      </c>
      <c r="L62" s="227">
        <v>83832</v>
      </c>
      <c r="M62" s="227">
        <v>0</v>
      </c>
      <c r="N62" s="227">
        <v>0</v>
      </c>
      <c r="O62" s="227">
        <v>4</v>
      </c>
      <c r="P62" s="227">
        <v>1392001</v>
      </c>
      <c r="Q62" s="227">
        <v>23</v>
      </c>
      <c r="R62" s="227">
        <v>3242434</v>
      </c>
      <c r="S62" s="224">
        <v>67</v>
      </c>
    </row>
    <row r="63" spans="1:19" s="266" customFormat="1" ht="25.5" customHeight="1">
      <c r="A63" s="228">
        <v>70</v>
      </c>
      <c r="B63" s="218" t="s">
        <v>274</v>
      </c>
      <c r="C63" s="229">
        <v>0</v>
      </c>
      <c r="D63" s="229">
        <v>0</v>
      </c>
      <c r="E63" s="229">
        <v>0</v>
      </c>
      <c r="F63" s="229">
        <v>0</v>
      </c>
      <c r="G63" s="229">
        <v>0</v>
      </c>
      <c r="H63" s="229">
        <v>0</v>
      </c>
      <c r="I63" s="229">
        <v>0</v>
      </c>
      <c r="J63" s="229">
        <v>0</v>
      </c>
      <c r="K63" s="229">
        <v>1</v>
      </c>
      <c r="L63" s="229">
        <v>50524</v>
      </c>
      <c r="M63" s="229">
        <v>0</v>
      </c>
      <c r="N63" s="229">
        <v>0</v>
      </c>
      <c r="O63" s="229">
        <v>0</v>
      </c>
      <c r="P63" s="229">
        <v>0</v>
      </c>
      <c r="Q63" s="229">
        <v>1</v>
      </c>
      <c r="R63" s="229">
        <v>50524</v>
      </c>
      <c r="S63" s="234">
        <v>70</v>
      </c>
    </row>
    <row r="64" spans="1:19" s="266" customFormat="1" ht="25.5" customHeight="1">
      <c r="A64" s="220">
        <v>72</v>
      </c>
      <c r="B64" s="218" t="s">
        <v>276</v>
      </c>
      <c r="C64" s="192">
        <v>1</v>
      </c>
      <c r="D64" s="192">
        <v>50878</v>
      </c>
      <c r="E64" s="192">
        <v>0</v>
      </c>
      <c r="F64" s="192">
        <v>0</v>
      </c>
      <c r="G64" s="192">
        <v>3</v>
      </c>
      <c r="H64" s="192">
        <v>80488</v>
      </c>
      <c r="I64" s="192">
        <v>0</v>
      </c>
      <c r="J64" s="192">
        <v>0</v>
      </c>
      <c r="K64" s="192">
        <v>9</v>
      </c>
      <c r="L64" s="192">
        <v>359168</v>
      </c>
      <c r="M64" s="192">
        <v>0</v>
      </c>
      <c r="N64" s="192">
        <v>0</v>
      </c>
      <c r="O64" s="192">
        <v>0</v>
      </c>
      <c r="P64" s="192">
        <v>0</v>
      </c>
      <c r="Q64" s="192">
        <v>13</v>
      </c>
      <c r="R64" s="192">
        <v>490534</v>
      </c>
      <c r="S64" s="224">
        <v>72</v>
      </c>
    </row>
    <row r="65" spans="1:19" s="266" customFormat="1" ht="25.5" customHeight="1">
      <c r="A65" s="220">
        <v>74</v>
      </c>
      <c r="B65" s="218" t="s">
        <v>278</v>
      </c>
      <c r="C65" s="192">
        <v>0</v>
      </c>
      <c r="D65" s="192">
        <v>0</v>
      </c>
      <c r="E65" s="192">
        <v>0</v>
      </c>
      <c r="F65" s="192">
        <v>0</v>
      </c>
      <c r="G65" s="192">
        <v>0</v>
      </c>
      <c r="H65" s="192">
        <v>0</v>
      </c>
      <c r="I65" s="192">
        <v>0</v>
      </c>
      <c r="J65" s="192">
        <v>0</v>
      </c>
      <c r="K65" s="192">
        <v>0</v>
      </c>
      <c r="L65" s="192">
        <v>0</v>
      </c>
      <c r="M65" s="192">
        <v>0</v>
      </c>
      <c r="N65" s="192">
        <v>0</v>
      </c>
      <c r="O65" s="192">
        <v>0</v>
      </c>
      <c r="P65" s="192">
        <v>0</v>
      </c>
      <c r="Q65" s="192">
        <v>0</v>
      </c>
      <c r="R65" s="192">
        <v>0</v>
      </c>
      <c r="S65" s="224">
        <v>74</v>
      </c>
    </row>
    <row r="66" spans="1:19" s="266" customFormat="1" ht="25.5" customHeight="1">
      <c r="A66" s="220">
        <v>81</v>
      </c>
      <c r="B66" s="218" t="s">
        <v>280</v>
      </c>
      <c r="C66" s="192">
        <v>1</v>
      </c>
      <c r="D66" s="192">
        <v>1</v>
      </c>
      <c r="E66" s="192">
        <v>4</v>
      </c>
      <c r="F66" s="192">
        <v>83377</v>
      </c>
      <c r="G66" s="192">
        <v>1</v>
      </c>
      <c r="H66" s="192">
        <v>5278</v>
      </c>
      <c r="I66" s="192">
        <v>0</v>
      </c>
      <c r="J66" s="192">
        <v>0</v>
      </c>
      <c r="K66" s="192">
        <v>13</v>
      </c>
      <c r="L66" s="192">
        <v>870823</v>
      </c>
      <c r="M66" s="192">
        <v>1</v>
      </c>
      <c r="N66" s="192">
        <v>73341</v>
      </c>
      <c r="O66" s="192">
        <v>2</v>
      </c>
      <c r="P66" s="192">
        <v>466999</v>
      </c>
      <c r="Q66" s="192">
        <v>22</v>
      </c>
      <c r="R66" s="192">
        <v>1499819</v>
      </c>
      <c r="S66" s="224">
        <v>81</v>
      </c>
    </row>
    <row r="67" spans="1:19" s="266" customFormat="1" ht="25.5" customHeight="1">
      <c r="A67" s="243">
        <v>82</v>
      </c>
      <c r="B67" s="244" t="s">
        <v>282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4</v>
      </c>
      <c r="N67" s="227">
        <v>228074</v>
      </c>
      <c r="O67" s="227">
        <v>18</v>
      </c>
      <c r="P67" s="227">
        <v>556113</v>
      </c>
      <c r="Q67" s="227">
        <v>22</v>
      </c>
      <c r="R67" s="227">
        <v>784187</v>
      </c>
      <c r="S67" s="249">
        <v>82</v>
      </c>
    </row>
    <row r="68" spans="1:19" s="266" customFormat="1" ht="26.25" customHeight="1">
      <c r="A68" s="2139">
        <v>83</v>
      </c>
      <c r="B68" s="212" t="s">
        <v>283</v>
      </c>
      <c r="C68" s="229">
        <v>3</v>
      </c>
      <c r="D68" s="229">
        <v>57456</v>
      </c>
      <c r="E68" s="229">
        <v>9</v>
      </c>
      <c r="F68" s="229">
        <v>463321</v>
      </c>
      <c r="G68" s="229">
        <v>2</v>
      </c>
      <c r="H68" s="229">
        <v>612660</v>
      </c>
      <c r="I68" s="229">
        <v>0</v>
      </c>
      <c r="J68" s="229">
        <v>0</v>
      </c>
      <c r="K68" s="229">
        <v>21</v>
      </c>
      <c r="L68" s="229">
        <v>1609307</v>
      </c>
      <c r="M68" s="229">
        <v>0</v>
      </c>
      <c r="N68" s="229">
        <v>0</v>
      </c>
      <c r="O68" s="229">
        <v>0</v>
      </c>
      <c r="P68" s="229">
        <v>0</v>
      </c>
      <c r="Q68" s="229">
        <v>35</v>
      </c>
      <c r="R68" s="229">
        <v>2742744</v>
      </c>
      <c r="S68" s="234">
        <v>83</v>
      </c>
    </row>
    <row r="69" spans="1:19" s="266" customFormat="1" ht="26.25" customHeight="1">
      <c r="A69" s="220">
        <v>301</v>
      </c>
      <c r="B69" s="2128" t="s">
        <v>284</v>
      </c>
      <c r="C69" s="192">
        <v>0</v>
      </c>
      <c r="D69" s="192">
        <v>0</v>
      </c>
      <c r="E69" s="192">
        <v>0</v>
      </c>
      <c r="F69" s="192">
        <v>0</v>
      </c>
      <c r="G69" s="192">
        <v>0</v>
      </c>
      <c r="H69" s="192">
        <v>0</v>
      </c>
      <c r="I69" s="192">
        <v>0</v>
      </c>
      <c r="J69" s="192">
        <v>0</v>
      </c>
      <c r="K69" s="192">
        <v>7</v>
      </c>
      <c r="L69" s="192">
        <v>366347</v>
      </c>
      <c r="M69" s="192">
        <v>0</v>
      </c>
      <c r="N69" s="192">
        <v>0</v>
      </c>
      <c r="O69" s="192">
        <v>0</v>
      </c>
      <c r="P69" s="192">
        <v>0</v>
      </c>
      <c r="Q69" s="192">
        <v>7</v>
      </c>
      <c r="R69" s="192">
        <v>366347</v>
      </c>
      <c r="S69" s="224">
        <v>301</v>
      </c>
    </row>
    <row r="70" spans="1:19" s="266" customFormat="1" ht="26.25" customHeight="1">
      <c r="A70" s="220">
        <v>302</v>
      </c>
      <c r="B70" s="2128" t="s">
        <v>286</v>
      </c>
      <c r="C70" s="192">
        <v>1</v>
      </c>
      <c r="D70" s="192">
        <v>41822</v>
      </c>
      <c r="E70" s="192">
        <v>3</v>
      </c>
      <c r="F70" s="192">
        <v>241622</v>
      </c>
      <c r="G70" s="192">
        <v>0</v>
      </c>
      <c r="H70" s="192">
        <v>0</v>
      </c>
      <c r="I70" s="192">
        <v>0</v>
      </c>
      <c r="J70" s="192">
        <v>0</v>
      </c>
      <c r="K70" s="192">
        <v>6</v>
      </c>
      <c r="L70" s="192">
        <v>509637</v>
      </c>
      <c r="M70" s="192">
        <v>0</v>
      </c>
      <c r="N70" s="192">
        <v>0</v>
      </c>
      <c r="O70" s="192">
        <v>0</v>
      </c>
      <c r="P70" s="192">
        <v>0</v>
      </c>
      <c r="Q70" s="192">
        <v>10</v>
      </c>
      <c r="R70" s="192">
        <v>793081</v>
      </c>
      <c r="S70" s="224">
        <v>302</v>
      </c>
    </row>
    <row r="71" spans="1:19" s="266" customFormat="1" ht="26.25" customHeight="1">
      <c r="A71" s="220">
        <v>303</v>
      </c>
      <c r="B71" s="2128" t="s">
        <v>288</v>
      </c>
      <c r="C71" s="192">
        <v>0</v>
      </c>
      <c r="D71" s="192">
        <v>0</v>
      </c>
      <c r="E71" s="192">
        <v>0</v>
      </c>
      <c r="F71" s="192">
        <v>0</v>
      </c>
      <c r="G71" s="192">
        <v>0</v>
      </c>
      <c r="H71" s="192">
        <v>0</v>
      </c>
      <c r="I71" s="192">
        <v>0</v>
      </c>
      <c r="J71" s="192">
        <v>0</v>
      </c>
      <c r="K71" s="192">
        <v>0</v>
      </c>
      <c r="L71" s="192">
        <v>0</v>
      </c>
      <c r="M71" s="192">
        <v>0</v>
      </c>
      <c r="N71" s="192">
        <v>0</v>
      </c>
      <c r="O71" s="192">
        <v>0</v>
      </c>
      <c r="P71" s="192">
        <v>0</v>
      </c>
      <c r="Q71" s="192">
        <v>0</v>
      </c>
      <c r="R71" s="192">
        <v>0</v>
      </c>
      <c r="S71" s="224">
        <v>303</v>
      </c>
    </row>
    <row r="72" spans="1:19" s="266" customFormat="1" ht="26.25" customHeight="1" thickBot="1">
      <c r="A72" s="2140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62"/>
    </row>
  </sheetData>
  <mergeCells count="9"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9" pageOrder="overThenDown" orientation="landscape" r:id="rId1"/>
  <headerFooter alignWithMargins="0"/>
  <rowBreaks count="1" manualBreakCount="1">
    <brk id="52" max="18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1">
    <tabColor rgb="FF00FFFF"/>
  </sheetPr>
  <dimension ref="A1:V73"/>
  <sheetViews>
    <sheetView showGridLines="0" view="pageBreakPreview" zoomScale="76" zoomScaleNormal="75" zoomScaleSheetLayoutView="76" workbookViewId="0">
      <pane xSplit="2" ySplit="12" topLeftCell="N70" activePane="bottomRight" state="frozen"/>
      <selection activeCell="B75" sqref="B75"/>
      <selection pane="topRight" activeCell="B75" sqref="B75"/>
      <selection pane="bottomLeft" activeCell="B75" sqref="B75"/>
      <selection pane="bottomRight" activeCell="B75" sqref="B75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6.125" style="266" customWidth="1"/>
    <col min="18" max="18" width="26.625" style="266" customWidth="1"/>
    <col min="19" max="19" width="13.625" style="266" customWidth="1"/>
    <col min="20" max="20" width="21.625" style="266" customWidth="1"/>
    <col min="21" max="21" width="26.625" style="266" customWidth="1"/>
    <col min="22" max="22" width="5.875" style="666" customWidth="1"/>
    <col min="23" max="16384" width="9" style="149"/>
  </cols>
  <sheetData>
    <row r="1" spans="1:22" ht="30.95" customHeight="1">
      <c r="A1" s="603" t="s">
        <v>1397</v>
      </c>
      <c r="B1" s="266"/>
      <c r="V1" s="149"/>
    </row>
    <row r="2" spans="1:22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813" t="s">
        <v>755</v>
      </c>
      <c r="V2" s="312"/>
    </row>
    <row r="3" spans="1:22" s="442" customFormat="1" ht="23.1" customHeight="1">
      <c r="A3" s="270" t="s">
        <v>138</v>
      </c>
      <c r="B3" s="271"/>
      <c r="C3" s="532" t="s">
        <v>904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1170"/>
      <c r="R3" s="1171"/>
      <c r="S3" s="1171"/>
      <c r="T3" s="1171"/>
      <c r="U3" s="1172"/>
      <c r="V3" s="319" t="s">
        <v>138</v>
      </c>
    </row>
    <row r="4" spans="1:22" s="442" customFormat="1" ht="23.1" customHeight="1">
      <c r="A4" s="274" t="s">
        <v>144</v>
      </c>
      <c r="B4" s="275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905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1173" t="s">
        <v>892</v>
      </c>
      <c r="R4" s="1174"/>
      <c r="S4" s="2921" t="s">
        <v>893</v>
      </c>
      <c r="T4" s="2922"/>
      <c r="U4" s="1175" t="s">
        <v>894</v>
      </c>
      <c r="V4" s="321" t="s">
        <v>144</v>
      </c>
    </row>
    <row r="5" spans="1:22" s="442" customFormat="1" ht="23.1" customHeight="1">
      <c r="A5" s="274" t="s">
        <v>151</v>
      </c>
      <c r="B5" s="275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1176"/>
      <c r="R5" s="1177"/>
      <c r="S5" s="2716"/>
      <c r="T5" s="2804"/>
      <c r="U5" s="1175" t="s">
        <v>895</v>
      </c>
      <c r="V5" s="321" t="s">
        <v>151</v>
      </c>
    </row>
    <row r="6" spans="1:22" s="442" customFormat="1" ht="23.1" customHeight="1">
      <c r="A6" s="274" t="s">
        <v>164</v>
      </c>
      <c r="B6" s="275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168" t="s">
        <v>821</v>
      </c>
      <c r="T6" s="564" t="s">
        <v>845</v>
      </c>
      <c r="U6" s="1175" t="s">
        <v>896</v>
      </c>
      <c r="V6" s="321" t="s">
        <v>164</v>
      </c>
    </row>
    <row r="7" spans="1:22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568"/>
      <c r="U7" s="1178"/>
      <c r="V7" s="190" t="s">
        <v>171</v>
      </c>
    </row>
    <row r="8" spans="1:22" s="442" customFormat="1" ht="30.75" customHeight="1">
      <c r="A8" s="165"/>
      <c r="B8" s="173" t="s">
        <v>906</v>
      </c>
      <c r="C8" s="333" t="s">
        <v>22</v>
      </c>
      <c r="D8" s="333" t="s">
        <v>22</v>
      </c>
      <c r="E8" s="333" t="s">
        <v>22</v>
      </c>
      <c r="F8" s="333" t="s">
        <v>22</v>
      </c>
      <c r="G8" s="333" t="s">
        <v>22</v>
      </c>
      <c r="H8" s="333" t="s">
        <v>22</v>
      </c>
      <c r="I8" s="333" t="s">
        <v>22</v>
      </c>
      <c r="J8" s="333" t="s">
        <v>22</v>
      </c>
      <c r="K8" s="333" t="s">
        <v>22</v>
      </c>
      <c r="L8" s="333" t="s">
        <v>22</v>
      </c>
      <c r="M8" s="1160" t="s">
        <v>22</v>
      </c>
      <c r="N8" s="333" t="s">
        <v>22</v>
      </c>
      <c r="O8" s="333" t="s">
        <v>22</v>
      </c>
      <c r="P8" s="333" t="s">
        <v>22</v>
      </c>
      <c r="Q8" s="333" t="s">
        <v>22</v>
      </c>
      <c r="R8" s="333" t="s">
        <v>22</v>
      </c>
      <c r="S8" s="333" t="s">
        <v>22</v>
      </c>
      <c r="T8" s="1179" t="s">
        <v>22</v>
      </c>
      <c r="U8" s="1180" t="s">
        <v>22</v>
      </c>
      <c r="V8" s="198"/>
    </row>
    <row r="9" spans="1:22" s="442" customFormat="1" ht="30.75" customHeight="1">
      <c r="A9" s="165"/>
      <c r="B9" s="173" t="s">
        <v>907</v>
      </c>
      <c r="C9" s="192">
        <v>3537</v>
      </c>
      <c r="D9" s="192">
        <v>148676100</v>
      </c>
      <c r="E9" s="192">
        <v>20678</v>
      </c>
      <c r="F9" s="192">
        <v>292857311</v>
      </c>
      <c r="G9" s="192">
        <v>5558</v>
      </c>
      <c r="H9" s="192">
        <v>361430671</v>
      </c>
      <c r="I9" s="192">
        <v>8284</v>
      </c>
      <c r="J9" s="192">
        <v>792195512</v>
      </c>
      <c r="K9" s="192">
        <v>16424</v>
      </c>
      <c r="L9" s="192">
        <v>2088638062</v>
      </c>
      <c r="M9" s="192">
        <v>2320</v>
      </c>
      <c r="N9" s="192">
        <v>100442068</v>
      </c>
      <c r="O9" s="192">
        <v>1395</v>
      </c>
      <c r="P9" s="192">
        <v>150279568</v>
      </c>
      <c r="Q9" s="192">
        <v>58196</v>
      </c>
      <c r="R9" s="192">
        <v>3934519292</v>
      </c>
      <c r="S9" s="192">
        <v>21550</v>
      </c>
      <c r="T9" s="240">
        <v>2512059259</v>
      </c>
      <c r="U9" s="1156">
        <v>473</v>
      </c>
      <c r="V9" s="205"/>
    </row>
    <row r="10" spans="1:22" s="442" customFormat="1" ht="30.75" customHeight="1">
      <c r="A10" s="165"/>
      <c r="B10" s="173" t="s">
        <v>908</v>
      </c>
      <c r="C10" s="333" t="s">
        <v>22</v>
      </c>
      <c r="D10" s="333" t="s">
        <v>22</v>
      </c>
      <c r="E10" s="333" t="s">
        <v>22</v>
      </c>
      <c r="F10" s="333" t="s">
        <v>22</v>
      </c>
      <c r="G10" s="333" t="s">
        <v>22</v>
      </c>
      <c r="H10" s="333" t="s">
        <v>22</v>
      </c>
      <c r="I10" s="333" t="s">
        <v>22</v>
      </c>
      <c r="J10" s="333" t="s">
        <v>22</v>
      </c>
      <c r="K10" s="333" t="s">
        <v>22</v>
      </c>
      <c r="L10" s="333" t="s">
        <v>22</v>
      </c>
      <c r="M10" s="333" t="s">
        <v>22</v>
      </c>
      <c r="N10" s="333" t="s">
        <v>22</v>
      </c>
      <c r="O10" s="333" t="s">
        <v>22</v>
      </c>
      <c r="P10" s="333" t="s">
        <v>22</v>
      </c>
      <c r="Q10" s="333" t="s">
        <v>22</v>
      </c>
      <c r="R10" s="333" t="s">
        <v>22</v>
      </c>
      <c r="S10" s="333" t="s">
        <v>22</v>
      </c>
      <c r="T10" s="1179" t="s">
        <v>22</v>
      </c>
      <c r="U10" s="1180" t="s">
        <v>22</v>
      </c>
      <c r="V10" s="205"/>
    </row>
    <row r="11" spans="1:22" s="442" customFormat="1" ht="30.75" customHeight="1">
      <c r="A11" s="165"/>
      <c r="B11" s="173" t="s">
        <v>909</v>
      </c>
      <c r="C11" s="192">
        <v>3428</v>
      </c>
      <c r="D11" s="192">
        <v>144689844</v>
      </c>
      <c r="E11" s="192">
        <v>20012</v>
      </c>
      <c r="F11" s="192">
        <v>280928247</v>
      </c>
      <c r="G11" s="192">
        <v>5318</v>
      </c>
      <c r="H11" s="192">
        <v>344438296</v>
      </c>
      <c r="I11" s="192">
        <v>7937</v>
      </c>
      <c r="J11" s="192">
        <v>760596705</v>
      </c>
      <c r="K11" s="192">
        <v>15657</v>
      </c>
      <c r="L11" s="192">
        <v>1988523062</v>
      </c>
      <c r="M11" s="192">
        <v>2135</v>
      </c>
      <c r="N11" s="192">
        <v>94900797</v>
      </c>
      <c r="O11" s="192">
        <v>1371</v>
      </c>
      <c r="P11" s="192">
        <v>148555019</v>
      </c>
      <c r="Q11" s="192">
        <v>55858</v>
      </c>
      <c r="R11" s="192">
        <v>3762631970</v>
      </c>
      <c r="S11" s="192">
        <v>20569</v>
      </c>
      <c r="T11" s="240">
        <v>2393880378</v>
      </c>
      <c r="U11" s="1156">
        <v>452</v>
      </c>
      <c r="V11" s="205"/>
    </row>
    <row r="12" spans="1:22" s="442" customFormat="1" ht="30.75" customHeight="1">
      <c r="A12" s="445"/>
      <c r="B12" s="651" t="s">
        <v>910</v>
      </c>
      <c r="C12" s="227">
        <v>109</v>
      </c>
      <c r="D12" s="227">
        <v>3986256</v>
      </c>
      <c r="E12" s="227">
        <v>666</v>
      </c>
      <c r="F12" s="227">
        <v>11929064</v>
      </c>
      <c r="G12" s="227">
        <v>240</v>
      </c>
      <c r="H12" s="227">
        <v>16992375</v>
      </c>
      <c r="I12" s="227">
        <v>347</v>
      </c>
      <c r="J12" s="227">
        <v>31598807</v>
      </c>
      <c r="K12" s="227">
        <v>767</v>
      </c>
      <c r="L12" s="227">
        <v>100115000</v>
      </c>
      <c r="M12" s="227">
        <v>185</v>
      </c>
      <c r="N12" s="227">
        <v>5541271</v>
      </c>
      <c r="O12" s="227">
        <v>24</v>
      </c>
      <c r="P12" s="227">
        <v>1724549</v>
      </c>
      <c r="Q12" s="227">
        <v>2338</v>
      </c>
      <c r="R12" s="227">
        <v>171887322</v>
      </c>
      <c r="S12" s="227">
        <v>981</v>
      </c>
      <c r="T12" s="247">
        <v>118178881</v>
      </c>
      <c r="U12" s="304">
        <v>21</v>
      </c>
      <c r="V12" s="574"/>
    </row>
    <row r="13" spans="1:22" ht="30.75" customHeight="1">
      <c r="A13" s="211">
        <v>1</v>
      </c>
      <c r="B13" s="330" t="s">
        <v>181</v>
      </c>
      <c r="C13" s="229">
        <v>329</v>
      </c>
      <c r="D13" s="229">
        <v>15953666</v>
      </c>
      <c r="E13" s="229">
        <v>3477</v>
      </c>
      <c r="F13" s="229">
        <v>40133653</v>
      </c>
      <c r="G13" s="229">
        <v>670</v>
      </c>
      <c r="H13" s="229">
        <v>41331703</v>
      </c>
      <c r="I13" s="229">
        <v>997</v>
      </c>
      <c r="J13" s="229">
        <v>92248121</v>
      </c>
      <c r="K13" s="229">
        <v>2174</v>
      </c>
      <c r="L13" s="229">
        <v>276295932</v>
      </c>
      <c r="M13" s="229">
        <v>205</v>
      </c>
      <c r="N13" s="229">
        <v>3560494</v>
      </c>
      <c r="O13" s="229">
        <v>366</v>
      </c>
      <c r="P13" s="229">
        <v>48610494</v>
      </c>
      <c r="Q13" s="229">
        <v>8218</v>
      </c>
      <c r="R13" s="229">
        <v>518134063</v>
      </c>
      <c r="S13" s="229">
        <v>2911</v>
      </c>
      <c r="T13" s="241">
        <v>340610197</v>
      </c>
      <c r="U13" s="1157">
        <v>52</v>
      </c>
      <c r="V13" s="216">
        <v>1</v>
      </c>
    </row>
    <row r="14" spans="1:22" ht="30.75" customHeight="1">
      <c r="A14" s="217">
        <v>2</v>
      </c>
      <c r="B14" s="332" t="s">
        <v>183</v>
      </c>
      <c r="C14" s="192">
        <v>19</v>
      </c>
      <c r="D14" s="192">
        <v>1563498</v>
      </c>
      <c r="E14" s="192">
        <v>225</v>
      </c>
      <c r="F14" s="192">
        <v>3554685</v>
      </c>
      <c r="G14" s="192">
        <v>114</v>
      </c>
      <c r="H14" s="192">
        <v>6959401</v>
      </c>
      <c r="I14" s="192">
        <v>126</v>
      </c>
      <c r="J14" s="192">
        <v>16222454</v>
      </c>
      <c r="K14" s="192">
        <v>171</v>
      </c>
      <c r="L14" s="192">
        <v>23421550</v>
      </c>
      <c r="M14" s="192">
        <v>23</v>
      </c>
      <c r="N14" s="192">
        <v>1109146</v>
      </c>
      <c r="O14" s="192">
        <v>1</v>
      </c>
      <c r="P14" s="192">
        <v>41094</v>
      </c>
      <c r="Q14" s="192">
        <v>679</v>
      </c>
      <c r="R14" s="192">
        <v>52871828</v>
      </c>
      <c r="S14" s="192">
        <v>229</v>
      </c>
      <c r="T14" s="240">
        <v>28645635</v>
      </c>
      <c r="U14" s="1156">
        <v>8</v>
      </c>
      <c r="V14" s="205">
        <v>2</v>
      </c>
    </row>
    <row r="15" spans="1:22" ht="30.75" customHeight="1">
      <c r="A15" s="217">
        <v>3</v>
      </c>
      <c r="B15" s="332" t="s">
        <v>185</v>
      </c>
      <c r="C15" s="192">
        <v>795</v>
      </c>
      <c r="D15" s="192">
        <v>14893210</v>
      </c>
      <c r="E15" s="192">
        <v>741</v>
      </c>
      <c r="F15" s="192">
        <v>12606430</v>
      </c>
      <c r="G15" s="192">
        <v>462</v>
      </c>
      <c r="H15" s="192">
        <v>35986696</v>
      </c>
      <c r="I15" s="192">
        <v>438</v>
      </c>
      <c r="J15" s="192">
        <v>44942583</v>
      </c>
      <c r="K15" s="192">
        <v>730</v>
      </c>
      <c r="L15" s="192">
        <v>90067875</v>
      </c>
      <c r="M15" s="192">
        <v>373</v>
      </c>
      <c r="N15" s="192">
        <v>19772414</v>
      </c>
      <c r="O15" s="192">
        <v>48</v>
      </c>
      <c r="P15" s="192">
        <v>3941739</v>
      </c>
      <c r="Q15" s="192">
        <v>3587</v>
      </c>
      <c r="R15" s="192">
        <v>222210947</v>
      </c>
      <c r="S15" s="192">
        <v>1175</v>
      </c>
      <c r="T15" s="240">
        <v>138421600</v>
      </c>
      <c r="U15" s="1156">
        <v>40</v>
      </c>
      <c r="V15" s="205">
        <v>3</v>
      </c>
    </row>
    <row r="16" spans="1:22" ht="30.75" customHeight="1">
      <c r="A16" s="217">
        <v>4</v>
      </c>
      <c r="B16" s="332" t="s">
        <v>187</v>
      </c>
      <c r="C16" s="192">
        <v>245</v>
      </c>
      <c r="D16" s="192">
        <v>13816204</v>
      </c>
      <c r="E16" s="192">
        <v>2581</v>
      </c>
      <c r="F16" s="192">
        <v>35688839</v>
      </c>
      <c r="G16" s="192">
        <v>604</v>
      </c>
      <c r="H16" s="192">
        <v>40645492</v>
      </c>
      <c r="I16" s="192">
        <v>1082</v>
      </c>
      <c r="J16" s="192">
        <v>104477637</v>
      </c>
      <c r="K16" s="192">
        <v>1668</v>
      </c>
      <c r="L16" s="192">
        <v>201394087</v>
      </c>
      <c r="M16" s="192">
        <v>165</v>
      </c>
      <c r="N16" s="192">
        <v>2568302</v>
      </c>
      <c r="O16" s="192">
        <v>184</v>
      </c>
      <c r="P16" s="192">
        <v>18966755</v>
      </c>
      <c r="Q16" s="192">
        <v>6529</v>
      </c>
      <c r="R16" s="192">
        <v>417557316</v>
      </c>
      <c r="S16" s="192">
        <v>2262</v>
      </c>
      <c r="T16" s="240">
        <v>253639828</v>
      </c>
      <c r="U16" s="1156">
        <v>42</v>
      </c>
      <c r="V16" s="205">
        <v>4</v>
      </c>
    </row>
    <row r="17" spans="1:22" ht="30.75" customHeight="1">
      <c r="A17" s="217">
        <v>5</v>
      </c>
      <c r="B17" s="332" t="s">
        <v>189</v>
      </c>
      <c r="C17" s="227">
        <v>31</v>
      </c>
      <c r="D17" s="227">
        <v>1330756</v>
      </c>
      <c r="E17" s="227">
        <v>177</v>
      </c>
      <c r="F17" s="227">
        <v>2686269</v>
      </c>
      <c r="G17" s="227">
        <v>99</v>
      </c>
      <c r="H17" s="227">
        <v>7068981</v>
      </c>
      <c r="I17" s="227">
        <v>118</v>
      </c>
      <c r="J17" s="227">
        <v>7641646</v>
      </c>
      <c r="K17" s="227">
        <v>156</v>
      </c>
      <c r="L17" s="227">
        <v>20301765</v>
      </c>
      <c r="M17" s="227">
        <v>23</v>
      </c>
      <c r="N17" s="227">
        <v>376436</v>
      </c>
      <c r="O17" s="227">
        <v>6</v>
      </c>
      <c r="P17" s="227">
        <v>510334</v>
      </c>
      <c r="Q17" s="227">
        <v>610</v>
      </c>
      <c r="R17" s="227">
        <v>39916187</v>
      </c>
      <c r="S17" s="227">
        <v>254</v>
      </c>
      <c r="T17" s="247">
        <v>26355353</v>
      </c>
      <c r="U17" s="304">
        <v>4</v>
      </c>
      <c r="V17" s="205">
        <v>5</v>
      </c>
    </row>
    <row r="18" spans="1:22" ht="30.75" customHeight="1">
      <c r="A18" s="211">
        <v>6</v>
      </c>
      <c r="B18" s="330" t="s">
        <v>191</v>
      </c>
      <c r="C18" s="229">
        <v>106</v>
      </c>
      <c r="D18" s="229">
        <v>3680241</v>
      </c>
      <c r="E18" s="229">
        <v>567</v>
      </c>
      <c r="F18" s="229">
        <v>9030755</v>
      </c>
      <c r="G18" s="229">
        <v>147</v>
      </c>
      <c r="H18" s="229">
        <v>8516163</v>
      </c>
      <c r="I18" s="229">
        <v>274</v>
      </c>
      <c r="J18" s="229">
        <v>21475884</v>
      </c>
      <c r="K18" s="229">
        <v>419</v>
      </c>
      <c r="L18" s="229">
        <v>42531295</v>
      </c>
      <c r="M18" s="229">
        <v>38</v>
      </c>
      <c r="N18" s="229">
        <v>541899</v>
      </c>
      <c r="O18" s="229">
        <v>21</v>
      </c>
      <c r="P18" s="229">
        <v>3222943</v>
      </c>
      <c r="Q18" s="229">
        <v>1572</v>
      </c>
      <c r="R18" s="229">
        <v>88999180</v>
      </c>
      <c r="S18" s="229">
        <v>567</v>
      </c>
      <c r="T18" s="241">
        <v>54120204</v>
      </c>
      <c r="U18" s="1157">
        <v>13</v>
      </c>
      <c r="V18" s="216">
        <v>6</v>
      </c>
    </row>
    <row r="19" spans="1:22" ht="30.75" customHeight="1">
      <c r="A19" s="217">
        <v>7</v>
      </c>
      <c r="B19" s="332" t="s">
        <v>193</v>
      </c>
      <c r="C19" s="192">
        <v>211</v>
      </c>
      <c r="D19" s="192">
        <v>8456475</v>
      </c>
      <c r="E19" s="192">
        <v>1648</v>
      </c>
      <c r="F19" s="192">
        <v>21491592</v>
      </c>
      <c r="G19" s="192">
        <v>367</v>
      </c>
      <c r="H19" s="192">
        <v>24054535</v>
      </c>
      <c r="I19" s="192">
        <v>516</v>
      </c>
      <c r="J19" s="192">
        <v>58068931</v>
      </c>
      <c r="K19" s="192">
        <v>1228</v>
      </c>
      <c r="L19" s="192">
        <v>154495138</v>
      </c>
      <c r="M19" s="192">
        <v>138</v>
      </c>
      <c r="N19" s="192">
        <v>2998629</v>
      </c>
      <c r="O19" s="192">
        <v>33</v>
      </c>
      <c r="P19" s="192">
        <v>1497043</v>
      </c>
      <c r="Q19" s="192">
        <v>4141</v>
      </c>
      <c r="R19" s="192">
        <v>271062343</v>
      </c>
      <c r="S19" s="192">
        <v>1403</v>
      </c>
      <c r="T19" s="240">
        <v>157768860</v>
      </c>
      <c r="U19" s="1156">
        <v>46</v>
      </c>
      <c r="V19" s="205">
        <v>7</v>
      </c>
    </row>
    <row r="20" spans="1:22" ht="30.75" customHeight="1">
      <c r="A20" s="217">
        <v>8</v>
      </c>
      <c r="B20" s="332" t="s">
        <v>195</v>
      </c>
      <c r="C20" s="192">
        <v>115</v>
      </c>
      <c r="D20" s="192">
        <v>6505394</v>
      </c>
      <c r="E20" s="192">
        <v>642</v>
      </c>
      <c r="F20" s="192">
        <v>8681596</v>
      </c>
      <c r="G20" s="192">
        <v>196</v>
      </c>
      <c r="H20" s="192">
        <v>11526285</v>
      </c>
      <c r="I20" s="192">
        <v>132</v>
      </c>
      <c r="J20" s="192">
        <v>12796555</v>
      </c>
      <c r="K20" s="192">
        <v>634</v>
      </c>
      <c r="L20" s="192">
        <v>91157476</v>
      </c>
      <c r="M20" s="192">
        <v>41</v>
      </c>
      <c r="N20" s="192">
        <v>658690</v>
      </c>
      <c r="O20" s="192">
        <v>60</v>
      </c>
      <c r="P20" s="192">
        <v>9015616</v>
      </c>
      <c r="Q20" s="192">
        <v>1820</v>
      </c>
      <c r="R20" s="192">
        <v>140341612</v>
      </c>
      <c r="S20" s="192">
        <v>617</v>
      </c>
      <c r="T20" s="240">
        <v>90614029</v>
      </c>
      <c r="U20" s="1156">
        <v>5</v>
      </c>
      <c r="V20" s="205">
        <v>8</v>
      </c>
    </row>
    <row r="21" spans="1:22" s="266" customFormat="1" ht="30.75" customHeight="1">
      <c r="A21" s="220">
        <v>9</v>
      </c>
      <c r="B21" s="218" t="s">
        <v>197</v>
      </c>
      <c r="C21" s="192">
        <v>68</v>
      </c>
      <c r="D21" s="192">
        <v>2312834</v>
      </c>
      <c r="E21" s="192">
        <v>207</v>
      </c>
      <c r="F21" s="192">
        <v>3251540</v>
      </c>
      <c r="G21" s="192">
        <v>39</v>
      </c>
      <c r="H21" s="192">
        <v>2385717</v>
      </c>
      <c r="I21" s="192">
        <v>68</v>
      </c>
      <c r="J21" s="192">
        <v>7261755</v>
      </c>
      <c r="K21" s="192">
        <v>316</v>
      </c>
      <c r="L21" s="192">
        <v>35310546</v>
      </c>
      <c r="M21" s="192">
        <v>2</v>
      </c>
      <c r="N21" s="192">
        <v>12969</v>
      </c>
      <c r="O21" s="192">
        <v>24</v>
      </c>
      <c r="P21" s="192">
        <v>833747</v>
      </c>
      <c r="Q21" s="192">
        <v>724</v>
      </c>
      <c r="R21" s="192">
        <v>51369108</v>
      </c>
      <c r="S21" s="192">
        <v>275</v>
      </c>
      <c r="T21" s="240">
        <v>29517116</v>
      </c>
      <c r="U21" s="1156">
        <v>6</v>
      </c>
      <c r="V21" s="224">
        <v>9</v>
      </c>
    </row>
    <row r="22" spans="1:22" s="266" customFormat="1" ht="30.75" customHeight="1">
      <c r="A22" s="220">
        <v>10</v>
      </c>
      <c r="B22" s="218" t="s">
        <v>199</v>
      </c>
      <c r="C22" s="227">
        <v>61</v>
      </c>
      <c r="D22" s="227">
        <v>3927089</v>
      </c>
      <c r="E22" s="227">
        <v>299</v>
      </c>
      <c r="F22" s="227">
        <v>3702933</v>
      </c>
      <c r="G22" s="227">
        <v>56</v>
      </c>
      <c r="H22" s="227">
        <v>4349198</v>
      </c>
      <c r="I22" s="227">
        <v>155</v>
      </c>
      <c r="J22" s="227">
        <v>12332043</v>
      </c>
      <c r="K22" s="227">
        <v>251</v>
      </c>
      <c r="L22" s="227">
        <v>28054716</v>
      </c>
      <c r="M22" s="227">
        <v>14</v>
      </c>
      <c r="N22" s="227">
        <v>231936</v>
      </c>
      <c r="O22" s="227">
        <v>14</v>
      </c>
      <c r="P22" s="227">
        <v>1591922</v>
      </c>
      <c r="Q22" s="227">
        <v>850</v>
      </c>
      <c r="R22" s="227">
        <v>54189837</v>
      </c>
      <c r="S22" s="227">
        <v>341</v>
      </c>
      <c r="T22" s="247">
        <v>33933427</v>
      </c>
      <c r="U22" s="304">
        <v>9</v>
      </c>
      <c r="V22" s="224">
        <v>10</v>
      </c>
    </row>
    <row r="23" spans="1:22" s="266" customFormat="1" ht="30.75" customHeight="1">
      <c r="A23" s="228">
        <v>11</v>
      </c>
      <c r="B23" s="212" t="s">
        <v>201</v>
      </c>
      <c r="C23" s="229">
        <v>42</v>
      </c>
      <c r="D23" s="229">
        <v>1681998</v>
      </c>
      <c r="E23" s="229">
        <v>390</v>
      </c>
      <c r="F23" s="229">
        <v>4966316</v>
      </c>
      <c r="G23" s="229">
        <v>105</v>
      </c>
      <c r="H23" s="229">
        <v>5982605</v>
      </c>
      <c r="I23" s="229">
        <v>97</v>
      </c>
      <c r="J23" s="229">
        <v>9328456</v>
      </c>
      <c r="K23" s="229">
        <v>327</v>
      </c>
      <c r="L23" s="229">
        <v>38959237</v>
      </c>
      <c r="M23" s="229">
        <v>37</v>
      </c>
      <c r="N23" s="229">
        <v>248799</v>
      </c>
      <c r="O23" s="229">
        <v>21</v>
      </c>
      <c r="P23" s="229">
        <v>2740665</v>
      </c>
      <c r="Q23" s="229">
        <v>1019</v>
      </c>
      <c r="R23" s="229">
        <v>63908076</v>
      </c>
      <c r="S23" s="229">
        <v>367</v>
      </c>
      <c r="T23" s="241">
        <v>44581901</v>
      </c>
      <c r="U23" s="1157">
        <v>5</v>
      </c>
      <c r="V23" s="234">
        <v>11</v>
      </c>
    </row>
    <row r="24" spans="1:22" s="266" customFormat="1" ht="30.75" customHeight="1">
      <c r="A24" s="220">
        <v>12</v>
      </c>
      <c r="B24" s="218" t="s">
        <v>203</v>
      </c>
      <c r="C24" s="192">
        <v>78</v>
      </c>
      <c r="D24" s="192">
        <v>3664141</v>
      </c>
      <c r="E24" s="192">
        <v>736</v>
      </c>
      <c r="F24" s="192">
        <v>18106510</v>
      </c>
      <c r="G24" s="192">
        <v>176</v>
      </c>
      <c r="H24" s="192">
        <v>10947499</v>
      </c>
      <c r="I24" s="192">
        <v>425</v>
      </c>
      <c r="J24" s="192">
        <v>39367202</v>
      </c>
      <c r="K24" s="192">
        <v>643</v>
      </c>
      <c r="L24" s="192">
        <v>75304024</v>
      </c>
      <c r="M24" s="192">
        <v>49</v>
      </c>
      <c r="N24" s="192">
        <v>785739</v>
      </c>
      <c r="O24" s="192">
        <v>24</v>
      </c>
      <c r="P24" s="192">
        <v>2266849</v>
      </c>
      <c r="Q24" s="192">
        <v>2131</v>
      </c>
      <c r="R24" s="192">
        <v>150441964</v>
      </c>
      <c r="S24" s="192">
        <v>931</v>
      </c>
      <c r="T24" s="240">
        <v>100632213</v>
      </c>
      <c r="U24" s="1156">
        <v>20</v>
      </c>
      <c r="V24" s="224">
        <v>12</v>
      </c>
    </row>
    <row r="25" spans="1:22" s="266" customFormat="1" ht="30.75" customHeight="1">
      <c r="A25" s="220">
        <v>13</v>
      </c>
      <c r="B25" s="218" t="s">
        <v>204</v>
      </c>
      <c r="C25" s="192">
        <v>16</v>
      </c>
      <c r="D25" s="192">
        <v>846024</v>
      </c>
      <c r="E25" s="192">
        <v>198</v>
      </c>
      <c r="F25" s="192">
        <v>2535370</v>
      </c>
      <c r="G25" s="192">
        <v>43</v>
      </c>
      <c r="H25" s="192">
        <v>1498730</v>
      </c>
      <c r="I25" s="192">
        <v>84</v>
      </c>
      <c r="J25" s="192">
        <v>9715414</v>
      </c>
      <c r="K25" s="192">
        <v>128</v>
      </c>
      <c r="L25" s="192">
        <v>15436716</v>
      </c>
      <c r="M25" s="192">
        <v>19</v>
      </c>
      <c r="N25" s="192">
        <v>586564</v>
      </c>
      <c r="O25" s="192">
        <v>36</v>
      </c>
      <c r="P25" s="192">
        <v>2629922</v>
      </c>
      <c r="Q25" s="192">
        <v>524</v>
      </c>
      <c r="R25" s="192">
        <v>33248740</v>
      </c>
      <c r="S25" s="192">
        <v>219</v>
      </c>
      <c r="T25" s="240">
        <v>24816037</v>
      </c>
      <c r="U25" s="1156">
        <v>6</v>
      </c>
      <c r="V25" s="224">
        <v>13</v>
      </c>
    </row>
    <row r="26" spans="1:22" s="266" customFormat="1" ht="30.75" customHeight="1">
      <c r="A26" s="220">
        <v>14</v>
      </c>
      <c r="B26" s="218" t="s">
        <v>206</v>
      </c>
      <c r="C26" s="192">
        <v>3</v>
      </c>
      <c r="D26" s="192">
        <v>2497</v>
      </c>
      <c r="E26" s="192">
        <v>79</v>
      </c>
      <c r="F26" s="192">
        <v>1270665</v>
      </c>
      <c r="G26" s="192">
        <v>10</v>
      </c>
      <c r="H26" s="192">
        <v>570089</v>
      </c>
      <c r="I26" s="192">
        <v>47</v>
      </c>
      <c r="J26" s="192">
        <v>5082118</v>
      </c>
      <c r="K26" s="192">
        <v>74</v>
      </c>
      <c r="L26" s="192">
        <v>7727671</v>
      </c>
      <c r="M26" s="192">
        <v>18</v>
      </c>
      <c r="N26" s="192">
        <v>153444</v>
      </c>
      <c r="O26" s="192">
        <v>8</v>
      </c>
      <c r="P26" s="192">
        <v>891697</v>
      </c>
      <c r="Q26" s="192">
        <v>239</v>
      </c>
      <c r="R26" s="192">
        <v>15698181</v>
      </c>
      <c r="S26" s="192">
        <v>100</v>
      </c>
      <c r="T26" s="240">
        <v>10580729</v>
      </c>
      <c r="U26" s="1156">
        <v>3</v>
      </c>
      <c r="V26" s="224">
        <v>14</v>
      </c>
    </row>
    <row r="27" spans="1:22" s="266" customFormat="1" ht="30.75" customHeight="1">
      <c r="A27" s="220">
        <v>15</v>
      </c>
      <c r="B27" s="218" t="s">
        <v>208</v>
      </c>
      <c r="C27" s="227">
        <v>14</v>
      </c>
      <c r="D27" s="227">
        <v>617317</v>
      </c>
      <c r="E27" s="227">
        <v>94</v>
      </c>
      <c r="F27" s="227">
        <v>1913378</v>
      </c>
      <c r="G27" s="227">
        <v>55</v>
      </c>
      <c r="H27" s="227">
        <v>3006710</v>
      </c>
      <c r="I27" s="227">
        <v>119</v>
      </c>
      <c r="J27" s="227">
        <v>12045817</v>
      </c>
      <c r="K27" s="227">
        <v>127</v>
      </c>
      <c r="L27" s="227">
        <v>24646789</v>
      </c>
      <c r="M27" s="227">
        <v>16</v>
      </c>
      <c r="N27" s="227">
        <v>243211</v>
      </c>
      <c r="O27" s="227">
        <v>12</v>
      </c>
      <c r="P27" s="227">
        <v>1339153</v>
      </c>
      <c r="Q27" s="227">
        <v>437</v>
      </c>
      <c r="R27" s="227">
        <v>43812375</v>
      </c>
      <c r="S27" s="227">
        <v>237</v>
      </c>
      <c r="T27" s="247">
        <v>34793212</v>
      </c>
      <c r="U27" s="304">
        <v>7</v>
      </c>
      <c r="V27" s="224">
        <v>15</v>
      </c>
    </row>
    <row r="28" spans="1:22" s="266" customFormat="1" ht="30.75" customHeight="1">
      <c r="A28" s="235">
        <v>16</v>
      </c>
      <c r="B28" s="212" t="s">
        <v>210</v>
      </c>
      <c r="C28" s="229">
        <v>139</v>
      </c>
      <c r="D28" s="229">
        <v>6665809</v>
      </c>
      <c r="E28" s="229">
        <v>494</v>
      </c>
      <c r="F28" s="229">
        <v>6737826</v>
      </c>
      <c r="G28" s="229">
        <v>94</v>
      </c>
      <c r="H28" s="229">
        <v>7939254</v>
      </c>
      <c r="I28" s="229">
        <v>116</v>
      </c>
      <c r="J28" s="229">
        <v>11766717</v>
      </c>
      <c r="K28" s="229">
        <v>418</v>
      </c>
      <c r="L28" s="229">
        <v>53724627</v>
      </c>
      <c r="M28" s="229">
        <v>8</v>
      </c>
      <c r="N28" s="229">
        <v>133373</v>
      </c>
      <c r="O28" s="229">
        <v>29</v>
      </c>
      <c r="P28" s="229">
        <v>3227834</v>
      </c>
      <c r="Q28" s="229">
        <v>1298</v>
      </c>
      <c r="R28" s="229">
        <v>90195440</v>
      </c>
      <c r="S28" s="229">
        <v>424</v>
      </c>
      <c r="T28" s="241">
        <v>53968735</v>
      </c>
      <c r="U28" s="1157">
        <v>9</v>
      </c>
      <c r="V28" s="236">
        <v>16</v>
      </c>
    </row>
    <row r="29" spans="1:22" s="266" customFormat="1" ht="30.75" customHeight="1">
      <c r="A29" s="220">
        <v>17</v>
      </c>
      <c r="B29" s="218" t="s">
        <v>212</v>
      </c>
      <c r="C29" s="192">
        <v>145</v>
      </c>
      <c r="D29" s="192">
        <v>7901498</v>
      </c>
      <c r="E29" s="192">
        <v>1594</v>
      </c>
      <c r="F29" s="192">
        <v>15846361</v>
      </c>
      <c r="G29" s="192">
        <v>312</v>
      </c>
      <c r="H29" s="192">
        <v>21328697</v>
      </c>
      <c r="I29" s="192">
        <v>320</v>
      </c>
      <c r="J29" s="192">
        <v>34109944</v>
      </c>
      <c r="K29" s="192">
        <v>1044</v>
      </c>
      <c r="L29" s="192">
        <v>130516558</v>
      </c>
      <c r="M29" s="192">
        <v>102</v>
      </c>
      <c r="N29" s="192">
        <v>1683306</v>
      </c>
      <c r="O29" s="192">
        <v>54</v>
      </c>
      <c r="P29" s="192">
        <v>3796798</v>
      </c>
      <c r="Q29" s="192">
        <v>3571</v>
      </c>
      <c r="R29" s="192">
        <v>215183162</v>
      </c>
      <c r="S29" s="192">
        <v>1117</v>
      </c>
      <c r="T29" s="240">
        <v>139157395</v>
      </c>
      <c r="U29" s="1156">
        <v>20</v>
      </c>
      <c r="V29" s="224">
        <v>17</v>
      </c>
    </row>
    <row r="30" spans="1:22" s="266" customFormat="1" ht="30.75" customHeight="1">
      <c r="A30" s="220">
        <v>18</v>
      </c>
      <c r="B30" s="218" t="s">
        <v>214</v>
      </c>
      <c r="C30" s="192">
        <v>2</v>
      </c>
      <c r="D30" s="192">
        <v>113166</v>
      </c>
      <c r="E30" s="192">
        <v>1</v>
      </c>
      <c r="F30" s="192">
        <v>6120</v>
      </c>
      <c r="G30" s="192">
        <v>35</v>
      </c>
      <c r="H30" s="192">
        <v>2054885</v>
      </c>
      <c r="I30" s="192">
        <v>0</v>
      </c>
      <c r="J30" s="192">
        <v>0</v>
      </c>
      <c r="K30" s="192">
        <v>35</v>
      </c>
      <c r="L30" s="192">
        <v>3181571</v>
      </c>
      <c r="M30" s="192">
        <v>64</v>
      </c>
      <c r="N30" s="192">
        <v>12291882</v>
      </c>
      <c r="O30" s="192">
        <v>0</v>
      </c>
      <c r="P30" s="192">
        <v>0</v>
      </c>
      <c r="Q30" s="192">
        <v>137</v>
      </c>
      <c r="R30" s="192">
        <v>17647624</v>
      </c>
      <c r="S30" s="192">
        <v>12</v>
      </c>
      <c r="T30" s="240">
        <v>10956118</v>
      </c>
      <c r="U30" s="1156">
        <v>0</v>
      </c>
      <c r="V30" s="224">
        <v>18</v>
      </c>
    </row>
    <row r="31" spans="1:22" s="266" customFormat="1" ht="30.75" customHeight="1">
      <c r="A31" s="220">
        <v>19</v>
      </c>
      <c r="B31" s="218" t="s">
        <v>216</v>
      </c>
      <c r="C31" s="192">
        <v>210</v>
      </c>
      <c r="D31" s="192">
        <v>12832116</v>
      </c>
      <c r="E31" s="192">
        <v>1157</v>
      </c>
      <c r="F31" s="192">
        <v>18255050</v>
      </c>
      <c r="G31" s="192">
        <v>311</v>
      </c>
      <c r="H31" s="192">
        <v>20045198</v>
      </c>
      <c r="I31" s="192">
        <v>558</v>
      </c>
      <c r="J31" s="192">
        <v>45847401</v>
      </c>
      <c r="K31" s="192">
        <v>968</v>
      </c>
      <c r="L31" s="192">
        <v>132412621</v>
      </c>
      <c r="M31" s="192">
        <v>87</v>
      </c>
      <c r="N31" s="192">
        <v>1210375</v>
      </c>
      <c r="O31" s="192">
        <v>57</v>
      </c>
      <c r="P31" s="192">
        <v>5348128</v>
      </c>
      <c r="Q31" s="192">
        <v>3348</v>
      </c>
      <c r="R31" s="192">
        <v>235950889</v>
      </c>
      <c r="S31" s="192">
        <v>1239</v>
      </c>
      <c r="T31" s="240">
        <v>131600421</v>
      </c>
      <c r="U31" s="1156">
        <v>28</v>
      </c>
      <c r="V31" s="224">
        <v>19</v>
      </c>
    </row>
    <row r="32" spans="1:22" s="266" customFormat="1" ht="30.75" customHeight="1">
      <c r="A32" s="220">
        <v>20</v>
      </c>
      <c r="B32" s="218" t="s">
        <v>218</v>
      </c>
      <c r="C32" s="227">
        <v>78</v>
      </c>
      <c r="D32" s="227">
        <v>5307050</v>
      </c>
      <c r="E32" s="227">
        <v>508</v>
      </c>
      <c r="F32" s="227">
        <v>6972649</v>
      </c>
      <c r="G32" s="227">
        <v>174</v>
      </c>
      <c r="H32" s="227">
        <v>11454241</v>
      </c>
      <c r="I32" s="227">
        <v>200</v>
      </c>
      <c r="J32" s="227">
        <v>23267683</v>
      </c>
      <c r="K32" s="227">
        <v>501</v>
      </c>
      <c r="L32" s="227">
        <v>74069467</v>
      </c>
      <c r="M32" s="227">
        <v>43</v>
      </c>
      <c r="N32" s="227">
        <v>1969527</v>
      </c>
      <c r="O32" s="227">
        <v>61</v>
      </c>
      <c r="P32" s="227">
        <v>5279259</v>
      </c>
      <c r="Q32" s="227">
        <v>1565</v>
      </c>
      <c r="R32" s="227">
        <v>128319876</v>
      </c>
      <c r="S32" s="227">
        <v>723</v>
      </c>
      <c r="T32" s="247">
        <v>90169881</v>
      </c>
      <c r="U32" s="304">
        <v>15</v>
      </c>
      <c r="V32" s="224">
        <v>20</v>
      </c>
    </row>
    <row r="33" spans="1:22" s="266" customFormat="1" ht="30.75" customHeight="1">
      <c r="A33" s="228">
        <v>21</v>
      </c>
      <c r="B33" s="212" t="s">
        <v>220</v>
      </c>
      <c r="C33" s="229">
        <v>125</v>
      </c>
      <c r="D33" s="229">
        <v>6450352</v>
      </c>
      <c r="E33" s="229">
        <v>631</v>
      </c>
      <c r="F33" s="229">
        <v>12383405</v>
      </c>
      <c r="G33" s="229">
        <v>157</v>
      </c>
      <c r="H33" s="229">
        <v>7828354</v>
      </c>
      <c r="I33" s="229">
        <v>393</v>
      </c>
      <c r="J33" s="229">
        <v>34460746</v>
      </c>
      <c r="K33" s="229">
        <v>510</v>
      </c>
      <c r="L33" s="229">
        <v>70441262</v>
      </c>
      <c r="M33" s="229">
        <v>51</v>
      </c>
      <c r="N33" s="229">
        <v>1115117</v>
      </c>
      <c r="O33" s="229">
        <v>43</v>
      </c>
      <c r="P33" s="229">
        <v>3645298</v>
      </c>
      <c r="Q33" s="229">
        <v>1910</v>
      </c>
      <c r="R33" s="229">
        <v>136324534</v>
      </c>
      <c r="S33" s="229">
        <v>779</v>
      </c>
      <c r="T33" s="241">
        <v>90302050</v>
      </c>
      <c r="U33" s="1157">
        <v>22</v>
      </c>
      <c r="V33" s="234">
        <v>21</v>
      </c>
    </row>
    <row r="34" spans="1:22" s="266" customFormat="1" ht="30.75" customHeight="1">
      <c r="A34" s="220">
        <v>22</v>
      </c>
      <c r="B34" s="218" t="s">
        <v>222</v>
      </c>
      <c r="C34" s="192">
        <v>109</v>
      </c>
      <c r="D34" s="192">
        <v>4325533</v>
      </c>
      <c r="E34" s="192">
        <v>580</v>
      </c>
      <c r="F34" s="192">
        <v>9570318</v>
      </c>
      <c r="G34" s="192">
        <v>96</v>
      </c>
      <c r="H34" s="192">
        <v>6372076</v>
      </c>
      <c r="I34" s="192">
        <v>138</v>
      </c>
      <c r="J34" s="192">
        <v>12469859</v>
      </c>
      <c r="K34" s="192">
        <v>285</v>
      </c>
      <c r="L34" s="192">
        <v>46041227</v>
      </c>
      <c r="M34" s="192">
        <v>81</v>
      </c>
      <c r="N34" s="192">
        <v>9476163</v>
      </c>
      <c r="O34" s="192">
        <v>50</v>
      </c>
      <c r="P34" s="192">
        <v>5333959</v>
      </c>
      <c r="Q34" s="192">
        <v>1339</v>
      </c>
      <c r="R34" s="192">
        <v>93589135</v>
      </c>
      <c r="S34" s="192">
        <v>551</v>
      </c>
      <c r="T34" s="240">
        <v>57428982</v>
      </c>
      <c r="U34" s="1156">
        <v>9</v>
      </c>
      <c r="V34" s="224">
        <v>22</v>
      </c>
    </row>
    <row r="35" spans="1:22" s="266" customFormat="1" ht="30.75" customHeight="1">
      <c r="A35" s="220">
        <v>23</v>
      </c>
      <c r="B35" s="218" t="s">
        <v>223</v>
      </c>
      <c r="C35" s="192">
        <v>23</v>
      </c>
      <c r="D35" s="192">
        <v>1133221</v>
      </c>
      <c r="E35" s="192">
        <v>100</v>
      </c>
      <c r="F35" s="192">
        <v>2072072</v>
      </c>
      <c r="G35" s="192">
        <v>45</v>
      </c>
      <c r="H35" s="192">
        <v>2880834</v>
      </c>
      <c r="I35" s="192">
        <v>100</v>
      </c>
      <c r="J35" s="192">
        <v>10382365</v>
      </c>
      <c r="K35" s="192">
        <v>170</v>
      </c>
      <c r="L35" s="192">
        <v>22168090</v>
      </c>
      <c r="M35" s="192">
        <v>33</v>
      </c>
      <c r="N35" s="192">
        <v>417068</v>
      </c>
      <c r="O35" s="192">
        <v>22</v>
      </c>
      <c r="P35" s="192">
        <v>4773995</v>
      </c>
      <c r="Q35" s="192">
        <v>493</v>
      </c>
      <c r="R35" s="192">
        <v>43827645</v>
      </c>
      <c r="S35" s="192">
        <v>263</v>
      </c>
      <c r="T35" s="240">
        <v>33942109</v>
      </c>
      <c r="U35" s="1156">
        <v>7</v>
      </c>
      <c r="V35" s="224">
        <v>23</v>
      </c>
    </row>
    <row r="36" spans="1:22" s="266" customFormat="1" ht="30.75" customHeight="1">
      <c r="A36" s="220">
        <v>24</v>
      </c>
      <c r="B36" s="218" t="s">
        <v>225</v>
      </c>
      <c r="C36" s="192">
        <v>64</v>
      </c>
      <c r="D36" s="192">
        <v>2246901</v>
      </c>
      <c r="E36" s="192">
        <v>434</v>
      </c>
      <c r="F36" s="192">
        <v>5659982</v>
      </c>
      <c r="G36" s="192">
        <v>79</v>
      </c>
      <c r="H36" s="192">
        <v>3736170</v>
      </c>
      <c r="I36" s="192">
        <v>160</v>
      </c>
      <c r="J36" s="192">
        <v>15660157</v>
      </c>
      <c r="K36" s="192">
        <v>216</v>
      </c>
      <c r="L36" s="192">
        <v>29128939</v>
      </c>
      <c r="M36" s="192">
        <v>249</v>
      </c>
      <c r="N36" s="192">
        <v>24527543</v>
      </c>
      <c r="O36" s="192">
        <v>17</v>
      </c>
      <c r="P36" s="192">
        <v>1903457</v>
      </c>
      <c r="Q36" s="192">
        <v>1219</v>
      </c>
      <c r="R36" s="192">
        <v>82863149</v>
      </c>
      <c r="S36" s="192">
        <v>476</v>
      </c>
      <c r="T36" s="240">
        <v>60463875</v>
      </c>
      <c r="U36" s="1156">
        <v>13</v>
      </c>
      <c r="V36" s="224">
        <v>24</v>
      </c>
    </row>
    <row r="37" spans="1:22" s="266" customFormat="1" ht="30.75" customHeight="1">
      <c r="A37" s="220">
        <v>25</v>
      </c>
      <c r="B37" s="218" t="s">
        <v>227</v>
      </c>
      <c r="C37" s="227">
        <v>51</v>
      </c>
      <c r="D37" s="227">
        <v>1242204</v>
      </c>
      <c r="E37" s="227">
        <v>286</v>
      </c>
      <c r="F37" s="227">
        <v>3699033</v>
      </c>
      <c r="G37" s="227">
        <v>90</v>
      </c>
      <c r="H37" s="227">
        <v>6266843</v>
      </c>
      <c r="I37" s="227">
        <v>264</v>
      </c>
      <c r="J37" s="227">
        <v>22474006</v>
      </c>
      <c r="K37" s="227">
        <v>383</v>
      </c>
      <c r="L37" s="227">
        <v>47837173</v>
      </c>
      <c r="M37" s="227">
        <v>39</v>
      </c>
      <c r="N37" s="227">
        <v>497963</v>
      </c>
      <c r="O37" s="227">
        <v>39</v>
      </c>
      <c r="P37" s="227">
        <v>5778407</v>
      </c>
      <c r="Q37" s="227">
        <v>1152</v>
      </c>
      <c r="R37" s="227">
        <v>87795629</v>
      </c>
      <c r="S37" s="227">
        <v>529</v>
      </c>
      <c r="T37" s="247">
        <v>63013595</v>
      </c>
      <c r="U37" s="304">
        <v>8</v>
      </c>
      <c r="V37" s="224">
        <v>25</v>
      </c>
    </row>
    <row r="38" spans="1:22" s="266" customFormat="1" ht="30.75" customHeight="1">
      <c r="A38" s="235">
        <v>26</v>
      </c>
      <c r="B38" s="212" t="s">
        <v>229</v>
      </c>
      <c r="C38" s="229">
        <v>19</v>
      </c>
      <c r="D38" s="229">
        <v>863472</v>
      </c>
      <c r="E38" s="229">
        <v>104</v>
      </c>
      <c r="F38" s="229">
        <v>1720369</v>
      </c>
      <c r="G38" s="229">
        <v>35</v>
      </c>
      <c r="H38" s="229">
        <v>2376814</v>
      </c>
      <c r="I38" s="229">
        <v>97</v>
      </c>
      <c r="J38" s="229">
        <v>9181732</v>
      </c>
      <c r="K38" s="229">
        <v>163</v>
      </c>
      <c r="L38" s="229">
        <v>16551104</v>
      </c>
      <c r="M38" s="229">
        <v>36</v>
      </c>
      <c r="N38" s="229">
        <v>2198418</v>
      </c>
      <c r="O38" s="229">
        <v>3</v>
      </c>
      <c r="P38" s="229">
        <v>462515</v>
      </c>
      <c r="Q38" s="229">
        <v>457</v>
      </c>
      <c r="R38" s="229">
        <v>33354424</v>
      </c>
      <c r="S38" s="229">
        <v>230</v>
      </c>
      <c r="T38" s="241">
        <v>25128651</v>
      </c>
      <c r="U38" s="1157">
        <v>5</v>
      </c>
      <c r="V38" s="236">
        <v>26</v>
      </c>
    </row>
    <row r="39" spans="1:22" s="266" customFormat="1" ht="30.75" customHeight="1">
      <c r="A39" s="220">
        <v>27</v>
      </c>
      <c r="B39" s="218" t="s">
        <v>231</v>
      </c>
      <c r="C39" s="192">
        <v>47</v>
      </c>
      <c r="D39" s="192">
        <v>3032541</v>
      </c>
      <c r="E39" s="192">
        <v>448</v>
      </c>
      <c r="F39" s="192">
        <v>5654149</v>
      </c>
      <c r="G39" s="192">
        <v>90</v>
      </c>
      <c r="H39" s="192">
        <v>5913995</v>
      </c>
      <c r="I39" s="192">
        <v>86</v>
      </c>
      <c r="J39" s="192">
        <v>8353426</v>
      </c>
      <c r="K39" s="192">
        <v>319</v>
      </c>
      <c r="L39" s="192">
        <v>35678055</v>
      </c>
      <c r="M39" s="192">
        <v>20</v>
      </c>
      <c r="N39" s="192">
        <v>1599576</v>
      </c>
      <c r="O39" s="192">
        <v>44</v>
      </c>
      <c r="P39" s="192">
        <v>3437513</v>
      </c>
      <c r="Q39" s="192">
        <v>1054</v>
      </c>
      <c r="R39" s="192">
        <v>63669255</v>
      </c>
      <c r="S39" s="192">
        <v>283</v>
      </c>
      <c r="T39" s="240">
        <v>32001127</v>
      </c>
      <c r="U39" s="1156">
        <v>3</v>
      </c>
      <c r="V39" s="224">
        <v>27</v>
      </c>
    </row>
    <row r="40" spans="1:22" s="266" customFormat="1" ht="30.75" customHeight="1">
      <c r="A40" s="220">
        <v>30</v>
      </c>
      <c r="B40" s="218" t="s">
        <v>233</v>
      </c>
      <c r="C40" s="192">
        <v>67</v>
      </c>
      <c r="D40" s="192">
        <v>3494006</v>
      </c>
      <c r="E40" s="192">
        <v>448</v>
      </c>
      <c r="F40" s="192">
        <v>6020231</v>
      </c>
      <c r="G40" s="192">
        <v>144</v>
      </c>
      <c r="H40" s="192">
        <v>7294918</v>
      </c>
      <c r="I40" s="192">
        <v>122</v>
      </c>
      <c r="J40" s="192">
        <v>11639074</v>
      </c>
      <c r="K40" s="192">
        <v>329</v>
      </c>
      <c r="L40" s="192">
        <v>41678286</v>
      </c>
      <c r="M40" s="192">
        <v>42</v>
      </c>
      <c r="N40" s="192">
        <v>979400</v>
      </c>
      <c r="O40" s="192">
        <v>28</v>
      </c>
      <c r="P40" s="192">
        <v>2465331</v>
      </c>
      <c r="Q40" s="192">
        <v>1180</v>
      </c>
      <c r="R40" s="192">
        <v>73571246</v>
      </c>
      <c r="S40" s="192">
        <v>362</v>
      </c>
      <c r="T40" s="240">
        <v>44742828</v>
      </c>
      <c r="U40" s="1156">
        <v>7</v>
      </c>
      <c r="V40" s="224">
        <v>30</v>
      </c>
    </row>
    <row r="41" spans="1:22" s="266" customFormat="1" ht="30.75" customHeight="1">
      <c r="A41" s="220">
        <v>31</v>
      </c>
      <c r="B41" s="218" t="s">
        <v>235</v>
      </c>
      <c r="C41" s="192">
        <v>13</v>
      </c>
      <c r="D41" s="192">
        <v>210095</v>
      </c>
      <c r="E41" s="192">
        <v>49</v>
      </c>
      <c r="F41" s="192">
        <v>586656</v>
      </c>
      <c r="G41" s="192">
        <v>9</v>
      </c>
      <c r="H41" s="192">
        <v>215668</v>
      </c>
      <c r="I41" s="192">
        <v>4</v>
      </c>
      <c r="J41" s="192">
        <v>566795</v>
      </c>
      <c r="K41" s="192">
        <v>56</v>
      </c>
      <c r="L41" s="192">
        <v>6906756</v>
      </c>
      <c r="M41" s="192">
        <v>5</v>
      </c>
      <c r="N41" s="192">
        <v>61430</v>
      </c>
      <c r="O41" s="192">
        <v>5</v>
      </c>
      <c r="P41" s="192">
        <v>199912</v>
      </c>
      <c r="Q41" s="192">
        <v>141</v>
      </c>
      <c r="R41" s="192">
        <v>8747312</v>
      </c>
      <c r="S41" s="192">
        <v>50</v>
      </c>
      <c r="T41" s="240">
        <v>5939108</v>
      </c>
      <c r="U41" s="1156">
        <v>0</v>
      </c>
      <c r="V41" s="224">
        <v>31</v>
      </c>
    </row>
    <row r="42" spans="1:22" s="266" customFormat="1" ht="30.75" customHeight="1">
      <c r="A42" s="220">
        <v>32</v>
      </c>
      <c r="B42" s="218" t="s">
        <v>237</v>
      </c>
      <c r="C42" s="227">
        <v>48</v>
      </c>
      <c r="D42" s="227">
        <v>904373</v>
      </c>
      <c r="E42" s="227">
        <v>199</v>
      </c>
      <c r="F42" s="227">
        <v>1801117</v>
      </c>
      <c r="G42" s="227">
        <v>39</v>
      </c>
      <c r="H42" s="227">
        <v>1673219</v>
      </c>
      <c r="I42" s="227">
        <v>90</v>
      </c>
      <c r="J42" s="227">
        <v>10661450</v>
      </c>
      <c r="K42" s="227">
        <v>169</v>
      </c>
      <c r="L42" s="227">
        <v>19373042</v>
      </c>
      <c r="M42" s="227">
        <v>7</v>
      </c>
      <c r="N42" s="227">
        <v>430927</v>
      </c>
      <c r="O42" s="227">
        <v>0</v>
      </c>
      <c r="P42" s="227">
        <v>0</v>
      </c>
      <c r="Q42" s="227">
        <v>552</v>
      </c>
      <c r="R42" s="227">
        <v>34844128</v>
      </c>
      <c r="S42" s="227">
        <v>200</v>
      </c>
      <c r="T42" s="247">
        <v>22128097</v>
      </c>
      <c r="U42" s="304">
        <v>6</v>
      </c>
      <c r="V42" s="224">
        <v>32</v>
      </c>
    </row>
    <row r="43" spans="1:22" s="266" customFormat="1" ht="30.75" customHeight="1">
      <c r="A43" s="228">
        <v>33</v>
      </c>
      <c r="B43" s="212" t="s">
        <v>239</v>
      </c>
      <c r="C43" s="229">
        <v>12</v>
      </c>
      <c r="D43" s="229">
        <v>218126</v>
      </c>
      <c r="E43" s="229">
        <v>85</v>
      </c>
      <c r="F43" s="229">
        <v>1450734</v>
      </c>
      <c r="G43" s="229">
        <v>26</v>
      </c>
      <c r="H43" s="229">
        <v>1792840</v>
      </c>
      <c r="I43" s="229">
        <v>95</v>
      </c>
      <c r="J43" s="229">
        <v>14321043</v>
      </c>
      <c r="K43" s="229">
        <v>127</v>
      </c>
      <c r="L43" s="229">
        <v>18485671</v>
      </c>
      <c r="M43" s="229">
        <v>8</v>
      </c>
      <c r="N43" s="229">
        <v>165350</v>
      </c>
      <c r="O43" s="229">
        <v>4</v>
      </c>
      <c r="P43" s="229">
        <v>507038</v>
      </c>
      <c r="Q43" s="229">
        <v>357</v>
      </c>
      <c r="R43" s="229">
        <v>36940802</v>
      </c>
      <c r="S43" s="229">
        <v>156</v>
      </c>
      <c r="T43" s="241">
        <v>21474305</v>
      </c>
      <c r="U43" s="1157">
        <v>8</v>
      </c>
      <c r="V43" s="234">
        <v>33</v>
      </c>
    </row>
    <row r="44" spans="1:22" s="266" customFormat="1" ht="30.75" customHeight="1">
      <c r="A44" s="220">
        <v>34</v>
      </c>
      <c r="B44" s="2128" t="s">
        <v>241</v>
      </c>
      <c r="C44" s="192">
        <v>5</v>
      </c>
      <c r="D44" s="192">
        <v>102839</v>
      </c>
      <c r="E44" s="192">
        <v>27</v>
      </c>
      <c r="F44" s="192">
        <v>819596</v>
      </c>
      <c r="G44" s="192">
        <v>1</v>
      </c>
      <c r="H44" s="192">
        <v>2007</v>
      </c>
      <c r="I44" s="192">
        <v>36</v>
      </c>
      <c r="J44" s="192">
        <v>3003068</v>
      </c>
      <c r="K44" s="192">
        <v>14</v>
      </c>
      <c r="L44" s="192">
        <v>1720314</v>
      </c>
      <c r="M44" s="192">
        <v>14</v>
      </c>
      <c r="N44" s="192">
        <v>754375</v>
      </c>
      <c r="O44" s="192">
        <v>0</v>
      </c>
      <c r="P44" s="192">
        <v>0</v>
      </c>
      <c r="Q44" s="192">
        <v>97</v>
      </c>
      <c r="R44" s="192">
        <v>6402199</v>
      </c>
      <c r="S44" s="192">
        <v>44</v>
      </c>
      <c r="T44" s="240">
        <v>4039209</v>
      </c>
      <c r="U44" s="1156">
        <v>3</v>
      </c>
      <c r="V44" s="224">
        <v>34</v>
      </c>
    </row>
    <row r="45" spans="1:22" s="266" customFormat="1" ht="30.75" customHeight="1">
      <c r="A45" s="220">
        <v>35</v>
      </c>
      <c r="B45" s="2128" t="s">
        <v>243</v>
      </c>
      <c r="C45" s="192">
        <v>29</v>
      </c>
      <c r="D45" s="192">
        <v>1198541</v>
      </c>
      <c r="E45" s="192">
        <v>124</v>
      </c>
      <c r="F45" s="192">
        <v>1978958</v>
      </c>
      <c r="G45" s="192">
        <v>53</v>
      </c>
      <c r="H45" s="192">
        <v>6715100</v>
      </c>
      <c r="I45" s="192">
        <v>79</v>
      </c>
      <c r="J45" s="192">
        <v>8159980</v>
      </c>
      <c r="K45" s="192">
        <v>157</v>
      </c>
      <c r="L45" s="192">
        <v>18606857</v>
      </c>
      <c r="M45" s="192">
        <v>9</v>
      </c>
      <c r="N45" s="192">
        <v>410229</v>
      </c>
      <c r="O45" s="192">
        <v>12</v>
      </c>
      <c r="P45" s="192">
        <v>0</v>
      </c>
      <c r="Q45" s="192">
        <v>463</v>
      </c>
      <c r="R45" s="192">
        <v>37069665</v>
      </c>
      <c r="S45" s="192">
        <v>168</v>
      </c>
      <c r="T45" s="240">
        <v>20644320</v>
      </c>
      <c r="U45" s="1156">
        <v>3</v>
      </c>
      <c r="V45" s="224">
        <v>35</v>
      </c>
    </row>
    <row r="46" spans="1:22" s="266" customFormat="1" ht="30.75" customHeight="1">
      <c r="A46" s="220">
        <v>36</v>
      </c>
      <c r="B46" s="2128" t="s">
        <v>245</v>
      </c>
      <c r="C46" s="192">
        <v>12</v>
      </c>
      <c r="D46" s="192">
        <v>972567</v>
      </c>
      <c r="E46" s="192">
        <v>153</v>
      </c>
      <c r="F46" s="192">
        <v>2608831</v>
      </c>
      <c r="G46" s="192">
        <v>43</v>
      </c>
      <c r="H46" s="192">
        <v>2979679</v>
      </c>
      <c r="I46" s="192">
        <v>14</v>
      </c>
      <c r="J46" s="192">
        <v>1231267</v>
      </c>
      <c r="K46" s="192">
        <v>99</v>
      </c>
      <c r="L46" s="192">
        <v>14581797</v>
      </c>
      <c r="M46" s="192">
        <v>13</v>
      </c>
      <c r="N46" s="192">
        <v>572156</v>
      </c>
      <c r="O46" s="192">
        <v>2</v>
      </c>
      <c r="P46" s="192">
        <v>130900</v>
      </c>
      <c r="Q46" s="192">
        <v>336</v>
      </c>
      <c r="R46" s="192">
        <v>23077197</v>
      </c>
      <c r="S46" s="192">
        <v>75</v>
      </c>
      <c r="T46" s="240">
        <v>12574070</v>
      </c>
      <c r="U46" s="1156">
        <v>0</v>
      </c>
      <c r="V46" s="224">
        <v>36</v>
      </c>
    </row>
    <row r="47" spans="1:22" s="266" customFormat="1" ht="30.75" customHeight="1">
      <c r="A47" s="220">
        <v>37</v>
      </c>
      <c r="B47" s="2128" t="s">
        <v>247</v>
      </c>
      <c r="C47" s="227">
        <v>0</v>
      </c>
      <c r="D47" s="227">
        <v>0</v>
      </c>
      <c r="E47" s="227">
        <v>23</v>
      </c>
      <c r="F47" s="227">
        <v>198284</v>
      </c>
      <c r="G47" s="227">
        <v>4</v>
      </c>
      <c r="H47" s="227">
        <v>83304</v>
      </c>
      <c r="I47" s="227">
        <v>12</v>
      </c>
      <c r="J47" s="227">
        <v>991580</v>
      </c>
      <c r="K47" s="227">
        <v>36</v>
      </c>
      <c r="L47" s="227">
        <v>2893340</v>
      </c>
      <c r="M47" s="227">
        <v>2</v>
      </c>
      <c r="N47" s="227">
        <v>30673</v>
      </c>
      <c r="O47" s="227">
        <v>0</v>
      </c>
      <c r="P47" s="227">
        <v>0</v>
      </c>
      <c r="Q47" s="227">
        <v>77</v>
      </c>
      <c r="R47" s="227">
        <v>4197181</v>
      </c>
      <c r="S47" s="227">
        <v>40</v>
      </c>
      <c r="T47" s="247">
        <v>3236416</v>
      </c>
      <c r="U47" s="304">
        <v>1</v>
      </c>
      <c r="V47" s="224">
        <v>37</v>
      </c>
    </row>
    <row r="48" spans="1:22" s="266" customFormat="1" ht="30.75" customHeight="1">
      <c r="A48" s="235">
        <v>38</v>
      </c>
      <c r="B48" s="212" t="s">
        <v>249</v>
      </c>
      <c r="C48" s="229">
        <v>8</v>
      </c>
      <c r="D48" s="229">
        <v>273844</v>
      </c>
      <c r="E48" s="229">
        <v>64</v>
      </c>
      <c r="F48" s="229">
        <v>1295659</v>
      </c>
      <c r="G48" s="229">
        <v>18</v>
      </c>
      <c r="H48" s="229">
        <v>536616</v>
      </c>
      <c r="I48" s="229">
        <v>18</v>
      </c>
      <c r="J48" s="229">
        <v>1623663</v>
      </c>
      <c r="K48" s="229">
        <v>85</v>
      </c>
      <c r="L48" s="229">
        <v>12272530</v>
      </c>
      <c r="M48" s="229">
        <v>4</v>
      </c>
      <c r="N48" s="229">
        <v>65782</v>
      </c>
      <c r="O48" s="229">
        <v>3</v>
      </c>
      <c r="P48" s="229">
        <v>675195</v>
      </c>
      <c r="Q48" s="229">
        <v>200</v>
      </c>
      <c r="R48" s="229">
        <v>16743289</v>
      </c>
      <c r="S48" s="229">
        <v>78</v>
      </c>
      <c r="T48" s="241">
        <v>10461858</v>
      </c>
      <c r="U48" s="1157">
        <v>1</v>
      </c>
      <c r="V48" s="236">
        <v>38</v>
      </c>
    </row>
    <row r="49" spans="1:22" s="266" customFormat="1" ht="30.75" customHeight="1">
      <c r="A49" s="220">
        <v>39</v>
      </c>
      <c r="B49" s="218" t="s">
        <v>251</v>
      </c>
      <c r="C49" s="192">
        <v>2</v>
      </c>
      <c r="D49" s="192">
        <v>93156</v>
      </c>
      <c r="E49" s="192">
        <v>5</v>
      </c>
      <c r="F49" s="192">
        <v>241554</v>
      </c>
      <c r="G49" s="192">
        <v>5</v>
      </c>
      <c r="H49" s="192">
        <v>613119</v>
      </c>
      <c r="I49" s="192">
        <v>32</v>
      </c>
      <c r="J49" s="192">
        <v>2361106</v>
      </c>
      <c r="K49" s="192">
        <v>18</v>
      </c>
      <c r="L49" s="192">
        <v>1852392</v>
      </c>
      <c r="M49" s="192">
        <v>15</v>
      </c>
      <c r="N49" s="192">
        <v>110031</v>
      </c>
      <c r="O49" s="192">
        <v>0</v>
      </c>
      <c r="P49" s="192">
        <v>0</v>
      </c>
      <c r="Q49" s="192">
        <v>77</v>
      </c>
      <c r="R49" s="192">
        <v>5271358</v>
      </c>
      <c r="S49" s="192">
        <v>47</v>
      </c>
      <c r="T49" s="240">
        <v>3872597</v>
      </c>
      <c r="U49" s="1156">
        <v>1</v>
      </c>
      <c r="V49" s="224">
        <v>39</v>
      </c>
    </row>
    <row r="50" spans="1:22" s="266" customFormat="1" ht="30.75" customHeight="1">
      <c r="A50" s="220">
        <v>40</v>
      </c>
      <c r="B50" s="218" t="s">
        <v>252</v>
      </c>
      <c r="C50" s="192">
        <v>1</v>
      </c>
      <c r="D50" s="192">
        <v>42345</v>
      </c>
      <c r="E50" s="192">
        <v>7</v>
      </c>
      <c r="F50" s="192">
        <v>217845</v>
      </c>
      <c r="G50" s="192">
        <v>5</v>
      </c>
      <c r="H50" s="192">
        <v>193421</v>
      </c>
      <c r="I50" s="192">
        <v>22</v>
      </c>
      <c r="J50" s="192">
        <v>2430678</v>
      </c>
      <c r="K50" s="192">
        <v>33</v>
      </c>
      <c r="L50" s="192">
        <v>4235190</v>
      </c>
      <c r="M50" s="192">
        <v>4</v>
      </c>
      <c r="N50" s="192">
        <v>149764</v>
      </c>
      <c r="O50" s="192">
        <v>0</v>
      </c>
      <c r="P50" s="192">
        <v>0</v>
      </c>
      <c r="Q50" s="192">
        <v>72</v>
      </c>
      <c r="R50" s="192">
        <v>7269243</v>
      </c>
      <c r="S50" s="192">
        <v>44</v>
      </c>
      <c r="T50" s="240">
        <v>5436364</v>
      </c>
      <c r="U50" s="1156">
        <v>2</v>
      </c>
      <c r="V50" s="224">
        <v>40</v>
      </c>
    </row>
    <row r="51" spans="1:22" s="266" customFormat="1" ht="30.75" customHeight="1">
      <c r="A51" s="220">
        <v>41</v>
      </c>
      <c r="B51" s="218" t="s">
        <v>254</v>
      </c>
      <c r="C51" s="192">
        <v>8</v>
      </c>
      <c r="D51" s="192">
        <v>388505</v>
      </c>
      <c r="E51" s="192">
        <v>17</v>
      </c>
      <c r="F51" s="192">
        <v>689052</v>
      </c>
      <c r="G51" s="192">
        <v>38</v>
      </c>
      <c r="H51" s="192">
        <v>4007220</v>
      </c>
      <c r="I51" s="192">
        <v>21</v>
      </c>
      <c r="J51" s="192">
        <v>1330696</v>
      </c>
      <c r="K51" s="192">
        <v>38</v>
      </c>
      <c r="L51" s="192">
        <v>4068552</v>
      </c>
      <c r="M51" s="192">
        <v>3</v>
      </c>
      <c r="N51" s="192">
        <v>44590</v>
      </c>
      <c r="O51" s="192">
        <v>0</v>
      </c>
      <c r="P51" s="192">
        <v>0</v>
      </c>
      <c r="Q51" s="192">
        <v>125</v>
      </c>
      <c r="R51" s="192">
        <v>10528615</v>
      </c>
      <c r="S51" s="192">
        <v>68</v>
      </c>
      <c r="T51" s="240">
        <v>7538175</v>
      </c>
      <c r="U51" s="1156">
        <v>1</v>
      </c>
      <c r="V51" s="224">
        <v>41</v>
      </c>
    </row>
    <row r="52" spans="1:22" s="266" customFormat="1" ht="30.75" customHeight="1">
      <c r="A52" s="220">
        <v>42</v>
      </c>
      <c r="B52" s="218" t="s">
        <v>256</v>
      </c>
      <c r="C52" s="227">
        <v>2</v>
      </c>
      <c r="D52" s="227">
        <v>417243</v>
      </c>
      <c r="E52" s="227">
        <v>31</v>
      </c>
      <c r="F52" s="227">
        <v>1184032</v>
      </c>
      <c r="G52" s="227">
        <v>16</v>
      </c>
      <c r="H52" s="227">
        <v>982287</v>
      </c>
      <c r="I52" s="227">
        <v>10</v>
      </c>
      <c r="J52" s="227">
        <v>1174224</v>
      </c>
      <c r="K52" s="227">
        <v>30</v>
      </c>
      <c r="L52" s="227">
        <v>3824217</v>
      </c>
      <c r="M52" s="227">
        <v>13</v>
      </c>
      <c r="N52" s="227">
        <v>94746</v>
      </c>
      <c r="O52" s="227">
        <v>0</v>
      </c>
      <c r="P52" s="227">
        <v>0</v>
      </c>
      <c r="Q52" s="227">
        <v>102</v>
      </c>
      <c r="R52" s="227">
        <v>7676749</v>
      </c>
      <c r="S52" s="227">
        <v>40</v>
      </c>
      <c r="T52" s="247">
        <v>5369821</v>
      </c>
      <c r="U52" s="304">
        <v>1</v>
      </c>
      <c r="V52" s="224">
        <v>42</v>
      </c>
    </row>
    <row r="53" spans="1:22" s="266" customFormat="1" ht="30.75" customHeight="1">
      <c r="A53" s="228">
        <v>43</v>
      </c>
      <c r="B53" s="212" t="s">
        <v>258</v>
      </c>
      <c r="C53" s="229">
        <v>3</v>
      </c>
      <c r="D53" s="229">
        <v>209191</v>
      </c>
      <c r="E53" s="229">
        <v>10</v>
      </c>
      <c r="F53" s="229">
        <v>173258</v>
      </c>
      <c r="G53" s="229">
        <v>4</v>
      </c>
      <c r="H53" s="229">
        <v>514179</v>
      </c>
      <c r="I53" s="229">
        <v>42</v>
      </c>
      <c r="J53" s="229">
        <v>3948407</v>
      </c>
      <c r="K53" s="229">
        <v>12</v>
      </c>
      <c r="L53" s="229">
        <v>1813989</v>
      </c>
      <c r="M53" s="229">
        <v>16</v>
      </c>
      <c r="N53" s="229">
        <v>65854</v>
      </c>
      <c r="O53" s="229">
        <v>4</v>
      </c>
      <c r="P53" s="229">
        <v>480114</v>
      </c>
      <c r="Q53" s="229">
        <v>91</v>
      </c>
      <c r="R53" s="229">
        <v>7204992</v>
      </c>
      <c r="S53" s="229">
        <v>58</v>
      </c>
      <c r="T53" s="241">
        <v>6276447</v>
      </c>
      <c r="U53" s="1157">
        <v>3</v>
      </c>
      <c r="V53" s="234">
        <v>43</v>
      </c>
    </row>
    <row r="54" spans="1:22" s="266" customFormat="1" ht="30.75" customHeight="1">
      <c r="A54" s="220">
        <v>44</v>
      </c>
      <c r="B54" s="218" t="s">
        <v>260</v>
      </c>
      <c r="C54" s="192">
        <v>5</v>
      </c>
      <c r="D54" s="192">
        <v>194394</v>
      </c>
      <c r="E54" s="192">
        <v>7</v>
      </c>
      <c r="F54" s="192">
        <v>653371</v>
      </c>
      <c r="G54" s="192">
        <v>2</v>
      </c>
      <c r="H54" s="192">
        <v>84906</v>
      </c>
      <c r="I54" s="192">
        <v>5</v>
      </c>
      <c r="J54" s="192">
        <v>278726</v>
      </c>
      <c r="K54" s="192">
        <v>6</v>
      </c>
      <c r="L54" s="192">
        <v>1342676</v>
      </c>
      <c r="M54" s="192">
        <v>35</v>
      </c>
      <c r="N54" s="192">
        <v>1087232</v>
      </c>
      <c r="O54" s="192">
        <v>1</v>
      </c>
      <c r="P54" s="192">
        <v>14984</v>
      </c>
      <c r="Q54" s="192">
        <v>61</v>
      </c>
      <c r="R54" s="192">
        <v>3656289</v>
      </c>
      <c r="S54" s="192">
        <v>17</v>
      </c>
      <c r="T54" s="240">
        <v>1095333</v>
      </c>
      <c r="U54" s="1156">
        <v>0</v>
      </c>
      <c r="V54" s="224">
        <v>44</v>
      </c>
    </row>
    <row r="55" spans="1:22" s="266" customFormat="1" ht="30.75" customHeight="1">
      <c r="A55" s="220">
        <v>45</v>
      </c>
      <c r="B55" s="218" t="s">
        <v>261</v>
      </c>
      <c r="C55" s="192">
        <v>23</v>
      </c>
      <c r="D55" s="192">
        <v>655437</v>
      </c>
      <c r="E55" s="192">
        <v>87</v>
      </c>
      <c r="F55" s="192">
        <v>1758288</v>
      </c>
      <c r="G55" s="192">
        <v>31</v>
      </c>
      <c r="H55" s="192">
        <v>2273830</v>
      </c>
      <c r="I55" s="192">
        <v>18</v>
      </c>
      <c r="J55" s="192">
        <v>1128862</v>
      </c>
      <c r="K55" s="192">
        <v>119</v>
      </c>
      <c r="L55" s="192">
        <v>16879958</v>
      </c>
      <c r="M55" s="192">
        <v>4</v>
      </c>
      <c r="N55" s="192">
        <v>62405</v>
      </c>
      <c r="O55" s="192">
        <v>6</v>
      </c>
      <c r="P55" s="192">
        <v>119584</v>
      </c>
      <c r="Q55" s="192">
        <v>288</v>
      </c>
      <c r="R55" s="192">
        <v>22878364</v>
      </c>
      <c r="S55" s="192">
        <v>110</v>
      </c>
      <c r="T55" s="240">
        <v>14789061</v>
      </c>
      <c r="U55" s="1156">
        <v>1</v>
      </c>
      <c r="V55" s="224">
        <v>45</v>
      </c>
    </row>
    <row r="56" spans="1:22" s="266" customFormat="1" ht="30.75" customHeight="1">
      <c r="A56" s="220">
        <v>46</v>
      </c>
      <c r="B56" s="218" t="s">
        <v>262</v>
      </c>
      <c r="C56" s="192">
        <v>10</v>
      </c>
      <c r="D56" s="192">
        <v>246502</v>
      </c>
      <c r="E56" s="192">
        <v>51</v>
      </c>
      <c r="F56" s="192">
        <v>953059</v>
      </c>
      <c r="G56" s="192">
        <v>7</v>
      </c>
      <c r="H56" s="192">
        <v>215721</v>
      </c>
      <c r="I56" s="192">
        <v>24</v>
      </c>
      <c r="J56" s="192">
        <v>2742862</v>
      </c>
      <c r="K56" s="192">
        <v>73</v>
      </c>
      <c r="L56" s="192">
        <v>7854016</v>
      </c>
      <c r="M56" s="192">
        <v>5</v>
      </c>
      <c r="N56" s="192">
        <v>1987533</v>
      </c>
      <c r="O56" s="192">
        <v>0</v>
      </c>
      <c r="P56" s="192">
        <v>0</v>
      </c>
      <c r="Q56" s="192">
        <v>170</v>
      </c>
      <c r="R56" s="192">
        <v>13999693</v>
      </c>
      <c r="S56" s="192">
        <v>59</v>
      </c>
      <c r="T56" s="240">
        <v>7837619</v>
      </c>
      <c r="U56" s="1156">
        <v>0</v>
      </c>
      <c r="V56" s="224">
        <v>46</v>
      </c>
    </row>
    <row r="57" spans="1:22" s="266" customFormat="1" ht="30.75" customHeight="1">
      <c r="A57" s="220">
        <v>52</v>
      </c>
      <c r="B57" s="218" t="s">
        <v>263</v>
      </c>
      <c r="C57" s="227">
        <v>0</v>
      </c>
      <c r="D57" s="227">
        <v>0</v>
      </c>
      <c r="E57" s="227">
        <v>3</v>
      </c>
      <c r="F57" s="227">
        <v>42410</v>
      </c>
      <c r="G57" s="227">
        <v>0</v>
      </c>
      <c r="H57" s="227">
        <v>0</v>
      </c>
      <c r="I57" s="227">
        <v>9</v>
      </c>
      <c r="J57" s="227">
        <v>1082082</v>
      </c>
      <c r="K57" s="227">
        <v>7</v>
      </c>
      <c r="L57" s="227">
        <v>408591</v>
      </c>
      <c r="M57" s="227">
        <v>1</v>
      </c>
      <c r="N57" s="227">
        <v>9535</v>
      </c>
      <c r="O57" s="227">
        <v>0</v>
      </c>
      <c r="P57" s="227">
        <v>0</v>
      </c>
      <c r="Q57" s="227">
        <v>20</v>
      </c>
      <c r="R57" s="227">
        <v>1542618</v>
      </c>
      <c r="S57" s="227">
        <v>14</v>
      </c>
      <c r="T57" s="247">
        <v>1295523</v>
      </c>
      <c r="U57" s="304">
        <v>1</v>
      </c>
      <c r="V57" s="224">
        <v>52</v>
      </c>
    </row>
    <row r="58" spans="1:22" s="266" customFormat="1" ht="30.75" customHeight="1">
      <c r="A58" s="228">
        <v>54</v>
      </c>
      <c r="B58" s="212" t="s">
        <v>264</v>
      </c>
      <c r="C58" s="229">
        <v>1</v>
      </c>
      <c r="D58" s="229">
        <v>6042</v>
      </c>
      <c r="E58" s="229">
        <v>17</v>
      </c>
      <c r="F58" s="229">
        <v>186415</v>
      </c>
      <c r="G58" s="229">
        <v>6</v>
      </c>
      <c r="H58" s="229">
        <v>1125355</v>
      </c>
      <c r="I58" s="229">
        <v>2</v>
      </c>
      <c r="J58" s="229">
        <v>198340</v>
      </c>
      <c r="K58" s="229">
        <v>18</v>
      </c>
      <c r="L58" s="229">
        <v>2032259</v>
      </c>
      <c r="M58" s="229">
        <v>0</v>
      </c>
      <c r="N58" s="229">
        <v>-27980</v>
      </c>
      <c r="O58" s="229">
        <v>0</v>
      </c>
      <c r="P58" s="229">
        <v>0</v>
      </c>
      <c r="Q58" s="229">
        <v>44</v>
      </c>
      <c r="R58" s="229">
        <v>3520431</v>
      </c>
      <c r="S58" s="229">
        <v>16</v>
      </c>
      <c r="T58" s="241">
        <v>2062326</v>
      </c>
      <c r="U58" s="1157">
        <v>0</v>
      </c>
      <c r="V58" s="234">
        <v>54</v>
      </c>
    </row>
    <row r="59" spans="1:22" s="266" customFormat="1" ht="30.75" customHeight="1">
      <c r="A59" s="220">
        <v>59</v>
      </c>
      <c r="B59" s="218" t="s">
        <v>266</v>
      </c>
      <c r="C59" s="192">
        <v>2</v>
      </c>
      <c r="D59" s="192">
        <v>3526</v>
      </c>
      <c r="E59" s="192">
        <v>20</v>
      </c>
      <c r="F59" s="192">
        <v>379508</v>
      </c>
      <c r="G59" s="192">
        <v>4</v>
      </c>
      <c r="H59" s="192">
        <v>169671</v>
      </c>
      <c r="I59" s="192">
        <v>3</v>
      </c>
      <c r="J59" s="192">
        <v>440124</v>
      </c>
      <c r="K59" s="192">
        <v>43</v>
      </c>
      <c r="L59" s="192">
        <v>3478257</v>
      </c>
      <c r="M59" s="192">
        <v>1</v>
      </c>
      <c r="N59" s="192">
        <v>9258</v>
      </c>
      <c r="O59" s="192">
        <v>0</v>
      </c>
      <c r="P59" s="192">
        <v>0</v>
      </c>
      <c r="Q59" s="192">
        <v>73</v>
      </c>
      <c r="R59" s="192">
        <v>4480344</v>
      </c>
      <c r="S59" s="192">
        <v>30</v>
      </c>
      <c r="T59" s="240">
        <v>2645775</v>
      </c>
      <c r="U59" s="1156">
        <v>0</v>
      </c>
      <c r="V59" s="224">
        <v>59</v>
      </c>
    </row>
    <row r="60" spans="1:22" s="266" customFormat="1" ht="30.75" customHeight="1">
      <c r="A60" s="220">
        <v>61</v>
      </c>
      <c r="B60" s="218" t="s">
        <v>268</v>
      </c>
      <c r="C60" s="192">
        <v>0</v>
      </c>
      <c r="D60" s="192">
        <v>0</v>
      </c>
      <c r="E60" s="192">
        <v>23</v>
      </c>
      <c r="F60" s="192">
        <v>500924</v>
      </c>
      <c r="G60" s="192">
        <v>21</v>
      </c>
      <c r="H60" s="192">
        <v>752322</v>
      </c>
      <c r="I60" s="192">
        <v>18</v>
      </c>
      <c r="J60" s="192">
        <v>1403368</v>
      </c>
      <c r="K60" s="192">
        <v>34</v>
      </c>
      <c r="L60" s="192">
        <v>6117204</v>
      </c>
      <c r="M60" s="192">
        <v>3</v>
      </c>
      <c r="N60" s="192">
        <v>24822</v>
      </c>
      <c r="O60" s="192">
        <v>2</v>
      </c>
      <c r="P60" s="192">
        <v>147259</v>
      </c>
      <c r="Q60" s="192">
        <v>101</v>
      </c>
      <c r="R60" s="192">
        <v>8945899</v>
      </c>
      <c r="S60" s="192">
        <v>42</v>
      </c>
      <c r="T60" s="240">
        <v>5943590</v>
      </c>
      <c r="U60" s="1156">
        <v>1</v>
      </c>
      <c r="V60" s="224">
        <v>61</v>
      </c>
    </row>
    <row r="61" spans="1:22" s="266" customFormat="1" ht="30.75" customHeight="1">
      <c r="A61" s="220">
        <v>66</v>
      </c>
      <c r="B61" s="218" t="s">
        <v>270</v>
      </c>
      <c r="C61" s="192">
        <v>38</v>
      </c>
      <c r="D61" s="192">
        <v>2139233</v>
      </c>
      <c r="E61" s="192">
        <v>164</v>
      </c>
      <c r="F61" s="192">
        <v>2740167</v>
      </c>
      <c r="G61" s="192">
        <v>86</v>
      </c>
      <c r="H61" s="192">
        <v>4229541</v>
      </c>
      <c r="I61" s="192">
        <v>130</v>
      </c>
      <c r="J61" s="192">
        <v>11150380</v>
      </c>
      <c r="K61" s="192">
        <v>200</v>
      </c>
      <c r="L61" s="192">
        <v>28904966</v>
      </c>
      <c r="M61" s="192">
        <v>19</v>
      </c>
      <c r="N61" s="192">
        <v>229343</v>
      </c>
      <c r="O61" s="192">
        <v>5</v>
      </c>
      <c r="P61" s="192">
        <v>242516</v>
      </c>
      <c r="Q61" s="192">
        <v>642</v>
      </c>
      <c r="R61" s="192">
        <v>49636146</v>
      </c>
      <c r="S61" s="192">
        <v>290</v>
      </c>
      <c r="T61" s="240">
        <v>35896311</v>
      </c>
      <c r="U61" s="1156">
        <v>6</v>
      </c>
      <c r="V61" s="224">
        <v>66</v>
      </c>
    </row>
    <row r="62" spans="1:22" s="266" customFormat="1" ht="30.75" customHeight="1">
      <c r="A62" s="220">
        <v>67</v>
      </c>
      <c r="B62" s="244" t="s">
        <v>272</v>
      </c>
      <c r="C62" s="227">
        <v>0</v>
      </c>
      <c r="D62" s="227">
        <v>0</v>
      </c>
      <c r="E62" s="227">
        <v>32</v>
      </c>
      <c r="F62" s="227">
        <v>1019152</v>
      </c>
      <c r="G62" s="227">
        <v>12</v>
      </c>
      <c r="H62" s="227">
        <v>817662</v>
      </c>
      <c r="I62" s="227">
        <v>14</v>
      </c>
      <c r="J62" s="227">
        <v>1287987</v>
      </c>
      <c r="K62" s="227">
        <v>42</v>
      </c>
      <c r="L62" s="227">
        <v>5370373</v>
      </c>
      <c r="M62" s="227">
        <v>4</v>
      </c>
      <c r="N62" s="227">
        <v>31762</v>
      </c>
      <c r="O62" s="227">
        <v>3</v>
      </c>
      <c r="P62" s="227">
        <v>87501</v>
      </c>
      <c r="Q62" s="227">
        <v>107</v>
      </c>
      <c r="R62" s="227">
        <v>8614437</v>
      </c>
      <c r="S62" s="227">
        <v>51</v>
      </c>
      <c r="T62" s="247">
        <v>6178612</v>
      </c>
      <c r="U62" s="304">
        <v>1</v>
      </c>
      <c r="V62" s="224">
        <v>67</v>
      </c>
    </row>
    <row r="63" spans="1:22" s="266" customFormat="1" ht="30.75" customHeight="1">
      <c r="A63" s="228">
        <v>70</v>
      </c>
      <c r="B63" s="218" t="s">
        <v>274</v>
      </c>
      <c r="C63" s="229">
        <v>3</v>
      </c>
      <c r="D63" s="229">
        <v>230644</v>
      </c>
      <c r="E63" s="229">
        <v>7</v>
      </c>
      <c r="F63" s="229">
        <v>25341</v>
      </c>
      <c r="G63" s="229">
        <v>16</v>
      </c>
      <c r="H63" s="229">
        <v>1468209</v>
      </c>
      <c r="I63" s="229">
        <v>21</v>
      </c>
      <c r="J63" s="229">
        <v>2218940</v>
      </c>
      <c r="K63" s="229">
        <v>29</v>
      </c>
      <c r="L63" s="229">
        <v>3987146</v>
      </c>
      <c r="M63" s="229">
        <v>37</v>
      </c>
      <c r="N63" s="229">
        <v>787118</v>
      </c>
      <c r="O63" s="229">
        <v>0</v>
      </c>
      <c r="P63" s="229">
        <v>0</v>
      </c>
      <c r="Q63" s="229">
        <v>113</v>
      </c>
      <c r="R63" s="229">
        <v>8717398</v>
      </c>
      <c r="S63" s="229">
        <v>64</v>
      </c>
      <c r="T63" s="241">
        <v>7830847</v>
      </c>
      <c r="U63" s="1157">
        <v>2</v>
      </c>
      <c r="V63" s="234">
        <v>70</v>
      </c>
    </row>
    <row r="64" spans="1:22" s="266" customFormat="1" ht="30.75" customHeight="1">
      <c r="A64" s="220">
        <v>72</v>
      </c>
      <c r="B64" s="218" t="s">
        <v>276</v>
      </c>
      <c r="C64" s="192">
        <v>29</v>
      </c>
      <c r="D64" s="192">
        <v>1836071</v>
      </c>
      <c r="E64" s="192">
        <v>109</v>
      </c>
      <c r="F64" s="192">
        <v>2097590</v>
      </c>
      <c r="G64" s="192">
        <v>152</v>
      </c>
      <c r="H64" s="192">
        <v>11278016</v>
      </c>
      <c r="I64" s="192">
        <v>136</v>
      </c>
      <c r="J64" s="192">
        <v>11915436</v>
      </c>
      <c r="K64" s="192">
        <v>154</v>
      </c>
      <c r="L64" s="192">
        <v>21344606</v>
      </c>
      <c r="M64" s="192">
        <v>30</v>
      </c>
      <c r="N64" s="192">
        <v>208880</v>
      </c>
      <c r="O64" s="192">
        <v>11</v>
      </c>
      <c r="P64" s="192">
        <v>401396</v>
      </c>
      <c r="Q64" s="192">
        <v>621</v>
      </c>
      <c r="R64" s="192">
        <v>49081995</v>
      </c>
      <c r="S64" s="192">
        <v>332</v>
      </c>
      <c r="T64" s="240">
        <v>36446957</v>
      </c>
      <c r="U64" s="1156">
        <v>7</v>
      </c>
      <c r="V64" s="224">
        <v>72</v>
      </c>
    </row>
    <row r="65" spans="1:22" s="266" customFormat="1" ht="30.75" customHeight="1">
      <c r="A65" s="220">
        <v>74</v>
      </c>
      <c r="B65" s="218" t="s">
        <v>278</v>
      </c>
      <c r="C65" s="192">
        <v>1</v>
      </c>
      <c r="D65" s="192">
        <v>46526</v>
      </c>
      <c r="E65" s="192">
        <v>20</v>
      </c>
      <c r="F65" s="192">
        <v>310575</v>
      </c>
      <c r="G65" s="192">
        <v>3</v>
      </c>
      <c r="H65" s="192">
        <v>88484</v>
      </c>
      <c r="I65" s="192">
        <v>11</v>
      </c>
      <c r="J65" s="192">
        <v>1047476</v>
      </c>
      <c r="K65" s="192">
        <v>16</v>
      </c>
      <c r="L65" s="192">
        <v>3343722</v>
      </c>
      <c r="M65" s="192">
        <v>7</v>
      </c>
      <c r="N65" s="192">
        <v>95129</v>
      </c>
      <c r="O65" s="192">
        <v>0</v>
      </c>
      <c r="P65" s="192">
        <v>0</v>
      </c>
      <c r="Q65" s="192">
        <v>58</v>
      </c>
      <c r="R65" s="192">
        <v>4931912</v>
      </c>
      <c r="S65" s="192">
        <v>22</v>
      </c>
      <c r="T65" s="240">
        <v>3688004</v>
      </c>
      <c r="U65" s="1156">
        <v>1</v>
      </c>
      <c r="V65" s="224">
        <v>74</v>
      </c>
    </row>
    <row r="66" spans="1:22" s="266" customFormat="1" ht="30.75" customHeight="1">
      <c r="A66" s="220">
        <v>81</v>
      </c>
      <c r="B66" s="218" t="s">
        <v>280</v>
      </c>
      <c r="C66" s="192">
        <v>32</v>
      </c>
      <c r="D66" s="192">
        <v>1503525</v>
      </c>
      <c r="E66" s="192">
        <v>144</v>
      </c>
      <c r="F66" s="192">
        <v>1643979</v>
      </c>
      <c r="G66" s="192">
        <v>60</v>
      </c>
      <c r="H66" s="192">
        <v>3177533</v>
      </c>
      <c r="I66" s="192">
        <v>32</v>
      </c>
      <c r="J66" s="192">
        <v>3397021</v>
      </c>
      <c r="K66" s="192">
        <v>162</v>
      </c>
      <c r="L66" s="192">
        <v>17755355</v>
      </c>
      <c r="M66" s="192">
        <v>18</v>
      </c>
      <c r="N66" s="192">
        <v>172740</v>
      </c>
      <c r="O66" s="192">
        <v>9</v>
      </c>
      <c r="P66" s="192">
        <v>289956</v>
      </c>
      <c r="Q66" s="192">
        <v>457</v>
      </c>
      <c r="R66" s="192">
        <v>27940109</v>
      </c>
      <c r="S66" s="192">
        <v>160</v>
      </c>
      <c r="T66" s="240">
        <v>17897993</v>
      </c>
      <c r="U66" s="1156">
        <v>5</v>
      </c>
      <c r="V66" s="224">
        <v>81</v>
      </c>
    </row>
    <row r="67" spans="1:22" s="266" customFormat="1" ht="30.75" customHeight="1">
      <c r="A67" s="243">
        <v>82</v>
      </c>
      <c r="B67" s="244" t="s">
        <v>282</v>
      </c>
      <c r="C67" s="227">
        <v>16</v>
      </c>
      <c r="D67" s="227">
        <v>1058195</v>
      </c>
      <c r="E67" s="227">
        <v>188</v>
      </c>
      <c r="F67" s="227">
        <v>2388775</v>
      </c>
      <c r="G67" s="227">
        <v>54</v>
      </c>
      <c r="H67" s="227">
        <v>2270285</v>
      </c>
      <c r="I67" s="227">
        <v>129</v>
      </c>
      <c r="J67" s="227">
        <v>7140402</v>
      </c>
      <c r="K67" s="227">
        <v>202</v>
      </c>
      <c r="L67" s="227">
        <v>20936971</v>
      </c>
      <c r="M67" s="227">
        <v>15</v>
      </c>
      <c r="N67" s="227">
        <v>762789</v>
      </c>
      <c r="O67" s="227">
        <v>23</v>
      </c>
      <c r="P67" s="227">
        <v>3430746</v>
      </c>
      <c r="Q67" s="227">
        <v>627</v>
      </c>
      <c r="R67" s="227">
        <v>37988163</v>
      </c>
      <c r="S67" s="227">
        <v>312</v>
      </c>
      <c r="T67" s="247">
        <v>24912217</v>
      </c>
      <c r="U67" s="304">
        <v>5</v>
      </c>
      <c r="V67" s="249">
        <v>82</v>
      </c>
    </row>
    <row r="68" spans="1:22" s="266" customFormat="1" ht="30.75" customHeight="1">
      <c r="A68" s="2139">
        <v>83</v>
      </c>
      <c r="B68" s="212" t="s">
        <v>283</v>
      </c>
      <c r="C68" s="229">
        <v>22</v>
      </c>
      <c r="D68" s="229">
        <v>865967</v>
      </c>
      <c r="E68" s="229">
        <v>166</v>
      </c>
      <c r="F68" s="229">
        <v>694085</v>
      </c>
      <c r="G68" s="229">
        <v>38</v>
      </c>
      <c r="H68" s="229">
        <v>2848394</v>
      </c>
      <c r="I68" s="229">
        <v>25</v>
      </c>
      <c r="J68" s="229">
        <v>2339823</v>
      </c>
      <c r="K68" s="229">
        <v>58</v>
      </c>
      <c r="L68" s="229">
        <v>9713518</v>
      </c>
      <c r="M68" s="229">
        <v>12</v>
      </c>
      <c r="N68" s="229">
        <v>97212</v>
      </c>
      <c r="O68" s="229">
        <v>0</v>
      </c>
      <c r="P68" s="229">
        <v>0</v>
      </c>
      <c r="Q68" s="229">
        <v>321</v>
      </c>
      <c r="R68" s="229">
        <v>16558999</v>
      </c>
      <c r="S68" s="229">
        <v>87</v>
      </c>
      <c r="T68" s="241">
        <v>12642196</v>
      </c>
      <c r="U68" s="1157">
        <v>1</v>
      </c>
      <c r="V68" s="234">
        <v>83</v>
      </c>
    </row>
    <row r="69" spans="1:22" s="266" customFormat="1" ht="30.75" customHeight="1">
      <c r="A69" s="220">
        <v>301</v>
      </c>
      <c r="B69" s="2128" t="s">
        <v>284</v>
      </c>
      <c r="C69" s="192" t="s">
        <v>22</v>
      </c>
      <c r="D69" s="192" t="s">
        <v>22</v>
      </c>
      <c r="E69" s="192" t="s">
        <v>22</v>
      </c>
      <c r="F69" s="192" t="s">
        <v>22</v>
      </c>
      <c r="G69" s="192" t="s">
        <v>22</v>
      </c>
      <c r="H69" s="192" t="s">
        <v>22</v>
      </c>
      <c r="I69" s="192" t="s">
        <v>22</v>
      </c>
      <c r="J69" s="192" t="s">
        <v>22</v>
      </c>
      <c r="K69" s="192" t="s">
        <v>22</v>
      </c>
      <c r="L69" s="192" t="s">
        <v>22</v>
      </c>
      <c r="M69" s="192" t="s">
        <v>22</v>
      </c>
      <c r="N69" s="192" t="s">
        <v>22</v>
      </c>
      <c r="O69" s="192" t="s">
        <v>22</v>
      </c>
      <c r="P69" s="192" t="s">
        <v>22</v>
      </c>
      <c r="Q69" s="192" t="s">
        <v>22</v>
      </c>
      <c r="R69" s="192" t="s">
        <v>22</v>
      </c>
      <c r="S69" s="192" t="s">
        <v>22</v>
      </c>
      <c r="T69" s="240" t="s">
        <v>22</v>
      </c>
      <c r="U69" s="1156" t="s">
        <v>22</v>
      </c>
      <c r="V69" s="224">
        <v>301</v>
      </c>
    </row>
    <row r="70" spans="1:22" s="266" customFormat="1" ht="30.75" customHeight="1">
      <c r="A70" s="220">
        <v>302</v>
      </c>
      <c r="B70" s="2128" t="s">
        <v>286</v>
      </c>
      <c r="C70" s="192" t="s">
        <v>22</v>
      </c>
      <c r="D70" s="192" t="s">
        <v>22</v>
      </c>
      <c r="E70" s="192" t="s">
        <v>22</v>
      </c>
      <c r="F70" s="192" t="s">
        <v>22</v>
      </c>
      <c r="G70" s="192" t="s">
        <v>22</v>
      </c>
      <c r="H70" s="192" t="s">
        <v>22</v>
      </c>
      <c r="I70" s="192" t="s">
        <v>22</v>
      </c>
      <c r="J70" s="192" t="s">
        <v>22</v>
      </c>
      <c r="K70" s="192" t="s">
        <v>22</v>
      </c>
      <c r="L70" s="192" t="s">
        <v>22</v>
      </c>
      <c r="M70" s="192" t="s">
        <v>22</v>
      </c>
      <c r="N70" s="192" t="s">
        <v>22</v>
      </c>
      <c r="O70" s="192" t="s">
        <v>22</v>
      </c>
      <c r="P70" s="192" t="s">
        <v>22</v>
      </c>
      <c r="Q70" s="192" t="s">
        <v>22</v>
      </c>
      <c r="R70" s="192" t="s">
        <v>22</v>
      </c>
      <c r="S70" s="192" t="s">
        <v>22</v>
      </c>
      <c r="T70" s="240" t="s">
        <v>22</v>
      </c>
      <c r="U70" s="1156" t="s">
        <v>22</v>
      </c>
      <c r="V70" s="224">
        <v>302</v>
      </c>
    </row>
    <row r="71" spans="1:22" s="266" customFormat="1" ht="30.75" customHeight="1" thickBot="1">
      <c r="A71" s="2140">
        <v>303</v>
      </c>
      <c r="B71" s="2154" t="s">
        <v>288</v>
      </c>
      <c r="C71" s="256" t="s">
        <v>22</v>
      </c>
      <c r="D71" s="256" t="s">
        <v>22</v>
      </c>
      <c r="E71" s="256" t="s">
        <v>22</v>
      </c>
      <c r="F71" s="256" t="s">
        <v>22</v>
      </c>
      <c r="G71" s="256" t="s">
        <v>22</v>
      </c>
      <c r="H71" s="256" t="s">
        <v>22</v>
      </c>
      <c r="I71" s="256" t="s">
        <v>22</v>
      </c>
      <c r="J71" s="256" t="s">
        <v>22</v>
      </c>
      <c r="K71" s="256" t="s">
        <v>22</v>
      </c>
      <c r="L71" s="256" t="s">
        <v>22</v>
      </c>
      <c r="M71" s="256" t="s">
        <v>22</v>
      </c>
      <c r="N71" s="256" t="s">
        <v>22</v>
      </c>
      <c r="O71" s="256" t="s">
        <v>22</v>
      </c>
      <c r="P71" s="256" t="s">
        <v>22</v>
      </c>
      <c r="Q71" s="256" t="s">
        <v>22</v>
      </c>
      <c r="R71" s="256" t="s">
        <v>22</v>
      </c>
      <c r="S71" s="256" t="s">
        <v>22</v>
      </c>
      <c r="T71" s="258" t="s">
        <v>22</v>
      </c>
      <c r="U71" s="1158" t="s">
        <v>22</v>
      </c>
      <c r="V71" s="262">
        <v>303</v>
      </c>
    </row>
    <row r="72" spans="1:22" s="266" customFormat="1" ht="30.75" customHeight="1">
      <c r="A72" s="151"/>
      <c r="B72" s="149"/>
      <c r="V72" s="666"/>
    </row>
    <row r="73" spans="1:22" s="266" customFormat="1" ht="21.75" customHeight="1">
      <c r="A73" s="151"/>
      <c r="B73" s="149"/>
      <c r="V73" s="666"/>
    </row>
  </sheetData>
  <mergeCells count="9">
    <mergeCell ref="S4:T5"/>
    <mergeCell ref="G3:N3"/>
    <mergeCell ref="O3:P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4" pageOrder="overThenDown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2">
    <tabColor rgb="FF00FFFF"/>
  </sheetPr>
  <dimension ref="A1:S72"/>
  <sheetViews>
    <sheetView showGridLines="0" view="pageBreakPreview" zoomScale="59" zoomScaleNormal="75" zoomScaleSheetLayoutView="59" workbookViewId="0">
      <pane xSplit="2" ySplit="12" topLeftCell="H46" activePane="bottomRight" state="frozen"/>
      <selection activeCell="B75" sqref="B75"/>
      <selection pane="topRight" activeCell="B75" sqref="B75"/>
      <selection pane="bottomLeft" activeCell="B75" sqref="B75"/>
      <selection pane="bottomRight" activeCell="B75" sqref="B75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8.625" style="266" customWidth="1"/>
    <col min="18" max="18" width="30.625" style="266" customWidth="1"/>
    <col min="19" max="19" width="5.875" style="666" customWidth="1"/>
    <col min="20" max="16384" width="9" style="149"/>
  </cols>
  <sheetData>
    <row r="1" spans="1:19" ht="30.95" customHeight="1">
      <c r="A1" s="603" t="s">
        <v>1398</v>
      </c>
      <c r="B1" s="266"/>
      <c r="S1" s="149"/>
    </row>
    <row r="2" spans="1:19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813" t="s">
        <v>755</v>
      </c>
      <c r="S2" s="312"/>
    </row>
    <row r="3" spans="1:19" s="442" customFormat="1" ht="23.1" customHeight="1">
      <c r="A3" s="270" t="s">
        <v>138</v>
      </c>
      <c r="B3" s="271"/>
      <c r="C3" s="532" t="s">
        <v>885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2749" t="s">
        <v>911</v>
      </c>
      <c r="R3" s="2587"/>
      <c r="S3" s="319" t="s">
        <v>138</v>
      </c>
    </row>
    <row r="4" spans="1:19" s="442" customFormat="1" ht="23.1" customHeight="1">
      <c r="A4" s="274" t="s">
        <v>144</v>
      </c>
      <c r="B4" s="275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889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2928"/>
      <c r="R4" s="2929"/>
      <c r="S4" s="321" t="s">
        <v>144</v>
      </c>
    </row>
    <row r="5" spans="1:19" s="442" customFormat="1" ht="23.1" customHeight="1">
      <c r="A5" s="274" t="s">
        <v>151</v>
      </c>
      <c r="B5" s="275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2930"/>
      <c r="R5" s="2931"/>
      <c r="S5" s="321" t="s">
        <v>151</v>
      </c>
    </row>
    <row r="6" spans="1:19" s="442" customFormat="1" ht="23.1" customHeight="1">
      <c r="A6" s="274" t="s">
        <v>164</v>
      </c>
      <c r="B6" s="275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321" t="s">
        <v>164</v>
      </c>
    </row>
    <row r="7" spans="1:19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90" t="s">
        <v>171</v>
      </c>
    </row>
    <row r="8" spans="1:19" s="442" customFormat="1" ht="30.75" customHeight="1">
      <c r="A8" s="165"/>
      <c r="B8" s="173" t="s">
        <v>176</v>
      </c>
      <c r="C8" s="333" t="s">
        <v>22</v>
      </c>
      <c r="D8" s="333" t="s">
        <v>22</v>
      </c>
      <c r="E8" s="333" t="s">
        <v>22</v>
      </c>
      <c r="F8" s="333" t="s">
        <v>22</v>
      </c>
      <c r="G8" s="333" t="s">
        <v>22</v>
      </c>
      <c r="H8" s="333" t="s">
        <v>22</v>
      </c>
      <c r="I8" s="333" t="s">
        <v>22</v>
      </c>
      <c r="J8" s="333" t="s">
        <v>22</v>
      </c>
      <c r="K8" s="333" t="s">
        <v>22</v>
      </c>
      <c r="L8" s="333" t="s">
        <v>22</v>
      </c>
      <c r="M8" s="1160" t="s">
        <v>22</v>
      </c>
      <c r="N8" s="333" t="s">
        <v>22</v>
      </c>
      <c r="O8" s="333" t="s">
        <v>22</v>
      </c>
      <c r="P8" s="333" t="s">
        <v>22</v>
      </c>
      <c r="Q8" s="333" t="s">
        <v>22</v>
      </c>
      <c r="R8" s="333" t="s">
        <v>22</v>
      </c>
      <c r="S8" s="198"/>
    </row>
    <row r="9" spans="1:19" s="442" customFormat="1" ht="30.75" customHeight="1">
      <c r="A9" s="165"/>
      <c r="B9" s="173" t="s">
        <v>177</v>
      </c>
      <c r="C9" s="192">
        <v>4</v>
      </c>
      <c r="D9" s="192">
        <v>365013</v>
      </c>
      <c r="E9" s="192">
        <v>5</v>
      </c>
      <c r="F9" s="192">
        <v>972504</v>
      </c>
      <c r="G9" s="192">
        <v>7</v>
      </c>
      <c r="H9" s="192">
        <v>637329</v>
      </c>
      <c r="I9" s="192">
        <v>10</v>
      </c>
      <c r="J9" s="192">
        <v>791677</v>
      </c>
      <c r="K9" s="192">
        <v>17</v>
      </c>
      <c r="L9" s="192">
        <v>1659633</v>
      </c>
      <c r="M9" s="192">
        <v>0</v>
      </c>
      <c r="N9" s="192">
        <v>0</v>
      </c>
      <c r="O9" s="192">
        <v>5</v>
      </c>
      <c r="P9" s="192">
        <v>695651</v>
      </c>
      <c r="Q9" s="192">
        <v>48</v>
      </c>
      <c r="R9" s="192">
        <v>5121807</v>
      </c>
      <c r="S9" s="205"/>
    </row>
    <row r="10" spans="1:19" s="442" customFormat="1" ht="30.75" customHeight="1">
      <c r="A10" s="165"/>
      <c r="B10" s="173" t="s">
        <v>178</v>
      </c>
      <c r="C10" s="333" t="s">
        <v>22</v>
      </c>
      <c r="D10" s="333" t="s">
        <v>22</v>
      </c>
      <c r="E10" s="333" t="s">
        <v>22</v>
      </c>
      <c r="F10" s="333" t="s">
        <v>22</v>
      </c>
      <c r="G10" s="333" t="s">
        <v>22</v>
      </c>
      <c r="H10" s="333" t="s">
        <v>22</v>
      </c>
      <c r="I10" s="333" t="s">
        <v>22</v>
      </c>
      <c r="J10" s="333" t="s">
        <v>22</v>
      </c>
      <c r="K10" s="333" t="s">
        <v>22</v>
      </c>
      <c r="L10" s="333" t="s">
        <v>22</v>
      </c>
      <c r="M10" s="333" t="s">
        <v>22</v>
      </c>
      <c r="N10" s="333" t="s">
        <v>22</v>
      </c>
      <c r="O10" s="333" t="s">
        <v>22</v>
      </c>
      <c r="P10" s="333" t="s">
        <v>22</v>
      </c>
      <c r="Q10" s="333" t="s">
        <v>22</v>
      </c>
      <c r="R10" s="333" t="s">
        <v>22</v>
      </c>
      <c r="S10" s="205"/>
    </row>
    <row r="11" spans="1:19" s="442" customFormat="1" ht="30.75" customHeight="1">
      <c r="A11" s="165"/>
      <c r="B11" s="173" t="s">
        <v>179</v>
      </c>
      <c r="C11" s="192">
        <v>4</v>
      </c>
      <c r="D11" s="192">
        <v>365013</v>
      </c>
      <c r="E11" s="192">
        <v>5</v>
      </c>
      <c r="F11" s="192">
        <v>972504</v>
      </c>
      <c r="G11" s="192">
        <v>7</v>
      </c>
      <c r="H11" s="192">
        <v>637329</v>
      </c>
      <c r="I11" s="192">
        <v>10</v>
      </c>
      <c r="J11" s="192">
        <v>791677</v>
      </c>
      <c r="K11" s="192">
        <v>17</v>
      </c>
      <c r="L11" s="192">
        <v>1659633</v>
      </c>
      <c r="M11" s="192">
        <v>0</v>
      </c>
      <c r="N11" s="192">
        <v>0</v>
      </c>
      <c r="O11" s="192">
        <v>5</v>
      </c>
      <c r="P11" s="192">
        <v>695651</v>
      </c>
      <c r="Q11" s="192">
        <v>48</v>
      </c>
      <c r="R11" s="192">
        <v>5121807</v>
      </c>
      <c r="S11" s="205"/>
    </row>
    <row r="12" spans="1:19" s="442" customFormat="1" ht="30.75" customHeight="1">
      <c r="A12" s="445"/>
      <c r="B12" s="651" t="s">
        <v>180</v>
      </c>
      <c r="C12" s="227">
        <v>0</v>
      </c>
      <c r="D12" s="227">
        <v>0</v>
      </c>
      <c r="E12" s="227">
        <v>0</v>
      </c>
      <c r="F12" s="227">
        <v>0</v>
      </c>
      <c r="G12" s="227">
        <v>0</v>
      </c>
      <c r="H12" s="227">
        <v>0</v>
      </c>
      <c r="I12" s="227">
        <v>0</v>
      </c>
      <c r="J12" s="227">
        <v>0</v>
      </c>
      <c r="K12" s="227">
        <v>0</v>
      </c>
      <c r="L12" s="227">
        <v>0</v>
      </c>
      <c r="M12" s="227">
        <v>0</v>
      </c>
      <c r="N12" s="227">
        <v>0</v>
      </c>
      <c r="O12" s="227">
        <v>0</v>
      </c>
      <c r="P12" s="227">
        <v>0</v>
      </c>
      <c r="Q12" s="227">
        <v>0</v>
      </c>
      <c r="R12" s="227">
        <v>0</v>
      </c>
      <c r="S12" s="574"/>
    </row>
    <row r="13" spans="1:19" ht="27" customHeight="1">
      <c r="A13" s="211">
        <v>1</v>
      </c>
      <c r="B13" s="330" t="s">
        <v>181</v>
      </c>
      <c r="C13" s="229">
        <v>0</v>
      </c>
      <c r="D13" s="229">
        <v>0</v>
      </c>
      <c r="E13" s="229">
        <v>0</v>
      </c>
      <c r="F13" s="229">
        <v>0</v>
      </c>
      <c r="G13" s="229">
        <v>0</v>
      </c>
      <c r="H13" s="229">
        <v>0</v>
      </c>
      <c r="I13" s="229">
        <v>0</v>
      </c>
      <c r="J13" s="229">
        <v>0</v>
      </c>
      <c r="K13" s="229">
        <v>0</v>
      </c>
      <c r="L13" s="229">
        <v>0</v>
      </c>
      <c r="M13" s="229">
        <v>0</v>
      </c>
      <c r="N13" s="229">
        <v>0</v>
      </c>
      <c r="O13" s="229">
        <v>0</v>
      </c>
      <c r="P13" s="229">
        <v>0</v>
      </c>
      <c r="Q13" s="229">
        <v>0</v>
      </c>
      <c r="R13" s="229">
        <v>0</v>
      </c>
      <c r="S13" s="216">
        <v>1</v>
      </c>
    </row>
    <row r="14" spans="1:19" ht="27" customHeight="1">
      <c r="A14" s="217">
        <v>2</v>
      </c>
      <c r="B14" s="332" t="s">
        <v>183</v>
      </c>
      <c r="C14" s="192">
        <v>0</v>
      </c>
      <c r="D14" s="192">
        <v>0</v>
      </c>
      <c r="E14" s="192">
        <v>0</v>
      </c>
      <c r="F14" s="192">
        <v>0</v>
      </c>
      <c r="G14" s="192">
        <v>0</v>
      </c>
      <c r="H14" s="192">
        <v>0</v>
      </c>
      <c r="I14" s="192">
        <v>0</v>
      </c>
      <c r="J14" s="192">
        <v>0</v>
      </c>
      <c r="K14" s="192">
        <v>0</v>
      </c>
      <c r="L14" s="192">
        <v>0</v>
      </c>
      <c r="M14" s="192">
        <v>0</v>
      </c>
      <c r="N14" s="192">
        <v>0</v>
      </c>
      <c r="O14" s="192">
        <v>0</v>
      </c>
      <c r="P14" s="192">
        <v>0</v>
      </c>
      <c r="Q14" s="192">
        <v>0</v>
      </c>
      <c r="R14" s="192">
        <v>0</v>
      </c>
      <c r="S14" s="205">
        <v>2</v>
      </c>
    </row>
    <row r="15" spans="1:19" ht="27" customHeight="1">
      <c r="A15" s="217">
        <v>3</v>
      </c>
      <c r="B15" s="332" t="s">
        <v>185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192">
        <v>0</v>
      </c>
      <c r="I15" s="192">
        <v>0</v>
      </c>
      <c r="J15" s="192">
        <v>0</v>
      </c>
      <c r="K15" s="192">
        <v>0</v>
      </c>
      <c r="L15" s="192">
        <v>0</v>
      </c>
      <c r="M15" s="192">
        <v>0</v>
      </c>
      <c r="N15" s="192">
        <v>0</v>
      </c>
      <c r="O15" s="192">
        <v>0</v>
      </c>
      <c r="P15" s="192">
        <v>0</v>
      </c>
      <c r="Q15" s="192">
        <v>0</v>
      </c>
      <c r="R15" s="192">
        <v>0</v>
      </c>
      <c r="S15" s="205">
        <v>3</v>
      </c>
    </row>
    <row r="16" spans="1:19" ht="27" customHeight="1">
      <c r="A16" s="217">
        <v>4</v>
      </c>
      <c r="B16" s="332" t="s">
        <v>187</v>
      </c>
      <c r="C16" s="192">
        <v>0</v>
      </c>
      <c r="D16" s="192">
        <v>0</v>
      </c>
      <c r="E16" s="192">
        <v>1</v>
      </c>
      <c r="F16" s="192">
        <v>3328</v>
      </c>
      <c r="G16" s="192">
        <v>0</v>
      </c>
      <c r="H16" s="192">
        <v>0</v>
      </c>
      <c r="I16" s="192">
        <v>0</v>
      </c>
      <c r="J16" s="192">
        <v>0</v>
      </c>
      <c r="K16" s="192">
        <v>0</v>
      </c>
      <c r="L16" s="192">
        <v>0</v>
      </c>
      <c r="M16" s="192">
        <v>0</v>
      </c>
      <c r="N16" s="192">
        <v>0</v>
      </c>
      <c r="O16" s="192">
        <v>2</v>
      </c>
      <c r="P16" s="192">
        <v>500777</v>
      </c>
      <c r="Q16" s="192">
        <v>3</v>
      </c>
      <c r="R16" s="192">
        <v>504105</v>
      </c>
      <c r="S16" s="205">
        <v>4</v>
      </c>
    </row>
    <row r="17" spans="1:19" ht="27" customHeight="1">
      <c r="A17" s="217">
        <v>5</v>
      </c>
      <c r="B17" s="332" t="s">
        <v>189</v>
      </c>
      <c r="C17" s="227">
        <v>0</v>
      </c>
      <c r="D17" s="227">
        <v>0</v>
      </c>
      <c r="E17" s="227">
        <v>0</v>
      </c>
      <c r="F17" s="227">
        <v>0</v>
      </c>
      <c r="G17" s="227">
        <v>0</v>
      </c>
      <c r="H17" s="227">
        <v>0</v>
      </c>
      <c r="I17" s="227">
        <v>0</v>
      </c>
      <c r="J17" s="227">
        <v>0</v>
      </c>
      <c r="K17" s="227">
        <v>0</v>
      </c>
      <c r="L17" s="227">
        <v>0</v>
      </c>
      <c r="M17" s="227">
        <v>0</v>
      </c>
      <c r="N17" s="227">
        <v>0</v>
      </c>
      <c r="O17" s="227">
        <v>0</v>
      </c>
      <c r="P17" s="227">
        <v>0</v>
      </c>
      <c r="Q17" s="227">
        <v>0</v>
      </c>
      <c r="R17" s="227">
        <v>0</v>
      </c>
      <c r="S17" s="205">
        <v>5</v>
      </c>
    </row>
    <row r="18" spans="1:19" ht="27" customHeight="1">
      <c r="A18" s="211">
        <v>6</v>
      </c>
      <c r="B18" s="330" t="s">
        <v>191</v>
      </c>
      <c r="C18" s="229">
        <v>0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229">
        <v>0</v>
      </c>
      <c r="J18" s="229"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229">
        <v>0</v>
      </c>
      <c r="Q18" s="229">
        <v>0</v>
      </c>
      <c r="R18" s="229">
        <v>0</v>
      </c>
      <c r="S18" s="216">
        <v>6</v>
      </c>
    </row>
    <row r="19" spans="1:19" ht="27" customHeight="1">
      <c r="A19" s="217">
        <v>7</v>
      </c>
      <c r="B19" s="332" t="s">
        <v>193</v>
      </c>
      <c r="C19" s="192">
        <v>0</v>
      </c>
      <c r="D19" s="192">
        <v>0</v>
      </c>
      <c r="E19" s="192">
        <v>0</v>
      </c>
      <c r="F19" s="192">
        <v>0</v>
      </c>
      <c r="G19" s="192">
        <v>0</v>
      </c>
      <c r="H19" s="192">
        <v>0</v>
      </c>
      <c r="I19" s="192">
        <v>0</v>
      </c>
      <c r="J19" s="192">
        <v>0</v>
      </c>
      <c r="K19" s="192">
        <v>0</v>
      </c>
      <c r="L19" s="192">
        <v>0</v>
      </c>
      <c r="M19" s="192">
        <v>0</v>
      </c>
      <c r="N19" s="192">
        <v>0</v>
      </c>
      <c r="O19" s="192">
        <v>0</v>
      </c>
      <c r="P19" s="192">
        <v>0</v>
      </c>
      <c r="Q19" s="192">
        <v>0</v>
      </c>
      <c r="R19" s="192">
        <v>0</v>
      </c>
      <c r="S19" s="205">
        <v>7</v>
      </c>
    </row>
    <row r="20" spans="1:19" ht="27" customHeight="1">
      <c r="A20" s="217">
        <v>8</v>
      </c>
      <c r="B20" s="332" t="s">
        <v>195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192">
        <v>0</v>
      </c>
      <c r="I20" s="192">
        <v>0</v>
      </c>
      <c r="J20" s="192">
        <v>0</v>
      </c>
      <c r="K20" s="192">
        <v>0</v>
      </c>
      <c r="L20" s="192">
        <v>0</v>
      </c>
      <c r="M20" s="192">
        <v>0</v>
      </c>
      <c r="N20" s="192">
        <v>0</v>
      </c>
      <c r="O20" s="192">
        <v>0</v>
      </c>
      <c r="P20" s="192">
        <v>0</v>
      </c>
      <c r="Q20" s="192">
        <v>0</v>
      </c>
      <c r="R20" s="192">
        <v>0</v>
      </c>
      <c r="S20" s="205">
        <v>8</v>
      </c>
    </row>
    <row r="21" spans="1:19" s="266" customFormat="1" ht="27" customHeight="1">
      <c r="A21" s="220">
        <v>9</v>
      </c>
      <c r="B21" s="218" t="s">
        <v>197</v>
      </c>
      <c r="C21" s="192">
        <v>0</v>
      </c>
      <c r="D21" s="192">
        <v>0</v>
      </c>
      <c r="E21" s="192">
        <v>0</v>
      </c>
      <c r="F21" s="192">
        <v>0</v>
      </c>
      <c r="G21" s="192">
        <v>0</v>
      </c>
      <c r="H21" s="192">
        <v>0</v>
      </c>
      <c r="I21" s="192">
        <v>0</v>
      </c>
      <c r="J21" s="192">
        <v>0</v>
      </c>
      <c r="K21" s="192">
        <v>0</v>
      </c>
      <c r="L21" s="192">
        <v>0</v>
      </c>
      <c r="M21" s="192">
        <v>0</v>
      </c>
      <c r="N21" s="192">
        <v>0</v>
      </c>
      <c r="O21" s="192">
        <v>0</v>
      </c>
      <c r="P21" s="192">
        <v>0</v>
      </c>
      <c r="Q21" s="192">
        <v>0</v>
      </c>
      <c r="R21" s="192">
        <v>0</v>
      </c>
      <c r="S21" s="224">
        <v>9</v>
      </c>
    </row>
    <row r="22" spans="1:19" s="266" customFormat="1" ht="27" customHeight="1">
      <c r="A22" s="220">
        <v>10</v>
      </c>
      <c r="B22" s="218" t="s">
        <v>199</v>
      </c>
      <c r="C22" s="227">
        <v>0</v>
      </c>
      <c r="D22" s="227">
        <v>0</v>
      </c>
      <c r="E22" s="227">
        <v>0</v>
      </c>
      <c r="F22" s="227">
        <v>0</v>
      </c>
      <c r="G22" s="227">
        <v>0</v>
      </c>
      <c r="H22" s="227">
        <v>0</v>
      </c>
      <c r="I22" s="227">
        <v>0</v>
      </c>
      <c r="J22" s="227">
        <v>0</v>
      </c>
      <c r="K22" s="227">
        <v>0</v>
      </c>
      <c r="L22" s="227">
        <v>0</v>
      </c>
      <c r="M22" s="227">
        <v>0</v>
      </c>
      <c r="N22" s="227">
        <v>0</v>
      </c>
      <c r="O22" s="227">
        <v>0</v>
      </c>
      <c r="P22" s="227">
        <v>0</v>
      </c>
      <c r="Q22" s="227">
        <v>0</v>
      </c>
      <c r="R22" s="227">
        <v>0</v>
      </c>
      <c r="S22" s="224">
        <v>10</v>
      </c>
    </row>
    <row r="23" spans="1:19" s="266" customFormat="1" ht="27" customHeight="1">
      <c r="A23" s="228">
        <v>11</v>
      </c>
      <c r="B23" s="212" t="s">
        <v>201</v>
      </c>
      <c r="C23" s="229">
        <v>0</v>
      </c>
      <c r="D23" s="229">
        <v>0</v>
      </c>
      <c r="E23" s="229">
        <v>0</v>
      </c>
      <c r="F23" s="229">
        <v>0</v>
      </c>
      <c r="G23" s="229">
        <v>0</v>
      </c>
      <c r="H23" s="229">
        <v>0</v>
      </c>
      <c r="I23" s="229">
        <v>0</v>
      </c>
      <c r="J23" s="229"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229">
        <v>0</v>
      </c>
      <c r="Q23" s="229">
        <v>0</v>
      </c>
      <c r="R23" s="229">
        <v>0</v>
      </c>
      <c r="S23" s="234">
        <v>11</v>
      </c>
    </row>
    <row r="24" spans="1:19" s="266" customFormat="1" ht="27" customHeight="1">
      <c r="A24" s="220">
        <v>12</v>
      </c>
      <c r="B24" s="218" t="s">
        <v>203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224">
        <v>12</v>
      </c>
    </row>
    <row r="25" spans="1:19" s="266" customFormat="1" ht="27" customHeight="1">
      <c r="A25" s="220">
        <v>13</v>
      </c>
      <c r="B25" s="218" t="s">
        <v>204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224">
        <v>13</v>
      </c>
    </row>
    <row r="26" spans="1:19" s="266" customFormat="1" ht="27" customHeight="1">
      <c r="A26" s="220">
        <v>14</v>
      </c>
      <c r="B26" s="218" t="s">
        <v>206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192">
        <v>0</v>
      </c>
      <c r="I26" s="192">
        <v>0</v>
      </c>
      <c r="J26" s="192">
        <v>0</v>
      </c>
      <c r="K26" s="192">
        <v>0</v>
      </c>
      <c r="L26" s="192">
        <v>0</v>
      </c>
      <c r="M26" s="192">
        <v>0</v>
      </c>
      <c r="N26" s="192">
        <v>0</v>
      </c>
      <c r="O26" s="192">
        <v>0</v>
      </c>
      <c r="P26" s="192">
        <v>0</v>
      </c>
      <c r="Q26" s="192">
        <v>0</v>
      </c>
      <c r="R26" s="192">
        <v>0</v>
      </c>
      <c r="S26" s="224">
        <v>14</v>
      </c>
    </row>
    <row r="27" spans="1:19" s="266" customFormat="1" ht="27" customHeight="1">
      <c r="A27" s="220">
        <v>15</v>
      </c>
      <c r="B27" s="218" t="s">
        <v>208</v>
      </c>
      <c r="C27" s="227">
        <v>0</v>
      </c>
      <c r="D27" s="227">
        <v>0</v>
      </c>
      <c r="E27" s="227">
        <v>0</v>
      </c>
      <c r="F27" s="227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27">
        <v>0</v>
      </c>
      <c r="R27" s="227">
        <v>0</v>
      </c>
      <c r="S27" s="224">
        <v>15</v>
      </c>
    </row>
    <row r="28" spans="1:19" s="266" customFormat="1" ht="27" customHeight="1">
      <c r="A28" s="235">
        <v>16</v>
      </c>
      <c r="B28" s="212" t="s">
        <v>210</v>
      </c>
      <c r="C28" s="229">
        <v>0</v>
      </c>
      <c r="D28" s="229">
        <v>0</v>
      </c>
      <c r="E28" s="229">
        <v>0</v>
      </c>
      <c r="F28" s="229">
        <v>0</v>
      </c>
      <c r="G28" s="229">
        <v>0</v>
      </c>
      <c r="H28" s="229">
        <v>0</v>
      </c>
      <c r="I28" s="229">
        <v>0</v>
      </c>
      <c r="J28" s="229">
        <v>0</v>
      </c>
      <c r="K28" s="229">
        <v>0</v>
      </c>
      <c r="L28" s="229">
        <v>0</v>
      </c>
      <c r="M28" s="229">
        <v>0</v>
      </c>
      <c r="N28" s="229">
        <v>0</v>
      </c>
      <c r="O28" s="229">
        <v>0</v>
      </c>
      <c r="P28" s="229">
        <v>0</v>
      </c>
      <c r="Q28" s="229">
        <v>0</v>
      </c>
      <c r="R28" s="229">
        <v>0</v>
      </c>
      <c r="S28" s="236">
        <v>16</v>
      </c>
    </row>
    <row r="29" spans="1:19" s="266" customFormat="1" ht="27" customHeight="1">
      <c r="A29" s="220">
        <v>17</v>
      </c>
      <c r="B29" s="218" t="s">
        <v>212</v>
      </c>
      <c r="C29" s="192">
        <v>0</v>
      </c>
      <c r="D29" s="192">
        <v>0</v>
      </c>
      <c r="E29" s="192">
        <v>0</v>
      </c>
      <c r="F29" s="192">
        <v>0</v>
      </c>
      <c r="G29" s="192">
        <v>0</v>
      </c>
      <c r="H29" s="192">
        <v>0</v>
      </c>
      <c r="I29" s="192">
        <v>0</v>
      </c>
      <c r="J29" s="192">
        <v>0</v>
      </c>
      <c r="K29" s="192">
        <v>0</v>
      </c>
      <c r="L29" s="192">
        <v>0</v>
      </c>
      <c r="M29" s="192">
        <v>0</v>
      </c>
      <c r="N29" s="192">
        <v>0</v>
      </c>
      <c r="O29" s="192">
        <v>0</v>
      </c>
      <c r="P29" s="192">
        <v>0</v>
      </c>
      <c r="Q29" s="192">
        <v>0</v>
      </c>
      <c r="R29" s="192">
        <v>0</v>
      </c>
      <c r="S29" s="224">
        <v>17</v>
      </c>
    </row>
    <row r="30" spans="1:19" s="266" customFormat="1" ht="27" customHeight="1">
      <c r="A30" s="220">
        <v>18</v>
      </c>
      <c r="B30" s="218" t="s">
        <v>214</v>
      </c>
      <c r="C30" s="192">
        <v>0</v>
      </c>
      <c r="D30" s="192">
        <v>0</v>
      </c>
      <c r="E30" s="192">
        <v>0</v>
      </c>
      <c r="F30" s="192">
        <v>0</v>
      </c>
      <c r="G30" s="192">
        <v>0</v>
      </c>
      <c r="H30" s="192">
        <v>0</v>
      </c>
      <c r="I30" s="192">
        <v>0</v>
      </c>
      <c r="J30" s="192">
        <v>0</v>
      </c>
      <c r="K30" s="192">
        <v>0</v>
      </c>
      <c r="L30" s="192">
        <v>0</v>
      </c>
      <c r="M30" s="192">
        <v>0</v>
      </c>
      <c r="N30" s="192">
        <v>0</v>
      </c>
      <c r="O30" s="192">
        <v>0</v>
      </c>
      <c r="P30" s="192">
        <v>0</v>
      </c>
      <c r="Q30" s="192">
        <v>0</v>
      </c>
      <c r="R30" s="192">
        <v>0</v>
      </c>
      <c r="S30" s="224">
        <v>18</v>
      </c>
    </row>
    <row r="31" spans="1:19" s="266" customFormat="1" ht="27" customHeight="1">
      <c r="A31" s="220">
        <v>19</v>
      </c>
      <c r="B31" s="218" t="s">
        <v>216</v>
      </c>
      <c r="C31" s="192">
        <v>0</v>
      </c>
      <c r="D31" s="192">
        <v>0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0</v>
      </c>
      <c r="N31" s="192">
        <v>0</v>
      </c>
      <c r="O31" s="192">
        <v>0</v>
      </c>
      <c r="P31" s="192">
        <v>0</v>
      </c>
      <c r="Q31" s="192">
        <v>0</v>
      </c>
      <c r="R31" s="192">
        <v>0</v>
      </c>
      <c r="S31" s="224">
        <v>19</v>
      </c>
    </row>
    <row r="32" spans="1:19" s="266" customFormat="1" ht="27" customHeight="1">
      <c r="A32" s="220">
        <v>20</v>
      </c>
      <c r="B32" s="218" t="s">
        <v>218</v>
      </c>
      <c r="C32" s="227">
        <v>0</v>
      </c>
      <c r="D32" s="227">
        <v>0</v>
      </c>
      <c r="E32" s="227">
        <v>0</v>
      </c>
      <c r="F32" s="227">
        <v>0</v>
      </c>
      <c r="G32" s="227">
        <v>0</v>
      </c>
      <c r="H32" s="227">
        <v>0</v>
      </c>
      <c r="I32" s="227">
        <v>0</v>
      </c>
      <c r="J32" s="227">
        <v>0</v>
      </c>
      <c r="K32" s="227">
        <v>0</v>
      </c>
      <c r="L32" s="227">
        <v>0</v>
      </c>
      <c r="M32" s="227">
        <v>0</v>
      </c>
      <c r="N32" s="227">
        <v>0</v>
      </c>
      <c r="O32" s="227">
        <v>0</v>
      </c>
      <c r="P32" s="227">
        <v>0</v>
      </c>
      <c r="Q32" s="227">
        <v>0</v>
      </c>
      <c r="R32" s="227">
        <v>0</v>
      </c>
      <c r="S32" s="224">
        <v>20</v>
      </c>
    </row>
    <row r="33" spans="1:19" s="266" customFormat="1" ht="27" customHeight="1">
      <c r="A33" s="228">
        <v>21</v>
      </c>
      <c r="B33" s="212" t="s">
        <v>220</v>
      </c>
      <c r="C33" s="229">
        <v>0</v>
      </c>
      <c r="D33" s="229">
        <v>0</v>
      </c>
      <c r="E33" s="229">
        <v>0</v>
      </c>
      <c r="F33" s="229">
        <v>0</v>
      </c>
      <c r="G33" s="229">
        <v>0</v>
      </c>
      <c r="H33" s="229">
        <v>0</v>
      </c>
      <c r="I33" s="229">
        <v>0</v>
      </c>
      <c r="J33" s="229">
        <v>0</v>
      </c>
      <c r="K33" s="229">
        <v>0</v>
      </c>
      <c r="L33" s="229">
        <v>0</v>
      </c>
      <c r="M33" s="229">
        <v>0</v>
      </c>
      <c r="N33" s="229">
        <v>0</v>
      </c>
      <c r="O33" s="229">
        <v>0</v>
      </c>
      <c r="P33" s="229">
        <v>0</v>
      </c>
      <c r="Q33" s="229">
        <v>0</v>
      </c>
      <c r="R33" s="229">
        <v>0</v>
      </c>
      <c r="S33" s="234">
        <v>21</v>
      </c>
    </row>
    <row r="34" spans="1:19" s="266" customFormat="1" ht="27" customHeight="1">
      <c r="A34" s="220">
        <v>22</v>
      </c>
      <c r="B34" s="218" t="s">
        <v>222</v>
      </c>
      <c r="C34" s="192">
        <v>4</v>
      </c>
      <c r="D34" s="192">
        <v>365013</v>
      </c>
      <c r="E34" s="192">
        <v>4</v>
      </c>
      <c r="F34" s="192">
        <v>969176</v>
      </c>
      <c r="G34" s="192">
        <v>7</v>
      </c>
      <c r="H34" s="192">
        <v>637329</v>
      </c>
      <c r="I34" s="192">
        <v>10</v>
      </c>
      <c r="J34" s="192">
        <v>791677</v>
      </c>
      <c r="K34" s="192">
        <v>17</v>
      </c>
      <c r="L34" s="192">
        <v>1659633</v>
      </c>
      <c r="M34" s="192">
        <v>0</v>
      </c>
      <c r="N34" s="192">
        <v>0</v>
      </c>
      <c r="O34" s="192">
        <v>3</v>
      </c>
      <c r="P34" s="192">
        <v>194874</v>
      </c>
      <c r="Q34" s="192">
        <v>45</v>
      </c>
      <c r="R34" s="192">
        <v>4617702</v>
      </c>
      <c r="S34" s="224">
        <v>22</v>
      </c>
    </row>
    <row r="35" spans="1:19" s="266" customFormat="1" ht="27" customHeight="1">
      <c r="A35" s="220">
        <v>23</v>
      </c>
      <c r="B35" s="218" t="s">
        <v>223</v>
      </c>
      <c r="C35" s="192">
        <v>0</v>
      </c>
      <c r="D35" s="192">
        <v>0</v>
      </c>
      <c r="E35" s="192">
        <v>0</v>
      </c>
      <c r="F35" s="192">
        <v>0</v>
      </c>
      <c r="G35" s="192">
        <v>0</v>
      </c>
      <c r="H35" s="192">
        <v>0</v>
      </c>
      <c r="I35" s="192">
        <v>0</v>
      </c>
      <c r="J35" s="192">
        <v>0</v>
      </c>
      <c r="K35" s="192">
        <v>0</v>
      </c>
      <c r="L35" s="192">
        <v>0</v>
      </c>
      <c r="M35" s="192">
        <v>0</v>
      </c>
      <c r="N35" s="192">
        <v>0</v>
      </c>
      <c r="O35" s="192">
        <v>0</v>
      </c>
      <c r="P35" s="192">
        <v>0</v>
      </c>
      <c r="Q35" s="192">
        <v>0</v>
      </c>
      <c r="R35" s="192">
        <v>0</v>
      </c>
      <c r="S35" s="224">
        <v>23</v>
      </c>
    </row>
    <row r="36" spans="1:19" s="266" customFormat="1" ht="27" customHeight="1">
      <c r="A36" s="220">
        <v>24</v>
      </c>
      <c r="B36" s="218" t="s">
        <v>225</v>
      </c>
      <c r="C36" s="192">
        <v>0</v>
      </c>
      <c r="D36" s="192">
        <v>0</v>
      </c>
      <c r="E36" s="192">
        <v>0</v>
      </c>
      <c r="F36" s="192">
        <v>0</v>
      </c>
      <c r="G36" s="192">
        <v>0</v>
      </c>
      <c r="H36" s="192">
        <v>0</v>
      </c>
      <c r="I36" s="192">
        <v>0</v>
      </c>
      <c r="J36" s="192">
        <v>0</v>
      </c>
      <c r="K36" s="192">
        <v>0</v>
      </c>
      <c r="L36" s="192">
        <v>0</v>
      </c>
      <c r="M36" s="192">
        <v>0</v>
      </c>
      <c r="N36" s="192">
        <v>0</v>
      </c>
      <c r="O36" s="192">
        <v>0</v>
      </c>
      <c r="P36" s="192">
        <v>0</v>
      </c>
      <c r="Q36" s="192">
        <v>0</v>
      </c>
      <c r="R36" s="192">
        <v>0</v>
      </c>
      <c r="S36" s="224">
        <v>24</v>
      </c>
    </row>
    <row r="37" spans="1:19" s="266" customFormat="1" ht="27" customHeight="1">
      <c r="A37" s="220">
        <v>25</v>
      </c>
      <c r="B37" s="218" t="s">
        <v>227</v>
      </c>
      <c r="C37" s="227">
        <v>0</v>
      </c>
      <c r="D37" s="227">
        <v>0</v>
      </c>
      <c r="E37" s="227">
        <v>0</v>
      </c>
      <c r="F37" s="227">
        <v>0</v>
      </c>
      <c r="G37" s="227">
        <v>0</v>
      </c>
      <c r="H37" s="227">
        <v>0</v>
      </c>
      <c r="I37" s="227">
        <v>0</v>
      </c>
      <c r="J37" s="227">
        <v>0</v>
      </c>
      <c r="K37" s="227">
        <v>0</v>
      </c>
      <c r="L37" s="227">
        <v>0</v>
      </c>
      <c r="M37" s="227">
        <v>0</v>
      </c>
      <c r="N37" s="227">
        <v>0</v>
      </c>
      <c r="O37" s="227">
        <v>0</v>
      </c>
      <c r="P37" s="227">
        <v>0</v>
      </c>
      <c r="Q37" s="227">
        <v>0</v>
      </c>
      <c r="R37" s="227">
        <v>0</v>
      </c>
      <c r="S37" s="224">
        <v>25</v>
      </c>
    </row>
    <row r="38" spans="1:19" s="266" customFormat="1" ht="27" customHeight="1">
      <c r="A38" s="228">
        <v>26</v>
      </c>
      <c r="B38" s="212" t="s">
        <v>229</v>
      </c>
      <c r="C38" s="229">
        <v>0</v>
      </c>
      <c r="D38" s="229">
        <v>0</v>
      </c>
      <c r="E38" s="229">
        <v>0</v>
      </c>
      <c r="F38" s="229">
        <v>0</v>
      </c>
      <c r="G38" s="229">
        <v>0</v>
      </c>
      <c r="H38" s="229">
        <v>0</v>
      </c>
      <c r="I38" s="229">
        <v>0</v>
      </c>
      <c r="J38" s="229">
        <v>0</v>
      </c>
      <c r="K38" s="229">
        <v>0</v>
      </c>
      <c r="L38" s="229">
        <v>0</v>
      </c>
      <c r="M38" s="229">
        <v>0</v>
      </c>
      <c r="N38" s="229">
        <v>0</v>
      </c>
      <c r="O38" s="229">
        <v>0</v>
      </c>
      <c r="P38" s="229">
        <v>0</v>
      </c>
      <c r="Q38" s="229">
        <v>0</v>
      </c>
      <c r="R38" s="229">
        <v>0</v>
      </c>
      <c r="S38" s="234">
        <v>26</v>
      </c>
    </row>
    <row r="39" spans="1:19" s="266" customFormat="1" ht="27" customHeight="1">
      <c r="A39" s="220">
        <v>27</v>
      </c>
      <c r="B39" s="218" t="s">
        <v>231</v>
      </c>
      <c r="C39" s="192">
        <v>0</v>
      </c>
      <c r="D39" s="192">
        <v>0</v>
      </c>
      <c r="E39" s="192">
        <v>0</v>
      </c>
      <c r="F39" s="192">
        <v>0</v>
      </c>
      <c r="G39" s="192">
        <v>0</v>
      </c>
      <c r="H39" s="192">
        <v>0</v>
      </c>
      <c r="I39" s="192">
        <v>0</v>
      </c>
      <c r="J39" s="192">
        <v>0</v>
      </c>
      <c r="K39" s="192">
        <v>0</v>
      </c>
      <c r="L39" s="192">
        <v>0</v>
      </c>
      <c r="M39" s="192">
        <v>0</v>
      </c>
      <c r="N39" s="192">
        <v>0</v>
      </c>
      <c r="O39" s="192">
        <v>0</v>
      </c>
      <c r="P39" s="192">
        <v>0</v>
      </c>
      <c r="Q39" s="192">
        <v>0</v>
      </c>
      <c r="R39" s="192">
        <v>0</v>
      </c>
      <c r="S39" s="224">
        <v>27</v>
      </c>
    </row>
    <row r="40" spans="1:19" s="266" customFormat="1" ht="27" customHeight="1">
      <c r="A40" s="220">
        <v>30</v>
      </c>
      <c r="B40" s="218" t="s">
        <v>233</v>
      </c>
      <c r="C40" s="192">
        <v>0</v>
      </c>
      <c r="D40" s="192">
        <v>0</v>
      </c>
      <c r="E40" s="192">
        <v>0</v>
      </c>
      <c r="F40" s="192">
        <v>0</v>
      </c>
      <c r="G40" s="192">
        <v>0</v>
      </c>
      <c r="H40" s="192">
        <v>0</v>
      </c>
      <c r="I40" s="192">
        <v>0</v>
      </c>
      <c r="J40" s="192">
        <v>0</v>
      </c>
      <c r="K40" s="192">
        <v>0</v>
      </c>
      <c r="L40" s="192">
        <v>0</v>
      </c>
      <c r="M40" s="192">
        <v>0</v>
      </c>
      <c r="N40" s="192">
        <v>0</v>
      </c>
      <c r="O40" s="192">
        <v>0</v>
      </c>
      <c r="P40" s="192">
        <v>0</v>
      </c>
      <c r="Q40" s="192">
        <v>0</v>
      </c>
      <c r="R40" s="192">
        <v>0</v>
      </c>
      <c r="S40" s="224">
        <v>30</v>
      </c>
    </row>
    <row r="41" spans="1:19" s="266" customFormat="1" ht="27" customHeight="1">
      <c r="A41" s="220">
        <v>31</v>
      </c>
      <c r="B41" s="218" t="s">
        <v>235</v>
      </c>
      <c r="C41" s="192">
        <v>0</v>
      </c>
      <c r="D41" s="192">
        <v>0</v>
      </c>
      <c r="E41" s="192">
        <v>0</v>
      </c>
      <c r="F41" s="192">
        <v>0</v>
      </c>
      <c r="G41" s="192">
        <v>0</v>
      </c>
      <c r="H41" s="192">
        <v>0</v>
      </c>
      <c r="I41" s="192">
        <v>0</v>
      </c>
      <c r="J41" s="192">
        <v>0</v>
      </c>
      <c r="K41" s="192">
        <v>0</v>
      </c>
      <c r="L41" s="192">
        <v>0</v>
      </c>
      <c r="M41" s="192">
        <v>0</v>
      </c>
      <c r="N41" s="192">
        <v>0</v>
      </c>
      <c r="O41" s="192">
        <v>0</v>
      </c>
      <c r="P41" s="192">
        <v>0</v>
      </c>
      <c r="Q41" s="192">
        <v>0</v>
      </c>
      <c r="R41" s="192">
        <v>0</v>
      </c>
      <c r="S41" s="224">
        <v>31</v>
      </c>
    </row>
    <row r="42" spans="1:19" s="266" customFormat="1" ht="27" customHeight="1">
      <c r="A42" s="220">
        <v>32</v>
      </c>
      <c r="B42" s="218" t="s">
        <v>237</v>
      </c>
      <c r="C42" s="227">
        <v>0</v>
      </c>
      <c r="D42" s="227">
        <v>0</v>
      </c>
      <c r="E42" s="227">
        <v>0</v>
      </c>
      <c r="F42" s="227">
        <v>0</v>
      </c>
      <c r="G42" s="227">
        <v>0</v>
      </c>
      <c r="H42" s="227">
        <v>0</v>
      </c>
      <c r="I42" s="227">
        <v>0</v>
      </c>
      <c r="J42" s="227">
        <v>0</v>
      </c>
      <c r="K42" s="227">
        <v>0</v>
      </c>
      <c r="L42" s="227">
        <v>0</v>
      </c>
      <c r="M42" s="227">
        <v>0</v>
      </c>
      <c r="N42" s="227">
        <v>0</v>
      </c>
      <c r="O42" s="227">
        <v>0</v>
      </c>
      <c r="P42" s="227">
        <v>0</v>
      </c>
      <c r="Q42" s="227">
        <v>0</v>
      </c>
      <c r="R42" s="227">
        <v>0</v>
      </c>
      <c r="S42" s="224">
        <v>32</v>
      </c>
    </row>
    <row r="43" spans="1:19" s="266" customFormat="1" ht="27" customHeight="1">
      <c r="A43" s="235">
        <v>33</v>
      </c>
      <c r="B43" s="212" t="s">
        <v>239</v>
      </c>
      <c r="C43" s="229">
        <v>0</v>
      </c>
      <c r="D43" s="229">
        <v>0</v>
      </c>
      <c r="E43" s="229">
        <v>0</v>
      </c>
      <c r="F43" s="229">
        <v>0</v>
      </c>
      <c r="G43" s="229">
        <v>0</v>
      </c>
      <c r="H43" s="229">
        <v>0</v>
      </c>
      <c r="I43" s="229">
        <v>0</v>
      </c>
      <c r="J43" s="229">
        <v>0</v>
      </c>
      <c r="K43" s="229">
        <v>0</v>
      </c>
      <c r="L43" s="229">
        <v>0</v>
      </c>
      <c r="M43" s="229">
        <v>0</v>
      </c>
      <c r="N43" s="229">
        <v>0</v>
      </c>
      <c r="O43" s="229">
        <v>0</v>
      </c>
      <c r="P43" s="229">
        <v>0</v>
      </c>
      <c r="Q43" s="229">
        <v>0</v>
      </c>
      <c r="R43" s="229">
        <v>0</v>
      </c>
      <c r="S43" s="236">
        <v>33</v>
      </c>
    </row>
    <row r="44" spans="1:19" s="266" customFormat="1" ht="27" customHeight="1">
      <c r="A44" s="220">
        <v>34</v>
      </c>
      <c r="B44" s="2128" t="s">
        <v>241</v>
      </c>
      <c r="C44" s="192">
        <v>0</v>
      </c>
      <c r="D44" s="192">
        <v>0</v>
      </c>
      <c r="E44" s="192">
        <v>0</v>
      </c>
      <c r="F44" s="192">
        <v>0</v>
      </c>
      <c r="G44" s="192">
        <v>0</v>
      </c>
      <c r="H44" s="192">
        <v>0</v>
      </c>
      <c r="I44" s="192">
        <v>0</v>
      </c>
      <c r="J44" s="192">
        <v>0</v>
      </c>
      <c r="K44" s="192">
        <v>0</v>
      </c>
      <c r="L44" s="192">
        <v>0</v>
      </c>
      <c r="M44" s="192">
        <v>0</v>
      </c>
      <c r="N44" s="192">
        <v>0</v>
      </c>
      <c r="O44" s="192">
        <v>0</v>
      </c>
      <c r="P44" s="192">
        <v>0</v>
      </c>
      <c r="Q44" s="192">
        <v>0</v>
      </c>
      <c r="R44" s="192">
        <v>0</v>
      </c>
      <c r="S44" s="224">
        <v>34</v>
      </c>
    </row>
    <row r="45" spans="1:19" s="266" customFormat="1" ht="27" customHeight="1">
      <c r="A45" s="220">
        <v>35</v>
      </c>
      <c r="B45" s="2128" t="s">
        <v>243</v>
      </c>
      <c r="C45" s="192">
        <v>0</v>
      </c>
      <c r="D45" s="192">
        <v>0</v>
      </c>
      <c r="E45" s="192">
        <v>0</v>
      </c>
      <c r="F45" s="192">
        <v>0</v>
      </c>
      <c r="G45" s="192">
        <v>0</v>
      </c>
      <c r="H45" s="192">
        <v>0</v>
      </c>
      <c r="I45" s="192">
        <v>0</v>
      </c>
      <c r="J45" s="192">
        <v>0</v>
      </c>
      <c r="K45" s="192">
        <v>0</v>
      </c>
      <c r="L45" s="192">
        <v>0</v>
      </c>
      <c r="M45" s="192">
        <v>0</v>
      </c>
      <c r="N45" s="192">
        <v>0</v>
      </c>
      <c r="O45" s="192">
        <v>0</v>
      </c>
      <c r="P45" s="192">
        <v>0</v>
      </c>
      <c r="Q45" s="192">
        <v>0</v>
      </c>
      <c r="R45" s="192">
        <v>0</v>
      </c>
      <c r="S45" s="224">
        <v>35</v>
      </c>
    </row>
    <row r="46" spans="1:19" s="266" customFormat="1" ht="27" customHeight="1">
      <c r="A46" s="220">
        <v>36</v>
      </c>
      <c r="B46" s="2128" t="s">
        <v>245</v>
      </c>
      <c r="C46" s="192">
        <v>0</v>
      </c>
      <c r="D46" s="192">
        <v>0</v>
      </c>
      <c r="E46" s="192">
        <v>0</v>
      </c>
      <c r="F46" s="192">
        <v>0</v>
      </c>
      <c r="G46" s="192">
        <v>0</v>
      </c>
      <c r="H46" s="192">
        <v>0</v>
      </c>
      <c r="I46" s="192">
        <v>0</v>
      </c>
      <c r="J46" s="192">
        <v>0</v>
      </c>
      <c r="K46" s="192">
        <v>0</v>
      </c>
      <c r="L46" s="192">
        <v>0</v>
      </c>
      <c r="M46" s="192">
        <v>0</v>
      </c>
      <c r="N46" s="192">
        <v>0</v>
      </c>
      <c r="O46" s="192">
        <v>0</v>
      </c>
      <c r="P46" s="192">
        <v>0</v>
      </c>
      <c r="Q46" s="192">
        <v>0</v>
      </c>
      <c r="R46" s="192">
        <v>0</v>
      </c>
      <c r="S46" s="224">
        <v>36</v>
      </c>
    </row>
    <row r="47" spans="1:19" s="266" customFormat="1" ht="27" customHeight="1">
      <c r="A47" s="220">
        <v>37</v>
      </c>
      <c r="B47" s="2128" t="s">
        <v>247</v>
      </c>
      <c r="C47" s="227">
        <v>0</v>
      </c>
      <c r="D47" s="227">
        <v>0</v>
      </c>
      <c r="E47" s="227">
        <v>0</v>
      </c>
      <c r="F47" s="227">
        <v>0</v>
      </c>
      <c r="G47" s="227">
        <v>0</v>
      </c>
      <c r="H47" s="227">
        <v>0</v>
      </c>
      <c r="I47" s="227">
        <v>0</v>
      </c>
      <c r="J47" s="227">
        <v>0</v>
      </c>
      <c r="K47" s="227">
        <v>0</v>
      </c>
      <c r="L47" s="227">
        <v>0</v>
      </c>
      <c r="M47" s="227">
        <v>0</v>
      </c>
      <c r="N47" s="227">
        <v>0</v>
      </c>
      <c r="O47" s="227">
        <v>0</v>
      </c>
      <c r="P47" s="227">
        <v>0</v>
      </c>
      <c r="Q47" s="227">
        <v>0</v>
      </c>
      <c r="R47" s="227">
        <v>0</v>
      </c>
      <c r="S47" s="224">
        <v>37</v>
      </c>
    </row>
    <row r="48" spans="1:19" s="266" customFormat="1" ht="27" customHeight="1">
      <c r="A48" s="228">
        <v>38</v>
      </c>
      <c r="B48" s="212" t="s">
        <v>249</v>
      </c>
      <c r="C48" s="229">
        <v>0</v>
      </c>
      <c r="D48" s="229">
        <v>0</v>
      </c>
      <c r="E48" s="229">
        <v>0</v>
      </c>
      <c r="F48" s="229">
        <v>0</v>
      </c>
      <c r="G48" s="229">
        <v>0</v>
      </c>
      <c r="H48" s="229">
        <v>0</v>
      </c>
      <c r="I48" s="229">
        <v>0</v>
      </c>
      <c r="J48" s="229">
        <v>0</v>
      </c>
      <c r="K48" s="229">
        <v>0</v>
      </c>
      <c r="L48" s="229">
        <v>0</v>
      </c>
      <c r="M48" s="229">
        <v>0</v>
      </c>
      <c r="N48" s="229">
        <v>0</v>
      </c>
      <c r="O48" s="229">
        <v>0</v>
      </c>
      <c r="P48" s="229">
        <v>0</v>
      </c>
      <c r="Q48" s="229">
        <v>0</v>
      </c>
      <c r="R48" s="229">
        <v>0</v>
      </c>
      <c r="S48" s="234">
        <v>38</v>
      </c>
    </row>
    <row r="49" spans="1:19" s="266" customFormat="1" ht="27" customHeight="1">
      <c r="A49" s="220">
        <v>39</v>
      </c>
      <c r="B49" s="218" t="s">
        <v>251</v>
      </c>
      <c r="C49" s="192">
        <v>0</v>
      </c>
      <c r="D49" s="192">
        <v>0</v>
      </c>
      <c r="E49" s="192">
        <v>0</v>
      </c>
      <c r="F49" s="192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192">
        <v>0</v>
      </c>
      <c r="R49" s="192">
        <v>0</v>
      </c>
      <c r="S49" s="224">
        <v>39</v>
      </c>
    </row>
    <row r="50" spans="1:19" s="266" customFormat="1" ht="27" customHeight="1">
      <c r="A50" s="220">
        <v>40</v>
      </c>
      <c r="B50" s="218" t="s">
        <v>252</v>
      </c>
      <c r="C50" s="192">
        <v>0</v>
      </c>
      <c r="D50" s="192">
        <v>0</v>
      </c>
      <c r="E50" s="192">
        <v>0</v>
      </c>
      <c r="F50" s="192">
        <v>0</v>
      </c>
      <c r="G50" s="192">
        <v>0</v>
      </c>
      <c r="H50" s="192">
        <v>0</v>
      </c>
      <c r="I50" s="192">
        <v>0</v>
      </c>
      <c r="J50" s="192">
        <v>0</v>
      </c>
      <c r="K50" s="192">
        <v>0</v>
      </c>
      <c r="L50" s="192">
        <v>0</v>
      </c>
      <c r="M50" s="192">
        <v>0</v>
      </c>
      <c r="N50" s="192">
        <v>0</v>
      </c>
      <c r="O50" s="192">
        <v>0</v>
      </c>
      <c r="P50" s="192">
        <v>0</v>
      </c>
      <c r="Q50" s="192">
        <v>0</v>
      </c>
      <c r="R50" s="192">
        <v>0</v>
      </c>
      <c r="S50" s="224">
        <v>40</v>
      </c>
    </row>
    <row r="51" spans="1:19" s="266" customFormat="1" ht="27" customHeight="1">
      <c r="A51" s="220">
        <v>41</v>
      </c>
      <c r="B51" s="218" t="s">
        <v>254</v>
      </c>
      <c r="C51" s="192">
        <v>0</v>
      </c>
      <c r="D51" s="192">
        <v>0</v>
      </c>
      <c r="E51" s="192">
        <v>0</v>
      </c>
      <c r="F51" s="192">
        <v>0</v>
      </c>
      <c r="G51" s="192">
        <v>0</v>
      </c>
      <c r="H51" s="192">
        <v>0</v>
      </c>
      <c r="I51" s="192">
        <v>0</v>
      </c>
      <c r="J51" s="192">
        <v>0</v>
      </c>
      <c r="K51" s="192">
        <v>0</v>
      </c>
      <c r="L51" s="192">
        <v>0</v>
      </c>
      <c r="M51" s="192">
        <v>0</v>
      </c>
      <c r="N51" s="192">
        <v>0</v>
      </c>
      <c r="O51" s="192">
        <v>0</v>
      </c>
      <c r="P51" s="192">
        <v>0</v>
      </c>
      <c r="Q51" s="192">
        <v>0</v>
      </c>
      <c r="R51" s="192">
        <v>0</v>
      </c>
      <c r="S51" s="224">
        <v>41</v>
      </c>
    </row>
    <row r="52" spans="1:19" s="266" customFormat="1" ht="27" customHeight="1">
      <c r="A52" s="220">
        <v>42</v>
      </c>
      <c r="B52" s="218" t="s">
        <v>256</v>
      </c>
      <c r="C52" s="227">
        <v>0</v>
      </c>
      <c r="D52" s="227">
        <v>0</v>
      </c>
      <c r="E52" s="227">
        <v>0</v>
      </c>
      <c r="F52" s="227">
        <v>0</v>
      </c>
      <c r="G52" s="227">
        <v>0</v>
      </c>
      <c r="H52" s="227">
        <v>0</v>
      </c>
      <c r="I52" s="227">
        <v>0</v>
      </c>
      <c r="J52" s="227">
        <v>0</v>
      </c>
      <c r="K52" s="227">
        <v>0</v>
      </c>
      <c r="L52" s="227">
        <v>0</v>
      </c>
      <c r="M52" s="227">
        <v>0</v>
      </c>
      <c r="N52" s="227">
        <v>0</v>
      </c>
      <c r="O52" s="227">
        <v>0</v>
      </c>
      <c r="P52" s="227">
        <v>0</v>
      </c>
      <c r="Q52" s="227">
        <v>0</v>
      </c>
      <c r="R52" s="227">
        <v>0</v>
      </c>
      <c r="S52" s="224">
        <v>42</v>
      </c>
    </row>
    <row r="53" spans="1:19" s="266" customFormat="1" ht="27" customHeight="1">
      <c r="A53" s="228">
        <v>43</v>
      </c>
      <c r="B53" s="212" t="s">
        <v>258</v>
      </c>
      <c r="C53" s="229">
        <v>0</v>
      </c>
      <c r="D53" s="229">
        <v>0</v>
      </c>
      <c r="E53" s="229">
        <v>0</v>
      </c>
      <c r="F53" s="229">
        <v>0</v>
      </c>
      <c r="G53" s="229">
        <v>0</v>
      </c>
      <c r="H53" s="229">
        <v>0</v>
      </c>
      <c r="I53" s="229">
        <v>0</v>
      </c>
      <c r="J53" s="229">
        <v>0</v>
      </c>
      <c r="K53" s="229">
        <v>0</v>
      </c>
      <c r="L53" s="229">
        <v>0</v>
      </c>
      <c r="M53" s="229">
        <v>0</v>
      </c>
      <c r="N53" s="229">
        <v>0</v>
      </c>
      <c r="O53" s="229">
        <v>0</v>
      </c>
      <c r="P53" s="229">
        <v>0</v>
      </c>
      <c r="Q53" s="229">
        <v>0</v>
      </c>
      <c r="R53" s="229">
        <v>0</v>
      </c>
      <c r="S53" s="234">
        <v>43</v>
      </c>
    </row>
    <row r="54" spans="1:19" s="266" customFormat="1" ht="27" customHeight="1">
      <c r="A54" s="220">
        <v>44</v>
      </c>
      <c r="B54" s="218" t="s">
        <v>260</v>
      </c>
      <c r="C54" s="192">
        <v>0</v>
      </c>
      <c r="D54" s="192">
        <v>0</v>
      </c>
      <c r="E54" s="192">
        <v>0</v>
      </c>
      <c r="F54" s="192">
        <v>0</v>
      </c>
      <c r="G54" s="192">
        <v>0</v>
      </c>
      <c r="H54" s="192">
        <v>0</v>
      </c>
      <c r="I54" s="192">
        <v>0</v>
      </c>
      <c r="J54" s="192">
        <v>0</v>
      </c>
      <c r="K54" s="192">
        <v>0</v>
      </c>
      <c r="L54" s="192">
        <v>0</v>
      </c>
      <c r="M54" s="192">
        <v>0</v>
      </c>
      <c r="N54" s="192">
        <v>0</v>
      </c>
      <c r="O54" s="192">
        <v>0</v>
      </c>
      <c r="P54" s="192">
        <v>0</v>
      </c>
      <c r="Q54" s="192">
        <v>0</v>
      </c>
      <c r="R54" s="192">
        <v>0</v>
      </c>
      <c r="S54" s="224">
        <v>44</v>
      </c>
    </row>
    <row r="55" spans="1:19" s="266" customFormat="1" ht="27" customHeight="1">
      <c r="A55" s="220">
        <v>45</v>
      </c>
      <c r="B55" s="218" t="s">
        <v>261</v>
      </c>
      <c r="C55" s="192">
        <v>0</v>
      </c>
      <c r="D55" s="192">
        <v>0</v>
      </c>
      <c r="E55" s="192">
        <v>0</v>
      </c>
      <c r="F55" s="192">
        <v>0</v>
      </c>
      <c r="G55" s="192">
        <v>0</v>
      </c>
      <c r="H55" s="192">
        <v>0</v>
      </c>
      <c r="I55" s="192">
        <v>0</v>
      </c>
      <c r="J55" s="192">
        <v>0</v>
      </c>
      <c r="K55" s="192">
        <v>0</v>
      </c>
      <c r="L55" s="192">
        <v>0</v>
      </c>
      <c r="M55" s="192">
        <v>0</v>
      </c>
      <c r="N55" s="192">
        <v>0</v>
      </c>
      <c r="O55" s="192">
        <v>0</v>
      </c>
      <c r="P55" s="192">
        <v>0</v>
      </c>
      <c r="Q55" s="192">
        <v>0</v>
      </c>
      <c r="R55" s="192">
        <v>0</v>
      </c>
      <c r="S55" s="224">
        <v>45</v>
      </c>
    </row>
    <row r="56" spans="1:19" s="266" customFormat="1" ht="27" customHeight="1">
      <c r="A56" s="220">
        <v>46</v>
      </c>
      <c r="B56" s="218" t="s">
        <v>262</v>
      </c>
      <c r="C56" s="192">
        <v>0</v>
      </c>
      <c r="D56" s="192">
        <v>0</v>
      </c>
      <c r="E56" s="192">
        <v>0</v>
      </c>
      <c r="F56" s="192">
        <v>0</v>
      </c>
      <c r="G56" s="192">
        <v>0</v>
      </c>
      <c r="H56" s="192">
        <v>0</v>
      </c>
      <c r="I56" s="192">
        <v>0</v>
      </c>
      <c r="J56" s="192"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2">
        <v>0</v>
      </c>
      <c r="Q56" s="192">
        <v>0</v>
      </c>
      <c r="R56" s="192">
        <v>0</v>
      </c>
      <c r="S56" s="224">
        <v>46</v>
      </c>
    </row>
    <row r="57" spans="1:19" s="266" customFormat="1" ht="27" customHeight="1">
      <c r="A57" s="220">
        <v>52</v>
      </c>
      <c r="B57" s="244" t="s">
        <v>263</v>
      </c>
      <c r="C57" s="227">
        <v>0</v>
      </c>
      <c r="D57" s="227">
        <v>0</v>
      </c>
      <c r="E57" s="227">
        <v>0</v>
      </c>
      <c r="F57" s="227">
        <v>0</v>
      </c>
      <c r="G57" s="227">
        <v>0</v>
      </c>
      <c r="H57" s="227">
        <v>0</v>
      </c>
      <c r="I57" s="227">
        <v>0</v>
      </c>
      <c r="J57" s="227">
        <v>0</v>
      </c>
      <c r="K57" s="227">
        <v>0</v>
      </c>
      <c r="L57" s="227">
        <v>0</v>
      </c>
      <c r="M57" s="227">
        <v>0</v>
      </c>
      <c r="N57" s="227">
        <v>0</v>
      </c>
      <c r="O57" s="227">
        <v>0</v>
      </c>
      <c r="P57" s="227">
        <v>0</v>
      </c>
      <c r="Q57" s="227">
        <v>0</v>
      </c>
      <c r="R57" s="227">
        <v>0</v>
      </c>
      <c r="S57" s="224">
        <v>52</v>
      </c>
    </row>
    <row r="58" spans="1:19" s="266" customFormat="1" ht="27" customHeight="1">
      <c r="A58" s="228">
        <v>54</v>
      </c>
      <c r="B58" s="212" t="s">
        <v>264</v>
      </c>
      <c r="C58" s="229">
        <v>0</v>
      </c>
      <c r="D58" s="229">
        <v>0</v>
      </c>
      <c r="E58" s="229">
        <v>0</v>
      </c>
      <c r="F58" s="229">
        <v>0</v>
      </c>
      <c r="G58" s="229">
        <v>0</v>
      </c>
      <c r="H58" s="229">
        <v>0</v>
      </c>
      <c r="I58" s="229">
        <v>0</v>
      </c>
      <c r="J58" s="229">
        <v>0</v>
      </c>
      <c r="K58" s="229">
        <v>0</v>
      </c>
      <c r="L58" s="229">
        <v>0</v>
      </c>
      <c r="M58" s="229">
        <v>0</v>
      </c>
      <c r="N58" s="229">
        <v>0</v>
      </c>
      <c r="O58" s="229">
        <v>0</v>
      </c>
      <c r="P58" s="229">
        <v>0</v>
      </c>
      <c r="Q58" s="229">
        <v>0</v>
      </c>
      <c r="R58" s="229">
        <v>0</v>
      </c>
      <c r="S58" s="234">
        <v>54</v>
      </c>
    </row>
    <row r="59" spans="1:19" s="266" customFormat="1" ht="27" customHeight="1">
      <c r="A59" s="220">
        <v>59</v>
      </c>
      <c r="B59" s="218" t="s">
        <v>266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2">
        <v>0</v>
      </c>
      <c r="I59" s="192">
        <v>0</v>
      </c>
      <c r="J59" s="192"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2">
        <v>0</v>
      </c>
      <c r="Q59" s="192">
        <v>0</v>
      </c>
      <c r="R59" s="192">
        <v>0</v>
      </c>
      <c r="S59" s="224">
        <v>59</v>
      </c>
    </row>
    <row r="60" spans="1:19" s="266" customFormat="1" ht="27" customHeight="1">
      <c r="A60" s="220">
        <v>61</v>
      </c>
      <c r="B60" s="218" t="s">
        <v>268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0</v>
      </c>
      <c r="K60" s="192">
        <v>0</v>
      </c>
      <c r="L60" s="192">
        <v>0</v>
      </c>
      <c r="M60" s="192">
        <v>0</v>
      </c>
      <c r="N60" s="192">
        <v>0</v>
      </c>
      <c r="O60" s="192">
        <v>0</v>
      </c>
      <c r="P60" s="192">
        <v>0</v>
      </c>
      <c r="Q60" s="192">
        <v>0</v>
      </c>
      <c r="R60" s="192">
        <v>0</v>
      </c>
      <c r="S60" s="224">
        <v>61</v>
      </c>
    </row>
    <row r="61" spans="1:19" s="266" customFormat="1" ht="27" customHeight="1">
      <c r="A61" s="220">
        <v>66</v>
      </c>
      <c r="B61" s="218" t="s">
        <v>270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2">
        <v>0</v>
      </c>
      <c r="I61" s="192">
        <v>0</v>
      </c>
      <c r="J61" s="192">
        <v>0</v>
      </c>
      <c r="K61" s="192">
        <v>0</v>
      </c>
      <c r="L61" s="192">
        <v>0</v>
      </c>
      <c r="M61" s="192">
        <v>0</v>
      </c>
      <c r="N61" s="192">
        <v>0</v>
      </c>
      <c r="O61" s="192">
        <v>0</v>
      </c>
      <c r="P61" s="192">
        <v>0</v>
      </c>
      <c r="Q61" s="192">
        <v>0</v>
      </c>
      <c r="R61" s="192">
        <v>0</v>
      </c>
      <c r="S61" s="224">
        <v>66</v>
      </c>
    </row>
    <row r="62" spans="1:19" s="266" customFormat="1" ht="27" customHeight="1">
      <c r="A62" s="220">
        <v>67</v>
      </c>
      <c r="B62" s="244" t="s">
        <v>272</v>
      </c>
      <c r="C62" s="227">
        <v>0</v>
      </c>
      <c r="D62" s="227">
        <v>0</v>
      </c>
      <c r="E62" s="227">
        <v>0</v>
      </c>
      <c r="F62" s="227">
        <v>0</v>
      </c>
      <c r="G62" s="227">
        <v>0</v>
      </c>
      <c r="H62" s="227">
        <v>0</v>
      </c>
      <c r="I62" s="227">
        <v>0</v>
      </c>
      <c r="J62" s="227">
        <v>0</v>
      </c>
      <c r="K62" s="227">
        <v>0</v>
      </c>
      <c r="L62" s="227">
        <v>0</v>
      </c>
      <c r="M62" s="227">
        <v>0</v>
      </c>
      <c r="N62" s="227">
        <v>0</v>
      </c>
      <c r="O62" s="227">
        <v>0</v>
      </c>
      <c r="P62" s="227">
        <v>0</v>
      </c>
      <c r="Q62" s="227">
        <v>0</v>
      </c>
      <c r="R62" s="227">
        <v>0</v>
      </c>
      <c r="S62" s="224">
        <v>67</v>
      </c>
    </row>
    <row r="63" spans="1:19" s="266" customFormat="1" ht="27" customHeight="1">
      <c r="A63" s="228">
        <v>70</v>
      </c>
      <c r="B63" s="218" t="s">
        <v>274</v>
      </c>
      <c r="C63" s="229">
        <v>0</v>
      </c>
      <c r="D63" s="229">
        <v>0</v>
      </c>
      <c r="E63" s="229">
        <v>0</v>
      </c>
      <c r="F63" s="229">
        <v>0</v>
      </c>
      <c r="G63" s="229">
        <v>0</v>
      </c>
      <c r="H63" s="229">
        <v>0</v>
      </c>
      <c r="I63" s="229">
        <v>0</v>
      </c>
      <c r="J63" s="229">
        <v>0</v>
      </c>
      <c r="K63" s="229">
        <v>0</v>
      </c>
      <c r="L63" s="229">
        <v>0</v>
      </c>
      <c r="M63" s="229">
        <v>0</v>
      </c>
      <c r="N63" s="229">
        <v>0</v>
      </c>
      <c r="O63" s="229">
        <v>0</v>
      </c>
      <c r="P63" s="229">
        <v>0</v>
      </c>
      <c r="Q63" s="229">
        <v>0</v>
      </c>
      <c r="R63" s="229">
        <v>0</v>
      </c>
      <c r="S63" s="234">
        <v>70</v>
      </c>
    </row>
    <row r="64" spans="1:19" s="266" customFormat="1" ht="27" customHeight="1">
      <c r="A64" s="220">
        <v>72</v>
      </c>
      <c r="B64" s="218" t="s">
        <v>276</v>
      </c>
      <c r="C64" s="192">
        <v>0</v>
      </c>
      <c r="D64" s="192">
        <v>0</v>
      </c>
      <c r="E64" s="192">
        <v>0</v>
      </c>
      <c r="F64" s="192">
        <v>0</v>
      </c>
      <c r="G64" s="192">
        <v>0</v>
      </c>
      <c r="H64" s="192">
        <v>0</v>
      </c>
      <c r="I64" s="192">
        <v>0</v>
      </c>
      <c r="J64" s="192">
        <v>0</v>
      </c>
      <c r="K64" s="192">
        <v>0</v>
      </c>
      <c r="L64" s="192">
        <v>0</v>
      </c>
      <c r="M64" s="192">
        <v>0</v>
      </c>
      <c r="N64" s="192">
        <v>0</v>
      </c>
      <c r="O64" s="192">
        <v>0</v>
      </c>
      <c r="P64" s="192">
        <v>0</v>
      </c>
      <c r="Q64" s="192">
        <v>0</v>
      </c>
      <c r="R64" s="192">
        <v>0</v>
      </c>
      <c r="S64" s="224">
        <v>72</v>
      </c>
    </row>
    <row r="65" spans="1:19" s="266" customFormat="1" ht="27" customHeight="1">
      <c r="A65" s="220">
        <v>74</v>
      </c>
      <c r="B65" s="218" t="s">
        <v>278</v>
      </c>
      <c r="C65" s="192">
        <v>0</v>
      </c>
      <c r="D65" s="192">
        <v>0</v>
      </c>
      <c r="E65" s="192">
        <v>0</v>
      </c>
      <c r="F65" s="192">
        <v>0</v>
      </c>
      <c r="G65" s="192">
        <v>0</v>
      </c>
      <c r="H65" s="192">
        <v>0</v>
      </c>
      <c r="I65" s="192">
        <v>0</v>
      </c>
      <c r="J65" s="192">
        <v>0</v>
      </c>
      <c r="K65" s="192">
        <v>0</v>
      </c>
      <c r="L65" s="192">
        <v>0</v>
      </c>
      <c r="M65" s="192">
        <v>0</v>
      </c>
      <c r="N65" s="192">
        <v>0</v>
      </c>
      <c r="O65" s="192">
        <v>0</v>
      </c>
      <c r="P65" s="192">
        <v>0</v>
      </c>
      <c r="Q65" s="192">
        <v>0</v>
      </c>
      <c r="R65" s="192">
        <v>0</v>
      </c>
      <c r="S65" s="224">
        <v>74</v>
      </c>
    </row>
    <row r="66" spans="1:19" s="266" customFormat="1" ht="27" customHeight="1">
      <c r="A66" s="220">
        <v>81</v>
      </c>
      <c r="B66" s="218" t="s">
        <v>280</v>
      </c>
      <c r="C66" s="192">
        <v>0</v>
      </c>
      <c r="D66" s="192">
        <v>0</v>
      </c>
      <c r="E66" s="192">
        <v>0</v>
      </c>
      <c r="F66" s="192">
        <v>0</v>
      </c>
      <c r="G66" s="192">
        <v>0</v>
      </c>
      <c r="H66" s="192">
        <v>0</v>
      </c>
      <c r="I66" s="192">
        <v>0</v>
      </c>
      <c r="J66" s="192">
        <v>0</v>
      </c>
      <c r="K66" s="192">
        <v>0</v>
      </c>
      <c r="L66" s="192">
        <v>0</v>
      </c>
      <c r="M66" s="192">
        <v>0</v>
      </c>
      <c r="N66" s="192">
        <v>0</v>
      </c>
      <c r="O66" s="192">
        <v>0</v>
      </c>
      <c r="P66" s="192">
        <v>0</v>
      </c>
      <c r="Q66" s="192">
        <v>0</v>
      </c>
      <c r="R66" s="192">
        <v>0</v>
      </c>
      <c r="S66" s="224">
        <v>81</v>
      </c>
    </row>
    <row r="67" spans="1:19" s="266" customFormat="1" ht="27" customHeight="1">
      <c r="A67" s="243">
        <v>82</v>
      </c>
      <c r="B67" s="244" t="s">
        <v>282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0</v>
      </c>
      <c r="N67" s="227">
        <v>0</v>
      </c>
      <c r="O67" s="227">
        <v>0</v>
      </c>
      <c r="P67" s="227">
        <v>0</v>
      </c>
      <c r="Q67" s="227">
        <v>0</v>
      </c>
      <c r="R67" s="227">
        <v>0</v>
      </c>
      <c r="S67" s="249">
        <v>82</v>
      </c>
    </row>
    <row r="68" spans="1:19" s="266" customFormat="1" ht="27" customHeight="1">
      <c r="A68" s="2139">
        <v>83</v>
      </c>
      <c r="B68" s="212" t="s">
        <v>283</v>
      </c>
      <c r="C68" s="229">
        <v>0</v>
      </c>
      <c r="D68" s="229">
        <v>0</v>
      </c>
      <c r="E68" s="229">
        <v>0</v>
      </c>
      <c r="F68" s="229">
        <v>0</v>
      </c>
      <c r="G68" s="229">
        <v>0</v>
      </c>
      <c r="H68" s="229">
        <v>0</v>
      </c>
      <c r="I68" s="229">
        <v>0</v>
      </c>
      <c r="J68" s="229">
        <v>0</v>
      </c>
      <c r="K68" s="229">
        <v>0</v>
      </c>
      <c r="L68" s="229">
        <v>0</v>
      </c>
      <c r="M68" s="229">
        <v>0</v>
      </c>
      <c r="N68" s="229">
        <v>0</v>
      </c>
      <c r="O68" s="229">
        <v>0</v>
      </c>
      <c r="P68" s="229">
        <v>0</v>
      </c>
      <c r="Q68" s="229">
        <v>0</v>
      </c>
      <c r="R68" s="229">
        <v>0</v>
      </c>
      <c r="S68" s="234">
        <v>83</v>
      </c>
    </row>
    <row r="69" spans="1:19" s="266" customFormat="1" ht="27" customHeight="1">
      <c r="A69" s="220">
        <v>301</v>
      </c>
      <c r="B69" s="2128" t="s">
        <v>284</v>
      </c>
      <c r="C69" s="192" t="s">
        <v>22</v>
      </c>
      <c r="D69" s="192" t="s">
        <v>22</v>
      </c>
      <c r="E69" s="192" t="s">
        <v>22</v>
      </c>
      <c r="F69" s="192" t="s">
        <v>22</v>
      </c>
      <c r="G69" s="192" t="s">
        <v>22</v>
      </c>
      <c r="H69" s="192" t="s">
        <v>22</v>
      </c>
      <c r="I69" s="192" t="s">
        <v>22</v>
      </c>
      <c r="J69" s="192" t="s">
        <v>22</v>
      </c>
      <c r="K69" s="192" t="s">
        <v>22</v>
      </c>
      <c r="L69" s="192" t="s">
        <v>22</v>
      </c>
      <c r="M69" s="192" t="s">
        <v>22</v>
      </c>
      <c r="N69" s="192" t="s">
        <v>22</v>
      </c>
      <c r="O69" s="192" t="s">
        <v>22</v>
      </c>
      <c r="P69" s="192" t="s">
        <v>22</v>
      </c>
      <c r="Q69" s="192" t="s">
        <v>22</v>
      </c>
      <c r="R69" s="192" t="s">
        <v>22</v>
      </c>
      <c r="S69" s="224">
        <v>301</v>
      </c>
    </row>
    <row r="70" spans="1:19" s="266" customFormat="1" ht="27" customHeight="1">
      <c r="A70" s="220">
        <v>302</v>
      </c>
      <c r="B70" s="2128" t="s">
        <v>286</v>
      </c>
      <c r="C70" s="192" t="s">
        <v>22</v>
      </c>
      <c r="D70" s="192" t="s">
        <v>22</v>
      </c>
      <c r="E70" s="192" t="s">
        <v>22</v>
      </c>
      <c r="F70" s="192" t="s">
        <v>22</v>
      </c>
      <c r="G70" s="192" t="s">
        <v>22</v>
      </c>
      <c r="H70" s="192" t="s">
        <v>22</v>
      </c>
      <c r="I70" s="192" t="s">
        <v>22</v>
      </c>
      <c r="J70" s="192" t="s">
        <v>22</v>
      </c>
      <c r="K70" s="192" t="s">
        <v>22</v>
      </c>
      <c r="L70" s="192" t="s">
        <v>22</v>
      </c>
      <c r="M70" s="192" t="s">
        <v>22</v>
      </c>
      <c r="N70" s="192" t="s">
        <v>22</v>
      </c>
      <c r="O70" s="192" t="s">
        <v>22</v>
      </c>
      <c r="P70" s="192" t="s">
        <v>22</v>
      </c>
      <c r="Q70" s="192" t="s">
        <v>22</v>
      </c>
      <c r="R70" s="192" t="s">
        <v>22</v>
      </c>
      <c r="S70" s="224">
        <v>302</v>
      </c>
    </row>
    <row r="71" spans="1:19" s="266" customFormat="1" ht="27" customHeight="1" thickBot="1">
      <c r="A71" s="2140">
        <v>303</v>
      </c>
      <c r="B71" s="2154" t="s">
        <v>288</v>
      </c>
      <c r="C71" s="256" t="s">
        <v>22</v>
      </c>
      <c r="D71" s="256" t="s">
        <v>22</v>
      </c>
      <c r="E71" s="256" t="s">
        <v>22</v>
      </c>
      <c r="F71" s="256" t="s">
        <v>22</v>
      </c>
      <c r="G71" s="256" t="s">
        <v>22</v>
      </c>
      <c r="H71" s="256" t="s">
        <v>22</v>
      </c>
      <c r="I71" s="256" t="s">
        <v>22</v>
      </c>
      <c r="J71" s="256" t="s">
        <v>22</v>
      </c>
      <c r="K71" s="256" t="s">
        <v>22</v>
      </c>
      <c r="L71" s="256" t="s">
        <v>22</v>
      </c>
      <c r="M71" s="256" t="s">
        <v>22</v>
      </c>
      <c r="N71" s="256" t="s">
        <v>22</v>
      </c>
      <c r="O71" s="256" t="s">
        <v>22</v>
      </c>
      <c r="P71" s="256" t="s">
        <v>22</v>
      </c>
      <c r="Q71" s="256" t="s">
        <v>22</v>
      </c>
      <c r="R71" s="256" t="s">
        <v>22</v>
      </c>
      <c r="S71" s="262">
        <v>303</v>
      </c>
    </row>
    <row r="72" spans="1:19" s="266" customFormat="1" ht="27" customHeight="1">
      <c r="A72" s="151"/>
      <c r="B72" s="149"/>
      <c r="S72" s="666"/>
    </row>
  </sheetData>
  <mergeCells count="9"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9" pageOrder="overThenDown" orientation="landscape" r:id="rId1"/>
  <headerFooter alignWithMargins="0"/>
  <rowBreaks count="1" manualBreakCount="1">
    <brk id="47" max="18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73">
    <tabColor rgb="FF00FFFF"/>
  </sheetPr>
  <dimension ref="A1:V72"/>
  <sheetViews>
    <sheetView showGridLines="0" view="pageBreakPreview" zoomScale="58" zoomScaleNormal="75" zoomScaleSheetLayoutView="58" workbookViewId="0">
      <pane xSplit="2" ySplit="12" topLeftCell="K65" activePane="bottomRight" state="frozen"/>
      <selection activeCell="B75" sqref="B75"/>
      <selection pane="topRight" activeCell="B75" sqref="B75"/>
      <selection pane="bottomLeft" activeCell="B75" sqref="B75"/>
      <selection pane="bottomRight" activeCell="J27" sqref="J27"/>
    </sheetView>
  </sheetViews>
  <sheetFormatPr defaultRowHeight="19.7" customHeight="1"/>
  <cols>
    <col min="1" max="1" width="5.875" style="151" customWidth="1"/>
    <col min="2" max="2" width="18.625" style="149" customWidth="1"/>
    <col min="3" max="3" width="13.625" style="266" customWidth="1"/>
    <col min="4" max="4" width="21.625" style="266" customWidth="1"/>
    <col min="5" max="5" width="13.625" style="266" customWidth="1"/>
    <col min="6" max="6" width="21.625" style="266" customWidth="1"/>
    <col min="7" max="7" width="13.625" style="266" customWidth="1"/>
    <col min="8" max="8" width="21.625" style="266" customWidth="1"/>
    <col min="9" max="9" width="13.625" style="266" customWidth="1"/>
    <col min="10" max="10" width="21.625" style="266" customWidth="1"/>
    <col min="11" max="11" width="13.625" style="266" customWidth="1"/>
    <col min="12" max="12" width="21.625" style="266" customWidth="1"/>
    <col min="13" max="13" width="13.625" style="266" customWidth="1"/>
    <col min="14" max="14" width="21.625" style="266" customWidth="1"/>
    <col min="15" max="15" width="13.625" style="266" customWidth="1"/>
    <col min="16" max="16" width="21.625" style="266" customWidth="1"/>
    <col min="17" max="17" width="16.125" style="266" customWidth="1"/>
    <col min="18" max="18" width="26.625" style="266" customWidth="1"/>
    <col min="19" max="19" width="13.625" style="266" customWidth="1"/>
    <col min="20" max="20" width="21.625" style="266" customWidth="1"/>
    <col min="21" max="21" width="26.625" style="266" customWidth="1"/>
    <col min="22" max="22" width="5.875" style="666" customWidth="1"/>
    <col min="23" max="16384" width="9" style="149"/>
  </cols>
  <sheetData>
    <row r="1" spans="1:22" ht="30.95" customHeight="1">
      <c r="A1" s="603" t="s">
        <v>1399</v>
      </c>
      <c r="B1" s="266"/>
      <c r="V1" s="149"/>
    </row>
    <row r="2" spans="1:22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813" t="s">
        <v>755</v>
      </c>
      <c r="V2" s="312"/>
    </row>
    <row r="3" spans="1:22" s="442" customFormat="1" ht="23.1" customHeight="1">
      <c r="A3" s="270" t="s">
        <v>138</v>
      </c>
      <c r="B3" s="271"/>
      <c r="C3" s="532" t="s">
        <v>885</v>
      </c>
      <c r="D3" s="314"/>
      <c r="E3" s="314"/>
      <c r="F3" s="314"/>
      <c r="G3" s="2710" t="s">
        <v>886</v>
      </c>
      <c r="H3" s="2610"/>
      <c r="I3" s="2610"/>
      <c r="J3" s="2610"/>
      <c r="K3" s="2610"/>
      <c r="L3" s="2610"/>
      <c r="M3" s="2610"/>
      <c r="N3" s="2831"/>
      <c r="O3" s="2749" t="s">
        <v>887</v>
      </c>
      <c r="P3" s="2923"/>
      <c r="Q3" s="1170"/>
      <c r="R3" s="1171"/>
      <c r="S3" s="1171"/>
      <c r="T3" s="1171"/>
      <c r="U3" s="1172"/>
      <c r="V3" s="319" t="s">
        <v>138</v>
      </c>
    </row>
    <row r="4" spans="1:22" s="442" customFormat="1" ht="23.1" customHeight="1">
      <c r="A4" s="274" t="s">
        <v>144</v>
      </c>
      <c r="B4" s="275"/>
      <c r="C4" s="2921" t="s">
        <v>888</v>
      </c>
      <c r="D4" s="2927"/>
      <c r="E4" s="2921" t="s">
        <v>524</v>
      </c>
      <c r="F4" s="2927"/>
      <c r="G4" s="2921" t="s">
        <v>888</v>
      </c>
      <c r="H4" s="2927"/>
      <c r="I4" s="2921" t="s">
        <v>889</v>
      </c>
      <c r="J4" s="2927"/>
      <c r="K4" s="2921" t="s">
        <v>890</v>
      </c>
      <c r="L4" s="2927"/>
      <c r="M4" s="2921" t="s">
        <v>891</v>
      </c>
      <c r="N4" s="2922"/>
      <c r="O4" s="2924"/>
      <c r="P4" s="2925"/>
      <c r="Q4" s="1173" t="s">
        <v>892</v>
      </c>
      <c r="R4" s="1174"/>
      <c r="S4" s="2921" t="s">
        <v>893</v>
      </c>
      <c r="T4" s="2922"/>
      <c r="U4" s="1175" t="s">
        <v>894</v>
      </c>
      <c r="V4" s="321" t="s">
        <v>144</v>
      </c>
    </row>
    <row r="5" spans="1:22" s="442" customFormat="1" ht="23.1" customHeight="1">
      <c r="A5" s="274" t="s">
        <v>151</v>
      </c>
      <c r="B5" s="275" t="s">
        <v>152</v>
      </c>
      <c r="C5" s="2716"/>
      <c r="D5" s="2926"/>
      <c r="E5" s="2716"/>
      <c r="F5" s="2926"/>
      <c r="G5" s="2716"/>
      <c r="H5" s="2926"/>
      <c r="I5" s="2716"/>
      <c r="J5" s="2926"/>
      <c r="K5" s="2716"/>
      <c r="L5" s="2926"/>
      <c r="M5" s="2716"/>
      <c r="N5" s="2804"/>
      <c r="O5" s="2716"/>
      <c r="P5" s="2926"/>
      <c r="Q5" s="1176"/>
      <c r="R5" s="1177"/>
      <c r="S5" s="2716"/>
      <c r="T5" s="2804"/>
      <c r="U5" s="1175" t="s">
        <v>895</v>
      </c>
      <c r="V5" s="321" t="s">
        <v>151</v>
      </c>
    </row>
    <row r="6" spans="1:22" s="442" customFormat="1" ht="23.1" customHeight="1">
      <c r="A6" s="274" t="s">
        <v>164</v>
      </c>
      <c r="B6" s="275"/>
      <c r="C6" s="168" t="s">
        <v>821</v>
      </c>
      <c r="D6" s="168" t="s">
        <v>845</v>
      </c>
      <c r="E6" s="168" t="s">
        <v>821</v>
      </c>
      <c r="F6" s="168" t="s">
        <v>845</v>
      </c>
      <c r="G6" s="168" t="s">
        <v>821</v>
      </c>
      <c r="H6" s="168" t="s">
        <v>845</v>
      </c>
      <c r="I6" s="168" t="s">
        <v>821</v>
      </c>
      <c r="J6" s="168" t="s">
        <v>845</v>
      </c>
      <c r="K6" s="168" t="s">
        <v>821</v>
      </c>
      <c r="L6" s="168" t="s">
        <v>845</v>
      </c>
      <c r="M6" s="168" t="s">
        <v>821</v>
      </c>
      <c r="N6" s="168" t="s">
        <v>845</v>
      </c>
      <c r="O6" s="168" t="s">
        <v>821</v>
      </c>
      <c r="P6" s="168" t="s">
        <v>845</v>
      </c>
      <c r="Q6" s="168" t="s">
        <v>821</v>
      </c>
      <c r="R6" s="168" t="s">
        <v>845</v>
      </c>
      <c r="S6" s="168" t="s">
        <v>821</v>
      </c>
      <c r="T6" s="564" t="s">
        <v>845</v>
      </c>
      <c r="U6" s="1175" t="s">
        <v>896</v>
      </c>
      <c r="V6" s="321" t="s">
        <v>164</v>
      </c>
    </row>
    <row r="7" spans="1:22" s="452" customFormat="1" ht="23.1" customHeight="1" thickBot="1">
      <c r="A7" s="286" t="s">
        <v>171</v>
      </c>
      <c r="B7" s="287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568"/>
      <c r="U7" s="1178"/>
      <c r="V7" s="190" t="s">
        <v>171</v>
      </c>
    </row>
    <row r="8" spans="1:22" s="442" customFormat="1" ht="30.75" customHeight="1">
      <c r="A8" s="165"/>
      <c r="B8" s="173" t="s">
        <v>176</v>
      </c>
      <c r="C8" s="192">
        <v>21549</v>
      </c>
      <c r="D8" s="192">
        <v>962218052</v>
      </c>
      <c r="E8" s="192">
        <v>117256</v>
      </c>
      <c r="F8" s="192">
        <v>1765204733</v>
      </c>
      <c r="G8" s="192">
        <v>41958</v>
      </c>
      <c r="H8" s="192">
        <v>2676858847</v>
      </c>
      <c r="I8" s="192">
        <v>64375</v>
      </c>
      <c r="J8" s="192">
        <v>6213655795</v>
      </c>
      <c r="K8" s="192">
        <v>158847</v>
      </c>
      <c r="L8" s="192">
        <v>18673695247</v>
      </c>
      <c r="M8" s="194">
        <v>19786</v>
      </c>
      <c r="N8" s="192">
        <v>568563557</v>
      </c>
      <c r="O8" s="192">
        <v>94111</v>
      </c>
      <c r="P8" s="192">
        <v>2610147433</v>
      </c>
      <c r="Q8" s="192">
        <v>517882</v>
      </c>
      <c r="R8" s="192">
        <v>33470343664</v>
      </c>
      <c r="S8" s="192">
        <v>297619</v>
      </c>
      <c r="T8" s="240">
        <v>25128040596</v>
      </c>
      <c r="U8" s="1156">
        <v>4657</v>
      </c>
      <c r="V8" s="198"/>
    </row>
    <row r="9" spans="1:22" s="442" customFormat="1" ht="30.75" customHeight="1">
      <c r="A9" s="165"/>
      <c r="B9" s="173" t="s">
        <v>177</v>
      </c>
      <c r="C9" s="192">
        <v>21483</v>
      </c>
      <c r="D9" s="192">
        <v>958158601</v>
      </c>
      <c r="E9" s="192">
        <v>117054</v>
      </c>
      <c r="F9" s="192">
        <v>1757400690</v>
      </c>
      <c r="G9" s="192">
        <v>41833</v>
      </c>
      <c r="H9" s="192">
        <v>2666464420</v>
      </c>
      <c r="I9" s="192">
        <v>64064</v>
      </c>
      <c r="J9" s="192">
        <v>6187414276</v>
      </c>
      <c r="K9" s="192">
        <v>158447</v>
      </c>
      <c r="L9" s="192">
        <v>18627672344</v>
      </c>
      <c r="M9" s="192">
        <v>19737</v>
      </c>
      <c r="N9" s="192">
        <v>565975356</v>
      </c>
      <c r="O9" s="192">
        <v>93786</v>
      </c>
      <c r="P9" s="192">
        <v>2591190590</v>
      </c>
      <c r="Q9" s="192">
        <v>516404</v>
      </c>
      <c r="R9" s="192">
        <v>33354276277</v>
      </c>
      <c r="S9" s="192">
        <v>296891</v>
      </c>
      <c r="T9" s="240">
        <v>25065479443</v>
      </c>
      <c r="U9" s="1156">
        <v>4638</v>
      </c>
      <c r="V9" s="205"/>
    </row>
    <row r="10" spans="1:22" s="442" customFormat="1" ht="30.75" customHeight="1">
      <c r="A10" s="165"/>
      <c r="B10" s="173" t="s">
        <v>178</v>
      </c>
      <c r="C10" s="192">
        <v>66</v>
      </c>
      <c r="D10" s="192">
        <v>4059451</v>
      </c>
      <c r="E10" s="192">
        <v>202</v>
      </c>
      <c r="F10" s="192">
        <v>7804043</v>
      </c>
      <c r="G10" s="192">
        <v>125</v>
      </c>
      <c r="H10" s="192">
        <v>10394427</v>
      </c>
      <c r="I10" s="192">
        <v>311</v>
      </c>
      <c r="J10" s="192">
        <v>26241519</v>
      </c>
      <c r="K10" s="192">
        <v>400</v>
      </c>
      <c r="L10" s="192">
        <v>46022903</v>
      </c>
      <c r="M10" s="192">
        <v>49</v>
      </c>
      <c r="N10" s="192">
        <v>2588201</v>
      </c>
      <c r="O10" s="192">
        <v>325</v>
      </c>
      <c r="P10" s="192">
        <v>18956843</v>
      </c>
      <c r="Q10" s="192">
        <v>1478</v>
      </c>
      <c r="R10" s="192">
        <v>116067387</v>
      </c>
      <c r="S10" s="192">
        <v>728</v>
      </c>
      <c r="T10" s="240">
        <v>62561153</v>
      </c>
      <c r="U10" s="1156">
        <v>19</v>
      </c>
      <c r="V10" s="205"/>
    </row>
    <row r="11" spans="1:22" s="442" customFormat="1" ht="30.75" customHeight="1">
      <c r="A11" s="165"/>
      <c r="B11" s="173" t="s">
        <v>179</v>
      </c>
      <c r="C11" s="192">
        <v>20534</v>
      </c>
      <c r="D11" s="192">
        <v>912733287</v>
      </c>
      <c r="E11" s="192">
        <v>111482</v>
      </c>
      <c r="F11" s="192">
        <v>1663756019</v>
      </c>
      <c r="G11" s="192">
        <v>38807</v>
      </c>
      <c r="H11" s="192">
        <v>2481513452</v>
      </c>
      <c r="I11" s="192">
        <v>60207</v>
      </c>
      <c r="J11" s="192">
        <v>5789008358</v>
      </c>
      <c r="K11" s="192">
        <v>149304</v>
      </c>
      <c r="L11" s="192">
        <v>17615807441</v>
      </c>
      <c r="M11" s="192">
        <v>17452</v>
      </c>
      <c r="N11" s="192">
        <v>527970504</v>
      </c>
      <c r="O11" s="192">
        <v>88593</v>
      </c>
      <c r="P11" s="192">
        <v>2448136482</v>
      </c>
      <c r="Q11" s="192">
        <v>486379</v>
      </c>
      <c r="R11" s="192">
        <v>31438925543</v>
      </c>
      <c r="S11" s="192">
        <v>278881</v>
      </c>
      <c r="T11" s="240">
        <v>23570893150</v>
      </c>
      <c r="U11" s="1156">
        <v>4377</v>
      </c>
      <c r="V11" s="205"/>
    </row>
    <row r="12" spans="1:22" s="442" customFormat="1" ht="30.75" customHeight="1">
      <c r="A12" s="445"/>
      <c r="B12" s="651" t="s">
        <v>180</v>
      </c>
      <c r="C12" s="227">
        <v>949</v>
      </c>
      <c r="D12" s="227">
        <v>45425314</v>
      </c>
      <c r="E12" s="227">
        <v>5572</v>
      </c>
      <c r="F12" s="227">
        <v>93644671</v>
      </c>
      <c r="G12" s="227">
        <v>3026</v>
      </c>
      <c r="H12" s="227">
        <v>184950968</v>
      </c>
      <c r="I12" s="227">
        <v>3857</v>
      </c>
      <c r="J12" s="227">
        <v>398405918</v>
      </c>
      <c r="K12" s="227">
        <v>9143</v>
      </c>
      <c r="L12" s="227">
        <v>1011864903</v>
      </c>
      <c r="M12" s="227">
        <v>2285</v>
      </c>
      <c r="N12" s="227">
        <v>38004852</v>
      </c>
      <c r="O12" s="227">
        <v>5193</v>
      </c>
      <c r="P12" s="227">
        <v>143054108</v>
      </c>
      <c r="Q12" s="227">
        <v>30025</v>
      </c>
      <c r="R12" s="227">
        <v>1915350734</v>
      </c>
      <c r="S12" s="227">
        <v>18010</v>
      </c>
      <c r="T12" s="247">
        <v>1494586293</v>
      </c>
      <c r="U12" s="304">
        <v>261</v>
      </c>
      <c r="V12" s="574"/>
    </row>
    <row r="13" spans="1:22" ht="26.25" customHeight="1">
      <c r="A13" s="211">
        <v>1</v>
      </c>
      <c r="B13" s="330" t="s">
        <v>181</v>
      </c>
      <c r="C13" s="229">
        <v>2230</v>
      </c>
      <c r="D13" s="229">
        <v>133385140</v>
      </c>
      <c r="E13" s="229">
        <v>19096</v>
      </c>
      <c r="F13" s="229">
        <v>256004864</v>
      </c>
      <c r="G13" s="229">
        <v>5456</v>
      </c>
      <c r="H13" s="229">
        <v>326759805</v>
      </c>
      <c r="I13" s="229">
        <v>7524</v>
      </c>
      <c r="J13" s="229">
        <v>720932860</v>
      </c>
      <c r="K13" s="229">
        <v>21294</v>
      </c>
      <c r="L13" s="229">
        <v>2632727842</v>
      </c>
      <c r="M13" s="229">
        <v>1519</v>
      </c>
      <c r="N13" s="229">
        <v>31463514</v>
      </c>
      <c r="O13" s="229">
        <v>14710</v>
      </c>
      <c r="P13" s="229">
        <v>446420752</v>
      </c>
      <c r="Q13" s="229">
        <v>71829</v>
      </c>
      <c r="R13" s="229">
        <v>4547694777</v>
      </c>
      <c r="S13" s="229">
        <v>39125</v>
      </c>
      <c r="T13" s="241">
        <v>3352046445</v>
      </c>
      <c r="U13" s="1157">
        <v>529</v>
      </c>
      <c r="V13" s="216">
        <v>1</v>
      </c>
    </row>
    <row r="14" spans="1:22" ht="26.25" customHeight="1">
      <c r="A14" s="217">
        <v>2</v>
      </c>
      <c r="B14" s="332" t="s">
        <v>183</v>
      </c>
      <c r="C14" s="192">
        <v>221</v>
      </c>
      <c r="D14" s="192">
        <v>10204877</v>
      </c>
      <c r="E14" s="192">
        <v>1339</v>
      </c>
      <c r="F14" s="192">
        <v>24440995</v>
      </c>
      <c r="G14" s="192">
        <v>1426</v>
      </c>
      <c r="H14" s="192">
        <v>98267091</v>
      </c>
      <c r="I14" s="192">
        <v>1103</v>
      </c>
      <c r="J14" s="192">
        <v>115259146</v>
      </c>
      <c r="K14" s="192">
        <v>1654</v>
      </c>
      <c r="L14" s="192">
        <v>200870905</v>
      </c>
      <c r="M14" s="192">
        <v>145</v>
      </c>
      <c r="N14" s="192">
        <v>3484025</v>
      </c>
      <c r="O14" s="192">
        <v>1500</v>
      </c>
      <c r="P14" s="192">
        <v>37891779</v>
      </c>
      <c r="Q14" s="192">
        <v>7388</v>
      </c>
      <c r="R14" s="192">
        <v>490418818</v>
      </c>
      <c r="S14" s="192">
        <v>4569</v>
      </c>
      <c r="T14" s="240">
        <v>360682551</v>
      </c>
      <c r="U14" s="1156">
        <v>80</v>
      </c>
      <c r="V14" s="205">
        <v>2</v>
      </c>
    </row>
    <row r="15" spans="1:22" ht="26.25" customHeight="1">
      <c r="A15" s="217">
        <v>3</v>
      </c>
      <c r="B15" s="332" t="s">
        <v>185</v>
      </c>
      <c r="C15" s="192">
        <v>4409</v>
      </c>
      <c r="D15" s="192">
        <v>79281444</v>
      </c>
      <c r="E15" s="192">
        <v>5059</v>
      </c>
      <c r="F15" s="192">
        <v>94220793</v>
      </c>
      <c r="G15" s="192">
        <v>4728</v>
      </c>
      <c r="H15" s="192">
        <v>370555068</v>
      </c>
      <c r="I15" s="192">
        <v>3334</v>
      </c>
      <c r="J15" s="192">
        <v>315897126</v>
      </c>
      <c r="K15" s="192">
        <v>8202</v>
      </c>
      <c r="L15" s="192">
        <v>935357760</v>
      </c>
      <c r="M15" s="192">
        <v>5181</v>
      </c>
      <c r="N15" s="192">
        <v>76634670</v>
      </c>
      <c r="O15" s="192">
        <v>1430</v>
      </c>
      <c r="P15" s="192">
        <v>126981609</v>
      </c>
      <c r="Q15" s="192">
        <v>32343</v>
      </c>
      <c r="R15" s="192">
        <v>1998928470</v>
      </c>
      <c r="S15" s="192">
        <v>18097</v>
      </c>
      <c r="T15" s="240">
        <v>1477073072</v>
      </c>
      <c r="U15" s="1156">
        <v>292</v>
      </c>
      <c r="V15" s="205">
        <v>3</v>
      </c>
    </row>
    <row r="16" spans="1:22" ht="26.25" customHeight="1">
      <c r="A16" s="217">
        <v>4</v>
      </c>
      <c r="B16" s="332" t="s">
        <v>187</v>
      </c>
      <c r="C16" s="192">
        <v>1500</v>
      </c>
      <c r="D16" s="192">
        <v>89129672</v>
      </c>
      <c r="E16" s="192">
        <v>13439</v>
      </c>
      <c r="F16" s="192">
        <v>183205194</v>
      </c>
      <c r="G16" s="192">
        <v>3483</v>
      </c>
      <c r="H16" s="192">
        <v>223435339</v>
      </c>
      <c r="I16" s="192">
        <v>6802</v>
      </c>
      <c r="J16" s="192">
        <v>662945976</v>
      </c>
      <c r="K16" s="192">
        <v>13859</v>
      </c>
      <c r="L16" s="192">
        <v>1659870298</v>
      </c>
      <c r="M16" s="192">
        <v>1176</v>
      </c>
      <c r="N16" s="192">
        <v>23789909</v>
      </c>
      <c r="O16" s="192">
        <v>10616</v>
      </c>
      <c r="P16" s="192">
        <v>296569255</v>
      </c>
      <c r="Q16" s="192">
        <v>50875</v>
      </c>
      <c r="R16" s="192">
        <v>3138945643</v>
      </c>
      <c r="S16" s="192">
        <v>28104</v>
      </c>
      <c r="T16" s="240">
        <v>2336434864</v>
      </c>
      <c r="U16" s="1156">
        <v>506</v>
      </c>
      <c r="V16" s="205">
        <v>4</v>
      </c>
    </row>
    <row r="17" spans="1:22" ht="26.25" customHeight="1">
      <c r="A17" s="217">
        <v>5</v>
      </c>
      <c r="B17" s="332" t="s">
        <v>189</v>
      </c>
      <c r="C17" s="227">
        <v>316</v>
      </c>
      <c r="D17" s="227">
        <v>14967960</v>
      </c>
      <c r="E17" s="227">
        <v>1252</v>
      </c>
      <c r="F17" s="227">
        <v>20490682</v>
      </c>
      <c r="G17" s="227">
        <v>1262</v>
      </c>
      <c r="H17" s="227">
        <v>92490251</v>
      </c>
      <c r="I17" s="227">
        <v>1184</v>
      </c>
      <c r="J17" s="227">
        <v>75861358</v>
      </c>
      <c r="K17" s="227">
        <v>1354</v>
      </c>
      <c r="L17" s="227">
        <v>164941725</v>
      </c>
      <c r="M17" s="227">
        <v>388</v>
      </c>
      <c r="N17" s="227">
        <v>7124394</v>
      </c>
      <c r="O17" s="227">
        <v>996</v>
      </c>
      <c r="P17" s="227">
        <v>21181643</v>
      </c>
      <c r="Q17" s="227">
        <v>6752</v>
      </c>
      <c r="R17" s="227">
        <v>397058013</v>
      </c>
      <c r="S17" s="227">
        <v>4005</v>
      </c>
      <c r="T17" s="247">
        <v>304908820</v>
      </c>
      <c r="U17" s="304">
        <v>51</v>
      </c>
      <c r="V17" s="205">
        <v>5</v>
      </c>
    </row>
    <row r="18" spans="1:22" ht="26.25" customHeight="1">
      <c r="A18" s="211">
        <v>6</v>
      </c>
      <c r="B18" s="330" t="s">
        <v>191</v>
      </c>
      <c r="C18" s="229">
        <v>425</v>
      </c>
      <c r="D18" s="229">
        <v>21052066</v>
      </c>
      <c r="E18" s="229">
        <v>2285</v>
      </c>
      <c r="F18" s="229">
        <v>38609888</v>
      </c>
      <c r="G18" s="229">
        <v>873</v>
      </c>
      <c r="H18" s="229">
        <v>56487770</v>
      </c>
      <c r="I18" s="229">
        <v>1916</v>
      </c>
      <c r="J18" s="229">
        <v>158150978</v>
      </c>
      <c r="K18" s="229">
        <v>4100</v>
      </c>
      <c r="L18" s="229">
        <v>469746192</v>
      </c>
      <c r="M18" s="229">
        <v>485</v>
      </c>
      <c r="N18" s="229">
        <v>10128503</v>
      </c>
      <c r="O18" s="229">
        <v>1985</v>
      </c>
      <c r="P18" s="229">
        <v>46373205</v>
      </c>
      <c r="Q18" s="229">
        <v>12069</v>
      </c>
      <c r="R18" s="229">
        <v>800548602</v>
      </c>
      <c r="S18" s="229">
        <v>7564</v>
      </c>
      <c r="T18" s="241">
        <v>613459074</v>
      </c>
      <c r="U18" s="1157">
        <v>115</v>
      </c>
      <c r="V18" s="216">
        <v>6</v>
      </c>
    </row>
    <row r="19" spans="1:22" ht="26.25" customHeight="1">
      <c r="A19" s="217">
        <v>7</v>
      </c>
      <c r="B19" s="332" t="s">
        <v>193</v>
      </c>
      <c r="C19" s="192">
        <v>1349</v>
      </c>
      <c r="D19" s="192">
        <v>64049292</v>
      </c>
      <c r="E19" s="192">
        <v>10434</v>
      </c>
      <c r="F19" s="192">
        <v>144742434</v>
      </c>
      <c r="G19" s="192">
        <v>2511</v>
      </c>
      <c r="H19" s="192">
        <v>139138361</v>
      </c>
      <c r="I19" s="192">
        <v>4739</v>
      </c>
      <c r="J19" s="192">
        <v>509631830</v>
      </c>
      <c r="K19" s="192">
        <v>14460</v>
      </c>
      <c r="L19" s="192">
        <v>1616687011</v>
      </c>
      <c r="M19" s="192">
        <v>929</v>
      </c>
      <c r="N19" s="192">
        <v>19166626</v>
      </c>
      <c r="O19" s="192">
        <v>6430</v>
      </c>
      <c r="P19" s="192">
        <v>92665892</v>
      </c>
      <c r="Q19" s="192">
        <v>40852</v>
      </c>
      <c r="R19" s="192">
        <v>2586081446</v>
      </c>
      <c r="S19" s="192">
        <v>23504</v>
      </c>
      <c r="T19" s="240">
        <v>2004455697</v>
      </c>
      <c r="U19" s="1156">
        <v>396</v>
      </c>
      <c r="V19" s="205">
        <v>7</v>
      </c>
    </row>
    <row r="20" spans="1:22" ht="26.25" customHeight="1">
      <c r="A20" s="217">
        <v>8</v>
      </c>
      <c r="B20" s="332" t="s">
        <v>195</v>
      </c>
      <c r="C20" s="192">
        <v>472</v>
      </c>
      <c r="D20" s="192">
        <v>27117142</v>
      </c>
      <c r="E20" s="192">
        <v>3021</v>
      </c>
      <c r="F20" s="192">
        <v>49329051</v>
      </c>
      <c r="G20" s="192">
        <v>1044</v>
      </c>
      <c r="H20" s="192">
        <v>61355815</v>
      </c>
      <c r="I20" s="192">
        <v>1446</v>
      </c>
      <c r="J20" s="192">
        <v>169093364</v>
      </c>
      <c r="K20" s="192">
        <v>4816</v>
      </c>
      <c r="L20" s="192">
        <v>566933256</v>
      </c>
      <c r="M20" s="192">
        <v>269</v>
      </c>
      <c r="N20" s="192">
        <v>10265451</v>
      </c>
      <c r="O20" s="192">
        <v>2906</v>
      </c>
      <c r="P20" s="192">
        <v>83564511</v>
      </c>
      <c r="Q20" s="192">
        <v>13974</v>
      </c>
      <c r="R20" s="192">
        <v>967658590</v>
      </c>
      <c r="S20" s="192">
        <v>8119</v>
      </c>
      <c r="T20" s="240">
        <v>713640867</v>
      </c>
      <c r="U20" s="1156">
        <v>108</v>
      </c>
      <c r="V20" s="205">
        <v>8</v>
      </c>
    </row>
    <row r="21" spans="1:22" s="266" customFormat="1" ht="26.25" customHeight="1">
      <c r="A21" s="220">
        <v>9</v>
      </c>
      <c r="B21" s="218" t="s">
        <v>197</v>
      </c>
      <c r="C21" s="192">
        <v>900</v>
      </c>
      <c r="D21" s="192">
        <v>27313325</v>
      </c>
      <c r="E21" s="192">
        <v>1405</v>
      </c>
      <c r="F21" s="192">
        <v>24286153</v>
      </c>
      <c r="G21" s="192">
        <v>435</v>
      </c>
      <c r="H21" s="192">
        <v>23055658</v>
      </c>
      <c r="I21" s="192">
        <v>1007</v>
      </c>
      <c r="J21" s="192">
        <v>95656285</v>
      </c>
      <c r="K21" s="192">
        <v>3606</v>
      </c>
      <c r="L21" s="192">
        <v>382181024</v>
      </c>
      <c r="M21" s="192">
        <v>124</v>
      </c>
      <c r="N21" s="192">
        <v>2408714</v>
      </c>
      <c r="O21" s="192">
        <v>1701</v>
      </c>
      <c r="P21" s="192">
        <v>45976888</v>
      </c>
      <c r="Q21" s="192">
        <v>9178</v>
      </c>
      <c r="R21" s="192">
        <v>600878047</v>
      </c>
      <c r="S21" s="192">
        <v>5828</v>
      </c>
      <c r="T21" s="240">
        <v>478510610</v>
      </c>
      <c r="U21" s="1156">
        <v>76</v>
      </c>
      <c r="V21" s="224">
        <v>9</v>
      </c>
    </row>
    <row r="22" spans="1:22" s="266" customFormat="1" ht="26.25" customHeight="1">
      <c r="A22" s="220">
        <v>10</v>
      </c>
      <c r="B22" s="218" t="s">
        <v>199</v>
      </c>
      <c r="C22" s="227">
        <v>422</v>
      </c>
      <c r="D22" s="227">
        <v>20768794</v>
      </c>
      <c r="E22" s="227">
        <v>1781</v>
      </c>
      <c r="F22" s="227">
        <v>26449559</v>
      </c>
      <c r="G22" s="227">
        <v>449</v>
      </c>
      <c r="H22" s="227">
        <v>27178596</v>
      </c>
      <c r="I22" s="227">
        <v>1172</v>
      </c>
      <c r="J22" s="227">
        <v>101537460</v>
      </c>
      <c r="K22" s="227">
        <v>2755</v>
      </c>
      <c r="L22" s="227">
        <v>280902350</v>
      </c>
      <c r="M22" s="227">
        <v>130</v>
      </c>
      <c r="N22" s="227">
        <v>1908074</v>
      </c>
      <c r="O22" s="227">
        <v>1574</v>
      </c>
      <c r="P22" s="227">
        <v>53917847</v>
      </c>
      <c r="Q22" s="227">
        <v>8283</v>
      </c>
      <c r="R22" s="227">
        <v>512662680</v>
      </c>
      <c r="S22" s="227">
        <v>4983</v>
      </c>
      <c r="T22" s="247">
        <v>391589542</v>
      </c>
      <c r="U22" s="304">
        <v>80</v>
      </c>
      <c r="V22" s="224">
        <v>10</v>
      </c>
    </row>
    <row r="23" spans="1:22" s="266" customFormat="1" ht="26.25" customHeight="1">
      <c r="A23" s="228">
        <v>11</v>
      </c>
      <c r="B23" s="212" t="s">
        <v>201</v>
      </c>
      <c r="C23" s="229">
        <v>285</v>
      </c>
      <c r="D23" s="229">
        <v>13805545</v>
      </c>
      <c r="E23" s="229">
        <v>1923</v>
      </c>
      <c r="F23" s="229">
        <v>25347260</v>
      </c>
      <c r="G23" s="229">
        <v>604</v>
      </c>
      <c r="H23" s="229">
        <v>34399799</v>
      </c>
      <c r="I23" s="229">
        <v>1245</v>
      </c>
      <c r="J23" s="229">
        <v>123434873</v>
      </c>
      <c r="K23" s="229">
        <v>3511</v>
      </c>
      <c r="L23" s="229">
        <v>391603750</v>
      </c>
      <c r="M23" s="229">
        <v>206</v>
      </c>
      <c r="N23" s="229">
        <v>4742508</v>
      </c>
      <c r="O23" s="229">
        <v>1675</v>
      </c>
      <c r="P23" s="229">
        <v>49099866</v>
      </c>
      <c r="Q23" s="229">
        <v>9449</v>
      </c>
      <c r="R23" s="229">
        <v>642433601</v>
      </c>
      <c r="S23" s="229">
        <v>6203</v>
      </c>
      <c r="T23" s="241">
        <v>523638853</v>
      </c>
      <c r="U23" s="1157">
        <v>101</v>
      </c>
      <c r="V23" s="234">
        <v>11</v>
      </c>
    </row>
    <row r="24" spans="1:22" s="266" customFormat="1" ht="26.25" customHeight="1">
      <c r="A24" s="220">
        <v>12</v>
      </c>
      <c r="B24" s="218" t="s">
        <v>203</v>
      </c>
      <c r="C24" s="192">
        <v>479</v>
      </c>
      <c r="D24" s="192">
        <v>25300296</v>
      </c>
      <c r="E24" s="192">
        <v>3766</v>
      </c>
      <c r="F24" s="192">
        <v>70770632</v>
      </c>
      <c r="G24" s="192">
        <v>944</v>
      </c>
      <c r="H24" s="192">
        <v>52591202</v>
      </c>
      <c r="I24" s="192">
        <v>1705</v>
      </c>
      <c r="J24" s="192">
        <v>157294936</v>
      </c>
      <c r="K24" s="192">
        <v>4627</v>
      </c>
      <c r="L24" s="192">
        <v>543448786</v>
      </c>
      <c r="M24" s="192">
        <v>290</v>
      </c>
      <c r="N24" s="192">
        <v>7402565</v>
      </c>
      <c r="O24" s="192">
        <v>2934</v>
      </c>
      <c r="P24" s="192">
        <v>68692949</v>
      </c>
      <c r="Q24" s="192">
        <v>14745</v>
      </c>
      <c r="R24" s="192">
        <v>925501366</v>
      </c>
      <c r="S24" s="192">
        <v>8252</v>
      </c>
      <c r="T24" s="240">
        <v>667800986</v>
      </c>
      <c r="U24" s="1156">
        <v>122</v>
      </c>
      <c r="V24" s="224">
        <v>12</v>
      </c>
    </row>
    <row r="25" spans="1:22" s="266" customFormat="1" ht="26.25" customHeight="1">
      <c r="A25" s="220">
        <v>13</v>
      </c>
      <c r="B25" s="218" t="s">
        <v>204</v>
      </c>
      <c r="C25" s="192">
        <v>160</v>
      </c>
      <c r="D25" s="192">
        <v>7183970</v>
      </c>
      <c r="E25" s="192">
        <v>1086</v>
      </c>
      <c r="F25" s="192">
        <v>15945794</v>
      </c>
      <c r="G25" s="192">
        <v>352</v>
      </c>
      <c r="H25" s="192">
        <v>16460616</v>
      </c>
      <c r="I25" s="192">
        <v>584</v>
      </c>
      <c r="J25" s="192">
        <v>63564397</v>
      </c>
      <c r="K25" s="192">
        <v>1608</v>
      </c>
      <c r="L25" s="192">
        <v>186240621</v>
      </c>
      <c r="M25" s="192">
        <v>117</v>
      </c>
      <c r="N25" s="192">
        <v>2324681</v>
      </c>
      <c r="O25" s="192">
        <v>1086</v>
      </c>
      <c r="P25" s="192">
        <v>33969149</v>
      </c>
      <c r="Q25" s="192">
        <v>4993</v>
      </c>
      <c r="R25" s="192">
        <v>325689228</v>
      </c>
      <c r="S25" s="192">
        <v>2990</v>
      </c>
      <c r="T25" s="240">
        <v>255072987</v>
      </c>
      <c r="U25" s="1156">
        <v>51</v>
      </c>
      <c r="V25" s="224">
        <v>13</v>
      </c>
    </row>
    <row r="26" spans="1:22" s="266" customFormat="1" ht="26.25" customHeight="1">
      <c r="A26" s="220">
        <v>14</v>
      </c>
      <c r="B26" s="218" t="s">
        <v>206</v>
      </c>
      <c r="C26" s="192">
        <v>137</v>
      </c>
      <c r="D26" s="192">
        <v>5692319</v>
      </c>
      <c r="E26" s="192">
        <v>623</v>
      </c>
      <c r="F26" s="192">
        <v>12271116</v>
      </c>
      <c r="G26" s="192">
        <v>331</v>
      </c>
      <c r="H26" s="192">
        <v>17293304</v>
      </c>
      <c r="I26" s="192">
        <v>681</v>
      </c>
      <c r="J26" s="192">
        <v>75494732</v>
      </c>
      <c r="K26" s="192">
        <v>1455</v>
      </c>
      <c r="L26" s="192">
        <v>153859163</v>
      </c>
      <c r="M26" s="192">
        <v>104</v>
      </c>
      <c r="N26" s="192">
        <v>1467727</v>
      </c>
      <c r="O26" s="192">
        <v>771</v>
      </c>
      <c r="P26" s="192">
        <v>31025197</v>
      </c>
      <c r="Q26" s="192">
        <v>4102</v>
      </c>
      <c r="R26" s="192">
        <v>297103558</v>
      </c>
      <c r="S26" s="192">
        <v>2605</v>
      </c>
      <c r="T26" s="240">
        <v>234713220</v>
      </c>
      <c r="U26" s="1156">
        <v>53</v>
      </c>
      <c r="V26" s="224">
        <v>14</v>
      </c>
    </row>
    <row r="27" spans="1:22" s="266" customFormat="1" ht="26.25" customHeight="1">
      <c r="A27" s="220">
        <v>15</v>
      </c>
      <c r="B27" s="218" t="s">
        <v>208</v>
      </c>
      <c r="C27" s="227">
        <v>207</v>
      </c>
      <c r="D27" s="227">
        <v>11010914</v>
      </c>
      <c r="E27" s="227">
        <v>842</v>
      </c>
      <c r="F27" s="227">
        <v>18920718</v>
      </c>
      <c r="G27" s="227">
        <v>471</v>
      </c>
      <c r="H27" s="227">
        <v>21791422</v>
      </c>
      <c r="I27" s="227">
        <v>928</v>
      </c>
      <c r="J27" s="227">
        <v>98586076</v>
      </c>
      <c r="K27" s="227">
        <v>2505</v>
      </c>
      <c r="L27" s="227">
        <v>261979866</v>
      </c>
      <c r="M27" s="227">
        <v>196</v>
      </c>
      <c r="N27" s="227">
        <v>3228840</v>
      </c>
      <c r="O27" s="227">
        <v>1280</v>
      </c>
      <c r="P27" s="227">
        <v>34262055</v>
      </c>
      <c r="Q27" s="227">
        <v>6429</v>
      </c>
      <c r="R27" s="227">
        <v>449779891</v>
      </c>
      <c r="S27" s="227">
        <v>4246</v>
      </c>
      <c r="T27" s="247">
        <v>353776647</v>
      </c>
      <c r="U27" s="304">
        <v>78</v>
      </c>
      <c r="V27" s="224">
        <v>15</v>
      </c>
    </row>
    <row r="28" spans="1:22" s="266" customFormat="1" ht="26.25" customHeight="1">
      <c r="A28" s="235">
        <v>16</v>
      </c>
      <c r="B28" s="212" t="s">
        <v>210</v>
      </c>
      <c r="C28" s="229">
        <v>703</v>
      </c>
      <c r="D28" s="229">
        <v>41494635</v>
      </c>
      <c r="E28" s="229">
        <v>3493</v>
      </c>
      <c r="F28" s="229">
        <v>46194239</v>
      </c>
      <c r="G28" s="229">
        <v>716</v>
      </c>
      <c r="H28" s="229">
        <v>51299332</v>
      </c>
      <c r="I28" s="229">
        <v>1264</v>
      </c>
      <c r="J28" s="229">
        <v>125868760</v>
      </c>
      <c r="K28" s="229">
        <v>3487</v>
      </c>
      <c r="L28" s="229">
        <v>424342109</v>
      </c>
      <c r="M28" s="229">
        <v>159</v>
      </c>
      <c r="N28" s="229">
        <v>2637048</v>
      </c>
      <c r="O28" s="229">
        <v>2520</v>
      </c>
      <c r="P28" s="229">
        <v>61369725</v>
      </c>
      <c r="Q28" s="229">
        <v>12342</v>
      </c>
      <c r="R28" s="229">
        <v>753205848</v>
      </c>
      <c r="S28" s="229">
        <v>6446</v>
      </c>
      <c r="T28" s="241">
        <v>531393951</v>
      </c>
      <c r="U28" s="1157">
        <v>100</v>
      </c>
      <c r="V28" s="236">
        <v>16</v>
      </c>
    </row>
    <row r="29" spans="1:22" s="266" customFormat="1" ht="26.25" customHeight="1">
      <c r="A29" s="220">
        <v>17</v>
      </c>
      <c r="B29" s="218" t="s">
        <v>212</v>
      </c>
      <c r="C29" s="192">
        <v>904</v>
      </c>
      <c r="D29" s="192">
        <v>44038667</v>
      </c>
      <c r="E29" s="192">
        <v>8119</v>
      </c>
      <c r="F29" s="192">
        <v>101394340</v>
      </c>
      <c r="G29" s="192">
        <v>2064</v>
      </c>
      <c r="H29" s="192">
        <v>116655503</v>
      </c>
      <c r="I29" s="192">
        <v>3629</v>
      </c>
      <c r="J29" s="192">
        <v>409891334</v>
      </c>
      <c r="K29" s="192">
        <v>10004</v>
      </c>
      <c r="L29" s="192">
        <v>1216130998</v>
      </c>
      <c r="M29" s="192">
        <v>1334</v>
      </c>
      <c r="N29" s="192">
        <v>26431859</v>
      </c>
      <c r="O29" s="192">
        <v>5696</v>
      </c>
      <c r="P29" s="192">
        <v>151619998</v>
      </c>
      <c r="Q29" s="192">
        <v>31750</v>
      </c>
      <c r="R29" s="192">
        <v>2066162699</v>
      </c>
      <c r="S29" s="192">
        <v>17894</v>
      </c>
      <c r="T29" s="240">
        <v>1614251850</v>
      </c>
      <c r="U29" s="1156">
        <v>277</v>
      </c>
      <c r="V29" s="224">
        <v>17</v>
      </c>
    </row>
    <row r="30" spans="1:22" s="266" customFormat="1" ht="26.25" customHeight="1">
      <c r="A30" s="220">
        <v>18</v>
      </c>
      <c r="B30" s="218" t="s">
        <v>214</v>
      </c>
      <c r="C30" s="192">
        <v>19</v>
      </c>
      <c r="D30" s="192">
        <v>593026</v>
      </c>
      <c r="E30" s="192">
        <v>40</v>
      </c>
      <c r="F30" s="192">
        <v>2151003</v>
      </c>
      <c r="G30" s="192">
        <v>259</v>
      </c>
      <c r="H30" s="192">
        <v>17178931</v>
      </c>
      <c r="I30" s="192">
        <v>259</v>
      </c>
      <c r="J30" s="192">
        <v>27555888</v>
      </c>
      <c r="K30" s="192">
        <v>295</v>
      </c>
      <c r="L30" s="192">
        <v>20722512</v>
      </c>
      <c r="M30" s="192">
        <v>305</v>
      </c>
      <c r="N30" s="192">
        <v>114544271</v>
      </c>
      <c r="O30" s="192">
        <v>329</v>
      </c>
      <c r="P30" s="192">
        <v>2441450</v>
      </c>
      <c r="Q30" s="192">
        <v>1506</v>
      </c>
      <c r="R30" s="192">
        <v>185187081</v>
      </c>
      <c r="S30" s="192">
        <v>361</v>
      </c>
      <c r="T30" s="240">
        <v>138778277</v>
      </c>
      <c r="U30" s="1156">
        <v>36</v>
      </c>
      <c r="V30" s="224">
        <v>18</v>
      </c>
    </row>
    <row r="31" spans="1:22" s="266" customFormat="1" ht="26.25" customHeight="1">
      <c r="A31" s="220">
        <v>19</v>
      </c>
      <c r="B31" s="218" t="s">
        <v>216</v>
      </c>
      <c r="C31" s="192">
        <v>943</v>
      </c>
      <c r="D31" s="192">
        <v>56043514</v>
      </c>
      <c r="E31" s="192">
        <v>5363</v>
      </c>
      <c r="F31" s="192">
        <v>84207709</v>
      </c>
      <c r="G31" s="192">
        <v>1776</v>
      </c>
      <c r="H31" s="192">
        <v>107933084</v>
      </c>
      <c r="I31" s="192">
        <v>3586</v>
      </c>
      <c r="J31" s="192">
        <v>302500747</v>
      </c>
      <c r="K31" s="192">
        <v>7472</v>
      </c>
      <c r="L31" s="192">
        <v>902980063</v>
      </c>
      <c r="M31" s="192">
        <v>630</v>
      </c>
      <c r="N31" s="192">
        <v>18607811</v>
      </c>
      <c r="O31" s="192">
        <v>4409</v>
      </c>
      <c r="P31" s="192">
        <v>150810557</v>
      </c>
      <c r="Q31" s="192">
        <v>24179</v>
      </c>
      <c r="R31" s="192">
        <v>1623083485</v>
      </c>
      <c r="S31" s="192">
        <v>13614</v>
      </c>
      <c r="T31" s="240">
        <v>1175267325</v>
      </c>
      <c r="U31" s="1156">
        <v>235</v>
      </c>
      <c r="V31" s="224">
        <v>19</v>
      </c>
    </row>
    <row r="32" spans="1:22" s="266" customFormat="1" ht="26.25" customHeight="1">
      <c r="A32" s="220">
        <v>20</v>
      </c>
      <c r="B32" s="218" t="s">
        <v>218</v>
      </c>
      <c r="C32" s="227">
        <v>409</v>
      </c>
      <c r="D32" s="227">
        <v>22548303</v>
      </c>
      <c r="E32" s="227">
        <v>3106</v>
      </c>
      <c r="F32" s="227">
        <v>48236842</v>
      </c>
      <c r="G32" s="227">
        <v>892</v>
      </c>
      <c r="H32" s="227">
        <v>54783481</v>
      </c>
      <c r="I32" s="227">
        <v>1224</v>
      </c>
      <c r="J32" s="227">
        <v>130769551</v>
      </c>
      <c r="K32" s="227">
        <v>3791</v>
      </c>
      <c r="L32" s="227">
        <v>514342566</v>
      </c>
      <c r="M32" s="227">
        <v>220</v>
      </c>
      <c r="N32" s="227">
        <v>5836385</v>
      </c>
      <c r="O32" s="227">
        <v>2191</v>
      </c>
      <c r="P32" s="227">
        <v>60279406</v>
      </c>
      <c r="Q32" s="227">
        <v>11833</v>
      </c>
      <c r="R32" s="227">
        <v>836796534</v>
      </c>
      <c r="S32" s="227">
        <v>6630</v>
      </c>
      <c r="T32" s="247">
        <v>627831919</v>
      </c>
      <c r="U32" s="304">
        <v>105</v>
      </c>
      <c r="V32" s="224">
        <v>20</v>
      </c>
    </row>
    <row r="33" spans="1:22" s="266" customFormat="1" ht="26.25" customHeight="1">
      <c r="A33" s="228">
        <v>21</v>
      </c>
      <c r="B33" s="212" t="s">
        <v>220</v>
      </c>
      <c r="C33" s="229">
        <v>592</v>
      </c>
      <c r="D33" s="229">
        <v>31868615</v>
      </c>
      <c r="E33" s="229">
        <v>4123</v>
      </c>
      <c r="F33" s="229">
        <v>60164286</v>
      </c>
      <c r="G33" s="229">
        <v>1090</v>
      </c>
      <c r="H33" s="229">
        <v>63643652</v>
      </c>
      <c r="I33" s="229">
        <v>1755</v>
      </c>
      <c r="J33" s="229">
        <v>158565263</v>
      </c>
      <c r="K33" s="229">
        <v>4725</v>
      </c>
      <c r="L33" s="229">
        <v>568692468</v>
      </c>
      <c r="M33" s="229">
        <v>283</v>
      </c>
      <c r="N33" s="229">
        <v>4919019</v>
      </c>
      <c r="O33" s="229">
        <v>3141</v>
      </c>
      <c r="P33" s="229">
        <v>75897391</v>
      </c>
      <c r="Q33" s="229">
        <v>15709</v>
      </c>
      <c r="R33" s="229">
        <v>963750694</v>
      </c>
      <c r="S33" s="229">
        <v>8646</v>
      </c>
      <c r="T33" s="241">
        <v>704550001</v>
      </c>
      <c r="U33" s="1157">
        <v>114</v>
      </c>
      <c r="V33" s="234">
        <v>21</v>
      </c>
    </row>
    <row r="34" spans="1:22" s="266" customFormat="1" ht="26.25" customHeight="1">
      <c r="A34" s="220">
        <v>22</v>
      </c>
      <c r="B34" s="218" t="s">
        <v>222</v>
      </c>
      <c r="C34" s="192">
        <v>434</v>
      </c>
      <c r="D34" s="192">
        <v>21082365</v>
      </c>
      <c r="E34" s="192">
        <v>2473</v>
      </c>
      <c r="F34" s="192">
        <v>41594620</v>
      </c>
      <c r="G34" s="192">
        <v>464</v>
      </c>
      <c r="H34" s="192">
        <v>30784029</v>
      </c>
      <c r="I34" s="192">
        <v>1022</v>
      </c>
      <c r="J34" s="192">
        <v>99549960</v>
      </c>
      <c r="K34" s="192">
        <v>3118</v>
      </c>
      <c r="L34" s="192">
        <v>382544491</v>
      </c>
      <c r="M34" s="192">
        <v>305</v>
      </c>
      <c r="N34" s="192">
        <v>22186168</v>
      </c>
      <c r="O34" s="192">
        <v>2264</v>
      </c>
      <c r="P34" s="192">
        <v>48670593</v>
      </c>
      <c r="Q34" s="192">
        <v>10080</v>
      </c>
      <c r="R34" s="192">
        <v>646412226</v>
      </c>
      <c r="S34" s="192">
        <v>6072</v>
      </c>
      <c r="T34" s="240">
        <v>479752482</v>
      </c>
      <c r="U34" s="1156">
        <v>72</v>
      </c>
      <c r="V34" s="224">
        <v>22</v>
      </c>
    </row>
    <row r="35" spans="1:22" s="266" customFormat="1" ht="26.25" customHeight="1">
      <c r="A35" s="220">
        <v>23</v>
      </c>
      <c r="B35" s="218" t="s">
        <v>223</v>
      </c>
      <c r="C35" s="192">
        <v>153</v>
      </c>
      <c r="D35" s="192">
        <v>7642195</v>
      </c>
      <c r="E35" s="192">
        <v>746</v>
      </c>
      <c r="F35" s="192">
        <v>12568307</v>
      </c>
      <c r="G35" s="192">
        <v>315</v>
      </c>
      <c r="H35" s="192">
        <v>14632441</v>
      </c>
      <c r="I35" s="192">
        <v>563</v>
      </c>
      <c r="J35" s="192">
        <v>61173471</v>
      </c>
      <c r="K35" s="192">
        <v>1743</v>
      </c>
      <c r="L35" s="192">
        <v>199808895</v>
      </c>
      <c r="M35" s="192">
        <v>205</v>
      </c>
      <c r="N35" s="192">
        <v>2957907</v>
      </c>
      <c r="O35" s="192">
        <v>974</v>
      </c>
      <c r="P35" s="192">
        <v>19387850</v>
      </c>
      <c r="Q35" s="192">
        <v>4699</v>
      </c>
      <c r="R35" s="192">
        <v>318171066</v>
      </c>
      <c r="S35" s="192">
        <v>3082</v>
      </c>
      <c r="T35" s="240">
        <v>262944993</v>
      </c>
      <c r="U35" s="1156">
        <v>46</v>
      </c>
      <c r="V35" s="224">
        <v>23</v>
      </c>
    </row>
    <row r="36" spans="1:22" s="266" customFormat="1" ht="26.25" customHeight="1">
      <c r="A36" s="220">
        <v>24</v>
      </c>
      <c r="B36" s="218" t="s">
        <v>225</v>
      </c>
      <c r="C36" s="192">
        <v>325</v>
      </c>
      <c r="D36" s="192">
        <v>17815319</v>
      </c>
      <c r="E36" s="192">
        <v>2487</v>
      </c>
      <c r="F36" s="192">
        <v>37682539</v>
      </c>
      <c r="G36" s="192">
        <v>489</v>
      </c>
      <c r="H36" s="192">
        <v>29747745</v>
      </c>
      <c r="I36" s="192">
        <v>1120</v>
      </c>
      <c r="J36" s="192">
        <v>111133209</v>
      </c>
      <c r="K36" s="192">
        <v>2403</v>
      </c>
      <c r="L36" s="192">
        <v>318356858</v>
      </c>
      <c r="M36" s="192">
        <v>779</v>
      </c>
      <c r="N36" s="192">
        <v>69264040</v>
      </c>
      <c r="O36" s="192">
        <v>1937</v>
      </c>
      <c r="P36" s="192">
        <v>46466998</v>
      </c>
      <c r="Q36" s="192">
        <v>9540</v>
      </c>
      <c r="R36" s="192">
        <v>630466708</v>
      </c>
      <c r="S36" s="192">
        <v>5392</v>
      </c>
      <c r="T36" s="240">
        <v>483005315</v>
      </c>
      <c r="U36" s="1156">
        <v>93</v>
      </c>
      <c r="V36" s="224">
        <v>24</v>
      </c>
    </row>
    <row r="37" spans="1:22" s="266" customFormat="1" ht="26.25" customHeight="1">
      <c r="A37" s="220">
        <v>25</v>
      </c>
      <c r="B37" s="218" t="s">
        <v>227</v>
      </c>
      <c r="C37" s="227">
        <v>271</v>
      </c>
      <c r="D37" s="227">
        <v>10664492</v>
      </c>
      <c r="E37" s="227">
        <v>1502</v>
      </c>
      <c r="F37" s="227">
        <v>21024832</v>
      </c>
      <c r="G37" s="227">
        <v>486</v>
      </c>
      <c r="H37" s="227">
        <v>33929257</v>
      </c>
      <c r="I37" s="227">
        <v>1438</v>
      </c>
      <c r="J37" s="227">
        <v>122143650</v>
      </c>
      <c r="K37" s="227">
        <v>2829</v>
      </c>
      <c r="L37" s="227">
        <v>315579043</v>
      </c>
      <c r="M37" s="227">
        <v>177</v>
      </c>
      <c r="N37" s="227">
        <v>2871444</v>
      </c>
      <c r="O37" s="227">
        <v>1541</v>
      </c>
      <c r="P37" s="227">
        <v>49504103</v>
      </c>
      <c r="Q37" s="227">
        <v>8244</v>
      </c>
      <c r="R37" s="227">
        <v>555716821</v>
      </c>
      <c r="S37" s="227">
        <v>5365</v>
      </c>
      <c r="T37" s="247">
        <v>451310857</v>
      </c>
      <c r="U37" s="304">
        <v>91</v>
      </c>
      <c r="V37" s="224">
        <v>25</v>
      </c>
    </row>
    <row r="38" spans="1:22" s="266" customFormat="1" ht="26.25" customHeight="1">
      <c r="A38" s="235">
        <v>26</v>
      </c>
      <c r="B38" s="212" t="s">
        <v>229</v>
      </c>
      <c r="C38" s="229">
        <v>221</v>
      </c>
      <c r="D38" s="229">
        <v>8355450</v>
      </c>
      <c r="E38" s="229">
        <v>878</v>
      </c>
      <c r="F38" s="229">
        <v>12453945</v>
      </c>
      <c r="G38" s="229">
        <v>315</v>
      </c>
      <c r="H38" s="229">
        <v>18475569</v>
      </c>
      <c r="I38" s="229">
        <v>806</v>
      </c>
      <c r="J38" s="229">
        <v>68382357</v>
      </c>
      <c r="K38" s="229">
        <v>2299</v>
      </c>
      <c r="L38" s="229">
        <v>243571715</v>
      </c>
      <c r="M38" s="229">
        <v>88</v>
      </c>
      <c r="N38" s="229">
        <v>1342780</v>
      </c>
      <c r="O38" s="229">
        <v>1009</v>
      </c>
      <c r="P38" s="229">
        <v>25747367</v>
      </c>
      <c r="Q38" s="229">
        <v>5616</v>
      </c>
      <c r="R38" s="229">
        <v>378329183</v>
      </c>
      <c r="S38" s="229">
        <v>3825</v>
      </c>
      <c r="T38" s="241">
        <v>315230253</v>
      </c>
      <c r="U38" s="1157">
        <v>47</v>
      </c>
      <c r="V38" s="236">
        <v>26</v>
      </c>
    </row>
    <row r="39" spans="1:22" s="266" customFormat="1" ht="26.25" customHeight="1">
      <c r="A39" s="220">
        <v>27</v>
      </c>
      <c r="B39" s="218" t="s">
        <v>231</v>
      </c>
      <c r="C39" s="192">
        <v>301</v>
      </c>
      <c r="D39" s="192">
        <v>19440134</v>
      </c>
      <c r="E39" s="192">
        <v>2268</v>
      </c>
      <c r="F39" s="192">
        <v>38368064</v>
      </c>
      <c r="G39" s="192">
        <v>606</v>
      </c>
      <c r="H39" s="192">
        <v>39965545</v>
      </c>
      <c r="I39" s="192">
        <v>1058</v>
      </c>
      <c r="J39" s="192">
        <v>98344553</v>
      </c>
      <c r="K39" s="192">
        <v>2193</v>
      </c>
      <c r="L39" s="192">
        <v>281899770</v>
      </c>
      <c r="M39" s="192">
        <v>180</v>
      </c>
      <c r="N39" s="192">
        <v>6572857</v>
      </c>
      <c r="O39" s="192">
        <v>1565</v>
      </c>
      <c r="P39" s="192">
        <v>40105622</v>
      </c>
      <c r="Q39" s="192">
        <v>8171</v>
      </c>
      <c r="R39" s="192">
        <v>524696545</v>
      </c>
      <c r="S39" s="192">
        <v>4041</v>
      </c>
      <c r="T39" s="240">
        <v>314199599</v>
      </c>
      <c r="U39" s="1156">
        <v>77</v>
      </c>
      <c r="V39" s="224">
        <v>27</v>
      </c>
    </row>
    <row r="40" spans="1:22" s="266" customFormat="1" ht="26.25" customHeight="1">
      <c r="A40" s="220">
        <v>30</v>
      </c>
      <c r="B40" s="218" t="s">
        <v>233</v>
      </c>
      <c r="C40" s="192">
        <v>258</v>
      </c>
      <c r="D40" s="192">
        <v>12303555</v>
      </c>
      <c r="E40" s="192">
        <v>1996</v>
      </c>
      <c r="F40" s="192">
        <v>32514258</v>
      </c>
      <c r="G40" s="192">
        <v>719</v>
      </c>
      <c r="H40" s="192">
        <v>44162622</v>
      </c>
      <c r="I40" s="192">
        <v>889</v>
      </c>
      <c r="J40" s="192">
        <v>86201463</v>
      </c>
      <c r="K40" s="192">
        <v>2138</v>
      </c>
      <c r="L40" s="192">
        <v>270698344</v>
      </c>
      <c r="M40" s="192">
        <v>157</v>
      </c>
      <c r="N40" s="192">
        <v>3143081</v>
      </c>
      <c r="O40" s="192">
        <v>1623</v>
      </c>
      <c r="P40" s="192">
        <v>55870908</v>
      </c>
      <c r="Q40" s="192">
        <v>7780</v>
      </c>
      <c r="R40" s="192">
        <v>504894231</v>
      </c>
      <c r="S40" s="192">
        <v>4070</v>
      </c>
      <c r="T40" s="240">
        <v>332142241</v>
      </c>
      <c r="U40" s="1156">
        <v>57</v>
      </c>
      <c r="V40" s="224">
        <v>30</v>
      </c>
    </row>
    <row r="41" spans="1:22" s="266" customFormat="1" ht="26.25" customHeight="1">
      <c r="A41" s="220">
        <v>31</v>
      </c>
      <c r="B41" s="218" t="s">
        <v>235</v>
      </c>
      <c r="C41" s="192">
        <v>57</v>
      </c>
      <c r="D41" s="192">
        <v>2202322</v>
      </c>
      <c r="E41" s="192">
        <v>327</v>
      </c>
      <c r="F41" s="192">
        <v>4216786</v>
      </c>
      <c r="G41" s="192">
        <v>82</v>
      </c>
      <c r="H41" s="192">
        <v>5725408</v>
      </c>
      <c r="I41" s="192">
        <v>133</v>
      </c>
      <c r="J41" s="192">
        <v>13581611</v>
      </c>
      <c r="K41" s="192">
        <v>558</v>
      </c>
      <c r="L41" s="192">
        <v>68849659</v>
      </c>
      <c r="M41" s="192">
        <v>31</v>
      </c>
      <c r="N41" s="192">
        <v>510358</v>
      </c>
      <c r="O41" s="192">
        <v>373</v>
      </c>
      <c r="P41" s="192">
        <v>7412682</v>
      </c>
      <c r="Q41" s="192">
        <v>1561</v>
      </c>
      <c r="R41" s="192">
        <v>102498826</v>
      </c>
      <c r="S41" s="192">
        <v>950</v>
      </c>
      <c r="T41" s="240">
        <v>80513676</v>
      </c>
      <c r="U41" s="1156">
        <v>9</v>
      </c>
      <c r="V41" s="224">
        <v>31</v>
      </c>
    </row>
    <row r="42" spans="1:22" s="266" customFormat="1" ht="26.25" customHeight="1">
      <c r="A42" s="220">
        <v>32</v>
      </c>
      <c r="B42" s="218" t="s">
        <v>237</v>
      </c>
      <c r="C42" s="227">
        <v>438</v>
      </c>
      <c r="D42" s="227">
        <v>15532379</v>
      </c>
      <c r="E42" s="227">
        <v>1205</v>
      </c>
      <c r="F42" s="227">
        <v>17533002</v>
      </c>
      <c r="G42" s="227">
        <v>367</v>
      </c>
      <c r="H42" s="227">
        <v>21850411</v>
      </c>
      <c r="I42" s="227">
        <v>1420</v>
      </c>
      <c r="J42" s="227">
        <v>105782863</v>
      </c>
      <c r="K42" s="227">
        <v>2259</v>
      </c>
      <c r="L42" s="227">
        <v>256211755</v>
      </c>
      <c r="M42" s="227">
        <v>179</v>
      </c>
      <c r="N42" s="227">
        <v>5601747</v>
      </c>
      <c r="O42" s="227">
        <v>1323</v>
      </c>
      <c r="P42" s="227">
        <v>29079918</v>
      </c>
      <c r="Q42" s="227">
        <v>7191</v>
      </c>
      <c r="R42" s="227">
        <v>451592075</v>
      </c>
      <c r="S42" s="227">
        <v>3916</v>
      </c>
      <c r="T42" s="247">
        <v>347425106</v>
      </c>
      <c r="U42" s="304">
        <v>76</v>
      </c>
      <c r="V42" s="224">
        <v>32</v>
      </c>
    </row>
    <row r="43" spans="1:22" s="266" customFormat="1" ht="26.25" customHeight="1">
      <c r="A43" s="228">
        <v>33</v>
      </c>
      <c r="B43" s="212" t="s">
        <v>239</v>
      </c>
      <c r="C43" s="229">
        <v>112</v>
      </c>
      <c r="D43" s="229">
        <v>4694130</v>
      </c>
      <c r="E43" s="229">
        <v>681</v>
      </c>
      <c r="F43" s="229">
        <v>13144625</v>
      </c>
      <c r="G43" s="229">
        <v>251</v>
      </c>
      <c r="H43" s="229">
        <v>11807789</v>
      </c>
      <c r="I43" s="229">
        <v>600</v>
      </c>
      <c r="J43" s="229">
        <v>64992627</v>
      </c>
      <c r="K43" s="229">
        <v>1440</v>
      </c>
      <c r="L43" s="229">
        <v>161427903</v>
      </c>
      <c r="M43" s="229">
        <v>65</v>
      </c>
      <c r="N43" s="229">
        <v>1377015</v>
      </c>
      <c r="O43" s="229">
        <v>776</v>
      </c>
      <c r="P43" s="229">
        <v>22629218</v>
      </c>
      <c r="Q43" s="229">
        <v>3925</v>
      </c>
      <c r="R43" s="229">
        <v>280073307</v>
      </c>
      <c r="S43" s="229">
        <v>2317</v>
      </c>
      <c r="T43" s="241">
        <v>197911304</v>
      </c>
      <c r="U43" s="1157">
        <v>50</v>
      </c>
      <c r="V43" s="234">
        <v>33</v>
      </c>
    </row>
    <row r="44" spans="1:22" s="266" customFormat="1" ht="26.25" customHeight="1">
      <c r="A44" s="220">
        <v>34</v>
      </c>
      <c r="B44" s="2128" t="s">
        <v>241</v>
      </c>
      <c r="C44" s="192">
        <v>60</v>
      </c>
      <c r="D44" s="192">
        <v>4893177</v>
      </c>
      <c r="E44" s="192">
        <v>178</v>
      </c>
      <c r="F44" s="192">
        <v>3627290</v>
      </c>
      <c r="G44" s="192">
        <v>52</v>
      </c>
      <c r="H44" s="192">
        <v>2746721</v>
      </c>
      <c r="I44" s="192">
        <v>130</v>
      </c>
      <c r="J44" s="192">
        <v>12049199</v>
      </c>
      <c r="K44" s="192">
        <v>341</v>
      </c>
      <c r="L44" s="192">
        <v>37541172</v>
      </c>
      <c r="M44" s="192">
        <v>50</v>
      </c>
      <c r="N44" s="192">
        <v>3720214</v>
      </c>
      <c r="O44" s="192">
        <v>178</v>
      </c>
      <c r="P44" s="192">
        <v>10911720</v>
      </c>
      <c r="Q44" s="192">
        <v>989</v>
      </c>
      <c r="R44" s="192">
        <v>75489493</v>
      </c>
      <c r="S44" s="192">
        <v>620</v>
      </c>
      <c r="T44" s="240">
        <v>56123427</v>
      </c>
      <c r="U44" s="1156">
        <v>9</v>
      </c>
      <c r="V44" s="224">
        <v>34</v>
      </c>
    </row>
    <row r="45" spans="1:22" s="266" customFormat="1" ht="26.25" customHeight="1">
      <c r="A45" s="220">
        <v>35</v>
      </c>
      <c r="B45" s="2128" t="s">
        <v>243</v>
      </c>
      <c r="C45" s="192">
        <v>110</v>
      </c>
      <c r="D45" s="192">
        <v>4812999</v>
      </c>
      <c r="E45" s="192">
        <v>793</v>
      </c>
      <c r="F45" s="192">
        <v>12908536</v>
      </c>
      <c r="G45" s="192">
        <v>678</v>
      </c>
      <c r="H45" s="192">
        <v>68740435</v>
      </c>
      <c r="I45" s="192">
        <v>547</v>
      </c>
      <c r="J45" s="192">
        <v>45678998</v>
      </c>
      <c r="K45" s="192">
        <v>1313</v>
      </c>
      <c r="L45" s="192">
        <v>152557495</v>
      </c>
      <c r="M45" s="192">
        <v>254</v>
      </c>
      <c r="N45" s="192">
        <v>7116059</v>
      </c>
      <c r="O45" s="192">
        <v>572</v>
      </c>
      <c r="P45" s="192">
        <v>5246244</v>
      </c>
      <c r="Q45" s="192">
        <v>4267</v>
      </c>
      <c r="R45" s="192">
        <v>297060766</v>
      </c>
      <c r="S45" s="192">
        <v>2472</v>
      </c>
      <c r="T45" s="240">
        <v>221858809</v>
      </c>
      <c r="U45" s="1156">
        <v>29</v>
      </c>
      <c r="V45" s="224">
        <v>35</v>
      </c>
    </row>
    <row r="46" spans="1:22" s="266" customFormat="1" ht="26.25" customHeight="1">
      <c r="A46" s="220">
        <v>36</v>
      </c>
      <c r="B46" s="2128" t="s">
        <v>245</v>
      </c>
      <c r="C46" s="192">
        <v>119</v>
      </c>
      <c r="D46" s="192">
        <v>6926775</v>
      </c>
      <c r="E46" s="192">
        <v>835</v>
      </c>
      <c r="F46" s="192">
        <v>16221536</v>
      </c>
      <c r="G46" s="192">
        <v>258</v>
      </c>
      <c r="H46" s="192">
        <v>13253865</v>
      </c>
      <c r="I46" s="192">
        <v>426</v>
      </c>
      <c r="J46" s="192">
        <v>36519139</v>
      </c>
      <c r="K46" s="192">
        <v>1331</v>
      </c>
      <c r="L46" s="192">
        <v>173303387</v>
      </c>
      <c r="M46" s="192">
        <v>83</v>
      </c>
      <c r="N46" s="192">
        <v>2106566</v>
      </c>
      <c r="O46" s="192">
        <v>778</v>
      </c>
      <c r="P46" s="192">
        <v>20133589</v>
      </c>
      <c r="Q46" s="192">
        <v>3830</v>
      </c>
      <c r="R46" s="192">
        <v>268464857</v>
      </c>
      <c r="S46" s="192">
        <v>2314</v>
      </c>
      <c r="T46" s="240">
        <v>174675222</v>
      </c>
      <c r="U46" s="1156">
        <v>19</v>
      </c>
      <c r="V46" s="224">
        <v>36</v>
      </c>
    </row>
    <row r="47" spans="1:22" s="266" customFormat="1" ht="26.25" customHeight="1">
      <c r="A47" s="220">
        <v>37</v>
      </c>
      <c r="B47" s="2128" t="s">
        <v>247</v>
      </c>
      <c r="C47" s="227">
        <v>5</v>
      </c>
      <c r="D47" s="227">
        <v>959876</v>
      </c>
      <c r="E47" s="227">
        <v>96</v>
      </c>
      <c r="F47" s="227">
        <v>2036030</v>
      </c>
      <c r="G47" s="227">
        <v>24</v>
      </c>
      <c r="H47" s="227">
        <v>1040307</v>
      </c>
      <c r="I47" s="227">
        <v>105</v>
      </c>
      <c r="J47" s="227">
        <v>8164042</v>
      </c>
      <c r="K47" s="227">
        <v>193</v>
      </c>
      <c r="L47" s="227">
        <v>21140431</v>
      </c>
      <c r="M47" s="227">
        <v>20</v>
      </c>
      <c r="N47" s="227">
        <v>711052</v>
      </c>
      <c r="O47" s="227">
        <v>174</v>
      </c>
      <c r="P47" s="227">
        <v>17290530</v>
      </c>
      <c r="Q47" s="227">
        <v>617</v>
      </c>
      <c r="R47" s="227">
        <v>51342268</v>
      </c>
      <c r="S47" s="227">
        <v>435</v>
      </c>
      <c r="T47" s="247">
        <v>42927043</v>
      </c>
      <c r="U47" s="304">
        <v>7</v>
      </c>
      <c r="V47" s="224">
        <v>37</v>
      </c>
    </row>
    <row r="48" spans="1:22" s="266" customFormat="1" ht="26.25" customHeight="1">
      <c r="A48" s="235">
        <v>38</v>
      </c>
      <c r="B48" s="212" t="s">
        <v>249</v>
      </c>
      <c r="C48" s="229">
        <v>61</v>
      </c>
      <c r="D48" s="229">
        <v>2908232</v>
      </c>
      <c r="E48" s="229">
        <v>389</v>
      </c>
      <c r="F48" s="229">
        <v>5578000</v>
      </c>
      <c r="G48" s="229">
        <v>132</v>
      </c>
      <c r="H48" s="229">
        <v>8782669</v>
      </c>
      <c r="I48" s="229">
        <v>160</v>
      </c>
      <c r="J48" s="229">
        <v>15542635</v>
      </c>
      <c r="K48" s="229">
        <v>678</v>
      </c>
      <c r="L48" s="229">
        <v>79376000</v>
      </c>
      <c r="M48" s="229">
        <v>35</v>
      </c>
      <c r="N48" s="229">
        <v>485590</v>
      </c>
      <c r="O48" s="229">
        <v>452</v>
      </c>
      <c r="P48" s="229">
        <v>14778172</v>
      </c>
      <c r="Q48" s="229">
        <v>1907</v>
      </c>
      <c r="R48" s="229">
        <v>127451298</v>
      </c>
      <c r="S48" s="229">
        <v>1159</v>
      </c>
      <c r="T48" s="241">
        <v>96148575</v>
      </c>
      <c r="U48" s="1157">
        <v>12</v>
      </c>
      <c r="V48" s="236">
        <v>38</v>
      </c>
    </row>
    <row r="49" spans="1:22" s="266" customFormat="1" ht="26.25" customHeight="1">
      <c r="A49" s="220">
        <v>39</v>
      </c>
      <c r="B49" s="218" t="s">
        <v>251</v>
      </c>
      <c r="C49" s="192">
        <v>25</v>
      </c>
      <c r="D49" s="192">
        <v>879767</v>
      </c>
      <c r="E49" s="192">
        <v>99</v>
      </c>
      <c r="F49" s="192">
        <v>3397672</v>
      </c>
      <c r="G49" s="192">
        <v>194</v>
      </c>
      <c r="H49" s="192">
        <v>10221643</v>
      </c>
      <c r="I49" s="192">
        <v>128</v>
      </c>
      <c r="J49" s="192">
        <v>11965238</v>
      </c>
      <c r="K49" s="192">
        <v>277</v>
      </c>
      <c r="L49" s="192">
        <v>27376398</v>
      </c>
      <c r="M49" s="192">
        <v>321</v>
      </c>
      <c r="N49" s="192">
        <v>2094847</v>
      </c>
      <c r="O49" s="192">
        <v>36</v>
      </c>
      <c r="P49" s="192">
        <v>2409097</v>
      </c>
      <c r="Q49" s="192">
        <v>1080</v>
      </c>
      <c r="R49" s="192">
        <v>58344662</v>
      </c>
      <c r="S49" s="192">
        <v>700</v>
      </c>
      <c r="T49" s="240">
        <v>46604785</v>
      </c>
      <c r="U49" s="1156">
        <v>8</v>
      </c>
      <c r="V49" s="224">
        <v>39</v>
      </c>
    </row>
    <row r="50" spans="1:22" s="266" customFormat="1" ht="26.25" customHeight="1">
      <c r="A50" s="220">
        <v>40</v>
      </c>
      <c r="B50" s="218" t="s">
        <v>252</v>
      </c>
      <c r="C50" s="192">
        <v>10</v>
      </c>
      <c r="D50" s="192">
        <v>609903</v>
      </c>
      <c r="E50" s="192">
        <v>75</v>
      </c>
      <c r="F50" s="192">
        <v>1147130</v>
      </c>
      <c r="G50" s="192">
        <v>32</v>
      </c>
      <c r="H50" s="192">
        <v>902238</v>
      </c>
      <c r="I50" s="192">
        <v>66</v>
      </c>
      <c r="J50" s="192">
        <v>6546014</v>
      </c>
      <c r="K50" s="192">
        <v>394</v>
      </c>
      <c r="L50" s="192">
        <v>40678239</v>
      </c>
      <c r="M50" s="192">
        <v>28</v>
      </c>
      <c r="N50" s="192">
        <v>270450</v>
      </c>
      <c r="O50" s="192">
        <v>184</v>
      </c>
      <c r="P50" s="192">
        <v>4662630</v>
      </c>
      <c r="Q50" s="192">
        <v>789</v>
      </c>
      <c r="R50" s="192">
        <v>54816604</v>
      </c>
      <c r="S50" s="192">
        <v>596</v>
      </c>
      <c r="T50" s="240">
        <v>46309178</v>
      </c>
      <c r="U50" s="1156">
        <v>10</v>
      </c>
      <c r="V50" s="224">
        <v>40</v>
      </c>
    </row>
    <row r="51" spans="1:22" s="266" customFormat="1" ht="26.25" customHeight="1">
      <c r="A51" s="220">
        <v>41</v>
      </c>
      <c r="B51" s="218" t="s">
        <v>254</v>
      </c>
      <c r="C51" s="192">
        <v>49</v>
      </c>
      <c r="D51" s="192">
        <v>2625152</v>
      </c>
      <c r="E51" s="192">
        <v>76</v>
      </c>
      <c r="F51" s="192">
        <v>1651005</v>
      </c>
      <c r="G51" s="192">
        <v>268</v>
      </c>
      <c r="H51" s="192">
        <v>14750067</v>
      </c>
      <c r="I51" s="192">
        <v>130</v>
      </c>
      <c r="J51" s="192">
        <v>12015018</v>
      </c>
      <c r="K51" s="192">
        <v>330</v>
      </c>
      <c r="L51" s="192">
        <v>39045076</v>
      </c>
      <c r="M51" s="192">
        <v>156</v>
      </c>
      <c r="N51" s="192">
        <v>1130279</v>
      </c>
      <c r="O51" s="192">
        <v>146</v>
      </c>
      <c r="P51" s="192">
        <v>5309393</v>
      </c>
      <c r="Q51" s="192">
        <v>1155</v>
      </c>
      <c r="R51" s="192">
        <v>76525990</v>
      </c>
      <c r="S51" s="192">
        <v>681</v>
      </c>
      <c r="T51" s="240">
        <v>56792701</v>
      </c>
      <c r="U51" s="1156">
        <v>9</v>
      </c>
      <c r="V51" s="224">
        <v>41</v>
      </c>
    </row>
    <row r="52" spans="1:22" s="266" customFormat="1" ht="26.25" customHeight="1">
      <c r="A52" s="220">
        <v>42</v>
      </c>
      <c r="B52" s="218" t="s">
        <v>256</v>
      </c>
      <c r="C52" s="227">
        <v>17</v>
      </c>
      <c r="D52" s="227">
        <v>1435066</v>
      </c>
      <c r="E52" s="227">
        <v>219</v>
      </c>
      <c r="F52" s="227">
        <v>7713499</v>
      </c>
      <c r="G52" s="227">
        <v>211</v>
      </c>
      <c r="H52" s="227">
        <v>11603486</v>
      </c>
      <c r="I52" s="227">
        <v>244</v>
      </c>
      <c r="J52" s="227">
        <v>24997446</v>
      </c>
      <c r="K52" s="227">
        <v>405</v>
      </c>
      <c r="L52" s="227">
        <v>42303761</v>
      </c>
      <c r="M52" s="227">
        <v>319</v>
      </c>
      <c r="N52" s="227">
        <v>2352623</v>
      </c>
      <c r="O52" s="227">
        <v>62</v>
      </c>
      <c r="P52" s="227">
        <v>4973706</v>
      </c>
      <c r="Q52" s="227">
        <v>1477</v>
      </c>
      <c r="R52" s="227">
        <v>95379587</v>
      </c>
      <c r="S52" s="227">
        <v>918</v>
      </c>
      <c r="T52" s="247">
        <v>74899270</v>
      </c>
      <c r="U52" s="304">
        <v>19</v>
      </c>
      <c r="V52" s="224">
        <v>42</v>
      </c>
    </row>
    <row r="53" spans="1:22" s="266" customFormat="1" ht="26.25" customHeight="1">
      <c r="A53" s="228">
        <v>43</v>
      </c>
      <c r="B53" s="212" t="s">
        <v>258</v>
      </c>
      <c r="C53" s="229">
        <v>57</v>
      </c>
      <c r="D53" s="229">
        <v>5168923</v>
      </c>
      <c r="E53" s="229">
        <v>70</v>
      </c>
      <c r="F53" s="229">
        <v>3947243</v>
      </c>
      <c r="G53" s="229">
        <v>131</v>
      </c>
      <c r="H53" s="229">
        <v>9480257</v>
      </c>
      <c r="I53" s="229">
        <v>76</v>
      </c>
      <c r="J53" s="229">
        <v>7335575</v>
      </c>
      <c r="K53" s="229">
        <v>193</v>
      </c>
      <c r="L53" s="229">
        <v>21328168</v>
      </c>
      <c r="M53" s="229">
        <v>155</v>
      </c>
      <c r="N53" s="229">
        <v>1202354</v>
      </c>
      <c r="O53" s="229">
        <v>25</v>
      </c>
      <c r="P53" s="229">
        <v>1470071</v>
      </c>
      <c r="Q53" s="229">
        <v>707</v>
      </c>
      <c r="R53" s="229">
        <v>49932591</v>
      </c>
      <c r="S53" s="229">
        <v>464</v>
      </c>
      <c r="T53" s="241">
        <v>38029659</v>
      </c>
      <c r="U53" s="1157">
        <v>5</v>
      </c>
      <c r="V53" s="234">
        <v>43</v>
      </c>
    </row>
    <row r="54" spans="1:22" s="266" customFormat="1" ht="26.25" customHeight="1">
      <c r="A54" s="220">
        <v>44</v>
      </c>
      <c r="B54" s="218" t="s">
        <v>260</v>
      </c>
      <c r="C54" s="192">
        <v>23</v>
      </c>
      <c r="D54" s="192">
        <v>588300</v>
      </c>
      <c r="E54" s="192">
        <v>27</v>
      </c>
      <c r="F54" s="192">
        <v>2103182</v>
      </c>
      <c r="G54" s="192">
        <v>227</v>
      </c>
      <c r="H54" s="192">
        <v>14324356</v>
      </c>
      <c r="I54" s="192">
        <v>160</v>
      </c>
      <c r="J54" s="192">
        <v>13922122</v>
      </c>
      <c r="K54" s="192">
        <v>233</v>
      </c>
      <c r="L54" s="192">
        <v>23427278</v>
      </c>
      <c r="M54" s="192">
        <v>256</v>
      </c>
      <c r="N54" s="192">
        <v>8022839</v>
      </c>
      <c r="O54" s="192">
        <v>166</v>
      </c>
      <c r="P54" s="192">
        <v>3297349</v>
      </c>
      <c r="Q54" s="192">
        <v>1092</v>
      </c>
      <c r="R54" s="192">
        <v>65685426</v>
      </c>
      <c r="S54" s="192">
        <v>726</v>
      </c>
      <c r="T54" s="240">
        <v>52471308</v>
      </c>
      <c r="U54" s="1156">
        <v>9</v>
      </c>
      <c r="V54" s="224">
        <v>44</v>
      </c>
    </row>
    <row r="55" spans="1:22" s="266" customFormat="1" ht="26.25" customHeight="1">
      <c r="A55" s="220">
        <v>45</v>
      </c>
      <c r="B55" s="218" t="s">
        <v>261</v>
      </c>
      <c r="C55" s="192">
        <v>145</v>
      </c>
      <c r="D55" s="192">
        <v>6696634</v>
      </c>
      <c r="E55" s="192">
        <v>802</v>
      </c>
      <c r="F55" s="192">
        <v>17016624</v>
      </c>
      <c r="G55" s="192">
        <v>296</v>
      </c>
      <c r="H55" s="192">
        <v>14716547</v>
      </c>
      <c r="I55" s="192">
        <v>617</v>
      </c>
      <c r="J55" s="192">
        <v>68458427</v>
      </c>
      <c r="K55" s="192">
        <v>1423</v>
      </c>
      <c r="L55" s="192">
        <v>169971691</v>
      </c>
      <c r="M55" s="192">
        <v>91</v>
      </c>
      <c r="N55" s="192">
        <v>2142835</v>
      </c>
      <c r="O55" s="192">
        <v>846</v>
      </c>
      <c r="P55" s="192">
        <v>22350600</v>
      </c>
      <c r="Q55" s="192">
        <v>4220</v>
      </c>
      <c r="R55" s="192">
        <v>301353358</v>
      </c>
      <c r="S55" s="192">
        <v>2599</v>
      </c>
      <c r="T55" s="240">
        <v>233728707</v>
      </c>
      <c r="U55" s="1156">
        <v>41</v>
      </c>
      <c r="V55" s="224">
        <v>45</v>
      </c>
    </row>
    <row r="56" spans="1:22" s="266" customFormat="1" ht="26.25" customHeight="1">
      <c r="A56" s="220">
        <v>46</v>
      </c>
      <c r="B56" s="218" t="s">
        <v>262</v>
      </c>
      <c r="C56" s="192">
        <v>93</v>
      </c>
      <c r="D56" s="192">
        <v>4295304</v>
      </c>
      <c r="E56" s="192">
        <v>333</v>
      </c>
      <c r="F56" s="192">
        <v>8534754</v>
      </c>
      <c r="G56" s="192">
        <v>163</v>
      </c>
      <c r="H56" s="192">
        <v>10900783</v>
      </c>
      <c r="I56" s="192">
        <v>340</v>
      </c>
      <c r="J56" s="192">
        <v>37070557</v>
      </c>
      <c r="K56" s="192">
        <v>722</v>
      </c>
      <c r="L56" s="192">
        <v>83496694</v>
      </c>
      <c r="M56" s="192">
        <v>32</v>
      </c>
      <c r="N56" s="192">
        <v>2353043</v>
      </c>
      <c r="O56" s="192">
        <v>344</v>
      </c>
      <c r="P56" s="192">
        <v>7752825</v>
      </c>
      <c r="Q56" s="192">
        <v>2027</v>
      </c>
      <c r="R56" s="192">
        <v>154403960</v>
      </c>
      <c r="S56" s="192">
        <v>1263</v>
      </c>
      <c r="T56" s="240">
        <v>116559287</v>
      </c>
      <c r="U56" s="1156">
        <v>1</v>
      </c>
      <c r="V56" s="224">
        <v>46</v>
      </c>
    </row>
    <row r="57" spans="1:22" s="266" customFormat="1" ht="26.25" customHeight="1">
      <c r="A57" s="220">
        <v>52</v>
      </c>
      <c r="B57" s="218" t="s">
        <v>263</v>
      </c>
      <c r="C57" s="227">
        <v>13</v>
      </c>
      <c r="D57" s="227">
        <v>479457</v>
      </c>
      <c r="E57" s="227">
        <v>125</v>
      </c>
      <c r="F57" s="227">
        <v>2127243</v>
      </c>
      <c r="G57" s="227">
        <v>61</v>
      </c>
      <c r="H57" s="227">
        <v>2208304</v>
      </c>
      <c r="I57" s="227">
        <v>64</v>
      </c>
      <c r="J57" s="227">
        <v>7293368</v>
      </c>
      <c r="K57" s="227">
        <v>249</v>
      </c>
      <c r="L57" s="227">
        <v>24199068</v>
      </c>
      <c r="M57" s="227">
        <v>18</v>
      </c>
      <c r="N57" s="227">
        <v>372313</v>
      </c>
      <c r="O57" s="227">
        <v>117</v>
      </c>
      <c r="P57" s="227">
        <v>4996566</v>
      </c>
      <c r="Q57" s="227">
        <v>647</v>
      </c>
      <c r="R57" s="227">
        <v>41676319</v>
      </c>
      <c r="S57" s="227">
        <v>369</v>
      </c>
      <c r="T57" s="247">
        <v>29787815</v>
      </c>
      <c r="U57" s="304">
        <v>6</v>
      </c>
      <c r="V57" s="224">
        <v>52</v>
      </c>
    </row>
    <row r="58" spans="1:22" s="266" customFormat="1" ht="26.25" customHeight="1">
      <c r="A58" s="228">
        <v>54</v>
      </c>
      <c r="B58" s="212" t="s">
        <v>264</v>
      </c>
      <c r="C58" s="229">
        <v>13</v>
      </c>
      <c r="D58" s="229">
        <v>132134</v>
      </c>
      <c r="E58" s="229">
        <v>109</v>
      </c>
      <c r="F58" s="229">
        <v>2298892</v>
      </c>
      <c r="G58" s="229">
        <v>31</v>
      </c>
      <c r="H58" s="229">
        <v>1805787</v>
      </c>
      <c r="I58" s="229">
        <v>54</v>
      </c>
      <c r="J58" s="229">
        <v>4248711</v>
      </c>
      <c r="K58" s="229">
        <v>223</v>
      </c>
      <c r="L58" s="229">
        <v>25281308</v>
      </c>
      <c r="M58" s="229">
        <v>9</v>
      </c>
      <c r="N58" s="229">
        <v>167393</v>
      </c>
      <c r="O58" s="229">
        <v>125</v>
      </c>
      <c r="P58" s="229">
        <v>3315115</v>
      </c>
      <c r="Q58" s="229">
        <v>564</v>
      </c>
      <c r="R58" s="229">
        <v>37249340</v>
      </c>
      <c r="S58" s="229">
        <v>363</v>
      </c>
      <c r="T58" s="241">
        <v>29756897</v>
      </c>
      <c r="U58" s="1157">
        <v>4</v>
      </c>
      <c r="V58" s="234">
        <v>54</v>
      </c>
    </row>
    <row r="59" spans="1:22" s="266" customFormat="1" ht="26.25" customHeight="1">
      <c r="A59" s="220">
        <v>59</v>
      </c>
      <c r="B59" s="218" t="s">
        <v>266</v>
      </c>
      <c r="C59" s="192">
        <v>49</v>
      </c>
      <c r="D59" s="192">
        <v>1645566</v>
      </c>
      <c r="E59" s="192">
        <v>232</v>
      </c>
      <c r="F59" s="192">
        <v>3472767</v>
      </c>
      <c r="G59" s="192">
        <v>160</v>
      </c>
      <c r="H59" s="192">
        <v>10143386</v>
      </c>
      <c r="I59" s="192">
        <v>326</v>
      </c>
      <c r="J59" s="192">
        <v>38198403</v>
      </c>
      <c r="K59" s="192">
        <v>584</v>
      </c>
      <c r="L59" s="192">
        <v>53425139</v>
      </c>
      <c r="M59" s="192">
        <v>38</v>
      </c>
      <c r="N59" s="192">
        <v>617358</v>
      </c>
      <c r="O59" s="192">
        <v>353</v>
      </c>
      <c r="P59" s="192">
        <v>11985134</v>
      </c>
      <c r="Q59" s="192">
        <v>1742</v>
      </c>
      <c r="R59" s="192">
        <v>119487753</v>
      </c>
      <c r="S59" s="192">
        <v>1165</v>
      </c>
      <c r="T59" s="240">
        <v>96218925</v>
      </c>
      <c r="U59" s="1156">
        <v>26</v>
      </c>
      <c r="V59" s="224">
        <v>59</v>
      </c>
    </row>
    <row r="60" spans="1:22" s="266" customFormat="1" ht="26.25" customHeight="1">
      <c r="A60" s="220">
        <v>61</v>
      </c>
      <c r="B60" s="218" t="s">
        <v>268</v>
      </c>
      <c r="C60" s="192">
        <v>16</v>
      </c>
      <c r="D60" s="192">
        <v>1140396</v>
      </c>
      <c r="E60" s="192">
        <v>205</v>
      </c>
      <c r="F60" s="192">
        <v>5677836</v>
      </c>
      <c r="G60" s="192">
        <v>106</v>
      </c>
      <c r="H60" s="192">
        <v>5590652</v>
      </c>
      <c r="I60" s="192">
        <v>196</v>
      </c>
      <c r="J60" s="192">
        <v>19185960</v>
      </c>
      <c r="K60" s="192">
        <v>569</v>
      </c>
      <c r="L60" s="192">
        <v>56999409</v>
      </c>
      <c r="M60" s="192">
        <v>46</v>
      </c>
      <c r="N60" s="192">
        <v>486460</v>
      </c>
      <c r="O60" s="192">
        <v>269</v>
      </c>
      <c r="P60" s="192">
        <v>4653044</v>
      </c>
      <c r="Q60" s="192">
        <v>1407</v>
      </c>
      <c r="R60" s="192">
        <v>93733757</v>
      </c>
      <c r="S60" s="192">
        <v>908</v>
      </c>
      <c r="T60" s="240">
        <v>69923785</v>
      </c>
      <c r="U60" s="1156">
        <v>16</v>
      </c>
      <c r="V60" s="224">
        <v>61</v>
      </c>
    </row>
    <row r="61" spans="1:22" s="266" customFormat="1" ht="26.25" customHeight="1">
      <c r="A61" s="220">
        <v>66</v>
      </c>
      <c r="B61" s="218" t="s">
        <v>270</v>
      </c>
      <c r="C61" s="192">
        <v>135</v>
      </c>
      <c r="D61" s="192">
        <v>6672757</v>
      </c>
      <c r="E61" s="192">
        <v>771</v>
      </c>
      <c r="F61" s="192">
        <v>12548791</v>
      </c>
      <c r="G61" s="192">
        <v>502</v>
      </c>
      <c r="H61" s="192">
        <v>35649997</v>
      </c>
      <c r="I61" s="192">
        <v>806</v>
      </c>
      <c r="J61" s="192">
        <v>64699605</v>
      </c>
      <c r="K61" s="192">
        <v>1534</v>
      </c>
      <c r="L61" s="192">
        <v>192548116</v>
      </c>
      <c r="M61" s="192">
        <v>293</v>
      </c>
      <c r="N61" s="192">
        <v>3454027</v>
      </c>
      <c r="O61" s="192">
        <v>582</v>
      </c>
      <c r="P61" s="192">
        <v>23775065</v>
      </c>
      <c r="Q61" s="192">
        <v>4623</v>
      </c>
      <c r="R61" s="192">
        <v>339348358</v>
      </c>
      <c r="S61" s="192">
        <v>2905</v>
      </c>
      <c r="T61" s="240">
        <v>265532303</v>
      </c>
      <c r="U61" s="1156">
        <v>45</v>
      </c>
      <c r="V61" s="224">
        <v>66</v>
      </c>
    </row>
    <row r="62" spans="1:22" s="266" customFormat="1" ht="26.25" customHeight="1">
      <c r="A62" s="220">
        <v>67</v>
      </c>
      <c r="B62" s="244" t="s">
        <v>272</v>
      </c>
      <c r="C62" s="227">
        <v>53</v>
      </c>
      <c r="D62" s="227">
        <v>2474290</v>
      </c>
      <c r="E62" s="227">
        <v>178</v>
      </c>
      <c r="F62" s="227">
        <v>3426613</v>
      </c>
      <c r="G62" s="227">
        <v>94</v>
      </c>
      <c r="H62" s="227">
        <v>6361349</v>
      </c>
      <c r="I62" s="227">
        <v>153</v>
      </c>
      <c r="J62" s="227">
        <v>15770462</v>
      </c>
      <c r="K62" s="227">
        <v>559</v>
      </c>
      <c r="L62" s="227">
        <v>50684313</v>
      </c>
      <c r="M62" s="227">
        <v>33</v>
      </c>
      <c r="N62" s="227">
        <v>509336</v>
      </c>
      <c r="O62" s="227">
        <v>228</v>
      </c>
      <c r="P62" s="227">
        <v>7003783</v>
      </c>
      <c r="Q62" s="227">
        <v>1298</v>
      </c>
      <c r="R62" s="227">
        <v>86230146</v>
      </c>
      <c r="S62" s="227">
        <v>853</v>
      </c>
      <c r="T62" s="247">
        <v>67715217</v>
      </c>
      <c r="U62" s="304">
        <v>11</v>
      </c>
      <c r="V62" s="224">
        <v>67</v>
      </c>
    </row>
    <row r="63" spans="1:22" s="266" customFormat="1" ht="26.25" customHeight="1">
      <c r="A63" s="228">
        <v>70</v>
      </c>
      <c r="B63" s="218" t="s">
        <v>274</v>
      </c>
      <c r="C63" s="229">
        <v>33</v>
      </c>
      <c r="D63" s="229">
        <v>1175259</v>
      </c>
      <c r="E63" s="229">
        <v>91</v>
      </c>
      <c r="F63" s="229">
        <v>2513950</v>
      </c>
      <c r="G63" s="229">
        <v>111</v>
      </c>
      <c r="H63" s="229">
        <v>8103564</v>
      </c>
      <c r="I63" s="229">
        <v>169</v>
      </c>
      <c r="J63" s="229">
        <v>16839271</v>
      </c>
      <c r="K63" s="229">
        <v>214</v>
      </c>
      <c r="L63" s="229">
        <v>25824557</v>
      </c>
      <c r="M63" s="229">
        <v>413</v>
      </c>
      <c r="N63" s="229">
        <v>6873370</v>
      </c>
      <c r="O63" s="229">
        <v>25</v>
      </c>
      <c r="P63" s="229">
        <v>303675</v>
      </c>
      <c r="Q63" s="229">
        <v>1056</v>
      </c>
      <c r="R63" s="229">
        <v>61633646</v>
      </c>
      <c r="S63" s="229">
        <v>651</v>
      </c>
      <c r="T63" s="241">
        <v>48445093</v>
      </c>
      <c r="U63" s="1157">
        <v>14</v>
      </c>
      <c r="V63" s="234">
        <v>70</v>
      </c>
    </row>
    <row r="64" spans="1:22" s="266" customFormat="1" ht="26.25" customHeight="1">
      <c r="A64" s="220">
        <v>72</v>
      </c>
      <c r="B64" s="218" t="s">
        <v>276</v>
      </c>
      <c r="C64" s="192">
        <v>202</v>
      </c>
      <c r="D64" s="192">
        <v>9626930</v>
      </c>
      <c r="E64" s="192">
        <v>1174</v>
      </c>
      <c r="F64" s="192">
        <v>17278250</v>
      </c>
      <c r="G64" s="192">
        <v>1377</v>
      </c>
      <c r="H64" s="192">
        <v>98727424</v>
      </c>
      <c r="I64" s="192">
        <v>708</v>
      </c>
      <c r="J64" s="192">
        <v>63624009</v>
      </c>
      <c r="K64" s="192">
        <v>1253</v>
      </c>
      <c r="L64" s="192">
        <v>166482519</v>
      </c>
      <c r="M64" s="192">
        <v>234</v>
      </c>
      <c r="N64" s="192">
        <v>2455322</v>
      </c>
      <c r="O64" s="192">
        <v>1335</v>
      </c>
      <c r="P64" s="192">
        <v>24774357</v>
      </c>
      <c r="Q64" s="192">
        <v>6283</v>
      </c>
      <c r="R64" s="192">
        <v>382968811</v>
      </c>
      <c r="S64" s="192">
        <v>4014</v>
      </c>
      <c r="T64" s="240">
        <v>307898077</v>
      </c>
      <c r="U64" s="1156">
        <v>54</v>
      </c>
      <c r="V64" s="224">
        <v>72</v>
      </c>
    </row>
    <row r="65" spans="1:22" s="266" customFormat="1" ht="26.25" customHeight="1">
      <c r="A65" s="220">
        <v>74</v>
      </c>
      <c r="B65" s="218" t="s">
        <v>278</v>
      </c>
      <c r="C65" s="192">
        <v>51</v>
      </c>
      <c r="D65" s="192">
        <v>2896526</v>
      </c>
      <c r="E65" s="192">
        <v>249</v>
      </c>
      <c r="F65" s="192">
        <v>4254551</v>
      </c>
      <c r="G65" s="192">
        <v>53</v>
      </c>
      <c r="H65" s="192">
        <v>3188814</v>
      </c>
      <c r="I65" s="192">
        <v>165</v>
      </c>
      <c r="J65" s="192">
        <v>15481882</v>
      </c>
      <c r="K65" s="192">
        <v>370</v>
      </c>
      <c r="L65" s="192">
        <v>44246960</v>
      </c>
      <c r="M65" s="192">
        <v>39</v>
      </c>
      <c r="N65" s="192">
        <v>552215</v>
      </c>
      <c r="O65" s="192">
        <v>228</v>
      </c>
      <c r="P65" s="192">
        <v>4704412</v>
      </c>
      <c r="Q65" s="192">
        <v>1155</v>
      </c>
      <c r="R65" s="192">
        <v>75325360</v>
      </c>
      <c r="S65" s="192">
        <v>729</v>
      </c>
      <c r="T65" s="240">
        <v>61186696</v>
      </c>
      <c r="U65" s="1156">
        <v>12</v>
      </c>
      <c r="V65" s="224">
        <v>74</v>
      </c>
    </row>
    <row r="66" spans="1:22" s="266" customFormat="1" ht="26.25" customHeight="1">
      <c r="A66" s="220">
        <v>81</v>
      </c>
      <c r="B66" s="218" t="s">
        <v>280</v>
      </c>
      <c r="C66" s="192">
        <v>197</v>
      </c>
      <c r="D66" s="192">
        <v>9443830</v>
      </c>
      <c r="E66" s="192">
        <v>1044</v>
      </c>
      <c r="F66" s="192">
        <v>13707735</v>
      </c>
      <c r="G66" s="192">
        <v>373</v>
      </c>
      <c r="H66" s="192">
        <v>22342006</v>
      </c>
      <c r="I66" s="192">
        <v>738</v>
      </c>
      <c r="J66" s="192">
        <v>66736921</v>
      </c>
      <c r="K66" s="192">
        <v>2061</v>
      </c>
      <c r="L66" s="192">
        <v>205344074</v>
      </c>
      <c r="M66" s="192">
        <v>150</v>
      </c>
      <c r="N66" s="192">
        <v>1774257</v>
      </c>
      <c r="O66" s="192">
        <v>1273</v>
      </c>
      <c r="P66" s="192">
        <v>27080460</v>
      </c>
      <c r="Q66" s="192">
        <v>5836</v>
      </c>
      <c r="R66" s="192">
        <v>346429283</v>
      </c>
      <c r="S66" s="192">
        <v>3742</v>
      </c>
      <c r="T66" s="240">
        <v>254517944</v>
      </c>
      <c r="U66" s="1156">
        <v>50</v>
      </c>
      <c r="V66" s="224">
        <v>81</v>
      </c>
    </row>
    <row r="67" spans="1:22" s="266" customFormat="1" ht="26.25" customHeight="1">
      <c r="A67" s="243">
        <v>82</v>
      </c>
      <c r="B67" s="244" t="s">
        <v>282</v>
      </c>
      <c r="C67" s="227">
        <v>176</v>
      </c>
      <c r="D67" s="227">
        <v>10870461</v>
      </c>
      <c r="E67" s="227">
        <v>1034</v>
      </c>
      <c r="F67" s="227">
        <v>16823427</v>
      </c>
      <c r="G67" s="227">
        <v>441</v>
      </c>
      <c r="H67" s="227">
        <v>24690237</v>
      </c>
      <c r="I67" s="227">
        <v>979</v>
      </c>
      <c r="J67" s="227">
        <v>95552593</v>
      </c>
      <c r="K67" s="227">
        <v>1810</v>
      </c>
      <c r="L67" s="227">
        <v>200911811</v>
      </c>
      <c r="M67" s="227">
        <v>113</v>
      </c>
      <c r="N67" s="227">
        <v>17230640</v>
      </c>
      <c r="O67" s="227">
        <v>1161</v>
      </c>
      <c r="P67" s="227">
        <v>38653066</v>
      </c>
      <c r="Q67" s="227">
        <v>5714</v>
      </c>
      <c r="R67" s="227">
        <v>404732235</v>
      </c>
      <c r="S67" s="227">
        <v>3569</v>
      </c>
      <c r="T67" s="247">
        <v>302611087</v>
      </c>
      <c r="U67" s="304">
        <v>66</v>
      </c>
      <c r="V67" s="249">
        <v>82</v>
      </c>
    </row>
    <row r="68" spans="1:22" s="266" customFormat="1" ht="25.5" customHeight="1">
      <c r="A68" s="2139">
        <v>83</v>
      </c>
      <c r="B68" s="212" t="s">
        <v>283</v>
      </c>
      <c r="C68" s="229">
        <v>119</v>
      </c>
      <c r="D68" s="229">
        <v>2219030</v>
      </c>
      <c r="E68" s="229">
        <v>1692</v>
      </c>
      <c r="F68" s="229">
        <v>8903604</v>
      </c>
      <c r="G68" s="229">
        <v>598</v>
      </c>
      <c r="H68" s="229">
        <v>42354630</v>
      </c>
      <c r="I68" s="229">
        <v>441</v>
      </c>
      <c r="J68" s="229">
        <v>49739977</v>
      </c>
      <c r="K68" s="229">
        <v>628</v>
      </c>
      <c r="L68" s="229">
        <v>76669582</v>
      </c>
      <c r="M68" s="229">
        <v>195</v>
      </c>
      <c r="N68" s="229">
        <v>3429923</v>
      </c>
      <c r="O68" s="229">
        <v>862</v>
      </c>
      <c r="P68" s="229">
        <v>3473604</v>
      </c>
      <c r="Q68" s="229">
        <v>4535</v>
      </c>
      <c r="R68" s="229">
        <v>186790350</v>
      </c>
      <c r="S68" s="229">
        <v>1861</v>
      </c>
      <c r="T68" s="241">
        <v>150444249</v>
      </c>
      <c r="U68" s="1157">
        <v>33</v>
      </c>
      <c r="V68" s="234">
        <v>83</v>
      </c>
    </row>
    <row r="69" spans="1:22" s="266" customFormat="1" ht="25.5" customHeight="1">
      <c r="A69" s="220">
        <v>301</v>
      </c>
      <c r="B69" s="2128" t="s">
        <v>284</v>
      </c>
      <c r="C69" s="192">
        <v>41</v>
      </c>
      <c r="D69" s="192">
        <v>3066384</v>
      </c>
      <c r="E69" s="192">
        <v>73</v>
      </c>
      <c r="F69" s="192">
        <v>3981011</v>
      </c>
      <c r="G69" s="192">
        <v>40</v>
      </c>
      <c r="H69" s="192">
        <v>4525638</v>
      </c>
      <c r="I69" s="192">
        <v>128</v>
      </c>
      <c r="J69" s="192">
        <v>10914065</v>
      </c>
      <c r="K69" s="192">
        <v>144</v>
      </c>
      <c r="L69" s="192">
        <v>16190623</v>
      </c>
      <c r="M69" s="192">
        <v>25</v>
      </c>
      <c r="N69" s="192">
        <v>1648022</v>
      </c>
      <c r="O69" s="192">
        <v>199</v>
      </c>
      <c r="P69" s="192">
        <v>16780186</v>
      </c>
      <c r="Q69" s="192">
        <v>650</v>
      </c>
      <c r="R69" s="192">
        <v>57105929</v>
      </c>
      <c r="S69" s="192">
        <v>326</v>
      </c>
      <c r="T69" s="240">
        <v>28242228</v>
      </c>
      <c r="U69" s="1156">
        <v>7</v>
      </c>
      <c r="V69" s="224">
        <v>301</v>
      </c>
    </row>
    <row r="70" spans="1:22" s="266" customFormat="1" ht="25.5" customHeight="1">
      <c r="A70" s="220">
        <v>302</v>
      </c>
      <c r="B70" s="2128" t="s">
        <v>286</v>
      </c>
      <c r="C70" s="192">
        <v>13</v>
      </c>
      <c r="D70" s="192">
        <v>790945</v>
      </c>
      <c r="E70" s="192">
        <v>93</v>
      </c>
      <c r="F70" s="192">
        <v>3301415</v>
      </c>
      <c r="G70" s="192">
        <v>73</v>
      </c>
      <c r="H70" s="192">
        <v>4555143</v>
      </c>
      <c r="I70" s="192">
        <v>124</v>
      </c>
      <c r="J70" s="192">
        <v>7519130</v>
      </c>
      <c r="K70" s="192">
        <v>202</v>
      </c>
      <c r="L70" s="192">
        <v>23612753</v>
      </c>
      <c r="M70" s="192">
        <v>10</v>
      </c>
      <c r="N70" s="192">
        <v>658061</v>
      </c>
      <c r="O70" s="192">
        <v>67</v>
      </c>
      <c r="P70" s="192">
        <v>1273155</v>
      </c>
      <c r="Q70" s="192">
        <v>582</v>
      </c>
      <c r="R70" s="192">
        <v>41710602</v>
      </c>
      <c r="S70" s="192">
        <v>253</v>
      </c>
      <c r="T70" s="240">
        <v>21301824</v>
      </c>
      <c r="U70" s="1156">
        <v>7</v>
      </c>
      <c r="V70" s="224">
        <v>302</v>
      </c>
    </row>
    <row r="71" spans="1:22" s="266" customFormat="1" ht="25.5" customHeight="1">
      <c r="A71" s="220">
        <v>303</v>
      </c>
      <c r="B71" s="2128" t="s">
        <v>288</v>
      </c>
      <c r="C71" s="192">
        <v>12</v>
      </c>
      <c r="D71" s="192">
        <v>202122</v>
      </c>
      <c r="E71" s="192">
        <v>36</v>
      </c>
      <c r="F71" s="192">
        <v>521617</v>
      </c>
      <c r="G71" s="192">
        <v>12</v>
      </c>
      <c r="H71" s="192">
        <v>1313646</v>
      </c>
      <c r="I71" s="192">
        <v>59</v>
      </c>
      <c r="J71" s="192">
        <v>7808324</v>
      </c>
      <c r="K71" s="192">
        <v>54</v>
      </c>
      <c r="L71" s="192">
        <v>6219527</v>
      </c>
      <c r="M71" s="192">
        <v>14</v>
      </c>
      <c r="N71" s="192">
        <v>282118</v>
      </c>
      <c r="O71" s="192">
        <v>59</v>
      </c>
      <c r="P71" s="192">
        <v>903502</v>
      </c>
      <c r="Q71" s="192">
        <v>246</v>
      </c>
      <c r="R71" s="192">
        <v>17250856</v>
      </c>
      <c r="S71" s="192">
        <v>149</v>
      </c>
      <c r="T71" s="240">
        <v>13017101</v>
      </c>
      <c r="U71" s="1156">
        <v>5</v>
      </c>
      <c r="V71" s="224">
        <v>303</v>
      </c>
    </row>
    <row r="72" spans="1:22" s="266" customFormat="1" ht="25.5" customHeight="1" thickBot="1">
      <c r="A72" s="2140"/>
      <c r="B72" s="254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8"/>
      <c r="U72" s="1158"/>
      <c r="V72" s="262"/>
    </row>
  </sheetData>
  <mergeCells count="9">
    <mergeCell ref="S4:T5"/>
    <mergeCell ref="G3:N3"/>
    <mergeCell ref="O3:P5"/>
    <mergeCell ref="C4:D5"/>
    <mergeCell ref="E4:F5"/>
    <mergeCell ref="G4:H5"/>
    <mergeCell ref="I4:J5"/>
    <mergeCell ref="K4:L5"/>
    <mergeCell ref="M4:N5"/>
  </mergeCells>
  <phoneticPr fontId="16"/>
  <pageMargins left="0.9055118110236221" right="0.59055118110236227" top="0.59055118110236227" bottom="0.59055118110236227" header="0.51181102362204722" footer="0.51181102362204722"/>
  <pageSetup paperSize="9" scale="34" pageOrder="overThenDown" orientation="landscape" r:id="rId1"/>
  <headerFooter alignWithMargins="0"/>
  <rowBreaks count="1" manualBreakCount="1">
    <brk id="52" max="21" man="1"/>
  </rowBreaks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74">
    <tabColor rgb="FF00FFFF"/>
  </sheetPr>
  <dimension ref="A1:U592"/>
  <sheetViews>
    <sheetView showGridLines="0" view="pageBreakPreview" zoomScale="57" zoomScaleNormal="75" zoomScaleSheetLayoutView="57" workbookViewId="0">
      <pane xSplit="2" ySplit="12" topLeftCell="G36" activePane="bottomRight" state="frozen"/>
      <selection activeCell="B75" sqref="B75"/>
      <selection pane="topRight" activeCell="B75" sqref="B75"/>
      <selection pane="bottomLeft" activeCell="B75" sqref="B75"/>
      <selection pane="bottomRight" activeCell="A47" sqref="A47:U47"/>
    </sheetView>
  </sheetViews>
  <sheetFormatPr defaultRowHeight="19.7" customHeight="1"/>
  <cols>
    <col min="1" max="1" width="5.875" style="263" customWidth="1"/>
    <col min="2" max="2" width="16.125" style="424" customWidth="1"/>
    <col min="3" max="3" width="10.375" style="424" customWidth="1"/>
    <col min="4" max="4" width="19" style="424" customWidth="1"/>
    <col min="5" max="5" width="11.25" style="424" customWidth="1"/>
    <col min="6" max="6" width="19" style="424" customWidth="1"/>
    <col min="7" max="7" width="9.75" style="424" customWidth="1"/>
    <col min="8" max="8" width="16.375" style="424" customWidth="1"/>
    <col min="9" max="9" width="9.75" style="424" customWidth="1"/>
    <col min="10" max="10" width="16.375" style="424" customWidth="1"/>
    <col min="11" max="11" width="9.75" style="424" customWidth="1"/>
    <col min="12" max="12" width="16.375" style="424" customWidth="1"/>
    <col min="13" max="13" width="10.625" style="424" customWidth="1"/>
    <col min="14" max="14" width="19.25" style="424" customWidth="1"/>
    <col min="15" max="16" width="18.625" style="264" customWidth="1"/>
    <col min="17" max="19" width="18.625" style="1181" customWidth="1"/>
    <col min="20" max="20" width="28.625" style="264" customWidth="1"/>
    <col min="21" max="21" width="5.875" style="811" customWidth="1"/>
    <col min="22" max="16384" width="9" style="424"/>
  </cols>
  <sheetData>
    <row r="1" spans="1:21" ht="26.85" customHeight="1">
      <c r="A1" s="603" t="s">
        <v>1335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1181"/>
      <c r="P1" s="1181"/>
      <c r="T1" s="1181"/>
      <c r="U1" s="424"/>
    </row>
    <row r="2" spans="1:21" s="311" customFormat="1" ht="19.7" customHeight="1" thickBo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813" t="s">
        <v>347</v>
      </c>
      <c r="U2" s="312"/>
    </row>
    <row r="3" spans="1:21" s="442" customFormat="1" ht="21" customHeight="1">
      <c r="A3" s="270" t="s">
        <v>138</v>
      </c>
      <c r="B3" s="1182"/>
      <c r="C3" s="1183" t="s">
        <v>912</v>
      </c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814"/>
      <c r="O3" s="1184" t="s">
        <v>913</v>
      </c>
      <c r="P3" s="1185"/>
      <c r="Q3" s="1186"/>
      <c r="R3" s="1186"/>
      <c r="S3" s="1186"/>
      <c r="T3" s="1187"/>
      <c r="U3" s="319" t="s">
        <v>138</v>
      </c>
    </row>
    <row r="4" spans="1:21" s="442" customFormat="1" ht="21" customHeight="1">
      <c r="A4" s="274" t="s">
        <v>144</v>
      </c>
      <c r="B4" s="1188"/>
      <c r="C4" s="1189" t="s">
        <v>914</v>
      </c>
      <c r="D4" s="1071"/>
      <c r="E4" s="1069" t="s">
        <v>915</v>
      </c>
      <c r="F4" s="1071"/>
      <c r="G4" s="1069" t="s">
        <v>916</v>
      </c>
      <c r="H4" s="1071"/>
      <c r="I4" s="1069" t="s">
        <v>917</v>
      </c>
      <c r="J4" s="1071"/>
      <c r="K4" s="1069" t="s">
        <v>918</v>
      </c>
      <c r="L4" s="1071"/>
      <c r="M4" s="1069" t="s">
        <v>126</v>
      </c>
      <c r="N4" s="1071"/>
      <c r="O4" s="1121"/>
      <c r="P4" s="1121"/>
      <c r="Q4" s="1121"/>
      <c r="R4" s="1121"/>
      <c r="S4" s="1121"/>
      <c r="T4" s="1190"/>
      <c r="U4" s="321" t="s">
        <v>144</v>
      </c>
    </row>
    <row r="5" spans="1:21" s="442" customFormat="1" ht="21" customHeight="1">
      <c r="A5" s="274" t="s">
        <v>151</v>
      </c>
      <c r="B5" s="1188" t="s">
        <v>152</v>
      </c>
      <c r="C5" s="1191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125" t="s">
        <v>919</v>
      </c>
      <c r="P5" s="1125" t="s">
        <v>618</v>
      </c>
      <c r="Q5" s="1125" t="s">
        <v>920</v>
      </c>
      <c r="R5" s="1125" t="s">
        <v>921</v>
      </c>
      <c r="S5" s="1125" t="s">
        <v>922</v>
      </c>
      <c r="T5" s="167" t="s">
        <v>923</v>
      </c>
      <c r="U5" s="321" t="s">
        <v>151</v>
      </c>
    </row>
    <row r="6" spans="1:21" s="442" customFormat="1" ht="21" customHeight="1">
      <c r="A6" s="274" t="s">
        <v>164</v>
      </c>
      <c r="B6" s="1188"/>
      <c r="C6" s="1192" t="s">
        <v>821</v>
      </c>
      <c r="D6" s="167" t="s">
        <v>924</v>
      </c>
      <c r="E6" s="167" t="s">
        <v>821</v>
      </c>
      <c r="F6" s="167" t="s">
        <v>924</v>
      </c>
      <c r="G6" s="167" t="s">
        <v>821</v>
      </c>
      <c r="H6" s="167" t="s">
        <v>924</v>
      </c>
      <c r="I6" s="167" t="s">
        <v>821</v>
      </c>
      <c r="J6" s="167" t="s">
        <v>924</v>
      </c>
      <c r="K6" s="167" t="s">
        <v>821</v>
      </c>
      <c r="L6" s="167" t="s">
        <v>924</v>
      </c>
      <c r="M6" s="167" t="s">
        <v>821</v>
      </c>
      <c r="N6" s="167" t="s">
        <v>924</v>
      </c>
      <c r="O6" s="1125"/>
      <c r="P6" s="1125"/>
      <c r="Q6" s="1125"/>
      <c r="R6" s="1125"/>
      <c r="S6" s="1125"/>
      <c r="T6" s="320"/>
      <c r="U6" s="321" t="s">
        <v>164</v>
      </c>
    </row>
    <row r="7" spans="1:21" s="442" customFormat="1" ht="21" customHeight="1" thickBot="1">
      <c r="A7" s="286" t="s">
        <v>171</v>
      </c>
      <c r="B7" s="1193"/>
      <c r="C7" s="1194"/>
      <c r="D7" s="1195"/>
      <c r="E7" s="1195"/>
      <c r="F7" s="1195"/>
      <c r="G7" s="1195"/>
      <c r="H7" s="1195"/>
      <c r="I7" s="1195"/>
      <c r="J7" s="1195"/>
      <c r="K7" s="1195"/>
      <c r="L7" s="1195"/>
      <c r="M7" s="1195"/>
      <c r="N7" s="1195"/>
      <c r="O7" s="851" t="s">
        <v>925</v>
      </c>
      <c r="P7" s="851" t="s">
        <v>925</v>
      </c>
      <c r="Q7" s="851" t="s">
        <v>925</v>
      </c>
      <c r="R7" s="851" t="s">
        <v>925</v>
      </c>
      <c r="S7" s="851" t="s">
        <v>925</v>
      </c>
      <c r="T7" s="1079"/>
      <c r="U7" s="327" t="s">
        <v>171</v>
      </c>
    </row>
    <row r="8" spans="1:21" s="442" customFormat="1" ht="21" customHeight="1">
      <c r="A8" s="274"/>
      <c r="B8" s="1196" t="s">
        <v>176</v>
      </c>
      <c r="C8" s="1135">
        <v>9323</v>
      </c>
      <c r="D8" s="192">
        <v>3308900000</v>
      </c>
      <c r="E8" s="192">
        <v>11295</v>
      </c>
      <c r="F8" s="192">
        <v>631567698</v>
      </c>
      <c r="G8" s="192">
        <v>112</v>
      </c>
      <c r="H8" s="192">
        <v>20361000</v>
      </c>
      <c r="I8" s="192">
        <v>0</v>
      </c>
      <c r="J8" s="192">
        <v>0</v>
      </c>
      <c r="K8" s="192">
        <v>1309</v>
      </c>
      <c r="L8" s="192">
        <v>51724268</v>
      </c>
      <c r="M8" s="192">
        <v>22039</v>
      </c>
      <c r="N8" s="192">
        <v>4012552966</v>
      </c>
      <c r="O8" s="1197" t="s">
        <v>134</v>
      </c>
      <c r="P8" s="1197" t="s">
        <v>134</v>
      </c>
      <c r="Q8" s="1197" t="s">
        <v>134</v>
      </c>
      <c r="R8" s="1197" t="s">
        <v>134</v>
      </c>
      <c r="S8" s="1197" t="s">
        <v>134</v>
      </c>
      <c r="T8" s="1198" t="s">
        <v>22</v>
      </c>
      <c r="U8" s="198"/>
    </row>
    <row r="9" spans="1:21" s="442" customFormat="1" ht="21" customHeight="1">
      <c r="A9" s="274"/>
      <c r="B9" s="277" t="s">
        <v>177</v>
      </c>
      <c r="C9" s="1052">
        <v>9145</v>
      </c>
      <c r="D9" s="200">
        <v>3245400000</v>
      </c>
      <c r="E9" s="200">
        <v>11258</v>
      </c>
      <c r="F9" s="200">
        <v>622517698</v>
      </c>
      <c r="G9" s="200">
        <v>0</v>
      </c>
      <c r="H9" s="200">
        <v>0</v>
      </c>
      <c r="I9" s="200">
        <v>0</v>
      </c>
      <c r="J9" s="200">
        <v>0</v>
      </c>
      <c r="K9" s="200">
        <v>333</v>
      </c>
      <c r="L9" s="200">
        <v>5259786</v>
      </c>
      <c r="M9" s="200">
        <v>20736</v>
      </c>
      <c r="N9" s="200">
        <v>3873177484</v>
      </c>
      <c r="O9" s="1197" t="s">
        <v>134</v>
      </c>
      <c r="P9" s="1197" t="s">
        <v>134</v>
      </c>
      <c r="Q9" s="1197" t="s">
        <v>134</v>
      </c>
      <c r="R9" s="1197" t="s">
        <v>134</v>
      </c>
      <c r="S9" s="1197" t="s">
        <v>134</v>
      </c>
      <c r="T9" s="1198" t="s">
        <v>22</v>
      </c>
      <c r="U9" s="205"/>
    </row>
    <row r="10" spans="1:21" s="442" customFormat="1" ht="21" customHeight="1">
      <c r="A10" s="274"/>
      <c r="B10" s="1196" t="s">
        <v>178</v>
      </c>
      <c r="C10" s="1052">
        <v>178</v>
      </c>
      <c r="D10" s="200">
        <v>63500000</v>
      </c>
      <c r="E10" s="200">
        <v>37</v>
      </c>
      <c r="F10" s="200">
        <v>9050000</v>
      </c>
      <c r="G10" s="200">
        <v>112</v>
      </c>
      <c r="H10" s="200">
        <v>20361000</v>
      </c>
      <c r="I10" s="200">
        <v>0</v>
      </c>
      <c r="J10" s="200">
        <v>0</v>
      </c>
      <c r="K10" s="200">
        <v>976</v>
      </c>
      <c r="L10" s="200">
        <v>46464482</v>
      </c>
      <c r="M10" s="200">
        <v>1303</v>
      </c>
      <c r="N10" s="200">
        <v>139375482</v>
      </c>
      <c r="O10" s="1197" t="s">
        <v>134</v>
      </c>
      <c r="P10" s="1197" t="s">
        <v>134</v>
      </c>
      <c r="Q10" s="1197" t="s">
        <v>134</v>
      </c>
      <c r="R10" s="1197" t="s">
        <v>134</v>
      </c>
      <c r="S10" s="1197" t="s">
        <v>134</v>
      </c>
      <c r="T10" s="1198" t="s">
        <v>22</v>
      </c>
      <c r="U10" s="205"/>
    </row>
    <row r="11" spans="1:21" s="442" customFormat="1" ht="21" customHeight="1">
      <c r="A11" s="274"/>
      <c r="B11" s="277" t="s">
        <v>179</v>
      </c>
      <c r="C11" s="1052">
        <v>8717</v>
      </c>
      <c r="D11" s="200">
        <v>3093210000</v>
      </c>
      <c r="E11" s="200">
        <v>10578</v>
      </c>
      <c r="F11" s="200">
        <v>587107698</v>
      </c>
      <c r="G11" s="200">
        <v>0</v>
      </c>
      <c r="H11" s="200">
        <v>0</v>
      </c>
      <c r="I11" s="200">
        <v>0</v>
      </c>
      <c r="J11" s="200">
        <v>0</v>
      </c>
      <c r="K11" s="200">
        <v>333</v>
      </c>
      <c r="L11" s="200">
        <v>5259786</v>
      </c>
      <c r="M11" s="200">
        <v>19628</v>
      </c>
      <c r="N11" s="200">
        <v>3685577484</v>
      </c>
      <c r="O11" s="1197" t="s">
        <v>134</v>
      </c>
      <c r="P11" s="1197" t="s">
        <v>134</v>
      </c>
      <c r="Q11" s="1197" t="s">
        <v>134</v>
      </c>
      <c r="R11" s="1197" t="s">
        <v>134</v>
      </c>
      <c r="S11" s="1197" t="s">
        <v>134</v>
      </c>
      <c r="T11" s="1198" t="s">
        <v>22</v>
      </c>
      <c r="U11" s="205"/>
    </row>
    <row r="12" spans="1:21" s="442" customFormat="1" ht="21" customHeight="1">
      <c r="A12" s="617"/>
      <c r="B12" s="1199" t="s">
        <v>180</v>
      </c>
      <c r="C12" s="337">
        <v>428</v>
      </c>
      <c r="D12" s="227">
        <v>152190000</v>
      </c>
      <c r="E12" s="227">
        <v>680</v>
      </c>
      <c r="F12" s="227">
        <v>35410000</v>
      </c>
      <c r="G12" s="227">
        <v>0</v>
      </c>
      <c r="H12" s="227">
        <v>0</v>
      </c>
      <c r="I12" s="227">
        <v>0</v>
      </c>
      <c r="J12" s="227">
        <v>0</v>
      </c>
      <c r="K12" s="227">
        <v>0</v>
      </c>
      <c r="L12" s="227">
        <v>0</v>
      </c>
      <c r="M12" s="227">
        <v>1108</v>
      </c>
      <c r="N12" s="227">
        <v>187600000</v>
      </c>
      <c r="O12" s="1197" t="s">
        <v>134</v>
      </c>
      <c r="P12" s="1197" t="s">
        <v>134</v>
      </c>
      <c r="Q12" s="1197" t="s">
        <v>134</v>
      </c>
      <c r="R12" s="1197" t="s">
        <v>134</v>
      </c>
      <c r="S12" s="1197" t="s">
        <v>134</v>
      </c>
      <c r="T12" s="1198" t="s">
        <v>22</v>
      </c>
      <c r="U12" s="574"/>
    </row>
    <row r="13" spans="1:21" s="149" customFormat="1" ht="32.25" customHeight="1">
      <c r="A13" s="211">
        <v>1</v>
      </c>
      <c r="B13" s="330" t="s">
        <v>181</v>
      </c>
      <c r="C13" s="1200">
        <v>1333</v>
      </c>
      <c r="D13" s="214">
        <v>475250000</v>
      </c>
      <c r="E13" s="1201">
        <v>1503</v>
      </c>
      <c r="F13" s="1201">
        <v>78990000</v>
      </c>
      <c r="G13" s="214">
        <v>0</v>
      </c>
      <c r="H13" s="1201">
        <v>0</v>
      </c>
      <c r="I13" s="214">
        <v>0</v>
      </c>
      <c r="J13" s="1201">
        <v>0</v>
      </c>
      <c r="K13" s="214">
        <v>0</v>
      </c>
      <c r="L13" s="1201">
        <v>0</v>
      </c>
      <c r="M13" s="1201">
        <v>2836</v>
      </c>
      <c r="N13" s="214">
        <v>554240000</v>
      </c>
      <c r="O13" s="421">
        <v>380000</v>
      </c>
      <c r="P13" s="421">
        <v>50000</v>
      </c>
      <c r="Q13" s="421">
        <v>0</v>
      </c>
      <c r="R13" s="421">
        <v>0</v>
      </c>
      <c r="S13" s="421"/>
      <c r="T13" s="1202"/>
      <c r="U13" s="216">
        <v>1</v>
      </c>
    </row>
    <row r="14" spans="1:21" s="149" customFormat="1" ht="32.25" customHeight="1">
      <c r="A14" s="217">
        <v>2</v>
      </c>
      <c r="B14" s="332" t="s">
        <v>183</v>
      </c>
      <c r="C14" s="1052">
        <v>100</v>
      </c>
      <c r="D14" s="200">
        <v>35540000</v>
      </c>
      <c r="E14" s="200">
        <v>207</v>
      </c>
      <c r="F14" s="200">
        <v>10350000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307</v>
      </c>
      <c r="N14" s="200">
        <v>45890000</v>
      </c>
      <c r="O14" s="791">
        <v>380000</v>
      </c>
      <c r="P14" s="791">
        <v>50000</v>
      </c>
      <c r="Q14" s="791">
        <v>0</v>
      </c>
      <c r="R14" s="791">
        <v>0</v>
      </c>
      <c r="S14" s="791"/>
      <c r="T14" s="826"/>
      <c r="U14" s="205">
        <v>2</v>
      </c>
    </row>
    <row r="15" spans="1:21" s="149" customFormat="1" ht="32.25" customHeight="1">
      <c r="A15" s="217">
        <v>3</v>
      </c>
      <c r="B15" s="332" t="s">
        <v>185</v>
      </c>
      <c r="C15" s="1052">
        <v>668</v>
      </c>
      <c r="D15" s="200">
        <v>231440000</v>
      </c>
      <c r="E15" s="200">
        <v>621</v>
      </c>
      <c r="F15" s="200">
        <v>32710000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1289</v>
      </c>
      <c r="N15" s="200">
        <v>264150000</v>
      </c>
      <c r="O15" s="791">
        <v>380000</v>
      </c>
      <c r="P15" s="791">
        <v>50000</v>
      </c>
      <c r="Q15" s="791">
        <v>0</v>
      </c>
      <c r="R15" s="791">
        <v>0</v>
      </c>
      <c r="S15" s="791"/>
      <c r="T15" s="826"/>
      <c r="U15" s="205">
        <v>3</v>
      </c>
    </row>
    <row r="16" spans="1:21" s="149" customFormat="1" ht="32.25" customHeight="1">
      <c r="A16" s="217">
        <v>4</v>
      </c>
      <c r="B16" s="332" t="s">
        <v>187</v>
      </c>
      <c r="C16" s="1052">
        <v>794</v>
      </c>
      <c r="D16" s="200">
        <v>281220000</v>
      </c>
      <c r="E16" s="200">
        <v>1074</v>
      </c>
      <c r="F16" s="200">
        <v>67400000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1868</v>
      </c>
      <c r="N16" s="200">
        <v>348620000</v>
      </c>
      <c r="O16" s="791">
        <v>380000</v>
      </c>
      <c r="P16" s="791">
        <v>50000</v>
      </c>
      <c r="Q16" s="791">
        <v>0</v>
      </c>
      <c r="R16" s="791">
        <v>0</v>
      </c>
      <c r="S16" s="791"/>
      <c r="T16" s="1203"/>
      <c r="U16" s="205">
        <v>4</v>
      </c>
    </row>
    <row r="17" spans="1:21" s="149" customFormat="1" ht="32.25" customHeight="1">
      <c r="A17" s="217">
        <v>5</v>
      </c>
      <c r="B17" s="332" t="s">
        <v>189</v>
      </c>
      <c r="C17" s="1142">
        <v>62</v>
      </c>
      <c r="D17" s="210">
        <v>22060000</v>
      </c>
      <c r="E17" s="210">
        <v>112</v>
      </c>
      <c r="F17" s="210">
        <v>5900000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0">
        <v>0</v>
      </c>
      <c r="M17" s="210">
        <v>174</v>
      </c>
      <c r="N17" s="210">
        <v>27960000</v>
      </c>
      <c r="O17" s="422">
        <v>380000</v>
      </c>
      <c r="P17" s="422">
        <v>50000</v>
      </c>
      <c r="Q17" s="791">
        <v>0</v>
      </c>
      <c r="R17" s="791">
        <v>0</v>
      </c>
      <c r="S17" s="791"/>
      <c r="T17" s="826"/>
      <c r="U17" s="205">
        <v>5</v>
      </c>
    </row>
    <row r="18" spans="1:21" s="149" customFormat="1" ht="32.25" customHeight="1">
      <c r="A18" s="211">
        <v>6</v>
      </c>
      <c r="B18" s="330" t="s">
        <v>191</v>
      </c>
      <c r="C18" s="1139">
        <v>204</v>
      </c>
      <c r="D18" s="214">
        <v>72540000</v>
      </c>
      <c r="E18" s="214">
        <v>298</v>
      </c>
      <c r="F18" s="214">
        <v>19760000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502</v>
      </c>
      <c r="N18" s="214">
        <v>92300000</v>
      </c>
      <c r="O18" s="791">
        <v>380000</v>
      </c>
      <c r="P18" s="791">
        <v>50000</v>
      </c>
      <c r="Q18" s="421">
        <v>0</v>
      </c>
      <c r="R18" s="421">
        <v>0</v>
      </c>
      <c r="S18" s="421"/>
      <c r="T18" s="834"/>
      <c r="U18" s="216">
        <v>6</v>
      </c>
    </row>
    <row r="19" spans="1:21" s="149" customFormat="1" ht="32.25" customHeight="1">
      <c r="A19" s="217">
        <v>7</v>
      </c>
      <c r="B19" s="332" t="s">
        <v>193</v>
      </c>
      <c r="C19" s="1052">
        <v>755</v>
      </c>
      <c r="D19" s="200">
        <v>268450000</v>
      </c>
      <c r="E19" s="200">
        <v>826</v>
      </c>
      <c r="F19" s="200">
        <v>41507698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1581</v>
      </c>
      <c r="N19" s="200">
        <v>309957698</v>
      </c>
      <c r="O19" s="791">
        <v>380000</v>
      </c>
      <c r="P19" s="791">
        <v>50000</v>
      </c>
      <c r="Q19" s="791">
        <v>0</v>
      </c>
      <c r="R19" s="791">
        <v>0</v>
      </c>
      <c r="S19" s="791"/>
      <c r="T19" s="826"/>
      <c r="U19" s="205">
        <v>7</v>
      </c>
    </row>
    <row r="20" spans="1:21" s="149" customFormat="1" ht="32.25" customHeight="1">
      <c r="A20" s="217">
        <v>8</v>
      </c>
      <c r="B20" s="332" t="s">
        <v>195</v>
      </c>
      <c r="C20" s="1052">
        <v>255</v>
      </c>
      <c r="D20" s="200">
        <v>90510000</v>
      </c>
      <c r="E20" s="200">
        <v>279</v>
      </c>
      <c r="F20" s="200">
        <v>14000000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534</v>
      </c>
      <c r="N20" s="200">
        <v>104510000</v>
      </c>
      <c r="O20" s="791">
        <v>380000</v>
      </c>
      <c r="P20" s="791">
        <v>50000</v>
      </c>
      <c r="Q20" s="791">
        <v>0</v>
      </c>
      <c r="R20" s="791">
        <v>0</v>
      </c>
      <c r="S20" s="791"/>
      <c r="T20" s="826"/>
      <c r="U20" s="205">
        <v>8</v>
      </c>
    </row>
    <row r="21" spans="1:21" s="266" customFormat="1" ht="32.25" customHeight="1">
      <c r="A21" s="220">
        <v>9</v>
      </c>
      <c r="B21" s="218" t="s">
        <v>197</v>
      </c>
      <c r="C21" s="1135">
        <v>119</v>
      </c>
      <c r="D21" s="192">
        <v>42340000</v>
      </c>
      <c r="E21" s="192">
        <v>211</v>
      </c>
      <c r="F21" s="192">
        <v>10550000</v>
      </c>
      <c r="G21" s="192">
        <v>0</v>
      </c>
      <c r="H21" s="192">
        <v>0</v>
      </c>
      <c r="I21" s="192">
        <v>0</v>
      </c>
      <c r="J21" s="192">
        <v>0</v>
      </c>
      <c r="K21" s="192">
        <v>0</v>
      </c>
      <c r="L21" s="192">
        <v>0</v>
      </c>
      <c r="M21" s="192">
        <v>330</v>
      </c>
      <c r="N21" s="192">
        <v>52890000</v>
      </c>
      <c r="O21" s="791">
        <v>380000</v>
      </c>
      <c r="P21" s="791">
        <v>50000</v>
      </c>
      <c r="Q21" s="791">
        <v>0</v>
      </c>
      <c r="R21" s="791">
        <v>0</v>
      </c>
      <c r="S21" s="791"/>
      <c r="T21" s="826"/>
      <c r="U21" s="224">
        <v>9</v>
      </c>
    </row>
    <row r="22" spans="1:21" s="266" customFormat="1" ht="32.25" customHeight="1">
      <c r="A22" s="220">
        <v>10</v>
      </c>
      <c r="B22" s="218" t="s">
        <v>199</v>
      </c>
      <c r="C22" s="337">
        <v>140</v>
      </c>
      <c r="D22" s="227">
        <v>49930000</v>
      </c>
      <c r="E22" s="227">
        <v>191</v>
      </c>
      <c r="F22" s="227">
        <v>10130000</v>
      </c>
      <c r="G22" s="227">
        <v>0</v>
      </c>
      <c r="H22" s="227">
        <v>0</v>
      </c>
      <c r="I22" s="227">
        <v>0</v>
      </c>
      <c r="J22" s="227">
        <v>0</v>
      </c>
      <c r="K22" s="227">
        <v>0</v>
      </c>
      <c r="L22" s="227">
        <v>0</v>
      </c>
      <c r="M22" s="227">
        <v>331</v>
      </c>
      <c r="N22" s="227">
        <v>60060000</v>
      </c>
      <c r="O22" s="422">
        <v>380000</v>
      </c>
      <c r="P22" s="422">
        <v>50000</v>
      </c>
      <c r="Q22" s="791">
        <v>0</v>
      </c>
      <c r="R22" s="791">
        <v>0</v>
      </c>
      <c r="S22" s="791"/>
      <c r="T22" s="826"/>
      <c r="U22" s="224">
        <v>10</v>
      </c>
    </row>
    <row r="23" spans="1:21" s="266" customFormat="1" ht="32.25" customHeight="1">
      <c r="A23" s="228">
        <v>11</v>
      </c>
      <c r="B23" s="212" t="s">
        <v>201</v>
      </c>
      <c r="C23" s="1145">
        <v>217</v>
      </c>
      <c r="D23" s="229">
        <v>77480000</v>
      </c>
      <c r="E23" s="229">
        <v>190</v>
      </c>
      <c r="F23" s="229">
        <v>11350000</v>
      </c>
      <c r="G23" s="229">
        <v>0</v>
      </c>
      <c r="H23" s="229">
        <v>0</v>
      </c>
      <c r="I23" s="229">
        <v>0</v>
      </c>
      <c r="J23" s="229">
        <v>0</v>
      </c>
      <c r="K23" s="229">
        <v>0</v>
      </c>
      <c r="L23" s="229">
        <v>0</v>
      </c>
      <c r="M23" s="229">
        <v>407</v>
      </c>
      <c r="N23" s="229">
        <v>88830000</v>
      </c>
      <c r="O23" s="791">
        <v>380000</v>
      </c>
      <c r="P23" s="791">
        <v>50000</v>
      </c>
      <c r="Q23" s="421">
        <v>0</v>
      </c>
      <c r="R23" s="421">
        <v>0</v>
      </c>
      <c r="S23" s="421"/>
      <c r="T23" s="1204"/>
      <c r="U23" s="234">
        <v>11</v>
      </c>
    </row>
    <row r="24" spans="1:21" s="266" customFormat="1" ht="32.25" customHeight="1">
      <c r="A24" s="220">
        <v>12</v>
      </c>
      <c r="B24" s="218" t="s">
        <v>203</v>
      </c>
      <c r="C24" s="1135">
        <v>216</v>
      </c>
      <c r="D24" s="192">
        <v>76420000</v>
      </c>
      <c r="E24" s="192">
        <v>319</v>
      </c>
      <c r="F24" s="192">
        <v>20850000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535</v>
      </c>
      <c r="N24" s="192">
        <v>97270000</v>
      </c>
      <c r="O24" s="791">
        <v>380000</v>
      </c>
      <c r="P24" s="791">
        <v>50000</v>
      </c>
      <c r="Q24" s="791">
        <v>0</v>
      </c>
      <c r="R24" s="791">
        <v>0</v>
      </c>
      <c r="S24" s="791"/>
      <c r="T24" s="826"/>
      <c r="U24" s="224">
        <v>12</v>
      </c>
    </row>
    <row r="25" spans="1:21" s="266" customFormat="1" ht="32.25" customHeight="1">
      <c r="A25" s="220">
        <v>13</v>
      </c>
      <c r="B25" s="218" t="s">
        <v>204</v>
      </c>
      <c r="C25" s="1135">
        <v>114</v>
      </c>
      <c r="D25" s="192">
        <v>40650000</v>
      </c>
      <c r="E25" s="192">
        <v>120</v>
      </c>
      <c r="F25" s="192">
        <v>6620000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234</v>
      </c>
      <c r="N25" s="192">
        <v>47270000</v>
      </c>
      <c r="O25" s="791">
        <v>380000</v>
      </c>
      <c r="P25" s="791">
        <v>50000</v>
      </c>
      <c r="Q25" s="791">
        <v>0</v>
      </c>
      <c r="R25" s="791">
        <v>0</v>
      </c>
      <c r="S25" s="791"/>
      <c r="T25" s="826"/>
      <c r="U25" s="224">
        <v>13</v>
      </c>
    </row>
    <row r="26" spans="1:21" s="266" customFormat="1" ht="32.25" customHeight="1">
      <c r="A26" s="220">
        <v>14</v>
      </c>
      <c r="B26" s="218" t="s">
        <v>206</v>
      </c>
      <c r="C26" s="1135">
        <v>77</v>
      </c>
      <c r="D26" s="192">
        <v>26030000</v>
      </c>
      <c r="E26" s="192">
        <v>95</v>
      </c>
      <c r="F26" s="192">
        <v>5050000</v>
      </c>
      <c r="G26" s="192">
        <v>0</v>
      </c>
      <c r="H26" s="192">
        <v>0</v>
      </c>
      <c r="I26" s="192">
        <v>0</v>
      </c>
      <c r="J26" s="192">
        <v>0</v>
      </c>
      <c r="K26" s="192">
        <v>0</v>
      </c>
      <c r="L26" s="192">
        <v>0</v>
      </c>
      <c r="M26" s="192">
        <v>172</v>
      </c>
      <c r="N26" s="192">
        <v>31080000</v>
      </c>
      <c r="O26" s="791">
        <v>380000</v>
      </c>
      <c r="P26" s="791">
        <v>50000</v>
      </c>
      <c r="Q26" s="791">
        <v>0</v>
      </c>
      <c r="R26" s="791">
        <v>0</v>
      </c>
      <c r="S26" s="791"/>
      <c r="T26" s="826"/>
      <c r="U26" s="224">
        <v>14</v>
      </c>
    </row>
    <row r="27" spans="1:21" s="266" customFormat="1" ht="32.25" customHeight="1">
      <c r="A27" s="220">
        <v>15</v>
      </c>
      <c r="B27" s="218" t="s">
        <v>208</v>
      </c>
      <c r="C27" s="337">
        <v>139</v>
      </c>
      <c r="D27" s="227">
        <v>49370000</v>
      </c>
      <c r="E27" s="227">
        <v>170</v>
      </c>
      <c r="F27" s="227">
        <v>11900000</v>
      </c>
      <c r="G27" s="227">
        <v>0</v>
      </c>
      <c r="H27" s="227">
        <v>0</v>
      </c>
      <c r="I27" s="227">
        <v>0</v>
      </c>
      <c r="J27" s="227">
        <v>0</v>
      </c>
      <c r="K27" s="227">
        <v>333</v>
      </c>
      <c r="L27" s="227">
        <v>5259786</v>
      </c>
      <c r="M27" s="227">
        <v>642</v>
      </c>
      <c r="N27" s="227">
        <v>66529786</v>
      </c>
      <c r="O27" s="422">
        <v>380000</v>
      </c>
      <c r="P27" s="422">
        <v>70000</v>
      </c>
      <c r="Q27" s="1205">
        <v>0</v>
      </c>
      <c r="R27" s="1205">
        <v>0</v>
      </c>
      <c r="S27" s="1205"/>
      <c r="T27" s="826"/>
      <c r="U27" s="224">
        <v>15</v>
      </c>
    </row>
    <row r="28" spans="1:21" s="266" customFormat="1" ht="32.25" customHeight="1">
      <c r="A28" s="235">
        <v>16</v>
      </c>
      <c r="B28" s="212" t="s">
        <v>210</v>
      </c>
      <c r="C28" s="1145">
        <v>154</v>
      </c>
      <c r="D28" s="229">
        <v>54650000</v>
      </c>
      <c r="E28" s="229">
        <v>250</v>
      </c>
      <c r="F28" s="229">
        <v>17500000</v>
      </c>
      <c r="G28" s="229">
        <v>0</v>
      </c>
      <c r="H28" s="229">
        <v>0</v>
      </c>
      <c r="I28" s="229">
        <v>0</v>
      </c>
      <c r="J28" s="229">
        <v>0</v>
      </c>
      <c r="K28" s="229">
        <v>0</v>
      </c>
      <c r="L28" s="229">
        <v>0</v>
      </c>
      <c r="M28" s="229">
        <v>404</v>
      </c>
      <c r="N28" s="229">
        <v>72150000</v>
      </c>
      <c r="O28" s="791">
        <v>380000</v>
      </c>
      <c r="P28" s="791">
        <v>70000</v>
      </c>
      <c r="Q28" s="421">
        <v>0</v>
      </c>
      <c r="R28" s="421">
        <v>0</v>
      </c>
      <c r="S28" s="421"/>
      <c r="T28" s="834"/>
      <c r="U28" s="236">
        <v>16</v>
      </c>
    </row>
    <row r="29" spans="1:21" s="266" customFormat="1" ht="32.25" customHeight="1">
      <c r="A29" s="220">
        <v>17</v>
      </c>
      <c r="B29" s="218" t="s">
        <v>212</v>
      </c>
      <c r="C29" s="1135">
        <v>595</v>
      </c>
      <c r="D29" s="192">
        <v>211790000</v>
      </c>
      <c r="E29" s="192">
        <v>679</v>
      </c>
      <c r="F29" s="192">
        <v>34050000</v>
      </c>
      <c r="G29" s="192">
        <v>0</v>
      </c>
      <c r="H29" s="192">
        <v>0</v>
      </c>
      <c r="I29" s="192">
        <v>0</v>
      </c>
      <c r="J29" s="192">
        <v>0</v>
      </c>
      <c r="K29" s="192">
        <v>0</v>
      </c>
      <c r="L29" s="192">
        <v>0</v>
      </c>
      <c r="M29" s="192">
        <v>1274</v>
      </c>
      <c r="N29" s="192">
        <v>245840000</v>
      </c>
      <c r="O29" s="791">
        <v>380000</v>
      </c>
      <c r="P29" s="791">
        <v>50000</v>
      </c>
      <c r="Q29" s="791">
        <v>0</v>
      </c>
      <c r="R29" s="791">
        <v>0</v>
      </c>
      <c r="S29" s="791"/>
      <c r="T29" s="826"/>
      <c r="U29" s="224">
        <v>17</v>
      </c>
    </row>
    <row r="30" spans="1:21" s="266" customFormat="1" ht="32.25" customHeight="1">
      <c r="A30" s="220">
        <v>18</v>
      </c>
      <c r="B30" s="218" t="s">
        <v>214</v>
      </c>
      <c r="C30" s="1135">
        <v>26</v>
      </c>
      <c r="D30" s="192">
        <v>9250000</v>
      </c>
      <c r="E30" s="192">
        <v>51</v>
      </c>
      <c r="F30" s="192">
        <v>3570000</v>
      </c>
      <c r="G30" s="192">
        <v>0</v>
      </c>
      <c r="H30" s="192">
        <v>0</v>
      </c>
      <c r="I30" s="192">
        <v>0</v>
      </c>
      <c r="J30" s="192">
        <v>0</v>
      </c>
      <c r="K30" s="192">
        <v>0</v>
      </c>
      <c r="L30" s="192">
        <v>0</v>
      </c>
      <c r="M30" s="192">
        <v>77</v>
      </c>
      <c r="N30" s="192">
        <v>12820000</v>
      </c>
      <c r="O30" s="791">
        <v>380000</v>
      </c>
      <c r="P30" s="791">
        <v>70000</v>
      </c>
      <c r="Q30" s="791">
        <v>0</v>
      </c>
      <c r="R30" s="791">
        <v>0</v>
      </c>
      <c r="S30" s="791"/>
      <c r="T30" s="826"/>
      <c r="U30" s="224">
        <v>18</v>
      </c>
    </row>
    <row r="31" spans="1:21" s="266" customFormat="1" ht="32.25" customHeight="1">
      <c r="A31" s="220">
        <v>19</v>
      </c>
      <c r="B31" s="218" t="s">
        <v>216</v>
      </c>
      <c r="C31" s="1135">
        <v>549</v>
      </c>
      <c r="D31" s="192">
        <v>194670000</v>
      </c>
      <c r="E31" s="192">
        <v>626</v>
      </c>
      <c r="F31" s="192">
        <v>35180000</v>
      </c>
      <c r="G31" s="192">
        <v>0</v>
      </c>
      <c r="H31" s="192"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1175</v>
      </c>
      <c r="N31" s="192">
        <v>229850000</v>
      </c>
      <c r="O31" s="791">
        <v>380000</v>
      </c>
      <c r="P31" s="791">
        <v>50000</v>
      </c>
      <c r="Q31" s="791">
        <v>0</v>
      </c>
      <c r="R31" s="791">
        <v>0</v>
      </c>
      <c r="S31" s="791"/>
      <c r="T31" s="826"/>
      <c r="U31" s="224">
        <v>19</v>
      </c>
    </row>
    <row r="32" spans="1:21" s="266" customFormat="1" ht="32.25" customHeight="1">
      <c r="A32" s="220">
        <v>20</v>
      </c>
      <c r="B32" s="218" t="s">
        <v>218</v>
      </c>
      <c r="C32" s="337">
        <v>193</v>
      </c>
      <c r="D32" s="227">
        <v>68480000</v>
      </c>
      <c r="E32" s="227">
        <v>263</v>
      </c>
      <c r="F32" s="227">
        <v>13340000</v>
      </c>
      <c r="G32" s="227">
        <v>0</v>
      </c>
      <c r="H32" s="227">
        <v>0</v>
      </c>
      <c r="I32" s="227">
        <v>0</v>
      </c>
      <c r="J32" s="227">
        <v>0</v>
      </c>
      <c r="K32" s="227">
        <v>0</v>
      </c>
      <c r="L32" s="227">
        <v>0</v>
      </c>
      <c r="M32" s="227">
        <v>456</v>
      </c>
      <c r="N32" s="227">
        <v>81820000</v>
      </c>
      <c r="O32" s="422">
        <v>380000</v>
      </c>
      <c r="P32" s="422">
        <v>50000</v>
      </c>
      <c r="Q32" s="791">
        <v>0</v>
      </c>
      <c r="R32" s="791">
        <v>0</v>
      </c>
      <c r="S32" s="791"/>
      <c r="T32" s="826"/>
      <c r="U32" s="224">
        <v>20</v>
      </c>
    </row>
    <row r="33" spans="1:21" s="266" customFormat="1" ht="32.25" customHeight="1">
      <c r="A33" s="228">
        <v>21</v>
      </c>
      <c r="B33" s="212" t="s">
        <v>220</v>
      </c>
      <c r="C33" s="1145">
        <v>267</v>
      </c>
      <c r="D33" s="229">
        <v>94680000</v>
      </c>
      <c r="E33" s="229">
        <v>334</v>
      </c>
      <c r="F33" s="229">
        <v>16740000</v>
      </c>
      <c r="G33" s="229">
        <v>0</v>
      </c>
      <c r="H33" s="229">
        <v>0</v>
      </c>
      <c r="I33" s="229">
        <v>0</v>
      </c>
      <c r="J33" s="229">
        <v>0</v>
      </c>
      <c r="K33" s="229">
        <v>0</v>
      </c>
      <c r="L33" s="229">
        <v>0</v>
      </c>
      <c r="M33" s="229">
        <v>601</v>
      </c>
      <c r="N33" s="229">
        <v>111420000</v>
      </c>
      <c r="O33" s="791">
        <v>380000</v>
      </c>
      <c r="P33" s="791">
        <v>50000</v>
      </c>
      <c r="Q33" s="421">
        <v>0</v>
      </c>
      <c r="R33" s="421">
        <v>0</v>
      </c>
      <c r="S33" s="421"/>
      <c r="T33" s="834"/>
      <c r="U33" s="234">
        <v>21</v>
      </c>
    </row>
    <row r="34" spans="1:21" s="266" customFormat="1" ht="32.25" customHeight="1">
      <c r="A34" s="220">
        <v>22</v>
      </c>
      <c r="B34" s="218" t="s">
        <v>222</v>
      </c>
      <c r="C34" s="1135">
        <v>150</v>
      </c>
      <c r="D34" s="192">
        <v>52600000</v>
      </c>
      <c r="E34" s="192">
        <v>210</v>
      </c>
      <c r="F34" s="192">
        <v>11070000</v>
      </c>
      <c r="G34" s="192">
        <v>0</v>
      </c>
      <c r="H34" s="192">
        <v>0</v>
      </c>
      <c r="I34" s="192">
        <v>0</v>
      </c>
      <c r="J34" s="192">
        <v>0</v>
      </c>
      <c r="K34" s="192">
        <v>0</v>
      </c>
      <c r="L34" s="192">
        <v>0</v>
      </c>
      <c r="M34" s="192">
        <v>360</v>
      </c>
      <c r="N34" s="192">
        <v>63670000</v>
      </c>
      <c r="O34" s="791">
        <v>380000</v>
      </c>
      <c r="P34" s="791">
        <v>50000</v>
      </c>
      <c r="Q34" s="791">
        <v>0</v>
      </c>
      <c r="R34" s="791">
        <v>0</v>
      </c>
      <c r="S34" s="791"/>
      <c r="T34" s="826"/>
      <c r="U34" s="224">
        <v>22</v>
      </c>
    </row>
    <row r="35" spans="1:21" s="266" customFormat="1" ht="32.25" customHeight="1">
      <c r="A35" s="220">
        <v>23</v>
      </c>
      <c r="B35" s="218" t="s">
        <v>223</v>
      </c>
      <c r="C35" s="1135">
        <v>48</v>
      </c>
      <c r="D35" s="192">
        <v>17100000</v>
      </c>
      <c r="E35" s="192">
        <v>80</v>
      </c>
      <c r="F35" s="192">
        <v>4750000</v>
      </c>
      <c r="G35" s="192">
        <v>0</v>
      </c>
      <c r="H35" s="192">
        <v>0</v>
      </c>
      <c r="I35" s="192">
        <v>0</v>
      </c>
      <c r="J35" s="192">
        <v>0</v>
      </c>
      <c r="K35" s="192">
        <v>0</v>
      </c>
      <c r="L35" s="192">
        <v>0</v>
      </c>
      <c r="M35" s="192">
        <v>128</v>
      </c>
      <c r="N35" s="192">
        <v>21850000</v>
      </c>
      <c r="O35" s="791">
        <v>380000</v>
      </c>
      <c r="P35" s="791">
        <v>50000</v>
      </c>
      <c r="Q35" s="791">
        <v>0</v>
      </c>
      <c r="R35" s="791">
        <v>0</v>
      </c>
      <c r="S35" s="791"/>
      <c r="T35" s="826"/>
      <c r="U35" s="224">
        <v>23</v>
      </c>
    </row>
    <row r="36" spans="1:21" s="266" customFormat="1" ht="32.25" customHeight="1">
      <c r="A36" s="220">
        <v>24</v>
      </c>
      <c r="B36" s="218" t="s">
        <v>225</v>
      </c>
      <c r="C36" s="1135">
        <v>181</v>
      </c>
      <c r="D36" s="192">
        <v>64490000</v>
      </c>
      <c r="E36" s="192">
        <v>214</v>
      </c>
      <c r="F36" s="192">
        <v>10700000</v>
      </c>
      <c r="G36" s="192">
        <v>0</v>
      </c>
      <c r="H36" s="192">
        <v>0</v>
      </c>
      <c r="I36" s="192">
        <v>0</v>
      </c>
      <c r="J36" s="192">
        <v>0</v>
      </c>
      <c r="K36" s="192">
        <v>0</v>
      </c>
      <c r="L36" s="192">
        <v>0</v>
      </c>
      <c r="M36" s="192">
        <v>395</v>
      </c>
      <c r="N36" s="192">
        <v>75190000</v>
      </c>
      <c r="O36" s="791">
        <v>380000</v>
      </c>
      <c r="P36" s="791">
        <v>50000</v>
      </c>
      <c r="Q36" s="791">
        <v>0</v>
      </c>
      <c r="R36" s="791">
        <v>0</v>
      </c>
      <c r="S36" s="791"/>
      <c r="T36" s="826"/>
      <c r="U36" s="224">
        <v>24</v>
      </c>
    </row>
    <row r="37" spans="1:21" s="266" customFormat="1" ht="32.25" customHeight="1">
      <c r="A37" s="220">
        <v>25</v>
      </c>
      <c r="B37" s="218" t="s">
        <v>227</v>
      </c>
      <c r="C37" s="337">
        <v>150</v>
      </c>
      <c r="D37" s="227">
        <v>53160000</v>
      </c>
      <c r="E37" s="227">
        <v>195</v>
      </c>
      <c r="F37" s="227">
        <v>12960000</v>
      </c>
      <c r="G37" s="227">
        <v>0</v>
      </c>
      <c r="H37" s="227">
        <v>0</v>
      </c>
      <c r="I37" s="227">
        <v>0</v>
      </c>
      <c r="J37" s="227">
        <v>0</v>
      </c>
      <c r="K37" s="227">
        <v>0</v>
      </c>
      <c r="L37" s="227">
        <v>0</v>
      </c>
      <c r="M37" s="227">
        <v>345</v>
      </c>
      <c r="N37" s="227">
        <v>66120000</v>
      </c>
      <c r="O37" s="422">
        <v>380000</v>
      </c>
      <c r="P37" s="422">
        <v>50000</v>
      </c>
      <c r="Q37" s="791">
        <v>0</v>
      </c>
      <c r="R37" s="791">
        <v>0</v>
      </c>
      <c r="S37" s="791"/>
      <c r="T37" s="826"/>
      <c r="U37" s="224">
        <v>25</v>
      </c>
    </row>
    <row r="38" spans="1:21" s="266" customFormat="1" ht="32.25" customHeight="1">
      <c r="A38" s="228">
        <v>26</v>
      </c>
      <c r="B38" s="212" t="s">
        <v>229</v>
      </c>
      <c r="C38" s="1145">
        <v>71</v>
      </c>
      <c r="D38" s="229">
        <v>25600000</v>
      </c>
      <c r="E38" s="229">
        <v>144</v>
      </c>
      <c r="F38" s="229">
        <v>10230000</v>
      </c>
      <c r="G38" s="229">
        <v>0</v>
      </c>
      <c r="H38" s="229">
        <v>0</v>
      </c>
      <c r="I38" s="229">
        <v>0</v>
      </c>
      <c r="J38" s="229">
        <v>0</v>
      </c>
      <c r="K38" s="229">
        <v>0</v>
      </c>
      <c r="L38" s="229">
        <v>0</v>
      </c>
      <c r="M38" s="229">
        <v>215</v>
      </c>
      <c r="N38" s="229">
        <v>35830000</v>
      </c>
      <c r="O38" s="791">
        <v>380000</v>
      </c>
      <c r="P38" s="791">
        <v>50000</v>
      </c>
      <c r="Q38" s="421">
        <v>0</v>
      </c>
      <c r="R38" s="421">
        <v>0</v>
      </c>
      <c r="S38" s="421"/>
      <c r="T38" s="834"/>
      <c r="U38" s="234">
        <v>26</v>
      </c>
    </row>
    <row r="39" spans="1:21" s="266" customFormat="1" ht="32.25" customHeight="1">
      <c r="A39" s="220">
        <v>27</v>
      </c>
      <c r="B39" s="218" t="s">
        <v>231</v>
      </c>
      <c r="C39" s="1135">
        <v>206</v>
      </c>
      <c r="D39" s="192">
        <v>73310000</v>
      </c>
      <c r="E39" s="192">
        <v>196</v>
      </c>
      <c r="F39" s="192">
        <v>9800000</v>
      </c>
      <c r="G39" s="192">
        <v>0</v>
      </c>
      <c r="H39" s="192">
        <v>0</v>
      </c>
      <c r="I39" s="192">
        <v>0</v>
      </c>
      <c r="J39" s="192">
        <v>0</v>
      </c>
      <c r="K39" s="192">
        <v>0</v>
      </c>
      <c r="L39" s="192">
        <v>0</v>
      </c>
      <c r="M39" s="192">
        <v>402</v>
      </c>
      <c r="N39" s="192">
        <v>83110000</v>
      </c>
      <c r="O39" s="791">
        <v>380000</v>
      </c>
      <c r="P39" s="791">
        <v>50000</v>
      </c>
      <c r="Q39" s="791">
        <v>0</v>
      </c>
      <c r="R39" s="791">
        <v>0</v>
      </c>
      <c r="S39" s="791"/>
      <c r="T39" s="826"/>
      <c r="U39" s="224">
        <v>27</v>
      </c>
    </row>
    <row r="40" spans="1:21" s="266" customFormat="1" ht="32.25" customHeight="1">
      <c r="A40" s="220">
        <v>30</v>
      </c>
      <c r="B40" s="218" t="s">
        <v>233</v>
      </c>
      <c r="C40" s="1135">
        <v>118</v>
      </c>
      <c r="D40" s="192">
        <v>42020000</v>
      </c>
      <c r="E40" s="192">
        <v>141</v>
      </c>
      <c r="F40" s="192">
        <v>7050000</v>
      </c>
      <c r="G40" s="192">
        <v>0</v>
      </c>
      <c r="H40" s="192">
        <v>0</v>
      </c>
      <c r="I40" s="192">
        <v>0</v>
      </c>
      <c r="J40" s="192">
        <v>0</v>
      </c>
      <c r="K40" s="192">
        <v>0</v>
      </c>
      <c r="L40" s="192">
        <v>0</v>
      </c>
      <c r="M40" s="192">
        <v>259</v>
      </c>
      <c r="N40" s="192">
        <v>49070000</v>
      </c>
      <c r="O40" s="791">
        <v>380000</v>
      </c>
      <c r="P40" s="791">
        <v>50000</v>
      </c>
      <c r="Q40" s="791">
        <v>0</v>
      </c>
      <c r="R40" s="791">
        <v>0</v>
      </c>
      <c r="S40" s="791"/>
      <c r="T40" s="826"/>
      <c r="U40" s="224">
        <v>30</v>
      </c>
    </row>
    <row r="41" spans="1:21" s="266" customFormat="1" ht="32.25" customHeight="1">
      <c r="A41" s="220">
        <v>31</v>
      </c>
      <c r="B41" s="218" t="s">
        <v>235</v>
      </c>
      <c r="C41" s="1135">
        <v>28</v>
      </c>
      <c r="D41" s="192">
        <v>9980000</v>
      </c>
      <c r="E41" s="192">
        <v>35</v>
      </c>
      <c r="F41" s="192">
        <v>1750000</v>
      </c>
      <c r="G41" s="192">
        <v>0</v>
      </c>
      <c r="H41" s="192">
        <v>0</v>
      </c>
      <c r="I41" s="192">
        <v>0</v>
      </c>
      <c r="J41" s="192">
        <v>0</v>
      </c>
      <c r="K41" s="192">
        <v>0</v>
      </c>
      <c r="L41" s="192">
        <v>0</v>
      </c>
      <c r="M41" s="192">
        <v>63</v>
      </c>
      <c r="N41" s="192">
        <v>11730000</v>
      </c>
      <c r="O41" s="791">
        <v>380000</v>
      </c>
      <c r="P41" s="791">
        <v>50000</v>
      </c>
      <c r="Q41" s="791">
        <v>0</v>
      </c>
      <c r="R41" s="791">
        <v>0</v>
      </c>
      <c r="S41" s="791"/>
      <c r="T41" s="826"/>
      <c r="U41" s="224">
        <v>31</v>
      </c>
    </row>
    <row r="42" spans="1:21" s="266" customFormat="1" ht="32.25" customHeight="1">
      <c r="A42" s="220">
        <v>32</v>
      </c>
      <c r="B42" s="244" t="s">
        <v>237</v>
      </c>
      <c r="C42" s="337">
        <v>161</v>
      </c>
      <c r="D42" s="227">
        <v>57400000</v>
      </c>
      <c r="E42" s="227">
        <v>164</v>
      </c>
      <c r="F42" s="227">
        <v>8240000</v>
      </c>
      <c r="G42" s="227">
        <v>0</v>
      </c>
      <c r="H42" s="227">
        <v>0</v>
      </c>
      <c r="I42" s="227">
        <v>0</v>
      </c>
      <c r="J42" s="227">
        <v>0</v>
      </c>
      <c r="K42" s="227">
        <v>0</v>
      </c>
      <c r="L42" s="227">
        <v>0</v>
      </c>
      <c r="M42" s="227">
        <v>325</v>
      </c>
      <c r="N42" s="227">
        <v>65640000</v>
      </c>
      <c r="O42" s="422">
        <v>380000</v>
      </c>
      <c r="P42" s="422">
        <v>50000</v>
      </c>
      <c r="Q42" s="791">
        <v>0</v>
      </c>
      <c r="R42" s="791">
        <v>0</v>
      </c>
      <c r="S42" s="791"/>
      <c r="T42" s="826"/>
      <c r="U42" s="224">
        <v>32</v>
      </c>
    </row>
    <row r="43" spans="1:21" s="266" customFormat="1" ht="32.25" customHeight="1">
      <c r="A43" s="235">
        <v>33</v>
      </c>
      <c r="B43" s="212" t="s">
        <v>239</v>
      </c>
      <c r="C43" s="1145">
        <v>121</v>
      </c>
      <c r="D43" s="229">
        <v>44400000</v>
      </c>
      <c r="E43" s="229">
        <v>121</v>
      </c>
      <c r="F43" s="229">
        <v>6050000</v>
      </c>
      <c r="G43" s="229">
        <v>0</v>
      </c>
      <c r="H43" s="229">
        <v>0</v>
      </c>
      <c r="I43" s="229">
        <v>0</v>
      </c>
      <c r="J43" s="229">
        <v>0</v>
      </c>
      <c r="K43" s="229">
        <v>0</v>
      </c>
      <c r="L43" s="229">
        <v>0</v>
      </c>
      <c r="M43" s="229">
        <v>242</v>
      </c>
      <c r="N43" s="229">
        <v>50450000</v>
      </c>
      <c r="O43" s="791">
        <v>380000</v>
      </c>
      <c r="P43" s="791">
        <v>50000</v>
      </c>
      <c r="Q43" s="421">
        <v>0</v>
      </c>
      <c r="R43" s="421">
        <v>0</v>
      </c>
      <c r="S43" s="421"/>
      <c r="T43" s="834"/>
      <c r="U43" s="236">
        <v>33</v>
      </c>
    </row>
    <row r="44" spans="1:21" s="266" customFormat="1" ht="32.25" customHeight="1">
      <c r="A44" s="220">
        <v>34</v>
      </c>
      <c r="B44" s="2128" t="s">
        <v>241</v>
      </c>
      <c r="C44" s="1135">
        <v>14</v>
      </c>
      <c r="D44" s="192">
        <v>5050000</v>
      </c>
      <c r="E44" s="192">
        <v>20</v>
      </c>
      <c r="F44" s="192">
        <v>1000000</v>
      </c>
      <c r="G44" s="192">
        <v>0</v>
      </c>
      <c r="H44" s="192">
        <v>0</v>
      </c>
      <c r="I44" s="192">
        <v>0</v>
      </c>
      <c r="J44" s="192">
        <v>0</v>
      </c>
      <c r="K44" s="192">
        <v>0</v>
      </c>
      <c r="L44" s="192">
        <v>0</v>
      </c>
      <c r="M44" s="192">
        <v>34</v>
      </c>
      <c r="N44" s="192">
        <v>6050000</v>
      </c>
      <c r="O44" s="791">
        <v>380000</v>
      </c>
      <c r="P44" s="791">
        <v>50000</v>
      </c>
      <c r="Q44" s="791">
        <v>0</v>
      </c>
      <c r="R44" s="791">
        <v>0</v>
      </c>
      <c r="S44" s="791"/>
      <c r="T44" s="826"/>
      <c r="U44" s="224">
        <v>34</v>
      </c>
    </row>
    <row r="45" spans="1:21" s="266" customFormat="1" ht="32.25" customHeight="1">
      <c r="A45" s="220">
        <v>35</v>
      </c>
      <c r="B45" s="2128" t="s">
        <v>243</v>
      </c>
      <c r="C45" s="1135">
        <v>75</v>
      </c>
      <c r="D45" s="192">
        <v>26610000</v>
      </c>
      <c r="E45" s="192">
        <v>67</v>
      </c>
      <c r="F45" s="192">
        <v>3350000</v>
      </c>
      <c r="G45" s="192">
        <v>0</v>
      </c>
      <c r="H45" s="192">
        <v>0</v>
      </c>
      <c r="I45" s="192">
        <v>0</v>
      </c>
      <c r="J45" s="192">
        <v>0</v>
      </c>
      <c r="K45" s="192">
        <v>0</v>
      </c>
      <c r="L45" s="192">
        <v>0</v>
      </c>
      <c r="M45" s="192">
        <v>142</v>
      </c>
      <c r="N45" s="192">
        <v>29960000</v>
      </c>
      <c r="O45" s="791">
        <v>380000</v>
      </c>
      <c r="P45" s="791">
        <v>50000</v>
      </c>
      <c r="Q45" s="791">
        <v>0</v>
      </c>
      <c r="R45" s="791">
        <v>0</v>
      </c>
      <c r="S45" s="791"/>
      <c r="T45" s="826"/>
      <c r="U45" s="224">
        <v>35</v>
      </c>
    </row>
    <row r="46" spans="1:21" s="266" customFormat="1" ht="32.25" customHeight="1">
      <c r="A46" s="220">
        <v>36</v>
      </c>
      <c r="B46" s="2128" t="s">
        <v>245</v>
      </c>
      <c r="C46" s="1135">
        <v>96</v>
      </c>
      <c r="D46" s="192">
        <v>34240000</v>
      </c>
      <c r="E46" s="192">
        <v>89</v>
      </c>
      <c r="F46" s="192">
        <v>4450000</v>
      </c>
      <c r="G46" s="192">
        <v>0</v>
      </c>
      <c r="H46" s="192">
        <v>0</v>
      </c>
      <c r="I46" s="192">
        <v>0</v>
      </c>
      <c r="J46" s="192">
        <v>0</v>
      </c>
      <c r="K46" s="192">
        <v>0</v>
      </c>
      <c r="L46" s="192">
        <v>0</v>
      </c>
      <c r="M46" s="192">
        <v>185</v>
      </c>
      <c r="N46" s="192">
        <v>38690000</v>
      </c>
      <c r="O46" s="791">
        <v>380000</v>
      </c>
      <c r="P46" s="791">
        <v>50000</v>
      </c>
      <c r="Q46" s="791">
        <v>0</v>
      </c>
      <c r="R46" s="791">
        <v>0</v>
      </c>
      <c r="S46" s="791"/>
      <c r="T46" s="826"/>
      <c r="U46" s="224">
        <v>36</v>
      </c>
    </row>
    <row r="47" spans="1:21" s="266" customFormat="1" ht="32.25" customHeight="1" thickBot="1">
      <c r="A47" s="2383">
        <v>37</v>
      </c>
      <c r="B47" s="2154" t="s">
        <v>247</v>
      </c>
      <c r="C47" s="340">
        <v>5</v>
      </c>
      <c r="D47" s="256">
        <v>1780000</v>
      </c>
      <c r="E47" s="256">
        <v>16</v>
      </c>
      <c r="F47" s="256">
        <v>800000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21</v>
      </c>
      <c r="N47" s="256">
        <v>2580000</v>
      </c>
      <c r="O47" s="423">
        <v>380000</v>
      </c>
      <c r="P47" s="423">
        <v>50000</v>
      </c>
      <c r="Q47" s="423">
        <v>0</v>
      </c>
      <c r="R47" s="423">
        <v>0</v>
      </c>
      <c r="S47" s="423"/>
      <c r="T47" s="846"/>
      <c r="U47" s="262">
        <v>37</v>
      </c>
    </row>
    <row r="48" spans="1:21" s="266" customFormat="1" ht="32.25" customHeight="1">
      <c r="A48" s="220">
        <v>38</v>
      </c>
      <c r="B48" s="218" t="s">
        <v>249</v>
      </c>
      <c r="C48" s="1135">
        <v>28</v>
      </c>
      <c r="D48" s="192">
        <v>9920000</v>
      </c>
      <c r="E48" s="192">
        <v>45</v>
      </c>
      <c r="F48" s="192">
        <v>2250000</v>
      </c>
      <c r="G48" s="192">
        <v>0</v>
      </c>
      <c r="H48" s="192">
        <v>0</v>
      </c>
      <c r="I48" s="192">
        <v>0</v>
      </c>
      <c r="J48" s="192">
        <v>0</v>
      </c>
      <c r="K48" s="192">
        <v>0</v>
      </c>
      <c r="L48" s="192">
        <v>0</v>
      </c>
      <c r="M48" s="192">
        <v>73</v>
      </c>
      <c r="N48" s="192">
        <v>12170000</v>
      </c>
      <c r="O48" s="791">
        <v>380000</v>
      </c>
      <c r="P48" s="791">
        <v>50000</v>
      </c>
      <c r="Q48" s="791">
        <v>0</v>
      </c>
      <c r="R48" s="791">
        <v>0</v>
      </c>
      <c r="S48" s="791"/>
      <c r="T48" s="826"/>
      <c r="U48" s="224">
        <v>38</v>
      </c>
    </row>
    <row r="49" spans="1:21" s="266" customFormat="1" ht="32.25" customHeight="1">
      <c r="A49" s="220">
        <v>39</v>
      </c>
      <c r="B49" s="218" t="s">
        <v>251</v>
      </c>
      <c r="C49" s="1135">
        <v>15</v>
      </c>
      <c r="D49" s="192">
        <v>5370000</v>
      </c>
      <c r="E49" s="192">
        <v>29</v>
      </c>
      <c r="F49" s="192">
        <v>1510000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44</v>
      </c>
      <c r="N49" s="192">
        <v>6880000</v>
      </c>
      <c r="O49" s="791">
        <v>380000</v>
      </c>
      <c r="P49" s="791">
        <v>50000</v>
      </c>
      <c r="Q49" s="791">
        <v>0</v>
      </c>
      <c r="R49" s="791">
        <v>0</v>
      </c>
      <c r="S49" s="791"/>
      <c r="T49" s="826"/>
      <c r="U49" s="224">
        <v>39</v>
      </c>
    </row>
    <row r="50" spans="1:21" s="266" customFormat="1" ht="32.25" customHeight="1">
      <c r="A50" s="220">
        <v>40</v>
      </c>
      <c r="B50" s="218" t="s">
        <v>252</v>
      </c>
      <c r="C50" s="1135">
        <v>7</v>
      </c>
      <c r="D50" s="192">
        <v>2540000</v>
      </c>
      <c r="E50" s="192">
        <v>12</v>
      </c>
      <c r="F50" s="192">
        <v>660000</v>
      </c>
      <c r="G50" s="192">
        <v>0</v>
      </c>
      <c r="H50" s="192">
        <v>0</v>
      </c>
      <c r="I50" s="192">
        <v>0</v>
      </c>
      <c r="J50" s="192">
        <v>0</v>
      </c>
      <c r="K50" s="192">
        <v>0</v>
      </c>
      <c r="L50" s="192">
        <v>0</v>
      </c>
      <c r="M50" s="192">
        <v>19</v>
      </c>
      <c r="N50" s="192">
        <v>3200000</v>
      </c>
      <c r="O50" s="791">
        <v>380000</v>
      </c>
      <c r="P50" s="791">
        <v>50000</v>
      </c>
      <c r="Q50" s="791">
        <v>0</v>
      </c>
      <c r="R50" s="791">
        <v>0</v>
      </c>
      <c r="S50" s="791"/>
      <c r="T50" s="826"/>
      <c r="U50" s="224">
        <v>40</v>
      </c>
    </row>
    <row r="51" spans="1:21" s="266" customFormat="1" ht="32.25" customHeight="1">
      <c r="A51" s="220">
        <v>41</v>
      </c>
      <c r="B51" s="218" t="s">
        <v>254</v>
      </c>
      <c r="C51" s="1135">
        <v>20</v>
      </c>
      <c r="D51" s="192">
        <v>7270000</v>
      </c>
      <c r="E51" s="192">
        <v>33</v>
      </c>
      <c r="F51" s="192">
        <v>1690000</v>
      </c>
      <c r="G51" s="192">
        <v>0</v>
      </c>
      <c r="H51" s="192">
        <v>0</v>
      </c>
      <c r="I51" s="192">
        <v>0</v>
      </c>
      <c r="J51" s="192">
        <v>0</v>
      </c>
      <c r="K51" s="192">
        <v>0</v>
      </c>
      <c r="L51" s="192">
        <v>0</v>
      </c>
      <c r="M51" s="192">
        <v>53</v>
      </c>
      <c r="N51" s="192">
        <v>8960000</v>
      </c>
      <c r="O51" s="791">
        <v>380000</v>
      </c>
      <c r="P51" s="791">
        <v>50000</v>
      </c>
      <c r="Q51" s="791">
        <v>0</v>
      </c>
      <c r="R51" s="791">
        <v>0</v>
      </c>
      <c r="S51" s="791"/>
      <c r="T51" s="826"/>
      <c r="U51" s="224">
        <v>41</v>
      </c>
    </row>
    <row r="52" spans="1:21" s="266" customFormat="1" ht="32.25" customHeight="1" thickBot="1">
      <c r="A52" s="2140">
        <v>42</v>
      </c>
      <c r="B52" s="254" t="s">
        <v>256</v>
      </c>
      <c r="C52" s="340">
        <v>23</v>
      </c>
      <c r="D52" s="256">
        <v>8110000</v>
      </c>
      <c r="E52" s="256">
        <v>42</v>
      </c>
      <c r="F52" s="256">
        <v>2200000</v>
      </c>
      <c r="G52" s="256"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>
        <v>65</v>
      </c>
      <c r="N52" s="256">
        <v>10310000</v>
      </c>
      <c r="O52" s="423">
        <v>380000</v>
      </c>
      <c r="P52" s="423">
        <v>50000</v>
      </c>
      <c r="Q52" s="423">
        <v>0</v>
      </c>
      <c r="R52" s="423">
        <v>0</v>
      </c>
      <c r="S52" s="423"/>
      <c r="T52" s="846"/>
      <c r="U52" s="262">
        <v>42</v>
      </c>
    </row>
    <row r="53" spans="1:21" s="266" customFormat="1" ht="32.25" customHeight="1">
      <c r="A53" s="455">
        <v>43</v>
      </c>
      <c r="B53" s="456" t="s">
        <v>258</v>
      </c>
      <c r="C53" s="2159">
        <v>9</v>
      </c>
      <c r="D53" s="194">
        <v>3240000</v>
      </c>
      <c r="E53" s="194">
        <v>18</v>
      </c>
      <c r="F53" s="194">
        <v>920000</v>
      </c>
      <c r="G53" s="194">
        <v>0</v>
      </c>
      <c r="H53" s="194">
        <v>0</v>
      </c>
      <c r="I53" s="194">
        <v>0</v>
      </c>
      <c r="J53" s="194">
        <v>0</v>
      </c>
      <c r="K53" s="194">
        <v>0</v>
      </c>
      <c r="L53" s="194">
        <v>0</v>
      </c>
      <c r="M53" s="194">
        <v>27</v>
      </c>
      <c r="N53" s="194">
        <v>4160000</v>
      </c>
      <c r="O53" s="2157">
        <v>380000</v>
      </c>
      <c r="P53" s="2157">
        <v>50000</v>
      </c>
      <c r="Q53" s="2157">
        <v>0</v>
      </c>
      <c r="R53" s="2157">
        <v>0</v>
      </c>
      <c r="S53" s="2157"/>
      <c r="T53" s="2160"/>
      <c r="U53" s="458">
        <v>43</v>
      </c>
    </row>
    <row r="54" spans="1:21" s="266" customFormat="1" ht="32.25" customHeight="1">
      <c r="A54" s="220">
        <v>44</v>
      </c>
      <c r="B54" s="218" t="s">
        <v>260</v>
      </c>
      <c r="C54" s="1135">
        <v>4</v>
      </c>
      <c r="D54" s="192">
        <v>1600000</v>
      </c>
      <c r="E54" s="192">
        <v>24</v>
      </c>
      <c r="F54" s="192">
        <v>1200000</v>
      </c>
      <c r="G54" s="192">
        <v>0</v>
      </c>
      <c r="H54" s="192">
        <v>0</v>
      </c>
      <c r="I54" s="192">
        <v>0</v>
      </c>
      <c r="J54" s="192">
        <v>0</v>
      </c>
      <c r="K54" s="192">
        <v>0</v>
      </c>
      <c r="L54" s="192">
        <v>0</v>
      </c>
      <c r="M54" s="192">
        <v>28</v>
      </c>
      <c r="N54" s="192">
        <v>2800000</v>
      </c>
      <c r="O54" s="791">
        <v>400000</v>
      </c>
      <c r="P54" s="791">
        <v>50000</v>
      </c>
      <c r="Q54" s="791">
        <v>0</v>
      </c>
      <c r="R54" s="791">
        <v>0</v>
      </c>
      <c r="S54" s="791"/>
      <c r="T54" s="826"/>
      <c r="U54" s="224">
        <v>44</v>
      </c>
    </row>
    <row r="55" spans="1:21" s="266" customFormat="1" ht="32.25" customHeight="1">
      <c r="A55" s="220">
        <v>45</v>
      </c>
      <c r="B55" s="218" t="s">
        <v>261</v>
      </c>
      <c r="C55" s="1135">
        <v>82</v>
      </c>
      <c r="D55" s="192">
        <v>28880000</v>
      </c>
      <c r="E55" s="192">
        <v>108</v>
      </c>
      <c r="F55" s="192">
        <v>5520000</v>
      </c>
      <c r="G55" s="192">
        <v>0</v>
      </c>
      <c r="H55" s="192">
        <v>0</v>
      </c>
      <c r="I55" s="192">
        <v>0</v>
      </c>
      <c r="J55" s="192">
        <v>0</v>
      </c>
      <c r="K55" s="192">
        <v>0</v>
      </c>
      <c r="L55" s="192">
        <v>0</v>
      </c>
      <c r="M55" s="192">
        <v>190</v>
      </c>
      <c r="N55" s="192">
        <v>34400000</v>
      </c>
      <c r="O55" s="791">
        <v>380000</v>
      </c>
      <c r="P55" s="791">
        <v>50000</v>
      </c>
      <c r="Q55" s="791">
        <v>0</v>
      </c>
      <c r="R55" s="791">
        <v>0</v>
      </c>
      <c r="S55" s="791"/>
      <c r="T55" s="826"/>
      <c r="U55" s="224">
        <v>45</v>
      </c>
    </row>
    <row r="56" spans="1:21" s="266" customFormat="1" ht="32.25" customHeight="1">
      <c r="A56" s="220">
        <v>46</v>
      </c>
      <c r="B56" s="218" t="s">
        <v>262</v>
      </c>
      <c r="C56" s="1135">
        <v>36</v>
      </c>
      <c r="D56" s="192">
        <v>12690000</v>
      </c>
      <c r="E56" s="192">
        <v>67</v>
      </c>
      <c r="F56" s="192">
        <v>3350000</v>
      </c>
      <c r="G56" s="192">
        <v>0</v>
      </c>
      <c r="H56" s="192">
        <v>0</v>
      </c>
      <c r="I56" s="192">
        <v>0</v>
      </c>
      <c r="J56" s="192">
        <v>0</v>
      </c>
      <c r="K56" s="192">
        <v>0</v>
      </c>
      <c r="L56" s="192">
        <v>0</v>
      </c>
      <c r="M56" s="192">
        <v>103</v>
      </c>
      <c r="N56" s="192">
        <v>16040000</v>
      </c>
      <c r="O56" s="791">
        <v>380000</v>
      </c>
      <c r="P56" s="791">
        <v>50000</v>
      </c>
      <c r="Q56" s="791">
        <v>0</v>
      </c>
      <c r="R56" s="791">
        <v>0</v>
      </c>
      <c r="S56" s="791"/>
      <c r="T56" s="826"/>
      <c r="U56" s="224">
        <v>46</v>
      </c>
    </row>
    <row r="57" spans="1:21" s="266" customFormat="1" ht="32.25" customHeight="1">
      <c r="A57" s="243">
        <v>52</v>
      </c>
      <c r="B57" s="244" t="s">
        <v>263</v>
      </c>
      <c r="C57" s="337">
        <v>12</v>
      </c>
      <c r="D57" s="227">
        <v>4260000</v>
      </c>
      <c r="E57" s="227">
        <v>16</v>
      </c>
      <c r="F57" s="227">
        <v>820000</v>
      </c>
      <c r="G57" s="227">
        <v>0</v>
      </c>
      <c r="H57" s="227">
        <v>0</v>
      </c>
      <c r="I57" s="227">
        <v>0</v>
      </c>
      <c r="J57" s="227">
        <v>0</v>
      </c>
      <c r="K57" s="227">
        <v>0</v>
      </c>
      <c r="L57" s="227">
        <v>0</v>
      </c>
      <c r="M57" s="227">
        <v>28</v>
      </c>
      <c r="N57" s="227">
        <v>5080000</v>
      </c>
      <c r="O57" s="422">
        <v>380000</v>
      </c>
      <c r="P57" s="422">
        <v>50000</v>
      </c>
      <c r="Q57" s="791">
        <v>0</v>
      </c>
      <c r="R57" s="791">
        <v>0</v>
      </c>
      <c r="S57" s="791"/>
      <c r="T57" s="826"/>
      <c r="U57" s="249">
        <v>52</v>
      </c>
    </row>
    <row r="58" spans="1:21" s="266" customFormat="1" ht="32.25" customHeight="1">
      <c r="A58" s="228">
        <v>54</v>
      </c>
      <c r="B58" s="218" t="s">
        <v>264</v>
      </c>
      <c r="C58" s="1145">
        <v>10</v>
      </c>
      <c r="D58" s="229">
        <v>3500000</v>
      </c>
      <c r="E58" s="229">
        <v>7</v>
      </c>
      <c r="F58" s="229">
        <v>350000</v>
      </c>
      <c r="G58" s="229">
        <v>0</v>
      </c>
      <c r="H58" s="229">
        <v>0</v>
      </c>
      <c r="I58" s="229">
        <v>0</v>
      </c>
      <c r="J58" s="229">
        <v>0</v>
      </c>
      <c r="K58" s="229">
        <v>0</v>
      </c>
      <c r="L58" s="229">
        <v>0</v>
      </c>
      <c r="M58" s="229">
        <v>17</v>
      </c>
      <c r="N58" s="229">
        <v>3850000</v>
      </c>
      <c r="O58" s="791">
        <v>380000</v>
      </c>
      <c r="P58" s="791">
        <v>50000</v>
      </c>
      <c r="Q58" s="421">
        <v>0</v>
      </c>
      <c r="R58" s="421">
        <v>0</v>
      </c>
      <c r="S58" s="421"/>
      <c r="T58" s="834"/>
      <c r="U58" s="234">
        <v>54</v>
      </c>
    </row>
    <row r="59" spans="1:21" s="266" customFormat="1" ht="32.25" customHeight="1">
      <c r="A59" s="220">
        <v>59</v>
      </c>
      <c r="B59" s="218" t="s">
        <v>266</v>
      </c>
      <c r="C59" s="1135">
        <v>35</v>
      </c>
      <c r="D59" s="192">
        <v>12490000</v>
      </c>
      <c r="E59" s="192">
        <v>42</v>
      </c>
      <c r="F59" s="192">
        <v>2100000</v>
      </c>
      <c r="G59" s="192">
        <v>0</v>
      </c>
      <c r="H59" s="192">
        <v>0</v>
      </c>
      <c r="I59" s="192">
        <v>0</v>
      </c>
      <c r="J59" s="192">
        <v>0</v>
      </c>
      <c r="K59" s="192">
        <v>0</v>
      </c>
      <c r="L59" s="192">
        <v>0</v>
      </c>
      <c r="M59" s="192">
        <v>77</v>
      </c>
      <c r="N59" s="192">
        <v>14590000</v>
      </c>
      <c r="O59" s="791">
        <v>380000</v>
      </c>
      <c r="P59" s="791">
        <v>50000</v>
      </c>
      <c r="Q59" s="791">
        <v>0</v>
      </c>
      <c r="R59" s="791">
        <v>0</v>
      </c>
      <c r="S59" s="791"/>
      <c r="T59" s="826"/>
      <c r="U59" s="224">
        <v>59</v>
      </c>
    </row>
    <row r="60" spans="1:21" s="266" customFormat="1" ht="32.25" customHeight="1">
      <c r="A60" s="220">
        <v>61</v>
      </c>
      <c r="B60" s="218" t="s">
        <v>268</v>
      </c>
      <c r="C60" s="1135">
        <v>20</v>
      </c>
      <c r="D60" s="192">
        <v>7180000</v>
      </c>
      <c r="E60" s="192">
        <v>34</v>
      </c>
      <c r="F60" s="192">
        <v>1700000</v>
      </c>
      <c r="G60" s="192">
        <v>0</v>
      </c>
      <c r="H60" s="192">
        <v>0</v>
      </c>
      <c r="I60" s="192">
        <v>0</v>
      </c>
      <c r="J60" s="192">
        <v>0</v>
      </c>
      <c r="K60" s="192">
        <v>0</v>
      </c>
      <c r="L60" s="192">
        <v>0</v>
      </c>
      <c r="M60" s="192">
        <v>54</v>
      </c>
      <c r="N60" s="192">
        <v>8880000</v>
      </c>
      <c r="O60" s="791">
        <v>380000</v>
      </c>
      <c r="P60" s="791">
        <v>50000</v>
      </c>
      <c r="Q60" s="791">
        <v>0</v>
      </c>
      <c r="R60" s="791">
        <v>0</v>
      </c>
      <c r="S60" s="791"/>
      <c r="T60" s="826"/>
      <c r="U60" s="224">
        <v>61</v>
      </c>
    </row>
    <row r="61" spans="1:21" s="266" customFormat="1" ht="32.25" customHeight="1">
      <c r="A61" s="220">
        <v>66</v>
      </c>
      <c r="B61" s="218" t="s">
        <v>270</v>
      </c>
      <c r="C61" s="1135">
        <v>130</v>
      </c>
      <c r="D61" s="192">
        <v>46930000</v>
      </c>
      <c r="E61" s="192">
        <v>113</v>
      </c>
      <c r="F61" s="192">
        <v>7910000</v>
      </c>
      <c r="G61" s="192">
        <v>0</v>
      </c>
      <c r="H61" s="192">
        <v>0</v>
      </c>
      <c r="I61" s="192">
        <v>0</v>
      </c>
      <c r="J61" s="192">
        <v>0</v>
      </c>
      <c r="K61" s="192">
        <v>0</v>
      </c>
      <c r="L61" s="192">
        <v>0</v>
      </c>
      <c r="M61" s="192">
        <v>243</v>
      </c>
      <c r="N61" s="192">
        <v>54840000</v>
      </c>
      <c r="O61" s="791">
        <v>380000</v>
      </c>
      <c r="P61" s="791">
        <v>70000</v>
      </c>
      <c r="Q61" s="791">
        <v>0</v>
      </c>
      <c r="R61" s="791">
        <v>0</v>
      </c>
      <c r="S61" s="791"/>
      <c r="T61" s="826"/>
      <c r="U61" s="224">
        <v>66</v>
      </c>
    </row>
    <row r="62" spans="1:21" s="266" customFormat="1" ht="32.25" customHeight="1">
      <c r="A62" s="243">
        <v>67</v>
      </c>
      <c r="B62" s="244" t="s">
        <v>272</v>
      </c>
      <c r="C62" s="337">
        <v>11</v>
      </c>
      <c r="D62" s="227">
        <v>3910000</v>
      </c>
      <c r="E62" s="227">
        <v>25</v>
      </c>
      <c r="F62" s="227">
        <v>1250000</v>
      </c>
      <c r="G62" s="227">
        <v>0</v>
      </c>
      <c r="H62" s="227">
        <v>0</v>
      </c>
      <c r="I62" s="227">
        <v>0</v>
      </c>
      <c r="J62" s="227">
        <v>0</v>
      </c>
      <c r="K62" s="227">
        <v>0</v>
      </c>
      <c r="L62" s="227">
        <v>0</v>
      </c>
      <c r="M62" s="227">
        <v>36</v>
      </c>
      <c r="N62" s="227">
        <v>5160000</v>
      </c>
      <c r="O62" s="422">
        <v>380000</v>
      </c>
      <c r="P62" s="422">
        <v>50000</v>
      </c>
      <c r="Q62" s="791">
        <v>0</v>
      </c>
      <c r="R62" s="791">
        <v>0</v>
      </c>
      <c r="S62" s="791"/>
      <c r="T62" s="826"/>
      <c r="U62" s="249">
        <v>67</v>
      </c>
    </row>
    <row r="63" spans="1:21" s="452" customFormat="1" ht="32.25" customHeight="1">
      <c r="A63" s="250">
        <v>70</v>
      </c>
      <c r="B63" s="218" t="s">
        <v>274</v>
      </c>
      <c r="C63" s="1145">
        <v>17</v>
      </c>
      <c r="D63" s="229">
        <v>6040000</v>
      </c>
      <c r="E63" s="229">
        <v>22</v>
      </c>
      <c r="F63" s="229">
        <v>1540000</v>
      </c>
      <c r="G63" s="229">
        <v>0</v>
      </c>
      <c r="H63" s="229">
        <v>0</v>
      </c>
      <c r="I63" s="229">
        <v>0</v>
      </c>
      <c r="J63" s="229">
        <v>0</v>
      </c>
      <c r="K63" s="229">
        <v>0</v>
      </c>
      <c r="L63" s="229">
        <v>0</v>
      </c>
      <c r="M63" s="229">
        <v>39</v>
      </c>
      <c r="N63" s="229">
        <v>7580000</v>
      </c>
      <c r="O63" s="791">
        <v>380000</v>
      </c>
      <c r="P63" s="791">
        <v>70000</v>
      </c>
      <c r="Q63" s="421">
        <v>0</v>
      </c>
      <c r="R63" s="421">
        <v>0</v>
      </c>
      <c r="S63" s="421"/>
      <c r="T63" s="834"/>
      <c r="U63" s="251">
        <v>70</v>
      </c>
    </row>
    <row r="64" spans="1:21" s="452" customFormat="1" ht="32.25" customHeight="1">
      <c r="A64" s="220">
        <v>72</v>
      </c>
      <c r="B64" s="218" t="s">
        <v>276</v>
      </c>
      <c r="C64" s="1135">
        <v>53</v>
      </c>
      <c r="D64" s="192">
        <v>18760000</v>
      </c>
      <c r="E64" s="192">
        <v>120</v>
      </c>
      <c r="F64" s="192">
        <v>6750000</v>
      </c>
      <c r="G64" s="192">
        <v>0</v>
      </c>
      <c r="H64" s="192">
        <v>0</v>
      </c>
      <c r="I64" s="192">
        <v>0</v>
      </c>
      <c r="J64" s="192">
        <v>0</v>
      </c>
      <c r="K64" s="192">
        <v>0</v>
      </c>
      <c r="L64" s="192">
        <v>0</v>
      </c>
      <c r="M64" s="192">
        <v>173</v>
      </c>
      <c r="N64" s="192">
        <v>25510000</v>
      </c>
      <c r="O64" s="791">
        <v>380000</v>
      </c>
      <c r="P64" s="791">
        <v>50000</v>
      </c>
      <c r="Q64" s="791">
        <v>0</v>
      </c>
      <c r="R64" s="791">
        <v>0</v>
      </c>
      <c r="S64" s="791"/>
      <c r="T64" s="826"/>
      <c r="U64" s="224">
        <v>72</v>
      </c>
    </row>
    <row r="65" spans="1:21" s="452" customFormat="1" ht="32.25" customHeight="1">
      <c r="A65" s="220">
        <v>74</v>
      </c>
      <c r="B65" s="218" t="s">
        <v>278</v>
      </c>
      <c r="C65" s="1135">
        <v>7</v>
      </c>
      <c r="D65" s="192">
        <v>2450000</v>
      </c>
      <c r="E65" s="192">
        <v>22</v>
      </c>
      <c r="F65" s="192">
        <v>1350000</v>
      </c>
      <c r="G65" s="192">
        <v>0</v>
      </c>
      <c r="H65" s="192">
        <v>0</v>
      </c>
      <c r="I65" s="192">
        <v>0</v>
      </c>
      <c r="J65" s="192">
        <v>0</v>
      </c>
      <c r="K65" s="192">
        <v>0</v>
      </c>
      <c r="L65" s="192">
        <v>0</v>
      </c>
      <c r="M65" s="192">
        <v>29</v>
      </c>
      <c r="N65" s="192">
        <v>3800000</v>
      </c>
      <c r="O65" s="791">
        <v>380000</v>
      </c>
      <c r="P65" s="791">
        <v>50000</v>
      </c>
      <c r="Q65" s="791">
        <v>0</v>
      </c>
      <c r="R65" s="791">
        <v>0</v>
      </c>
      <c r="S65" s="791"/>
      <c r="T65" s="826"/>
      <c r="U65" s="224">
        <v>74</v>
      </c>
    </row>
    <row r="66" spans="1:21" s="452" customFormat="1" ht="32.25" customHeight="1">
      <c r="A66" s="220">
        <v>81</v>
      </c>
      <c r="B66" s="218" t="s">
        <v>280</v>
      </c>
      <c r="C66" s="1135">
        <v>71</v>
      </c>
      <c r="D66" s="192">
        <v>25180000</v>
      </c>
      <c r="E66" s="192">
        <v>117</v>
      </c>
      <c r="F66" s="192">
        <v>6910000</v>
      </c>
      <c r="G66" s="192">
        <v>0</v>
      </c>
      <c r="H66" s="192">
        <v>0</v>
      </c>
      <c r="I66" s="192">
        <v>0</v>
      </c>
      <c r="J66" s="192">
        <v>0</v>
      </c>
      <c r="K66" s="192">
        <v>0</v>
      </c>
      <c r="L66" s="192">
        <v>0</v>
      </c>
      <c r="M66" s="192">
        <v>188</v>
      </c>
      <c r="N66" s="192">
        <v>32090000</v>
      </c>
      <c r="O66" s="791">
        <v>380000</v>
      </c>
      <c r="P66" s="791">
        <v>50000</v>
      </c>
      <c r="Q66" s="791">
        <v>0</v>
      </c>
      <c r="R66" s="791">
        <v>0</v>
      </c>
      <c r="S66" s="791"/>
      <c r="T66" s="826"/>
      <c r="U66" s="224">
        <v>81</v>
      </c>
    </row>
    <row r="67" spans="1:21" s="452" customFormat="1" ht="32.25" customHeight="1">
      <c r="A67" s="243">
        <v>82</v>
      </c>
      <c r="B67" s="244" t="s">
        <v>282</v>
      </c>
      <c r="C67" s="337">
        <v>109</v>
      </c>
      <c r="D67" s="227">
        <v>38660000</v>
      </c>
      <c r="E67" s="227">
        <v>188</v>
      </c>
      <c r="F67" s="227">
        <v>9440000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297</v>
      </c>
      <c r="N67" s="227">
        <v>48100000</v>
      </c>
      <c r="O67" s="422">
        <v>380000</v>
      </c>
      <c r="P67" s="422">
        <v>50000</v>
      </c>
      <c r="Q67" s="422">
        <v>0</v>
      </c>
      <c r="R67" s="422">
        <v>0</v>
      </c>
      <c r="S67" s="422"/>
      <c r="T67" s="831"/>
      <c r="U67" s="249">
        <v>82</v>
      </c>
    </row>
    <row r="68" spans="1:21" s="149" customFormat="1" ht="32.25" customHeight="1">
      <c r="A68" s="211">
        <v>83</v>
      </c>
      <c r="B68" s="330" t="s">
        <v>283</v>
      </c>
      <c r="C68" s="1200">
        <v>45</v>
      </c>
      <c r="D68" s="214">
        <v>15930000</v>
      </c>
      <c r="E68" s="1201">
        <v>63</v>
      </c>
      <c r="F68" s="1201">
        <v>3450000</v>
      </c>
      <c r="G68" s="214">
        <v>0</v>
      </c>
      <c r="H68" s="1201">
        <v>0</v>
      </c>
      <c r="I68" s="214">
        <v>0</v>
      </c>
      <c r="J68" s="1201">
        <v>0</v>
      </c>
      <c r="K68" s="214">
        <v>0</v>
      </c>
      <c r="L68" s="1201">
        <v>0</v>
      </c>
      <c r="M68" s="1201">
        <v>108</v>
      </c>
      <c r="N68" s="214">
        <v>19380000</v>
      </c>
      <c r="O68" s="421">
        <v>380000</v>
      </c>
      <c r="P68" s="421">
        <v>50000</v>
      </c>
      <c r="Q68" s="421">
        <v>0</v>
      </c>
      <c r="R68" s="421">
        <v>0</v>
      </c>
      <c r="S68" s="421"/>
      <c r="T68" s="1202"/>
      <c r="U68" s="216">
        <v>83</v>
      </c>
    </row>
    <row r="69" spans="1:21" s="149" customFormat="1" ht="32.25" customHeight="1">
      <c r="A69" s="217">
        <v>301</v>
      </c>
      <c r="B69" s="2130" t="s">
        <v>284</v>
      </c>
      <c r="C69" s="1052">
        <v>77</v>
      </c>
      <c r="D69" s="200">
        <v>27280000</v>
      </c>
      <c r="E69" s="200">
        <v>18</v>
      </c>
      <c r="F69" s="200">
        <v>4900000</v>
      </c>
      <c r="G69" s="200">
        <v>96</v>
      </c>
      <c r="H69" s="200">
        <v>19345000</v>
      </c>
      <c r="I69" s="200">
        <v>0</v>
      </c>
      <c r="J69" s="200">
        <v>0</v>
      </c>
      <c r="K69" s="200">
        <v>275</v>
      </c>
      <c r="L69" s="200">
        <v>8556482</v>
      </c>
      <c r="M69" s="200">
        <v>466</v>
      </c>
      <c r="N69" s="200">
        <v>60081482</v>
      </c>
      <c r="O69" s="791">
        <v>380000</v>
      </c>
      <c r="P69" s="791">
        <v>350000</v>
      </c>
      <c r="Q69" s="791">
        <v>0</v>
      </c>
      <c r="R69" s="791">
        <v>0</v>
      </c>
      <c r="S69" s="791"/>
      <c r="T69" s="826"/>
      <c r="U69" s="205">
        <v>301</v>
      </c>
    </row>
    <row r="70" spans="1:21" s="149" customFormat="1" ht="32.25" customHeight="1">
      <c r="A70" s="217">
        <v>302</v>
      </c>
      <c r="B70" s="2130" t="s">
        <v>286</v>
      </c>
      <c r="C70" s="1052">
        <v>76</v>
      </c>
      <c r="D70" s="200">
        <v>26960000</v>
      </c>
      <c r="E70" s="200">
        <v>14</v>
      </c>
      <c r="F70" s="200">
        <v>3700000</v>
      </c>
      <c r="G70" s="200">
        <v>16</v>
      </c>
      <c r="H70" s="200">
        <v>1016000</v>
      </c>
      <c r="I70" s="200">
        <v>0</v>
      </c>
      <c r="J70" s="200">
        <v>0</v>
      </c>
      <c r="K70" s="200">
        <v>701</v>
      </c>
      <c r="L70" s="200">
        <v>37908000</v>
      </c>
      <c r="M70" s="200">
        <v>807</v>
      </c>
      <c r="N70" s="200">
        <v>69584000</v>
      </c>
      <c r="O70" s="791">
        <v>380000</v>
      </c>
      <c r="P70" s="791">
        <v>300000</v>
      </c>
      <c r="Q70" s="791">
        <v>0</v>
      </c>
      <c r="R70" s="791">
        <v>0</v>
      </c>
      <c r="S70" s="791"/>
      <c r="T70" s="826"/>
      <c r="U70" s="205">
        <v>302</v>
      </c>
    </row>
    <row r="71" spans="1:21" s="149" customFormat="1" ht="32.25" customHeight="1">
      <c r="A71" s="217">
        <v>303</v>
      </c>
      <c r="B71" s="2130" t="s">
        <v>288</v>
      </c>
      <c r="C71" s="1052">
        <v>25</v>
      </c>
      <c r="D71" s="200">
        <v>9260000</v>
      </c>
      <c r="E71" s="200">
        <v>5</v>
      </c>
      <c r="F71" s="200">
        <v>450000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30</v>
      </c>
      <c r="N71" s="200">
        <v>9710000</v>
      </c>
      <c r="O71" s="791">
        <v>430000</v>
      </c>
      <c r="P71" s="791">
        <v>100000</v>
      </c>
      <c r="Q71" s="791">
        <v>0</v>
      </c>
      <c r="R71" s="791">
        <v>0</v>
      </c>
      <c r="S71" s="791"/>
      <c r="T71" s="1203"/>
      <c r="U71" s="205">
        <v>303</v>
      </c>
    </row>
    <row r="72" spans="1:21" s="149" customFormat="1" ht="33" customHeight="1">
      <c r="A72" s="786"/>
      <c r="B72" s="787"/>
      <c r="C72" s="1142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422"/>
      <c r="P72" s="422"/>
      <c r="Q72" s="422"/>
      <c r="R72" s="422"/>
      <c r="S72" s="422"/>
      <c r="T72" s="831"/>
      <c r="U72" s="574"/>
    </row>
    <row r="73" spans="1:21" s="149" customFormat="1" ht="32.25" customHeight="1">
      <c r="A73" s="211"/>
      <c r="B73" s="330"/>
      <c r="C73" s="1139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421"/>
      <c r="P73" s="421"/>
      <c r="Q73" s="421"/>
      <c r="R73" s="421"/>
      <c r="S73" s="421"/>
      <c r="T73" s="834"/>
      <c r="U73" s="216"/>
    </row>
    <row r="74" spans="1:21" s="149" customFormat="1" ht="32.25" customHeight="1">
      <c r="A74" s="217"/>
      <c r="B74" s="332"/>
      <c r="C74" s="1052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791"/>
      <c r="P74" s="791"/>
      <c r="Q74" s="791"/>
      <c r="R74" s="791"/>
      <c r="S74" s="791"/>
      <c r="T74" s="826"/>
      <c r="U74" s="205"/>
    </row>
    <row r="75" spans="1:21" s="149" customFormat="1" ht="32.25" customHeight="1">
      <c r="A75" s="217"/>
      <c r="B75" s="332"/>
      <c r="C75" s="1052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791"/>
      <c r="P75" s="791"/>
      <c r="Q75" s="791"/>
      <c r="R75" s="791"/>
      <c r="S75" s="791"/>
      <c r="T75" s="826"/>
      <c r="U75" s="205"/>
    </row>
    <row r="76" spans="1:21" s="266" customFormat="1" ht="32.25" customHeight="1">
      <c r="A76" s="220"/>
      <c r="B76" s="218"/>
      <c r="C76" s="1135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791"/>
      <c r="P76" s="791"/>
      <c r="Q76" s="791"/>
      <c r="R76" s="791"/>
      <c r="S76" s="791"/>
      <c r="T76" s="826"/>
      <c r="U76" s="224"/>
    </row>
    <row r="77" spans="1:21" s="266" customFormat="1" ht="32.25" customHeight="1">
      <c r="A77" s="220"/>
      <c r="B77" s="218"/>
      <c r="C77" s="33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791"/>
      <c r="P77" s="791"/>
      <c r="Q77" s="791"/>
      <c r="R77" s="791"/>
      <c r="S77" s="791"/>
      <c r="T77" s="826"/>
      <c r="U77" s="224"/>
    </row>
    <row r="78" spans="1:21" s="266" customFormat="1" ht="32.25" customHeight="1">
      <c r="A78" s="228"/>
      <c r="B78" s="212"/>
      <c r="C78" s="1145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421"/>
      <c r="P78" s="421"/>
      <c r="Q78" s="421"/>
      <c r="R78" s="421"/>
      <c r="S78" s="421"/>
      <c r="T78" s="1204"/>
      <c r="U78" s="234"/>
    </row>
    <row r="79" spans="1:21" s="266" customFormat="1" ht="32.25" customHeight="1">
      <c r="A79" s="220"/>
      <c r="B79" s="218"/>
      <c r="C79" s="1135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791"/>
      <c r="P79" s="791"/>
      <c r="Q79" s="791"/>
      <c r="R79" s="791"/>
      <c r="S79" s="791"/>
      <c r="T79" s="826"/>
      <c r="U79" s="224"/>
    </row>
    <row r="80" spans="1:21" s="266" customFormat="1" ht="32.25" customHeight="1">
      <c r="A80" s="220"/>
      <c r="B80" s="218"/>
      <c r="C80" s="1135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791"/>
      <c r="P80" s="791"/>
      <c r="Q80" s="791"/>
      <c r="R80" s="791"/>
      <c r="S80" s="791"/>
      <c r="T80" s="826"/>
      <c r="U80" s="224"/>
    </row>
    <row r="81" spans="1:21" s="266" customFormat="1" ht="32.25" customHeight="1">
      <c r="A81" s="220"/>
      <c r="B81" s="218"/>
      <c r="C81" s="1135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791"/>
      <c r="P81" s="791"/>
      <c r="Q81" s="791"/>
      <c r="R81" s="791"/>
      <c r="S81" s="791"/>
      <c r="T81" s="826"/>
      <c r="U81" s="224"/>
    </row>
    <row r="82" spans="1:21" s="266" customFormat="1" ht="32.25" customHeight="1">
      <c r="A82" s="220"/>
      <c r="B82" s="218"/>
      <c r="C82" s="33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791"/>
      <c r="P82" s="791"/>
      <c r="Q82" s="1205"/>
      <c r="R82" s="1205"/>
      <c r="S82" s="1205"/>
      <c r="T82" s="826"/>
      <c r="U82" s="224"/>
    </row>
    <row r="83" spans="1:21" s="266" customFormat="1" ht="32.25" customHeight="1">
      <c r="A83" s="235"/>
      <c r="B83" s="212"/>
      <c r="C83" s="1145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421"/>
      <c r="P83" s="421"/>
      <c r="Q83" s="421"/>
      <c r="R83" s="421"/>
      <c r="S83" s="421"/>
      <c r="T83" s="834"/>
      <c r="U83" s="236"/>
    </row>
    <row r="84" spans="1:21" s="266" customFormat="1" ht="32.25" customHeight="1">
      <c r="A84" s="220"/>
      <c r="B84" s="218"/>
      <c r="C84" s="1135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791"/>
      <c r="P84" s="791"/>
      <c r="Q84" s="791"/>
      <c r="R84" s="791"/>
      <c r="S84" s="791"/>
      <c r="T84" s="826"/>
      <c r="U84" s="224"/>
    </row>
    <row r="85" spans="1:21" s="266" customFormat="1" ht="32.25" customHeight="1">
      <c r="A85" s="220"/>
      <c r="B85" s="218"/>
      <c r="C85" s="1135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791"/>
      <c r="P85" s="791"/>
      <c r="Q85" s="791"/>
      <c r="R85" s="791"/>
      <c r="S85" s="791"/>
      <c r="T85" s="826"/>
      <c r="U85" s="224"/>
    </row>
    <row r="86" spans="1:21" s="266" customFormat="1" ht="32.25" customHeight="1">
      <c r="A86" s="220"/>
      <c r="B86" s="218"/>
      <c r="C86" s="1135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791"/>
      <c r="P86" s="791"/>
      <c r="Q86" s="791"/>
      <c r="R86" s="791"/>
      <c r="S86" s="791"/>
      <c r="T86" s="826"/>
      <c r="U86" s="224"/>
    </row>
    <row r="87" spans="1:21" s="266" customFormat="1" ht="32.25" customHeight="1">
      <c r="A87" s="220"/>
      <c r="B87" s="218"/>
      <c r="C87" s="33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791"/>
      <c r="P87" s="791"/>
      <c r="Q87" s="791"/>
      <c r="R87" s="791"/>
      <c r="S87" s="791"/>
      <c r="T87" s="826"/>
      <c r="U87" s="224"/>
    </row>
    <row r="88" spans="1:21" s="266" customFormat="1" ht="32.25" customHeight="1">
      <c r="A88" s="228"/>
      <c r="B88" s="212"/>
      <c r="C88" s="1145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421"/>
      <c r="P88" s="421"/>
      <c r="Q88" s="421"/>
      <c r="R88" s="421"/>
      <c r="S88" s="421"/>
      <c r="T88" s="834"/>
      <c r="U88" s="234"/>
    </row>
    <row r="89" spans="1:21" s="266" customFormat="1" ht="32.25" customHeight="1">
      <c r="A89" s="220"/>
      <c r="B89" s="218"/>
      <c r="C89" s="1135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791"/>
      <c r="P89" s="791"/>
      <c r="Q89" s="791"/>
      <c r="R89" s="791"/>
      <c r="S89" s="791"/>
      <c r="T89" s="826"/>
      <c r="U89" s="224"/>
    </row>
    <row r="90" spans="1:21" s="266" customFormat="1" ht="32.25" customHeight="1">
      <c r="A90" s="220"/>
      <c r="B90" s="218"/>
      <c r="C90" s="1135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791"/>
      <c r="P90" s="791"/>
      <c r="Q90" s="791"/>
      <c r="R90" s="791"/>
      <c r="S90" s="791"/>
      <c r="T90" s="826"/>
      <c r="U90" s="224"/>
    </row>
    <row r="91" spans="1:21" s="266" customFormat="1" ht="32.25" customHeight="1">
      <c r="A91" s="220"/>
      <c r="B91" s="218"/>
      <c r="C91" s="1135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791"/>
      <c r="P91" s="791"/>
      <c r="Q91" s="791"/>
      <c r="R91" s="791"/>
      <c r="S91" s="791"/>
      <c r="T91" s="826"/>
      <c r="U91" s="224"/>
    </row>
    <row r="92" spans="1:21" s="266" customFormat="1" ht="32.25" customHeight="1">
      <c r="A92" s="220"/>
      <c r="B92" s="218"/>
      <c r="C92" s="33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791"/>
      <c r="P92" s="791"/>
      <c r="Q92" s="791"/>
      <c r="R92" s="791"/>
      <c r="S92" s="791"/>
      <c r="T92" s="826"/>
      <c r="U92" s="224"/>
    </row>
    <row r="93" spans="1:21" s="266" customFormat="1" ht="32.25" customHeight="1">
      <c r="A93" s="2139"/>
      <c r="B93" s="212"/>
      <c r="C93" s="1145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421"/>
      <c r="P93" s="421"/>
      <c r="Q93" s="421"/>
      <c r="R93" s="421"/>
      <c r="S93" s="421"/>
      <c r="T93" s="834"/>
      <c r="U93" s="234"/>
    </row>
    <row r="94" spans="1:21" s="266" customFormat="1" ht="32.25" customHeight="1">
      <c r="A94" s="220"/>
      <c r="B94" s="218"/>
      <c r="C94" s="1135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791"/>
      <c r="P94" s="791"/>
      <c r="Q94" s="791"/>
      <c r="R94" s="791"/>
      <c r="S94" s="791"/>
      <c r="T94" s="826"/>
      <c r="U94" s="224"/>
    </row>
    <row r="95" spans="1:21" s="266" customFormat="1" ht="32.25" customHeight="1">
      <c r="A95" s="220"/>
      <c r="B95" s="218"/>
      <c r="C95" s="1135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791"/>
      <c r="P95" s="791"/>
      <c r="Q95" s="791"/>
      <c r="R95" s="791"/>
      <c r="S95" s="791"/>
      <c r="T95" s="826"/>
      <c r="U95" s="224"/>
    </row>
    <row r="96" spans="1:21" s="266" customFormat="1" ht="32.25" customHeight="1">
      <c r="A96" s="220"/>
      <c r="B96" s="218"/>
      <c r="C96" s="1135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791"/>
      <c r="P96" s="791"/>
      <c r="Q96" s="791"/>
      <c r="R96" s="791"/>
      <c r="S96" s="791"/>
      <c r="T96" s="826"/>
      <c r="U96" s="224"/>
    </row>
    <row r="97" spans="1:21" s="266" customFormat="1" ht="32.25" customHeight="1" thickBot="1">
      <c r="A97" s="2140"/>
      <c r="B97" s="254"/>
      <c r="C97" s="340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423"/>
      <c r="P97" s="423"/>
      <c r="Q97" s="423"/>
      <c r="R97" s="423"/>
      <c r="S97" s="423"/>
      <c r="T97" s="846"/>
      <c r="U97" s="262"/>
    </row>
    <row r="98" spans="1:21" ht="19.7" customHeight="1">
      <c r="T98" s="310"/>
    </row>
    <row r="99" spans="1:21" ht="19.7" customHeight="1">
      <c r="T99" s="310"/>
    </row>
    <row r="100" spans="1:21" ht="19.7" customHeight="1">
      <c r="T100" s="310"/>
    </row>
    <row r="101" spans="1:21" ht="19.7" customHeight="1">
      <c r="T101" s="310"/>
    </row>
    <row r="102" spans="1:21" ht="19.7" customHeight="1">
      <c r="T102" s="310"/>
    </row>
    <row r="103" spans="1:21" ht="19.7" customHeight="1">
      <c r="T103" s="310"/>
    </row>
    <row r="104" spans="1:21" ht="19.7" customHeight="1">
      <c r="T104" s="310"/>
    </row>
    <row r="105" spans="1:21" ht="19.7" customHeight="1">
      <c r="T105" s="310"/>
    </row>
    <row r="106" spans="1:21" ht="19.7" customHeight="1">
      <c r="T106" s="310"/>
    </row>
    <row r="107" spans="1:21" ht="19.7" customHeight="1">
      <c r="T107" s="310"/>
    </row>
    <row r="108" spans="1:21" ht="19.7" customHeight="1">
      <c r="T108" s="310"/>
    </row>
    <row r="109" spans="1:21" ht="19.7" customHeight="1">
      <c r="T109" s="310"/>
    </row>
    <row r="110" spans="1:21" ht="19.7" customHeight="1">
      <c r="T110" s="310"/>
    </row>
    <row r="111" spans="1:21" ht="19.7" customHeight="1">
      <c r="T111" s="310"/>
    </row>
    <row r="112" spans="1:21" ht="19.7" customHeight="1">
      <c r="T112" s="310"/>
    </row>
    <row r="113" spans="20:20" ht="19.7" customHeight="1">
      <c r="T113" s="310"/>
    </row>
    <row r="114" spans="20:20" ht="19.7" customHeight="1">
      <c r="T114" s="310"/>
    </row>
    <row r="115" spans="20:20" ht="19.7" customHeight="1">
      <c r="T115" s="310"/>
    </row>
    <row r="116" spans="20:20" ht="19.7" customHeight="1">
      <c r="T116" s="310"/>
    </row>
    <row r="117" spans="20:20" ht="19.7" customHeight="1">
      <c r="T117" s="310"/>
    </row>
    <row r="118" spans="20:20" ht="19.7" customHeight="1">
      <c r="T118" s="310"/>
    </row>
    <row r="119" spans="20:20" ht="19.7" customHeight="1">
      <c r="T119" s="310"/>
    </row>
    <row r="120" spans="20:20" ht="19.7" customHeight="1">
      <c r="T120" s="310"/>
    </row>
    <row r="121" spans="20:20" ht="19.7" customHeight="1">
      <c r="T121" s="310"/>
    </row>
    <row r="122" spans="20:20" ht="19.7" customHeight="1">
      <c r="T122" s="310"/>
    </row>
    <row r="123" spans="20:20" ht="19.7" customHeight="1">
      <c r="T123" s="310"/>
    </row>
    <row r="124" spans="20:20" ht="19.7" customHeight="1">
      <c r="T124" s="310"/>
    </row>
    <row r="125" spans="20:20" ht="19.7" customHeight="1">
      <c r="T125" s="310"/>
    </row>
    <row r="126" spans="20:20" ht="19.7" customHeight="1">
      <c r="T126" s="310"/>
    </row>
    <row r="127" spans="20:20" ht="19.7" customHeight="1">
      <c r="T127" s="310"/>
    </row>
    <row r="128" spans="20:20" ht="19.7" customHeight="1">
      <c r="T128" s="310"/>
    </row>
    <row r="129" spans="20:20" ht="19.7" customHeight="1">
      <c r="T129" s="310"/>
    </row>
    <row r="130" spans="20:20" ht="19.7" customHeight="1">
      <c r="T130" s="310"/>
    </row>
    <row r="131" spans="20:20" ht="19.7" customHeight="1">
      <c r="T131" s="310"/>
    </row>
    <row r="132" spans="20:20" ht="19.7" customHeight="1">
      <c r="T132" s="310"/>
    </row>
    <row r="133" spans="20:20" ht="19.7" customHeight="1">
      <c r="T133" s="310"/>
    </row>
    <row r="134" spans="20:20" ht="19.7" customHeight="1">
      <c r="T134" s="310"/>
    </row>
    <row r="135" spans="20:20" ht="19.7" customHeight="1">
      <c r="T135" s="310"/>
    </row>
    <row r="136" spans="20:20" ht="19.7" customHeight="1">
      <c r="T136" s="310"/>
    </row>
    <row r="137" spans="20:20" ht="19.7" customHeight="1">
      <c r="T137" s="310"/>
    </row>
    <row r="138" spans="20:20" ht="19.7" customHeight="1">
      <c r="T138" s="310"/>
    </row>
    <row r="139" spans="20:20" ht="19.7" customHeight="1">
      <c r="T139" s="310"/>
    </row>
    <row r="140" spans="20:20" ht="19.7" customHeight="1">
      <c r="T140" s="310"/>
    </row>
    <row r="141" spans="20:20" ht="19.7" customHeight="1">
      <c r="T141" s="310"/>
    </row>
    <row r="142" spans="20:20" ht="19.7" customHeight="1">
      <c r="T142" s="310"/>
    </row>
    <row r="143" spans="20:20" ht="19.7" customHeight="1">
      <c r="T143" s="310"/>
    </row>
    <row r="144" spans="20:20" ht="19.7" customHeight="1">
      <c r="T144" s="310"/>
    </row>
    <row r="145" spans="20:20" ht="19.7" customHeight="1">
      <c r="T145" s="310"/>
    </row>
    <row r="146" spans="20:20" ht="19.7" customHeight="1">
      <c r="T146" s="310"/>
    </row>
    <row r="147" spans="20:20" ht="19.7" customHeight="1">
      <c r="T147" s="310"/>
    </row>
    <row r="148" spans="20:20" ht="19.7" customHeight="1">
      <c r="T148" s="310"/>
    </row>
    <row r="149" spans="20:20" ht="19.7" customHeight="1">
      <c r="T149" s="310"/>
    </row>
    <row r="150" spans="20:20" ht="19.7" customHeight="1">
      <c r="T150" s="310"/>
    </row>
    <row r="151" spans="20:20" ht="19.7" customHeight="1">
      <c r="T151" s="310"/>
    </row>
    <row r="152" spans="20:20" ht="19.7" customHeight="1">
      <c r="T152" s="310"/>
    </row>
    <row r="153" spans="20:20" ht="19.7" customHeight="1">
      <c r="T153" s="310"/>
    </row>
    <row r="154" spans="20:20" ht="19.7" customHeight="1">
      <c r="T154" s="310"/>
    </row>
    <row r="155" spans="20:20" ht="19.7" customHeight="1">
      <c r="T155" s="310"/>
    </row>
    <row r="156" spans="20:20" ht="19.7" customHeight="1">
      <c r="T156" s="310"/>
    </row>
    <row r="157" spans="20:20" ht="19.7" customHeight="1">
      <c r="T157" s="310"/>
    </row>
    <row r="158" spans="20:20" ht="19.7" customHeight="1">
      <c r="T158" s="310"/>
    </row>
    <row r="159" spans="20:20" ht="19.7" customHeight="1">
      <c r="T159" s="310"/>
    </row>
    <row r="160" spans="20:20" ht="19.7" customHeight="1">
      <c r="T160" s="310"/>
    </row>
    <row r="161" spans="20:20" ht="19.7" customHeight="1">
      <c r="T161" s="310"/>
    </row>
    <row r="162" spans="20:20" ht="19.7" customHeight="1">
      <c r="T162" s="310"/>
    </row>
    <row r="163" spans="20:20" ht="19.7" customHeight="1">
      <c r="T163" s="310"/>
    </row>
    <row r="164" spans="20:20" ht="19.7" customHeight="1">
      <c r="T164" s="310"/>
    </row>
    <row r="165" spans="20:20" ht="19.7" customHeight="1">
      <c r="T165" s="310"/>
    </row>
    <row r="166" spans="20:20" ht="19.7" customHeight="1">
      <c r="T166" s="310"/>
    </row>
    <row r="167" spans="20:20" ht="19.7" customHeight="1">
      <c r="T167" s="310"/>
    </row>
    <row r="168" spans="20:20" ht="19.7" customHeight="1">
      <c r="T168" s="310"/>
    </row>
    <row r="169" spans="20:20" ht="19.7" customHeight="1">
      <c r="T169" s="310"/>
    </row>
    <row r="170" spans="20:20" ht="19.7" customHeight="1">
      <c r="T170" s="310"/>
    </row>
    <row r="171" spans="20:20" ht="19.7" customHeight="1">
      <c r="T171" s="310"/>
    </row>
    <row r="172" spans="20:20" ht="19.7" customHeight="1">
      <c r="T172" s="310"/>
    </row>
    <row r="173" spans="20:20" ht="19.7" customHeight="1">
      <c r="T173" s="310"/>
    </row>
    <row r="174" spans="20:20" ht="19.7" customHeight="1">
      <c r="T174" s="310"/>
    </row>
    <row r="175" spans="20:20" ht="19.7" customHeight="1">
      <c r="T175" s="310"/>
    </row>
    <row r="176" spans="20:20" ht="19.7" customHeight="1">
      <c r="T176" s="310"/>
    </row>
    <row r="177" spans="20:20" ht="19.7" customHeight="1">
      <c r="T177" s="310"/>
    </row>
    <row r="178" spans="20:20" ht="19.7" customHeight="1">
      <c r="T178" s="310"/>
    </row>
    <row r="179" spans="20:20" ht="19.7" customHeight="1">
      <c r="T179" s="310"/>
    </row>
    <row r="180" spans="20:20" ht="19.7" customHeight="1">
      <c r="T180" s="310"/>
    </row>
    <row r="181" spans="20:20" ht="19.7" customHeight="1">
      <c r="T181" s="310"/>
    </row>
    <row r="182" spans="20:20" ht="19.7" customHeight="1">
      <c r="T182" s="310"/>
    </row>
    <row r="183" spans="20:20" ht="19.7" customHeight="1">
      <c r="T183" s="310"/>
    </row>
    <row r="184" spans="20:20" ht="19.7" customHeight="1">
      <c r="T184" s="310"/>
    </row>
    <row r="185" spans="20:20" ht="19.7" customHeight="1">
      <c r="T185" s="310"/>
    </row>
    <row r="186" spans="20:20" ht="19.7" customHeight="1">
      <c r="T186" s="310"/>
    </row>
    <row r="187" spans="20:20" ht="19.7" customHeight="1">
      <c r="T187" s="310"/>
    </row>
    <row r="188" spans="20:20" ht="19.7" customHeight="1">
      <c r="T188" s="310"/>
    </row>
    <row r="189" spans="20:20" ht="19.7" customHeight="1">
      <c r="T189" s="310"/>
    </row>
    <row r="190" spans="20:20" ht="19.7" customHeight="1">
      <c r="T190" s="310"/>
    </row>
    <row r="191" spans="20:20" ht="19.7" customHeight="1">
      <c r="T191" s="310"/>
    </row>
    <row r="192" spans="20:20" ht="19.7" customHeight="1">
      <c r="T192" s="310"/>
    </row>
    <row r="193" spans="20:20" ht="19.7" customHeight="1">
      <c r="T193" s="310"/>
    </row>
    <row r="194" spans="20:20" ht="19.7" customHeight="1">
      <c r="T194" s="310"/>
    </row>
    <row r="195" spans="20:20" ht="19.7" customHeight="1">
      <c r="T195" s="310"/>
    </row>
    <row r="196" spans="20:20" ht="19.7" customHeight="1">
      <c r="T196" s="310"/>
    </row>
    <row r="197" spans="20:20" ht="19.7" customHeight="1">
      <c r="T197" s="310"/>
    </row>
    <row r="198" spans="20:20" ht="19.7" customHeight="1">
      <c r="T198" s="310"/>
    </row>
    <row r="199" spans="20:20" ht="19.7" customHeight="1">
      <c r="T199" s="310"/>
    </row>
    <row r="200" spans="20:20" ht="19.7" customHeight="1">
      <c r="T200" s="310"/>
    </row>
    <row r="201" spans="20:20" ht="19.7" customHeight="1">
      <c r="T201" s="310"/>
    </row>
    <row r="202" spans="20:20" ht="19.7" customHeight="1">
      <c r="T202" s="310"/>
    </row>
    <row r="203" spans="20:20" ht="19.7" customHeight="1">
      <c r="T203" s="310"/>
    </row>
    <row r="204" spans="20:20" ht="19.7" customHeight="1">
      <c r="T204" s="310"/>
    </row>
    <row r="205" spans="20:20" ht="19.7" customHeight="1">
      <c r="T205" s="310"/>
    </row>
    <row r="206" spans="20:20" ht="19.7" customHeight="1">
      <c r="T206" s="310"/>
    </row>
    <row r="207" spans="20:20" ht="19.7" customHeight="1">
      <c r="T207" s="310"/>
    </row>
    <row r="208" spans="20:20" ht="19.7" customHeight="1">
      <c r="T208" s="310"/>
    </row>
    <row r="209" spans="20:20" ht="19.7" customHeight="1">
      <c r="T209" s="310"/>
    </row>
    <row r="210" spans="20:20" ht="19.7" customHeight="1">
      <c r="T210" s="310"/>
    </row>
    <row r="211" spans="20:20" ht="19.7" customHeight="1">
      <c r="T211" s="310"/>
    </row>
    <row r="212" spans="20:20" ht="19.7" customHeight="1">
      <c r="T212" s="310"/>
    </row>
    <row r="213" spans="20:20" ht="19.7" customHeight="1">
      <c r="T213" s="310"/>
    </row>
    <row r="214" spans="20:20" ht="19.7" customHeight="1">
      <c r="T214" s="310"/>
    </row>
    <row r="215" spans="20:20" ht="19.7" customHeight="1">
      <c r="T215" s="310"/>
    </row>
    <row r="216" spans="20:20" ht="19.7" customHeight="1">
      <c r="T216" s="310"/>
    </row>
    <row r="217" spans="20:20" ht="19.7" customHeight="1">
      <c r="T217" s="310"/>
    </row>
    <row r="218" spans="20:20" ht="19.7" customHeight="1">
      <c r="T218" s="310"/>
    </row>
    <row r="219" spans="20:20" ht="19.7" customHeight="1">
      <c r="T219" s="310"/>
    </row>
    <row r="220" spans="20:20" ht="19.7" customHeight="1">
      <c r="T220" s="310"/>
    </row>
    <row r="221" spans="20:20" ht="19.7" customHeight="1">
      <c r="T221" s="310"/>
    </row>
    <row r="222" spans="20:20" ht="19.7" customHeight="1">
      <c r="T222" s="310"/>
    </row>
    <row r="223" spans="20:20" ht="19.7" customHeight="1">
      <c r="T223" s="310"/>
    </row>
    <row r="224" spans="20:20" ht="19.7" customHeight="1">
      <c r="T224" s="310"/>
    </row>
    <row r="225" spans="20:20" ht="19.7" customHeight="1">
      <c r="T225" s="310"/>
    </row>
    <row r="226" spans="20:20" ht="19.7" customHeight="1">
      <c r="T226" s="310"/>
    </row>
    <row r="227" spans="20:20" ht="19.7" customHeight="1">
      <c r="T227" s="310"/>
    </row>
    <row r="228" spans="20:20" ht="19.7" customHeight="1">
      <c r="T228" s="310"/>
    </row>
    <row r="229" spans="20:20" ht="19.7" customHeight="1">
      <c r="T229" s="310"/>
    </row>
    <row r="230" spans="20:20" ht="19.7" customHeight="1">
      <c r="T230" s="310"/>
    </row>
    <row r="231" spans="20:20" ht="19.7" customHeight="1">
      <c r="T231" s="310"/>
    </row>
    <row r="232" spans="20:20" ht="19.7" customHeight="1">
      <c r="T232" s="310"/>
    </row>
    <row r="233" spans="20:20" ht="19.7" customHeight="1">
      <c r="T233" s="310"/>
    </row>
    <row r="234" spans="20:20" ht="19.7" customHeight="1">
      <c r="T234" s="310"/>
    </row>
    <row r="235" spans="20:20" ht="19.7" customHeight="1">
      <c r="T235" s="310"/>
    </row>
    <row r="236" spans="20:20" ht="19.7" customHeight="1">
      <c r="T236" s="310"/>
    </row>
    <row r="237" spans="20:20" ht="19.7" customHeight="1">
      <c r="T237" s="310"/>
    </row>
    <row r="238" spans="20:20" ht="19.7" customHeight="1">
      <c r="T238" s="310"/>
    </row>
    <row r="239" spans="20:20" ht="19.7" customHeight="1">
      <c r="T239" s="310"/>
    </row>
    <row r="240" spans="20:20" ht="19.7" customHeight="1">
      <c r="T240" s="310"/>
    </row>
    <row r="241" spans="20:20" ht="19.7" customHeight="1">
      <c r="T241" s="310"/>
    </row>
    <row r="242" spans="20:20" ht="19.7" customHeight="1">
      <c r="T242" s="310"/>
    </row>
    <row r="243" spans="20:20" ht="19.7" customHeight="1">
      <c r="T243" s="310"/>
    </row>
    <row r="244" spans="20:20" ht="19.7" customHeight="1">
      <c r="T244" s="310"/>
    </row>
    <row r="245" spans="20:20" ht="19.7" customHeight="1">
      <c r="T245" s="310"/>
    </row>
    <row r="246" spans="20:20" ht="19.7" customHeight="1">
      <c r="T246" s="310"/>
    </row>
    <row r="247" spans="20:20" ht="19.7" customHeight="1">
      <c r="T247" s="310"/>
    </row>
    <row r="248" spans="20:20" ht="19.7" customHeight="1">
      <c r="T248" s="310"/>
    </row>
    <row r="249" spans="20:20" ht="19.7" customHeight="1">
      <c r="T249" s="310"/>
    </row>
    <row r="250" spans="20:20" ht="19.7" customHeight="1">
      <c r="T250" s="310"/>
    </row>
    <row r="251" spans="20:20" ht="19.7" customHeight="1">
      <c r="T251" s="310"/>
    </row>
    <row r="252" spans="20:20" ht="19.7" customHeight="1">
      <c r="T252" s="310"/>
    </row>
    <row r="253" spans="20:20" ht="19.7" customHeight="1">
      <c r="T253" s="310"/>
    </row>
    <row r="254" spans="20:20" ht="19.7" customHeight="1">
      <c r="T254" s="310"/>
    </row>
    <row r="255" spans="20:20" ht="19.7" customHeight="1">
      <c r="T255" s="310"/>
    </row>
    <row r="256" spans="20:20" ht="19.7" customHeight="1">
      <c r="T256" s="310"/>
    </row>
    <row r="257" spans="20:20" ht="19.7" customHeight="1">
      <c r="T257" s="310"/>
    </row>
    <row r="258" spans="20:20" ht="19.7" customHeight="1">
      <c r="T258" s="310"/>
    </row>
    <row r="259" spans="20:20" ht="19.7" customHeight="1">
      <c r="T259" s="310"/>
    </row>
    <row r="260" spans="20:20" ht="19.7" customHeight="1">
      <c r="T260" s="310"/>
    </row>
    <row r="261" spans="20:20" ht="19.7" customHeight="1">
      <c r="T261" s="310"/>
    </row>
    <row r="262" spans="20:20" ht="19.7" customHeight="1">
      <c r="T262" s="310"/>
    </row>
    <row r="263" spans="20:20" ht="19.7" customHeight="1">
      <c r="T263" s="310"/>
    </row>
    <row r="264" spans="20:20" ht="19.7" customHeight="1">
      <c r="T264" s="310"/>
    </row>
    <row r="265" spans="20:20" ht="19.7" customHeight="1">
      <c r="T265" s="310"/>
    </row>
    <row r="266" spans="20:20" ht="19.7" customHeight="1">
      <c r="T266" s="310"/>
    </row>
    <row r="267" spans="20:20" ht="19.7" customHeight="1">
      <c r="T267" s="310"/>
    </row>
    <row r="268" spans="20:20" ht="19.7" customHeight="1">
      <c r="T268" s="310"/>
    </row>
    <row r="269" spans="20:20" ht="19.7" customHeight="1">
      <c r="T269" s="310"/>
    </row>
    <row r="270" spans="20:20" ht="19.7" customHeight="1">
      <c r="T270" s="310"/>
    </row>
    <row r="271" spans="20:20" ht="19.7" customHeight="1">
      <c r="T271" s="310"/>
    </row>
    <row r="272" spans="20:20" ht="19.7" customHeight="1">
      <c r="T272" s="310"/>
    </row>
    <row r="273" spans="20:20" ht="19.7" customHeight="1">
      <c r="T273" s="310"/>
    </row>
    <row r="274" spans="20:20" ht="19.7" customHeight="1">
      <c r="T274" s="310"/>
    </row>
    <row r="275" spans="20:20" ht="19.7" customHeight="1">
      <c r="T275" s="310"/>
    </row>
    <row r="276" spans="20:20" ht="19.7" customHeight="1">
      <c r="T276" s="310"/>
    </row>
    <row r="277" spans="20:20" ht="19.7" customHeight="1">
      <c r="T277" s="310"/>
    </row>
    <row r="278" spans="20:20" ht="19.7" customHeight="1">
      <c r="T278" s="310"/>
    </row>
    <row r="279" spans="20:20" ht="19.7" customHeight="1">
      <c r="T279" s="310"/>
    </row>
    <row r="280" spans="20:20" ht="19.7" customHeight="1">
      <c r="T280" s="310"/>
    </row>
    <row r="281" spans="20:20" ht="19.7" customHeight="1">
      <c r="T281" s="310"/>
    </row>
    <row r="282" spans="20:20" ht="19.7" customHeight="1">
      <c r="T282" s="310"/>
    </row>
    <row r="283" spans="20:20" ht="19.7" customHeight="1">
      <c r="T283" s="310"/>
    </row>
    <row r="284" spans="20:20" ht="19.7" customHeight="1">
      <c r="T284" s="310"/>
    </row>
    <row r="285" spans="20:20" ht="19.7" customHeight="1">
      <c r="T285" s="310"/>
    </row>
    <row r="286" spans="20:20" ht="19.7" customHeight="1">
      <c r="T286" s="310"/>
    </row>
    <row r="287" spans="20:20" ht="19.7" customHeight="1">
      <c r="T287" s="310"/>
    </row>
    <row r="288" spans="20:20" ht="19.7" customHeight="1">
      <c r="T288" s="310"/>
    </row>
    <row r="289" spans="20:20" ht="19.7" customHeight="1">
      <c r="T289" s="310"/>
    </row>
    <row r="290" spans="20:20" ht="19.7" customHeight="1">
      <c r="T290" s="310"/>
    </row>
    <row r="291" spans="20:20" ht="19.7" customHeight="1">
      <c r="T291" s="310"/>
    </row>
    <row r="292" spans="20:20" ht="19.7" customHeight="1">
      <c r="T292" s="310"/>
    </row>
    <row r="293" spans="20:20" ht="19.7" customHeight="1">
      <c r="T293" s="310"/>
    </row>
    <row r="294" spans="20:20" ht="19.7" customHeight="1">
      <c r="T294" s="310"/>
    </row>
    <row r="295" spans="20:20" ht="19.7" customHeight="1">
      <c r="T295" s="310"/>
    </row>
    <row r="296" spans="20:20" ht="19.7" customHeight="1">
      <c r="T296" s="310"/>
    </row>
    <row r="297" spans="20:20" ht="19.7" customHeight="1">
      <c r="T297" s="310"/>
    </row>
    <row r="298" spans="20:20" ht="19.7" customHeight="1">
      <c r="T298" s="310"/>
    </row>
    <row r="299" spans="20:20" ht="19.7" customHeight="1">
      <c r="T299" s="310"/>
    </row>
    <row r="300" spans="20:20" ht="19.7" customHeight="1">
      <c r="T300" s="310"/>
    </row>
    <row r="301" spans="20:20" ht="19.7" customHeight="1">
      <c r="T301" s="310"/>
    </row>
    <row r="302" spans="20:20" ht="19.7" customHeight="1">
      <c r="T302" s="310"/>
    </row>
    <row r="303" spans="20:20" ht="19.7" customHeight="1">
      <c r="T303" s="310"/>
    </row>
    <row r="304" spans="20:20" ht="19.7" customHeight="1">
      <c r="T304" s="310"/>
    </row>
    <row r="305" spans="20:20" ht="19.7" customHeight="1">
      <c r="T305" s="310"/>
    </row>
    <row r="306" spans="20:20" ht="19.7" customHeight="1">
      <c r="T306" s="310"/>
    </row>
    <row r="307" spans="20:20" ht="19.7" customHeight="1">
      <c r="T307" s="310"/>
    </row>
    <row r="308" spans="20:20" ht="19.7" customHeight="1">
      <c r="T308" s="310"/>
    </row>
    <row r="309" spans="20:20" ht="19.7" customHeight="1">
      <c r="T309" s="310"/>
    </row>
    <row r="310" spans="20:20" ht="19.7" customHeight="1">
      <c r="T310" s="310"/>
    </row>
    <row r="311" spans="20:20" ht="19.7" customHeight="1">
      <c r="T311" s="310"/>
    </row>
    <row r="312" spans="20:20" ht="19.7" customHeight="1">
      <c r="T312" s="310"/>
    </row>
    <row r="313" spans="20:20" ht="19.7" customHeight="1">
      <c r="T313" s="310"/>
    </row>
    <row r="314" spans="20:20" ht="19.7" customHeight="1">
      <c r="T314" s="310"/>
    </row>
    <row r="315" spans="20:20" ht="19.7" customHeight="1">
      <c r="T315" s="310"/>
    </row>
    <row r="316" spans="20:20" ht="19.7" customHeight="1">
      <c r="T316" s="310"/>
    </row>
    <row r="317" spans="20:20" ht="19.7" customHeight="1">
      <c r="T317" s="310"/>
    </row>
    <row r="318" spans="20:20" ht="19.7" customHeight="1">
      <c r="T318" s="310"/>
    </row>
    <row r="319" spans="20:20" ht="19.7" customHeight="1">
      <c r="T319" s="310"/>
    </row>
    <row r="320" spans="20:20" ht="19.7" customHeight="1">
      <c r="T320" s="310"/>
    </row>
    <row r="321" spans="20:20" ht="19.7" customHeight="1">
      <c r="T321" s="310"/>
    </row>
    <row r="322" spans="20:20" ht="19.7" customHeight="1">
      <c r="T322" s="310"/>
    </row>
    <row r="323" spans="20:20" ht="19.7" customHeight="1">
      <c r="T323" s="310"/>
    </row>
    <row r="324" spans="20:20" ht="19.7" customHeight="1">
      <c r="T324" s="310"/>
    </row>
    <row r="325" spans="20:20" ht="19.7" customHeight="1">
      <c r="T325" s="310"/>
    </row>
    <row r="326" spans="20:20" ht="19.7" customHeight="1">
      <c r="T326" s="310"/>
    </row>
    <row r="327" spans="20:20" ht="19.7" customHeight="1">
      <c r="T327" s="310"/>
    </row>
    <row r="328" spans="20:20" ht="19.7" customHeight="1">
      <c r="T328" s="310"/>
    </row>
    <row r="329" spans="20:20" ht="19.7" customHeight="1">
      <c r="T329" s="310"/>
    </row>
    <row r="330" spans="20:20" ht="19.7" customHeight="1">
      <c r="T330" s="310"/>
    </row>
    <row r="331" spans="20:20" ht="19.7" customHeight="1">
      <c r="T331" s="310"/>
    </row>
    <row r="332" spans="20:20" ht="19.7" customHeight="1">
      <c r="T332" s="310"/>
    </row>
    <row r="333" spans="20:20" ht="19.7" customHeight="1">
      <c r="T333" s="310"/>
    </row>
    <row r="334" spans="20:20" ht="19.7" customHeight="1">
      <c r="T334" s="310"/>
    </row>
    <row r="335" spans="20:20" ht="19.7" customHeight="1">
      <c r="T335" s="310"/>
    </row>
    <row r="336" spans="20:20" ht="19.7" customHeight="1">
      <c r="T336" s="310"/>
    </row>
    <row r="337" spans="20:20" ht="19.7" customHeight="1">
      <c r="T337" s="310"/>
    </row>
    <row r="338" spans="20:20" ht="19.7" customHeight="1">
      <c r="T338" s="310"/>
    </row>
    <row r="339" spans="20:20" ht="19.7" customHeight="1">
      <c r="T339" s="310"/>
    </row>
    <row r="340" spans="20:20" ht="19.7" customHeight="1">
      <c r="T340" s="310"/>
    </row>
    <row r="341" spans="20:20" ht="19.7" customHeight="1">
      <c r="T341" s="310"/>
    </row>
    <row r="342" spans="20:20" ht="19.7" customHeight="1">
      <c r="T342" s="310"/>
    </row>
    <row r="343" spans="20:20" ht="19.7" customHeight="1">
      <c r="T343" s="310"/>
    </row>
    <row r="344" spans="20:20" ht="19.7" customHeight="1">
      <c r="T344" s="310"/>
    </row>
    <row r="345" spans="20:20" ht="19.7" customHeight="1">
      <c r="T345" s="310"/>
    </row>
    <row r="346" spans="20:20" ht="19.7" customHeight="1">
      <c r="T346" s="310"/>
    </row>
    <row r="347" spans="20:20" ht="19.7" customHeight="1">
      <c r="T347" s="310"/>
    </row>
    <row r="348" spans="20:20" ht="19.7" customHeight="1">
      <c r="T348" s="310"/>
    </row>
    <row r="349" spans="20:20" ht="19.7" customHeight="1">
      <c r="T349" s="310"/>
    </row>
    <row r="350" spans="20:20" ht="19.7" customHeight="1">
      <c r="T350" s="310"/>
    </row>
    <row r="351" spans="20:20" ht="19.7" customHeight="1">
      <c r="T351" s="310"/>
    </row>
    <row r="352" spans="20:20" ht="19.7" customHeight="1">
      <c r="T352" s="310"/>
    </row>
    <row r="353" spans="20:20" ht="19.7" customHeight="1">
      <c r="T353" s="310"/>
    </row>
    <row r="354" spans="20:20" ht="19.7" customHeight="1">
      <c r="T354" s="310"/>
    </row>
    <row r="355" spans="20:20" ht="19.7" customHeight="1">
      <c r="T355" s="310"/>
    </row>
    <row r="356" spans="20:20" ht="19.7" customHeight="1">
      <c r="T356" s="310"/>
    </row>
    <row r="357" spans="20:20" ht="19.7" customHeight="1">
      <c r="T357" s="310"/>
    </row>
    <row r="358" spans="20:20" ht="19.7" customHeight="1">
      <c r="T358" s="310"/>
    </row>
    <row r="359" spans="20:20" ht="19.7" customHeight="1">
      <c r="T359" s="310"/>
    </row>
    <row r="360" spans="20:20" ht="19.7" customHeight="1">
      <c r="T360" s="310"/>
    </row>
    <row r="361" spans="20:20" ht="19.7" customHeight="1">
      <c r="T361" s="310"/>
    </row>
    <row r="362" spans="20:20" ht="19.7" customHeight="1">
      <c r="T362" s="310"/>
    </row>
    <row r="363" spans="20:20" ht="19.7" customHeight="1">
      <c r="T363" s="310"/>
    </row>
    <row r="364" spans="20:20" ht="19.7" customHeight="1">
      <c r="T364" s="310"/>
    </row>
    <row r="365" spans="20:20" ht="19.7" customHeight="1">
      <c r="T365" s="310"/>
    </row>
    <row r="366" spans="20:20" ht="19.7" customHeight="1">
      <c r="T366" s="310"/>
    </row>
    <row r="367" spans="20:20" ht="19.7" customHeight="1">
      <c r="T367" s="310"/>
    </row>
    <row r="368" spans="20:20" ht="19.7" customHeight="1">
      <c r="T368" s="310"/>
    </row>
    <row r="369" spans="20:20" ht="19.7" customHeight="1">
      <c r="T369" s="310"/>
    </row>
    <row r="370" spans="20:20" ht="19.7" customHeight="1">
      <c r="T370" s="310"/>
    </row>
    <row r="371" spans="20:20" ht="19.7" customHeight="1">
      <c r="T371" s="310"/>
    </row>
    <row r="372" spans="20:20" ht="19.7" customHeight="1">
      <c r="T372" s="310"/>
    </row>
    <row r="373" spans="20:20" ht="19.7" customHeight="1">
      <c r="T373" s="310"/>
    </row>
    <row r="374" spans="20:20" ht="19.7" customHeight="1">
      <c r="T374" s="310"/>
    </row>
    <row r="375" spans="20:20" ht="19.7" customHeight="1">
      <c r="T375" s="310"/>
    </row>
    <row r="376" spans="20:20" ht="19.7" customHeight="1">
      <c r="T376" s="310"/>
    </row>
    <row r="377" spans="20:20" ht="19.7" customHeight="1">
      <c r="T377" s="310"/>
    </row>
    <row r="378" spans="20:20" ht="19.7" customHeight="1">
      <c r="T378" s="310"/>
    </row>
    <row r="379" spans="20:20" ht="19.7" customHeight="1">
      <c r="T379" s="310"/>
    </row>
    <row r="380" spans="20:20" ht="19.7" customHeight="1">
      <c r="T380" s="310"/>
    </row>
    <row r="381" spans="20:20" ht="19.7" customHeight="1">
      <c r="T381" s="310"/>
    </row>
    <row r="382" spans="20:20" ht="19.7" customHeight="1">
      <c r="T382" s="310"/>
    </row>
    <row r="383" spans="20:20" ht="19.7" customHeight="1">
      <c r="T383" s="310"/>
    </row>
    <row r="384" spans="20:20" ht="19.7" customHeight="1">
      <c r="T384" s="310"/>
    </row>
    <row r="385" spans="20:20" ht="19.7" customHeight="1">
      <c r="T385" s="310"/>
    </row>
    <row r="386" spans="20:20" ht="19.7" customHeight="1">
      <c r="T386" s="310"/>
    </row>
    <row r="387" spans="20:20" ht="19.7" customHeight="1">
      <c r="T387" s="310"/>
    </row>
    <row r="388" spans="20:20" ht="19.7" customHeight="1">
      <c r="T388" s="310"/>
    </row>
    <row r="389" spans="20:20" ht="19.7" customHeight="1">
      <c r="T389" s="310"/>
    </row>
    <row r="390" spans="20:20" ht="19.7" customHeight="1">
      <c r="T390" s="310"/>
    </row>
    <row r="391" spans="20:20" ht="19.7" customHeight="1">
      <c r="T391" s="310"/>
    </row>
    <row r="392" spans="20:20" ht="19.7" customHeight="1">
      <c r="T392" s="310"/>
    </row>
    <row r="393" spans="20:20" ht="19.7" customHeight="1">
      <c r="T393" s="310"/>
    </row>
    <row r="394" spans="20:20" ht="19.7" customHeight="1">
      <c r="T394" s="310"/>
    </row>
    <row r="395" spans="20:20" ht="19.7" customHeight="1">
      <c r="T395" s="310"/>
    </row>
    <row r="396" spans="20:20" ht="19.7" customHeight="1">
      <c r="T396" s="310"/>
    </row>
    <row r="397" spans="20:20" ht="19.7" customHeight="1">
      <c r="T397" s="310"/>
    </row>
    <row r="398" spans="20:20" ht="19.7" customHeight="1">
      <c r="T398" s="310"/>
    </row>
    <row r="399" spans="20:20" ht="19.7" customHeight="1">
      <c r="T399" s="310"/>
    </row>
    <row r="400" spans="20:20" ht="19.7" customHeight="1">
      <c r="T400" s="310"/>
    </row>
    <row r="401" spans="20:20" ht="19.7" customHeight="1">
      <c r="T401" s="310"/>
    </row>
    <row r="402" spans="20:20" ht="19.7" customHeight="1">
      <c r="T402" s="310"/>
    </row>
    <row r="403" spans="20:20" ht="19.7" customHeight="1">
      <c r="T403" s="310"/>
    </row>
    <row r="404" spans="20:20" ht="19.7" customHeight="1">
      <c r="T404" s="310"/>
    </row>
    <row r="405" spans="20:20" ht="19.7" customHeight="1">
      <c r="T405" s="310"/>
    </row>
    <row r="406" spans="20:20" ht="19.7" customHeight="1">
      <c r="T406" s="310"/>
    </row>
    <row r="407" spans="20:20" ht="19.7" customHeight="1">
      <c r="T407" s="310"/>
    </row>
    <row r="408" spans="20:20" ht="19.7" customHeight="1">
      <c r="T408" s="310"/>
    </row>
    <row r="409" spans="20:20" ht="19.7" customHeight="1">
      <c r="T409" s="310"/>
    </row>
    <row r="410" spans="20:20" ht="19.7" customHeight="1">
      <c r="T410" s="310"/>
    </row>
    <row r="411" spans="20:20" ht="19.7" customHeight="1">
      <c r="T411" s="310"/>
    </row>
    <row r="412" spans="20:20" ht="19.7" customHeight="1">
      <c r="T412" s="310"/>
    </row>
    <row r="413" spans="20:20" ht="19.7" customHeight="1">
      <c r="T413" s="310"/>
    </row>
    <row r="414" spans="20:20" ht="19.7" customHeight="1">
      <c r="T414" s="310"/>
    </row>
    <row r="415" spans="20:20" ht="19.7" customHeight="1">
      <c r="T415" s="310"/>
    </row>
    <row r="416" spans="20:20" ht="19.7" customHeight="1">
      <c r="T416" s="310"/>
    </row>
    <row r="417" spans="20:20" ht="19.7" customHeight="1">
      <c r="T417" s="310"/>
    </row>
    <row r="418" spans="20:20" ht="19.7" customHeight="1">
      <c r="T418" s="310"/>
    </row>
    <row r="419" spans="20:20" ht="19.7" customHeight="1">
      <c r="T419" s="310"/>
    </row>
    <row r="420" spans="20:20" ht="19.7" customHeight="1">
      <c r="T420" s="310"/>
    </row>
    <row r="421" spans="20:20" ht="19.7" customHeight="1">
      <c r="T421" s="310"/>
    </row>
    <row r="422" spans="20:20" ht="19.7" customHeight="1">
      <c r="T422" s="310"/>
    </row>
    <row r="423" spans="20:20" ht="19.7" customHeight="1">
      <c r="T423" s="310"/>
    </row>
    <row r="424" spans="20:20" ht="19.7" customHeight="1">
      <c r="T424" s="310"/>
    </row>
    <row r="425" spans="20:20" ht="19.7" customHeight="1">
      <c r="T425" s="310"/>
    </row>
    <row r="426" spans="20:20" ht="19.7" customHeight="1">
      <c r="T426" s="310"/>
    </row>
    <row r="427" spans="20:20" ht="19.7" customHeight="1">
      <c r="T427" s="310"/>
    </row>
    <row r="428" spans="20:20" ht="19.7" customHeight="1">
      <c r="T428" s="310"/>
    </row>
    <row r="429" spans="20:20" ht="19.7" customHeight="1">
      <c r="T429" s="310"/>
    </row>
    <row r="430" spans="20:20" ht="19.7" customHeight="1">
      <c r="T430" s="310"/>
    </row>
    <row r="431" spans="20:20" ht="19.7" customHeight="1">
      <c r="T431" s="310"/>
    </row>
    <row r="432" spans="20:20" ht="19.7" customHeight="1">
      <c r="T432" s="310"/>
    </row>
    <row r="433" spans="20:20" ht="19.7" customHeight="1">
      <c r="T433" s="310"/>
    </row>
    <row r="434" spans="20:20" ht="19.7" customHeight="1">
      <c r="T434" s="310"/>
    </row>
    <row r="435" spans="20:20" ht="19.7" customHeight="1">
      <c r="T435" s="310"/>
    </row>
    <row r="436" spans="20:20" ht="19.7" customHeight="1">
      <c r="T436" s="310"/>
    </row>
    <row r="437" spans="20:20" ht="19.7" customHeight="1">
      <c r="T437" s="310"/>
    </row>
    <row r="438" spans="20:20" ht="19.7" customHeight="1">
      <c r="T438" s="310"/>
    </row>
    <row r="439" spans="20:20" ht="19.7" customHeight="1">
      <c r="T439" s="310"/>
    </row>
    <row r="440" spans="20:20" ht="19.7" customHeight="1">
      <c r="T440" s="310"/>
    </row>
    <row r="441" spans="20:20" ht="19.7" customHeight="1">
      <c r="T441" s="310"/>
    </row>
    <row r="442" spans="20:20" ht="19.7" customHeight="1">
      <c r="T442" s="310"/>
    </row>
    <row r="443" spans="20:20" ht="19.7" customHeight="1">
      <c r="T443" s="310"/>
    </row>
    <row r="444" spans="20:20" ht="19.7" customHeight="1">
      <c r="T444" s="310"/>
    </row>
    <row r="445" spans="20:20" ht="19.7" customHeight="1">
      <c r="T445" s="310"/>
    </row>
    <row r="446" spans="20:20" ht="19.7" customHeight="1">
      <c r="T446" s="310"/>
    </row>
    <row r="447" spans="20:20" ht="19.7" customHeight="1">
      <c r="T447" s="310"/>
    </row>
    <row r="448" spans="20:20" ht="19.7" customHeight="1">
      <c r="T448" s="310"/>
    </row>
    <row r="449" spans="20:20" ht="19.7" customHeight="1">
      <c r="T449" s="310"/>
    </row>
    <row r="450" spans="20:20" ht="19.7" customHeight="1">
      <c r="T450" s="310"/>
    </row>
    <row r="451" spans="20:20" ht="19.7" customHeight="1">
      <c r="T451" s="310"/>
    </row>
    <row r="452" spans="20:20" ht="19.7" customHeight="1">
      <c r="T452" s="310"/>
    </row>
    <row r="453" spans="20:20" ht="19.7" customHeight="1">
      <c r="T453" s="310"/>
    </row>
    <row r="454" spans="20:20" ht="19.7" customHeight="1">
      <c r="T454" s="310"/>
    </row>
    <row r="455" spans="20:20" ht="19.7" customHeight="1">
      <c r="T455" s="310"/>
    </row>
    <row r="456" spans="20:20" ht="19.7" customHeight="1">
      <c r="T456" s="310"/>
    </row>
    <row r="457" spans="20:20" ht="19.7" customHeight="1">
      <c r="T457" s="310"/>
    </row>
    <row r="458" spans="20:20" ht="19.7" customHeight="1">
      <c r="T458" s="310"/>
    </row>
    <row r="459" spans="20:20" ht="19.7" customHeight="1">
      <c r="T459" s="310"/>
    </row>
    <row r="460" spans="20:20" ht="19.7" customHeight="1">
      <c r="T460" s="310"/>
    </row>
    <row r="461" spans="20:20" ht="19.7" customHeight="1">
      <c r="T461" s="310"/>
    </row>
    <row r="462" spans="20:20" ht="19.7" customHeight="1">
      <c r="T462" s="310"/>
    </row>
    <row r="463" spans="20:20" ht="19.7" customHeight="1">
      <c r="T463" s="310"/>
    </row>
    <row r="464" spans="20:20" ht="19.7" customHeight="1">
      <c r="T464" s="310"/>
    </row>
    <row r="465" spans="20:20" ht="19.7" customHeight="1">
      <c r="T465" s="310"/>
    </row>
    <row r="466" spans="20:20" ht="19.7" customHeight="1">
      <c r="T466" s="310"/>
    </row>
    <row r="467" spans="20:20" ht="19.7" customHeight="1">
      <c r="T467" s="310"/>
    </row>
    <row r="468" spans="20:20" ht="19.7" customHeight="1">
      <c r="T468" s="310"/>
    </row>
    <row r="469" spans="20:20" ht="19.7" customHeight="1">
      <c r="T469" s="310"/>
    </row>
    <row r="470" spans="20:20" ht="19.7" customHeight="1">
      <c r="T470" s="310"/>
    </row>
    <row r="471" spans="20:20" ht="19.7" customHeight="1">
      <c r="T471" s="310"/>
    </row>
    <row r="472" spans="20:20" ht="19.7" customHeight="1">
      <c r="T472" s="310"/>
    </row>
    <row r="473" spans="20:20" ht="19.7" customHeight="1">
      <c r="T473" s="310"/>
    </row>
    <row r="474" spans="20:20" ht="19.7" customHeight="1">
      <c r="T474" s="310"/>
    </row>
    <row r="475" spans="20:20" ht="19.7" customHeight="1">
      <c r="T475" s="310"/>
    </row>
    <row r="476" spans="20:20" ht="19.7" customHeight="1">
      <c r="T476" s="310"/>
    </row>
    <row r="477" spans="20:20" ht="19.7" customHeight="1">
      <c r="T477" s="310"/>
    </row>
    <row r="478" spans="20:20" ht="19.7" customHeight="1">
      <c r="T478" s="310"/>
    </row>
    <row r="479" spans="20:20" ht="19.7" customHeight="1">
      <c r="T479" s="310"/>
    </row>
    <row r="480" spans="20:20" ht="19.7" customHeight="1">
      <c r="T480" s="310"/>
    </row>
    <row r="481" spans="20:20" ht="19.7" customHeight="1">
      <c r="T481" s="310"/>
    </row>
    <row r="482" spans="20:20" ht="19.7" customHeight="1">
      <c r="T482" s="310"/>
    </row>
    <row r="483" spans="20:20" ht="19.7" customHeight="1">
      <c r="T483" s="310"/>
    </row>
    <row r="484" spans="20:20" ht="19.7" customHeight="1">
      <c r="T484" s="310"/>
    </row>
    <row r="485" spans="20:20" ht="19.7" customHeight="1">
      <c r="T485" s="310"/>
    </row>
    <row r="486" spans="20:20" ht="19.7" customHeight="1">
      <c r="T486" s="310"/>
    </row>
    <row r="487" spans="20:20" ht="19.7" customHeight="1">
      <c r="T487" s="310"/>
    </row>
    <row r="488" spans="20:20" ht="19.7" customHeight="1">
      <c r="T488" s="310"/>
    </row>
    <row r="489" spans="20:20" ht="19.7" customHeight="1">
      <c r="T489" s="310"/>
    </row>
    <row r="490" spans="20:20" ht="19.7" customHeight="1">
      <c r="T490" s="310"/>
    </row>
    <row r="491" spans="20:20" ht="19.7" customHeight="1">
      <c r="T491" s="310"/>
    </row>
    <row r="492" spans="20:20" ht="19.7" customHeight="1">
      <c r="T492" s="310"/>
    </row>
    <row r="493" spans="20:20" ht="19.7" customHeight="1">
      <c r="T493" s="310"/>
    </row>
    <row r="494" spans="20:20" ht="19.7" customHeight="1">
      <c r="T494" s="310"/>
    </row>
    <row r="495" spans="20:20" ht="19.7" customHeight="1">
      <c r="T495" s="310"/>
    </row>
    <row r="496" spans="20:20" ht="19.7" customHeight="1">
      <c r="T496" s="310"/>
    </row>
    <row r="497" spans="20:20" ht="19.7" customHeight="1">
      <c r="T497" s="310"/>
    </row>
    <row r="498" spans="20:20" ht="19.7" customHeight="1">
      <c r="T498" s="310"/>
    </row>
    <row r="499" spans="20:20" ht="19.7" customHeight="1">
      <c r="T499" s="310"/>
    </row>
    <row r="500" spans="20:20" ht="19.7" customHeight="1">
      <c r="T500" s="310"/>
    </row>
    <row r="501" spans="20:20" ht="19.7" customHeight="1">
      <c r="T501" s="310"/>
    </row>
    <row r="502" spans="20:20" ht="19.7" customHeight="1">
      <c r="T502" s="310"/>
    </row>
    <row r="503" spans="20:20" ht="19.7" customHeight="1">
      <c r="T503" s="310"/>
    </row>
    <row r="504" spans="20:20" ht="19.7" customHeight="1">
      <c r="T504" s="310"/>
    </row>
    <row r="505" spans="20:20" ht="19.7" customHeight="1">
      <c r="T505" s="310"/>
    </row>
    <row r="506" spans="20:20" ht="19.7" customHeight="1">
      <c r="T506" s="310"/>
    </row>
    <row r="507" spans="20:20" ht="19.7" customHeight="1">
      <c r="T507" s="310"/>
    </row>
    <row r="508" spans="20:20" ht="19.7" customHeight="1">
      <c r="T508" s="310"/>
    </row>
    <row r="509" spans="20:20" ht="19.7" customHeight="1">
      <c r="T509" s="310"/>
    </row>
    <row r="510" spans="20:20" ht="19.7" customHeight="1">
      <c r="T510" s="310"/>
    </row>
    <row r="511" spans="20:20" ht="19.7" customHeight="1">
      <c r="T511" s="310"/>
    </row>
    <row r="512" spans="20:20" ht="19.7" customHeight="1">
      <c r="T512" s="310"/>
    </row>
    <row r="513" spans="20:20" ht="19.7" customHeight="1">
      <c r="T513" s="310"/>
    </row>
    <row r="514" spans="20:20" ht="19.7" customHeight="1">
      <c r="T514" s="310"/>
    </row>
    <row r="515" spans="20:20" ht="19.7" customHeight="1">
      <c r="T515" s="310"/>
    </row>
    <row r="516" spans="20:20" ht="19.7" customHeight="1">
      <c r="T516" s="310"/>
    </row>
    <row r="517" spans="20:20" ht="19.7" customHeight="1">
      <c r="T517" s="310"/>
    </row>
    <row r="518" spans="20:20" ht="19.7" customHeight="1">
      <c r="T518" s="310"/>
    </row>
    <row r="519" spans="20:20" ht="19.7" customHeight="1">
      <c r="T519" s="310"/>
    </row>
    <row r="520" spans="20:20" ht="19.7" customHeight="1">
      <c r="T520" s="310"/>
    </row>
    <row r="521" spans="20:20" ht="19.7" customHeight="1">
      <c r="T521" s="310"/>
    </row>
    <row r="522" spans="20:20" ht="19.7" customHeight="1">
      <c r="T522" s="310"/>
    </row>
    <row r="523" spans="20:20" ht="19.7" customHeight="1">
      <c r="T523" s="310"/>
    </row>
    <row r="524" spans="20:20" ht="19.7" customHeight="1">
      <c r="T524" s="310"/>
    </row>
    <row r="525" spans="20:20" ht="19.7" customHeight="1">
      <c r="T525" s="310"/>
    </row>
    <row r="526" spans="20:20" ht="19.7" customHeight="1">
      <c r="T526" s="310"/>
    </row>
    <row r="527" spans="20:20" ht="19.7" customHeight="1">
      <c r="T527" s="310"/>
    </row>
    <row r="528" spans="20:20" ht="19.7" customHeight="1">
      <c r="T528" s="310"/>
    </row>
    <row r="529" spans="20:20" ht="19.7" customHeight="1">
      <c r="T529" s="310"/>
    </row>
    <row r="530" spans="20:20" ht="19.7" customHeight="1">
      <c r="T530" s="310"/>
    </row>
    <row r="531" spans="20:20" ht="19.7" customHeight="1">
      <c r="T531" s="310"/>
    </row>
    <row r="532" spans="20:20" ht="19.7" customHeight="1">
      <c r="T532" s="310"/>
    </row>
    <row r="533" spans="20:20" ht="19.7" customHeight="1">
      <c r="T533" s="310"/>
    </row>
    <row r="534" spans="20:20" ht="19.7" customHeight="1">
      <c r="T534" s="310"/>
    </row>
    <row r="535" spans="20:20" ht="19.7" customHeight="1">
      <c r="T535" s="310"/>
    </row>
    <row r="536" spans="20:20" ht="19.7" customHeight="1">
      <c r="T536" s="310"/>
    </row>
    <row r="537" spans="20:20" ht="19.7" customHeight="1">
      <c r="T537" s="310"/>
    </row>
    <row r="538" spans="20:20" ht="19.7" customHeight="1">
      <c r="T538" s="310"/>
    </row>
    <row r="539" spans="20:20" ht="19.7" customHeight="1">
      <c r="T539" s="310"/>
    </row>
    <row r="540" spans="20:20" ht="19.7" customHeight="1">
      <c r="T540" s="310"/>
    </row>
    <row r="541" spans="20:20" ht="19.7" customHeight="1">
      <c r="T541" s="310"/>
    </row>
    <row r="542" spans="20:20" ht="19.7" customHeight="1">
      <c r="T542" s="310"/>
    </row>
    <row r="543" spans="20:20" ht="19.7" customHeight="1">
      <c r="T543" s="310"/>
    </row>
    <row r="544" spans="20:20" ht="19.7" customHeight="1">
      <c r="T544" s="310"/>
    </row>
    <row r="545" spans="20:20" ht="19.7" customHeight="1">
      <c r="T545" s="310"/>
    </row>
    <row r="546" spans="20:20" ht="19.7" customHeight="1">
      <c r="T546" s="310"/>
    </row>
    <row r="547" spans="20:20" ht="19.7" customHeight="1">
      <c r="T547" s="310"/>
    </row>
    <row r="548" spans="20:20" ht="19.7" customHeight="1">
      <c r="T548" s="310"/>
    </row>
    <row r="549" spans="20:20" ht="19.7" customHeight="1">
      <c r="T549" s="310"/>
    </row>
    <row r="550" spans="20:20" ht="19.7" customHeight="1">
      <c r="T550" s="310"/>
    </row>
    <row r="551" spans="20:20" ht="19.7" customHeight="1">
      <c r="T551" s="310"/>
    </row>
    <row r="552" spans="20:20" ht="19.7" customHeight="1">
      <c r="T552" s="310"/>
    </row>
    <row r="553" spans="20:20" ht="19.7" customHeight="1">
      <c r="T553" s="310"/>
    </row>
    <row r="554" spans="20:20" ht="19.7" customHeight="1">
      <c r="T554" s="310"/>
    </row>
    <row r="555" spans="20:20" ht="19.7" customHeight="1">
      <c r="T555" s="310"/>
    </row>
    <row r="556" spans="20:20" ht="19.7" customHeight="1">
      <c r="T556" s="310"/>
    </row>
    <row r="557" spans="20:20" ht="19.7" customHeight="1">
      <c r="T557" s="310"/>
    </row>
    <row r="558" spans="20:20" ht="19.7" customHeight="1">
      <c r="T558" s="310"/>
    </row>
    <row r="559" spans="20:20" ht="19.7" customHeight="1">
      <c r="T559" s="310"/>
    </row>
    <row r="560" spans="20:20" ht="19.7" customHeight="1">
      <c r="T560" s="310"/>
    </row>
    <row r="561" spans="20:20" ht="19.7" customHeight="1">
      <c r="T561" s="310"/>
    </row>
    <row r="562" spans="20:20" ht="19.7" customHeight="1">
      <c r="T562" s="310"/>
    </row>
    <row r="563" spans="20:20" ht="19.7" customHeight="1">
      <c r="T563" s="310"/>
    </row>
    <row r="564" spans="20:20" ht="19.7" customHeight="1">
      <c r="T564" s="310"/>
    </row>
    <row r="565" spans="20:20" ht="19.7" customHeight="1">
      <c r="T565" s="310"/>
    </row>
    <row r="566" spans="20:20" ht="19.7" customHeight="1">
      <c r="T566" s="310"/>
    </row>
    <row r="567" spans="20:20" ht="19.7" customHeight="1">
      <c r="T567" s="310"/>
    </row>
    <row r="568" spans="20:20" ht="19.7" customHeight="1">
      <c r="T568" s="310"/>
    </row>
    <row r="569" spans="20:20" ht="19.7" customHeight="1">
      <c r="T569" s="310"/>
    </row>
    <row r="570" spans="20:20" ht="19.7" customHeight="1">
      <c r="T570" s="310"/>
    </row>
    <row r="571" spans="20:20" ht="19.7" customHeight="1">
      <c r="T571" s="310"/>
    </row>
    <row r="572" spans="20:20" ht="19.7" customHeight="1">
      <c r="T572" s="310"/>
    </row>
    <row r="573" spans="20:20" ht="19.7" customHeight="1">
      <c r="T573" s="310"/>
    </row>
    <row r="574" spans="20:20" ht="19.7" customHeight="1">
      <c r="T574" s="310"/>
    </row>
    <row r="575" spans="20:20" ht="19.7" customHeight="1">
      <c r="T575" s="310"/>
    </row>
    <row r="576" spans="20:20" ht="19.7" customHeight="1">
      <c r="T576" s="310"/>
    </row>
    <row r="577" spans="20:20" ht="19.7" customHeight="1">
      <c r="T577" s="310"/>
    </row>
    <row r="578" spans="20:20" ht="19.7" customHeight="1">
      <c r="T578" s="310"/>
    </row>
    <row r="579" spans="20:20" ht="19.7" customHeight="1">
      <c r="T579" s="310"/>
    </row>
    <row r="580" spans="20:20" ht="19.7" customHeight="1">
      <c r="T580" s="310"/>
    </row>
    <row r="581" spans="20:20" ht="19.7" customHeight="1">
      <c r="T581" s="310"/>
    </row>
    <row r="582" spans="20:20" ht="19.7" customHeight="1">
      <c r="T582" s="310"/>
    </row>
    <row r="583" spans="20:20" ht="19.7" customHeight="1">
      <c r="T583" s="310"/>
    </row>
    <row r="584" spans="20:20" ht="19.7" customHeight="1">
      <c r="T584" s="310"/>
    </row>
    <row r="585" spans="20:20" ht="19.7" customHeight="1">
      <c r="T585" s="310"/>
    </row>
    <row r="586" spans="20:20" ht="19.7" customHeight="1">
      <c r="T586" s="310"/>
    </row>
    <row r="587" spans="20:20" ht="19.7" customHeight="1">
      <c r="T587" s="310"/>
    </row>
    <row r="588" spans="20:20" ht="19.7" customHeight="1">
      <c r="T588" s="310"/>
    </row>
    <row r="589" spans="20:20" ht="19.7" customHeight="1">
      <c r="T589" s="310"/>
    </row>
    <row r="590" spans="20:20" ht="19.7" customHeight="1">
      <c r="T590" s="310"/>
    </row>
    <row r="591" spans="20:20" ht="19.7" customHeight="1">
      <c r="T591" s="310"/>
    </row>
    <row r="592" spans="20:20" ht="19.7" customHeight="1">
      <c r="T592" s="310"/>
    </row>
  </sheetData>
  <phoneticPr fontId="16"/>
  <pageMargins left="0.82677165354330717" right="0.59055118110236227" top="0.59055118110236227" bottom="0.59055118110236227" header="0.51181102362204722" footer="0.51181102362204722"/>
  <pageSetup paperSize="9" scale="35" pageOrder="overThenDown" orientation="landscape" r:id="rId1"/>
  <headerFooter alignWithMargins="0"/>
  <rowBreaks count="1" manualBreakCount="1">
    <brk id="47" max="20" man="1"/>
  </rowBreaks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75">
    <tabColor rgb="FF00FFFF"/>
  </sheetPr>
  <dimension ref="A1:W92"/>
  <sheetViews>
    <sheetView showGridLines="0" view="pageBreakPreview" zoomScale="55" zoomScaleNormal="75" zoomScaleSheetLayoutView="55" workbookViewId="0">
      <pane xSplit="2" ySplit="12" topLeftCell="C57" activePane="bottomRight" state="frozen"/>
      <selection activeCell="B75" sqref="B75"/>
      <selection pane="topRight" activeCell="B75" sqref="B75"/>
      <selection pane="bottomLeft" activeCell="B75" sqref="B75"/>
      <selection pane="bottomRight" activeCell="A72" sqref="A72:W72"/>
    </sheetView>
  </sheetViews>
  <sheetFormatPr defaultRowHeight="18.95" customHeight="1"/>
  <cols>
    <col min="1" max="1" width="5.125" style="1269" customWidth="1"/>
    <col min="2" max="2" width="15.25" style="746" customWidth="1"/>
    <col min="3" max="3" width="10.75" style="1206" customWidth="1"/>
    <col min="4" max="6" width="11.125" style="1206" customWidth="1"/>
    <col min="7" max="10" width="9.75" style="746" customWidth="1"/>
    <col min="11" max="11" width="11.125" style="746" customWidth="1"/>
    <col min="12" max="12" width="10.125" style="746" customWidth="1"/>
    <col min="13" max="22" width="12.125" style="746" customWidth="1"/>
    <col min="23" max="23" width="5.5" style="1270" customWidth="1"/>
    <col min="24" max="16384" width="9" style="746"/>
  </cols>
  <sheetData>
    <row r="1" spans="1:23" ht="26.85" customHeight="1">
      <c r="A1" s="603" t="s">
        <v>1400</v>
      </c>
      <c r="W1" s="746"/>
    </row>
    <row r="2" spans="1:23" s="312" customFormat="1" ht="18.95" customHeight="1" thickBot="1"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7"/>
      <c r="Q2" s="1207"/>
      <c r="R2" s="1207"/>
      <c r="S2" s="1207"/>
      <c r="T2" s="1207"/>
      <c r="U2" s="1207"/>
      <c r="V2" s="1207"/>
    </row>
    <row r="3" spans="1:23" s="771" customFormat="1" ht="18.95" customHeight="1">
      <c r="A3" s="1208" t="s">
        <v>138</v>
      </c>
      <c r="B3" s="1209"/>
      <c r="C3" s="1210" t="s">
        <v>926</v>
      </c>
      <c r="D3" s="1211"/>
      <c r="E3" s="1211"/>
      <c r="F3" s="1212"/>
      <c r="G3" s="1213" t="s">
        <v>927</v>
      </c>
      <c r="H3" s="1214"/>
      <c r="I3" s="1214"/>
      <c r="J3" s="1215"/>
      <c r="K3" s="2937" t="s">
        <v>928</v>
      </c>
      <c r="L3" s="2938"/>
      <c r="M3" s="2938" t="s">
        <v>929</v>
      </c>
      <c r="N3" s="2939"/>
      <c r="O3" s="1213" t="s">
        <v>930</v>
      </c>
      <c r="P3" s="1214"/>
      <c r="Q3" s="1214"/>
      <c r="R3" s="1215"/>
      <c r="S3" s="1213" t="s">
        <v>931</v>
      </c>
      <c r="T3" s="1214"/>
      <c r="U3" s="1214"/>
      <c r="V3" s="1214"/>
      <c r="W3" s="1216" t="s">
        <v>138</v>
      </c>
    </row>
    <row r="4" spans="1:23" s="771" customFormat="1" ht="18.95" customHeight="1">
      <c r="A4" s="1217" t="s">
        <v>144</v>
      </c>
      <c r="B4" s="1218"/>
      <c r="C4" s="1219"/>
      <c r="D4" s="1219"/>
      <c r="E4" s="1219"/>
      <c r="F4" s="1219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1"/>
      <c r="W4" s="1222" t="s">
        <v>144</v>
      </c>
    </row>
    <row r="5" spans="1:23" s="771" customFormat="1" ht="18.95" customHeight="1">
      <c r="A5" s="1217" t="s">
        <v>151</v>
      </c>
      <c r="B5" s="1218" t="s">
        <v>152</v>
      </c>
      <c r="C5" s="1223" t="s">
        <v>123</v>
      </c>
      <c r="D5" s="1223" t="s">
        <v>124</v>
      </c>
      <c r="E5" s="1223" t="s">
        <v>125</v>
      </c>
      <c r="F5" s="1223" t="s">
        <v>126</v>
      </c>
      <c r="G5" s="1224" t="s">
        <v>123</v>
      </c>
      <c r="H5" s="1224" t="s">
        <v>124</v>
      </c>
      <c r="I5" s="1224" t="s">
        <v>125</v>
      </c>
      <c r="J5" s="1224" t="s">
        <v>126</v>
      </c>
      <c r="K5" s="1224" t="s">
        <v>123</v>
      </c>
      <c r="L5" s="1224" t="s">
        <v>124</v>
      </c>
      <c r="M5" s="1224" t="s">
        <v>125</v>
      </c>
      <c r="N5" s="1224" t="s">
        <v>126</v>
      </c>
      <c r="O5" s="1224" t="s">
        <v>123</v>
      </c>
      <c r="P5" s="1224" t="s">
        <v>124</v>
      </c>
      <c r="Q5" s="1224" t="s">
        <v>125</v>
      </c>
      <c r="R5" s="1224" t="s">
        <v>126</v>
      </c>
      <c r="S5" s="1224" t="s">
        <v>123</v>
      </c>
      <c r="T5" s="1224" t="s">
        <v>124</v>
      </c>
      <c r="U5" s="1224" t="s">
        <v>125</v>
      </c>
      <c r="V5" s="1225" t="s">
        <v>126</v>
      </c>
      <c r="W5" s="1222" t="s">
        <v>151</v>
      </c>
    </row>
    <row r="6" spans="1:23" s="771" customFormat="1" ht="18.95" customHeight="1">
      <c r="A6" s="1217" t="s">
        <v>164</v>
      </c>
      <c r="B6" s="1218"/>
      <c r="C6" s="1226"/>
      <c r="D6" s="1226"/>
      <c r="E6" s="1226"/>
      <c r="F6" s="1226"/>
      <c r="G6" s="1227"/>
      <c r="H6" s="1227"/>
      <c r="I6" s="1227"/>
      <c r="J6" s="1227"/>
      <c r="K6" s="1227"/>
      <c r="L6" s="1227"/>
      <c r="M6" s="1227"/>
      <c r="N6" s="1227"/>
      <c r="O6" s="1227"/>
      <c r="P6" s="1227"/>
      <c r="Q6" s="1227"/>
      <c r="R6" s="1227"/>
      <c r="S6" s="1227"/>
      <c r="T6" s="1227"/>
      <c r="U6" s="1227"/>
      <c r="V6" s="1228"/>
      <c r="W6" s="1222" t="s">
        <v>164</v>
      </c>
    </row>
    <row r="7" spans="1:23" s="771" customFormat="1" ht="18.95" customHeight="1" thickBot="1">
      <c r="A7" s="1229" t="s">
        <v>171</v>
      </c>
      <c r="B7" s="1230"/>
      <c r="C7" s="1231"/>
      <c r="D7" s="1231"/>
      <c r="E7" s="1231"/>
      <c r="F7" s="1231"/>
      <c r="G7" s="1232"/>
      <c r="H7" s="1232"/>
      <c r="I7" s="1232"/>
      <c r="J7" s="1232"/>
      <c r="K7" s="1232"/>
      <c r="L7" s="1232"/>
      <c r="M7" s="1232"/>
      <c r="N7" s="1232"/>
      <c r="O7" s="1232"/>
      <c r="P7" s="1232"/>
      <c r="Q7" s="1232"/>
      <c r="R7" s="1232"/>
      <c r="S7" s="1232"/>
      <c r="T7" s="1232"/>
      <c r="U7" s="1232"/>
      <c r="V7" s="1233"/>
      <c r="W7" s="1234" t="s">
        <v>171</v>
      </c>
    </row>
    <row r="8" spans="1:23" s="771" customFormat="1" ht="30" customHeight="1">
      <c r="A8" s="1217"/>
      <c r="B8" s="1235" t="s">
        <v>176</v>
      </c>
      <c r="C8" s="1236">
        <v>17.478000000000002</v>
      </c>
      <c r="D8" s="1236">
        <v>706.31299999999999</v>
      </c>
      <c r="E8" s="1236">
        <v>157.27000000000001</v>
      </c>
      <c r="F8" s="1236">
        <v>881.06100000000004</v>
      </c>
      <c r="G8" s="1237">
        <v>15.57</v>
      </c>
      <c r="H8" s="1237">
        <v>1.68</v>
      </c>
      <c r="I8" s="1237">
        <v>2.19</v>
      </c>
      <c r="J8" s="1237">
        <v>2.04</v>
      </c>
      <c r="K8" s="1238">
        <v>28856</v>
      </c>
      <c r="L8" s="1238">
        <v>7461</v>
      </c>
      <c r="M8" s="1238">
        <v>6108</v>
      </c>
      <c r="N8" s="1238">
        <v>10437</v>
      </c>
      <c r="O8" s="1238">
        <v>78544</v>
      </c>
      <c r="P8" s="1238">
        <v>88353</v>
      </c>
      <c r="Q8" s="1238">
        <v>21016</v>
      </c>
      <c r="R8" s="1238">
        <v>187912</v>
      </c>
      <c r="S8" s="1238">
        <v>449380</v>
      </c>
      <c r="T8" s="1238">
        <v>12509</v>
      </c>
      <c r="U8" s="1238">
        <v>13363</v>
      </c>
      <c r="V8" s="1239">
        <v>21328</v>
      </c>
      <c r="W8" s="1240"/>
    </row>
    <row r="9" spans="1:23" s="771" customFormat="1" ht="30" customHeight="1">
      <c r="A9" s="1217"/>
      <c r="B9" s="1235" t="s">
        <v>177</v>
      </c>
      <c r="C9" s="1241">
        <v>17.62</v>
      </c>
      <c r="D9" s="1241">
        <v>709.21900000000005</v>
      </c>
      <c r="E9" s="1241">
        <v>158.02600000000001</v>
      </c>
      <c r="F9" s="1241">
        <v>884.86400000000003</v>
      </c>
      <c r="G9" s="1242">
        <v>15.61</v>
      </c>
      <c r="H9" s="1242">
        <v>1.68</v>
      </c>
      <c r="I9" s="1242">
        <v>2.19</v>
      </c>
      <c r="J9" s="1242">
        <v>2.0499999999999998</v>
      </c>
      <c r="K9" s="1243">
        <v>28819</v>
      </c>
      <c r="L9" s="1243">
        <v>7462</v>
      </c>
      <c r="M9" s="1243">
        <v>6109</v>
      </c>
      <c r="N9" s="1243">
        <v>10445</v>
      </c>
      <c r="O9" s="1243">
        <v>79247</v>
      </c>
      <c r="P9" s="1243">
        <v>88842</v>
      </c>
      <c r="Q9" s="1243">
        <v>21146</v>
      </c>
      <c r="R9" s="1243">
        <v>189234</v>
      </c>
      <c r="S9" s="1243">
        <v>449764</v>
      </c>
      <c r="T9" s="1243">
        <v>12527</v>
      </c>
      <c r="U9" s="1243">
        <v>13381</v>
      </c>
      <c r="V9" s="1244">
        <v>21386</v>
      </c>
      <c r="W9" s="1245"/>
    </row>
    <row r="10" spans="1:23" s="771" customFormat="1" ht="30" customHeight="1">
      <c r="A10" s="1217"/>
      <c r="B10" s="1235" t="s">
        <v>178</v>
      </c>
      <c r="C10" s="1241">
        <v>7.2240000000000002</v>
      </c>
      <c r="D10" s="1241">
        <v>495.48399999999998</v>
      </c>
      <c r="E10" s="1241">
        <v>102.42100000000001</v>
      </c>
      <c r="F10" s="1241">
        <v>605.12800000000004</v>
      </c>
      <c r="G10" s="1242">
        <v>9.6999999999999993</v>
      </c>
      <c r="H10" s="1242">
        <v>1.46</v>
      </c>
      <c r="I10" s="1242">
        <v>1.92</v>
      </c>
      <c r="J10" s="1242">
        <v>1.64</v>
      </c>
      <c r="K10" s="1243">
        <v>39308</v>
      </c>
      <c r="L10" s="1243">
        <v>7297</v>
      </c>
      <c r="M10" s="1243">
        <v>5882</v>
      </c>
      <c r="N10" s="1243">
        <v>9279</v>
      </c>
      <c r="O10" s="1243">
        <v>27543</v>
      </c>
      <c r="P10" s="1243">
        <v>52911</v>
      </c>
      <c r="Q10" s="1243">
        <v>11551</v>
      </c>
      <c r="R10" s="1243">
        <v>92006</v>
      </c>
      <c r="S10" s="1243">
        <v>381289</v>
      </c>
      <c r="T10" s="1243">
        <v>10679</v>
      </c>
      <c r="U10" s="1243">
        <v>11278</v>
      </c>
      <c r="V10" s="1244">
        <v>15204</v>
      </c>
      <c r="W10" s="1245"/>
    </row>
    <row r="11" spans="1:23" s="771" customFormat="1" ht="30" customHeight="1">
      <c r="A11" s="1217"/>
      <c r="B11" s="1235" t="s">
        <v>179</v>
      </c>
      <c r="C11" s="1241">
        <v>17.561</v>
      </c>
      <c r="D11" s="1241">
        <v>710.09</v>
      </c>
      <c r="E11" s="1241">
        <v>158.67599999999999</v>
      </c>
      <c r="F11" s="1241">
        <v>886.327</v>
      </c>
      <c r="G11" s="1242">
        <v>15.53</v>
      </c>
      <c r="H11" s="1242">
        <v>1.68</v>
      </c>
      <c r="I11" s="1242">
        <v>2.19</v>
      </c>
      <c r="J11" s="1242">
        <v>2.0499999999999998</v>
      </c>
      <c r="K11" s="1243">
        <v>29037</v>
      </c>
      <c r="L11" s="1243">
        <v>7429</v>
      </c>
      <c r="M11" s="1243">
        <v>6103</v>
      </c>
      <c r="N11" s="1243">
        <v>10424</v>
      </c>
      <c r="O11" s="1243">
        <v>79200</v>
      </c>
      <c r="P11" s="1243">
        <v>88650</v>
      </c>
      <c r="Q11" s="1243">
        <v>21241</v>
      </c>
      <c r="R11" s="1243">
        <v>189091</v>
      </c>
      <c r="S11" s="1243">
        <v>451007</v>
      </c>
      <c r="T11" s="1243">
        <v>12484</v>
      </c>
      <c r="U11" s="1243">
        <v>13386</v>
      </c>
      <c r="V11" s="1244">
        <v>21334</v>
      </c>
      <c r="W11" s="1245"/>
    </row>
    <row r="12" spans="1:23" s="771" customFormat="1" ht="30" customHeight="1">
      <c r="A12" s="1246"/>
      <c r="B12" s="1247" t="s">
        <v>180</v>
      </c>
      <c r="C12" s="1248">
        <v>18.585000000000001</v>
      </c>
      <c r="D12" s="1248">
        <v>694.94799999999998</v>
      </c>
      <c r="E12" s="1248">
        <v>147.363</v>
      </c>
      <c r="F12" s="1248">
        <v>860.89599999999996</v>
      </c>
      <c r="G12" s="1249">
        <v>16.760000000000002</v>
      </c>
      <c r="H12" s="1249">
        <v>1.65</v>
      </c>
      <c r="I12" s="1249">
        <v>2.14</v>
      </c>
      <c r="J12" s="1249">
        <v>2.06</v>
      </c>
      <c r="K12" s="1250">
        <v>25695</v>
      </c>
      <c r="L12" s="1250">
        <v>8027</v>
      </c>
      <c r="M12" s="1250">
        <v>6221</v>
      </c>
      <c r="N12" s="1250">
        <v>10810</v>
      </c>
      <c r="O12" s="1250">
        <v>80014</v>
      </c>
      <c r="P12" s="1250">
        <v>91981</v>
      </c>
      <c r="Q12" s="1250">
        <v>19590</v>
      </c>
      <c r="R12" s="1250">
        <v>191585</v>
      </c>
      <c r="S12" s="1250">
        <v>430526</v>
      </c>
      <c r="T12" s="1250">
        <v>13236</v>
      </c>
      <c r="U12" s="1250">
        <v>13294</v>
      </c>
      <c r="V12" s="1251">
        <v>22254</v>
      </c>
      <c r="W12" s="1252"/>
    </row>
    <row r="13" spans="1:23" ht="23.1" customHeight="1">
      <c r="A13" s="211">
        <v>1</v>
      </c>
      <c r="B13" s="330" t="s">
        <v>181</v>
      </c>
      <c r="C13" s="1236">
        <v>16.946000000000002</v>
      </c>
      <c r="D13" s="1236">
        <v>745.17</v>
      </c>
      <c r="E13" s="1236">
        <v>164.727</v>
      </c>
      <c r="F13" s="1236">
        <v>926.84299999999996</v>
      </c>
      <c r="G13" s="1237">
        <v>14.82</v>
      </c>
      <c r="H13" s="1237">
        <v>1.69</v>
      </c>
      <c r="I13" s="1237">
        <v>2.17</v>
      </c>
      <c r="J13" s="1237">
        <v>2.0099999999999998</v>
      </c>
      <c r="K13" s="1238">
        <v>30421</v>
      </c>
      <c r="L13" s="1238">
        <v>7088</v>
      </c>
      <c r="M13" s="1238">
        <v>6039</v>
      </c>
      <c r="N13" s="1238">
        <v>10027</v>
      </c>
      <c r="O13" s="1238">
        <v>76386</v>
      </c>
      <c r="P13" s="1238">
        <v>89154</v>
      </c>
      <c r="Q13" s="1238">
        <v>21562</v>
      </c>
      <c r="R13" s="1238">
        <v>187102</v>
      </c>
      <c r="S13" s="1238">
        <v>450770</v>
      </c>
      <c r="T13" s="1238">
        <v>11964</v>
      </c>
      <c r="U13" s="1238">
        <v>13090</v>
      </c>
      <c r="V13" s="1239">
        <v>20187</v>
      </c>
      <c r="W13" s="216">
        <v>1</v>
      </c>
    </row>
    <row r="14" spans="1:23" ht="23.1" customHeight="1">
      <c r="A14" s="217">
        <v>2</v>
      </c>
      <c r="B14" s="332" t="s">
        <v>183</v>
      </c>
      <c r="C14" s="1241">
        <v>17.695</v>
      </c>
      <c r="D14" s="1241">
        <v>718.57899999999995</v>
      </c>
      <c r="E14" s="1241">
        <v>149.55099999999999</v>
      </c>
      <c r="F14" s="1241">
        <v>885.82399999999996</v>
      </c>
      <c r="G14" s="1242">
        <v>16.8</v>
      </c>
      <c r="H14" s="1242">
        <v>1.65</v>
      </c>
      <c r="I14" s="1242">
        <v>2.3199999999999998</v>
      </c>
      <c r="J14" s="1242">
        <v>2.06</v>
      </c>
      <c r="K14" s="1243">
        <v>25283</v>
      </c>
      <c r="L14" s="1243">
        <v>8034</v>
      </c>
      <c r="M14" s="1243">
        <v>5827</v>
      </c>
      <c r="N14" s="1243">
        <v>10422</v>
      </c>
      <c r="O14" s="1243">
        <v>75181</v>
      </c>
      <c r="P14" s="1243">
        <v>95051</v>
      </c>
      <c r="Q14" s="1243">
        <v>20211</v>
      </c>
      <c r="R14" s="1243">
        <v>190443</v>
      </c>
      <c r="S14" s="1243">
        <v>424872</v>
      </c>
      <c r="T14" s="1243">
        <v>13228</v>
      </c>
      <c r="U14" s="1243">
        <v>13514</v>
      </c>
      <c r="V14" s="1244">
        <v>21499</v>
      </c>
      <c r="W14" s="205">
        <v>2</v>
      </c>
    </row>
    <row r="15" spans="1:23" ht="23.1" customHeight="1">
      <c r="A15" s="217">
        <v>3</v>
      </c>
      <c r="B15" s="332" t="s">
        <v>185</v>
      </c>
      <c r="C15" s="1241">
        <v>15.58</v>
      </c>
      <c r="D15" s="1241">
        <v>708.63400000000001</v>
      </c>
      <c r="E15" s="1241">
        <v>151.34299999999999</v>
      </c>
      <c r="F15" s="1241">
        <v>875.55700000000002</v>
      </c>
      <c r="G15" s="1242">
        <v>15.12</v>
      </c>
      <c r="H15" s="1242">
        <v>1.72</v>
      </c>
      <c r="I15" s="1242">
        <v>2.2400000000000002</v>
      </c>
      <c r="J15" s="1242">
        <v>2.0499999999999998</v>
      </c>
      <c r="K15" s="1243">
        <v>30047</v>
      </c>
      <c r="L15" s="1243">
        <v>6785</v>
      </c>
      <c r="M15" s="1243">
        <v>6193</v>
      </c>
      <c r="N15" s="1243">
        <v>9729</v>
      </c>
      <c r="O15" s="1243">
        <v>70777</v>
      </c>
      <c r="P15" s="1243">
        <v>82677</v>
      </c>
      <c r="Q15" s="1243">
        <v>20999</v>
      </c>
      <c r="R15" s="1243">
        <v>174452</v>
      </c>
      <c r="S15" s="1243">
        <v>454291</v>
      </c>
      <c r="T15" s="1243">
        <v>11667</v>
      </c>
      <c r="U15" s="1243">
        <v>13875</v>
      </c>
      <c r="V15" s="1244">
        <v>19925</v>
      </c>
      <c r="W15" s="205">
        <v>3</v>
      </c>
    </row>
    <row r="16" spans="1:23" ht="23.1" customHeight="1">
      <c r="A16" s="217">
        <v>4</v>
      </c>
      <c r="B16" s="332" t="s">
        <v>187</v>
      </c>
      <c r="C16" s="1241">
        <v>18.504999999999999</v>
      </c>
      <c r="D16" s="1241">
        <v>733.11099999999999</v>
      </c>
      <c r="E16" s="1241">
        <v>173.14400000000001</v>
      </c>
      <c r="F16" s="1241">
        <v>924.76099999999997</v>
      </c>
      <c r="G16" s="1242">
        <v>15.14</v>
      </c>
      <c r="H16" s="1242">
        <v>1.65</v>
      </c>
      <c r="I16" s="1242">
        <v>2.23</v>
      </c>
      <c r="J16" s="1242">
        <v>2.0299999999999998</v>
      </c>
      <c r="K16" s="1243">
        <v>30229</v>
      </c>
      <c r="L16" s="1243">
        <v>7542</v>
      </c>
      <c r="M16" s="1243">
        <v>6036</v>
      </c>
      <c r="N16" s="1243">
        <v>10614</v>
      </c>
      <c r="O16" s="1243">
        <v>84669</v>
      </c>
      <c r="P16" s="1243">
        <v>91502</v>
      </c>
      <c r="Q16" s="1243">
        <v>23313</v>
      </c>
      <c r="R16" s="1243">
        <v>199484</v>
      </c>
      <c r="S16" s="1243">
        <v>457535</v>
      </c>
      <c r="T16" s="1243">
        <v>12481</v>
      </c>
      <c r="U16" s="1243">
        <v>13465</v>
      </c>
      <c r="V16" s="1244">
        <v>21571</v>
      </c>
      <c r="W16" s="205">
        <v>4</v>
      </c>
    </row>
    <row r="17" spans="1:23" ht="23.1" customHeight="1">
      <c r="A17" s="217">
        <v>5</v>
      </c>
      <c r="B17" s="332" t="s">
        <v>189</v>
      </c>
      <c r="C17" s="1248">
        <v>20.510999999999999</v>
      </c>
      <c r="D17" s="1248">
        <v>768.35599999999999</v>
      </c>
      <c r="E17" s="1248">
        <v>155.81800000000001</v>
      </c>
      <c r="F17" s="1248">
        <v>944.68600000000004</v>
      </c>
      <c r="G17" s="1249">
        <v>17.05</v>
      </c>
      <c r="H17" s="1249">
        <v>1.84</v>
      </c>
      <c r="I17" s="1249">
        <v>2.17</v>
      </c>
      <c r="J17" s="1249">
        <v>2.23</v>
      </c>
      <c r="K17" s="1250">
        <v>25530</v>
      </c>
      <c r="L17" s="1250">
        <v>7814</v>
      </c>
      <c r="M17" s="1250">
        <v>6221</v>
      </c>
      <c r="N17" s="1250">
        <v>10505</v>
      </c>
      <c r="O17" s="1250">
        <v>89292</v>
      </c>
      <c r="P17" s="1250">
        <v>110565</v>
      </c>
      <c r="Q17" s="1250">
        <v>21007</v>
      </c>
      <c r="R17" s="1250">
        <v>220864</v>
      </c>
      <c r="S17" s="1250">
        <v>435329</v>
      </c>
      <c r="T17" s="1250">
        <v>14390</v>
      </c>
      <c r="U17" s="1250">
        <v>13482</v>
      </c>
      <c r="V17" s="1251">
        <v>23380</v>
      </c>
      <c r="W17" s="205">
        <v>5</v>
      </c>
    </row>
    <row r="18" spans="1:23" ht="23.1" customHeight="1">
      <c r="A18" s="211">
        <v>6</v>
      </c>
      <c r="B18" s="330" t="s">
        <v>191</v>
      </c>
      <c r="C18" s="1236">
        <v>18.542000000000002</v>
      </c>
      <c r="D18" s="1236">
        <v>724.60500000000002</v>
      </c>
      <c r="E18" s="1236">
        <v>138.797</v>
      </c>
      <c r="F18" s="1236">
        <v>881.94399999999996</v>
      </c>
      <c r="G18" s="1237">
        <v>16.04</v>
      </c>
      <c r="H18" s="1237">
        <v>1.78</v>
      </c>
      <c r="I18" s="1237">
        <v>2.25</v>
      </c>
      <c r="J18" s="1237">
        <v>2.16</v>
      </c>
      <c r="K18" s="1238">
        <v>27779</v>
      </c>
      <c r="L18" s="1238">
        <v>7089</v>
      </c>
      <c r="M18" s="1238">
        <v>6503</v>
      </c>
      <c r="N18" s="1238">
        <v>10227</v>
      </c>
      <c r="O18" s="1238">
        <v>82628</v>
      </c>
      <c r="P18" s="1238">
        <v>91673</v>
      </c>
      <c r="Q18" s="1238">
        <v>20301</v>
      </c>
      <c r="R18" s="1238">
        <v>194601</v>
      </c>
      <c r="S18" s="1238">
        <v>445626</v>
      </c>
      <c r="T18" s="1238">
        <v>12651</v>
      </c>
      <c r="U18" s="1238">
        <v>14626</v>
      </c>
      <c r="V18" s="1239">
        <v>22065</v>
      </c>
      <c r="W18" s="216">
        <v>6</v>
      </c>
    </row>
    <row r="19" spans="1:23" ht="23.1" customHeight="1">
      <c r="A19" s="217">
        <v>7</v>
      </c>
      <c r="B19" s="332" t="s">
        <v>193</v>
      </c>
      <c r="C19" s="1241">
        <v>17.018999999999998</v>
      </c>
      <c r="D19" s="1241">
        <v>685.81100000000004</v>
      </c>
      <c r="E19" s="1241">
        <v>163.86199999999999</v>
      </c>
      <c r="F19" s="1241">
        <v>866.69299999999998</v>
      </c>
      <c r="G19" s="1242">
        <v>14.95</v>
      </c>
      <c r="H19" s="1242">
        <v>1.71</v>
      </c>
      <c r="I19" s="1242">
        <v>2.2200000000000002</v>
      </c>
      <c r="J19" s="1242">
        <v>2.0699999999999998</v>
      </c>
      <c r="K19" s="1243">
        <v>30424</v>
      </c>
      <c r="L19" s="1243">
        <v>7525</v>
      </c>
      <c r="M19" s="1243">
        <v>6088</v>
      </c>
      <c r="N19" s="1243">
        <v>10484</v>
      </c>
      <c r="O19" s="1243">
        <v>77428</v>
      </c>
      <c r="P19" s="1243">
        <v>88417</v>
      </c>
      <c r="Q19" s="1243">
        <v>22145</v>
      </c>
      <c r="R19" s="1243">
        <v>187990</v>
      </c>
      <c r="S19" s="1243">
        <v>454946</v>
      </c>
      <c r="T19" s="1243">
        <v>12892</v>
      </c>
      <c r="U19" s="1243">
        <v>13514</v>
      </c>
      <c r="V19" s="1244">
        <v>21691</v>
      </c>
      <c r="W19" s="205">
        <v>7</v>
      </c>
    </row>
    <row r="20" spans="1:23" ht="23.1" customHeight="1">
      <c r="A20" s="217">
        <v>8</v>
      </c>
      <c r="B20" s="332" t="s">
        <v>195</v>
      </c>
      <c r="C20" s="1241">
        <v>18.007999999999999</v>
      </c>
      <c r="D20" s="1241">
        <v>674.98699999999997</v>
      </c>
      <c r="E20" s="1241">
        <v>155.124</v>
      </c>
      <c r="F20" s="1241">
        <v>848.11900000000003</v>
      </c>
      <c r="G20" s="1242">
        <v>16.600000000000001</v>
      </c>
      <c r="H20" s="1242">
        <v>1.62</v>
      </c>
      <c r="I20" s="1242">
        <v>2.29</v>
      </c>
      <c r="J20" s="1242">
        <v>2.06</v>
      </c>
      <c r="K20" s="1243">
        <v>26976</v>
      </c>
      <c r="L20" s="1243">
        <v>7552</v>
      </c>
      <c r="M20" s="1243">
        <v>5848</v>
      </c>
      <c r="N20" s="1243">
        <v>10524</v>
      </c>
      <c r="O20" s="1243">
        <v>80632</v>
      </c>
      <c r="P20" s="1243">
        <v>82742</v>
      </c>
      <c r="Q20" s="1243">
        <v>20785</v>
      </c>
      <c r="R20" s="1243">
        <v>184159</v>
      </c>
      <c r="S20" s="1243">
        <v>447762</v>
      </c>
      <c r="T20" s="1243">
        <v>12258</v>
      </c>
      <c r="U20" s="1243">
        <v>13399</v>
      </c>
      <c r="V20" s="1244">
        <v>21714</v>
      </c>
      <c r="W20" s="205">
        <v>8</v>
      </c>
    </row>
    <row r="21" spans="1:23" ht="23.1" customHeight="1">
      <c r="A21" s="220">
        <v>9</v>
      </c>
      <c r="B21" s="218" t="s">
        <v>197</v>
      </c>
      <c r="C21" s="1241">
        <v>20.138999999999999</v>
      </c>
      <c r="D21" s="1241">
        <v>694.96400000000006</v>
      </c>
      <c r="E21" s="1241">
        <v>133.52500000000001</v>
      </c>
      <c r="F21" s="1241">
        <v>848.62800000000004</v>
      </c>
      <c r="G21" s="1242">
        <v>17.64</v>
      </c>
      <c r="H21" s="1242">
        <v>1.59</v>
      </c>
      <c r="I21" s="1242">
        <v>2.13</v>
      </c>
      <c r="J21" s="1242">
        <v>2.06</v>
      </c>
      <c r="K21" s="1243">
        <v>24114</v>
      </c>
      <c r="L21" s="1243">
        <v>8430</v>
      </c>
      <c r="M21" s="1243">
        <v>6052</v>
      </c>
      <c r="N21" s="1243">
        <v>11234</v>
      </c>
      <c r="O21" s="1243">
        <v>85691</v>
      </c>
      <c r="P21" s="1243">
        <v>93262</v>
      </c>
      <c r="Q21" s="1243">
        <v>17228</v>
      </c>
      <c r="R21" s="1243">
        <v>196181</v>
      </c>
      <c r="S21" s="1243">
        <v>425498</v>
      </c>
      <c r="T21" s="1243">
        <v>13420</v>
      </c>
      <c r="U21" s="1243">
        <v>12903</v>
      </c>
      <c r="V21" s="1244">
        <v>23117</v>
      </c>
      <c r="W21" s="224">
        <v>9</v>
      </c>
    </row>
    <row r="22" spans="1:23" ht="23.1" customHeight="1">
      <c r="A22" s="220">
        <v>10</v>
      </c>
      <c r="B22" s="218" t="s">
        <v>199</v>
      </c>
      <c r="C22" s="1248">
        <v>18.125</v>
      </c>
      <c r="D22" s="1248">
        <v>715.63300000000004</v>
      </c>
      <c r="E22" s="1248">
        <v>153.61099999999999</v>
      </c>
      <c r="F22" s="1248">
        <v>887.36900000000003</v>
      </c>
      <c r="G22" s="1249">
        <v>16.29</v>
      </c>
      <c r="H22" s="1249">
        <v>1.65</v>
      </c>
      <c r="I22" s="1249">
        <v>2.14</v>
      </c>
      <c r="J22" s="1249">
        <v>2.0299999999999998</v>
      </c>
      <c r="K22" s="1250">
        <v>25394</v>
      </c>
      <c r="L22" s="1250">
        <v>7406</v>
      </c>
      <c r="M22" s="1250">
        <v>5906</v>
      </c>
      <c r="N22" s="1250">
        <v>10079</v>
      </c>
      <c r="O22" s="1250">
        <v>74963</v>
      </c>
      <c r="P22" s="1250">
        <v>87334</v>
      </c>
      <c r="Q22" s="1250">
        <v>19389</v>
      </c>
      <c r="R22" s="1250">
        <v>181686</v>
      </c>
      <c r="S22" s="1250">
        <v>413584</v>
      </c>
      <c r="T22" s="1250">
        <v>12204</v>
      </c>
      <c r="U22" s="1250">
        <v>12622</v>
      </c>
      <c r="V22" s="1251">
        <v>20475</v>
      </c>
      <c r="W22" s="224">
        <v>10</v>
      </c>
    </row>
    <row r="23" spans="1:23" ht="23.1" customHeight="1">
      <c r="A23" s="228">
        <v>11</v>
      </c>
      <c r="B23" s="212" t="s">
        <v>201</v>
      </c>
      <c r="C23" s="1236">
        <v>17.87</v>
      </c>
      <c r="D23" s="1236">
        <v>693.88699999999994</v>
      </c>
      <c r="E23" s="1236">
        <v>142.81700000000001</v>
      </c>
      <c r="F23" s="1236">
        <v>854.57399999999996</v>
      </c>
      <c r="G23" s="1237">
        <v>17</v>
      </c>
      <c r="H23" s="1237">
        <v>1.64</v>
      </c>
      <c r="I23" s="1237">
        <v>2.21</v>
      </c>
      <c r="J23" s="1237">
        <v>2.06</v>
      </c>
      <c r="K23" s="1238">
        <v>26641</v>
      </c>
      <c r="L23" s="1238">
        <v>7726</v>
      </c>
      <c r="M23" s="1238">
        <v>6340</v>
      </c>
      <c r="N23" s="1238">
        <v>10745</v>
      </c>
      <c r="O23" s="1238">
        <v>80947</v>
      </c>
      <c r="P23" s="1238">
        <v>87980</v>
      </c>
      <c r="Q23" s="1238">
        <v>20018</v>
      </c>
      <c r="R23" s="1238">
        <v>188945</v>
      </c>
      <c r="S23" s="1238">
        <v>452973</v>
      </c>
      <c r="T23" s="1238">
        <v>12679</v>
      </c>
      <c r="U23" s="1238">
        <v>14016</v>
      </c>
      <c r="V23" s="1239">
        <v>22110</v>
      </c>
      <c r="W23" s="234">
        <v>11</v>
      </c>
    </row>
    <row r="24" spans="1:23" ht="23.1" customHeight="1">
      <c r="A24" s="220">
        <v>12</v>
      </c>
      <c r="B24" s="218" t="s">
        <v>203</v>
      </c>
      <c r="C24" s="1241">
        <v>18.32</v>
      </c>
      <c r="D24" s="1241">
        <v>765.82799999999997</v>
      </c>
      <c r="E24" s="1241">
        <v>174.84700000000001</v>
      </c>
      <c r="F24" s="1241">
        <v>958.99400000000003</v>
      </c>
      <c r="G24" s="1242">
        <v>16.11</v>
      </c>
      <c r="H24" s="1242">
        <v>1.62</v>
      </c>
      <c r="I24" s="1242">
        <v>2.17</v>
      </c>
      <c r="J24" s="1242">
        <v>2</v>
      </c>
      <c r="K24" s="1243">
        <v>29000</v>
      </c>
      <c r="L24" s="1243">
        <v>7204</v>
      </c>
      <c r="M24" s="1243">
        <v>6214</v>
      </c>
      <c r="N24" s="1243">
        <v>10362</v>
      </c>
      <c r="O24" s="1243">
        <v>85576</v>
      </c>
      <c r="P24" s="1243">
        <v>89484</v>
      </c>
      <c r="Q24" s="1243">
        <v>23619</v>
      </c>
      <c r="R24" s="1243">
        <v>198679</v>
      </c>
      <c r="S24" s="1243">
        <v>467121</v>
      </c>
      <c r="T24" s="1243">
        <v>11685</v>
      </c>
      <c r="U24" s="1243">
        <v>13509</v>
      </c>
      <c r="V24" s="1244">
        <v>20717</v>
      </c>
      <c r="W24" s="224">
        <v>12</v>
      </c>
    </row>
    <row r="25" spans="1:23" ht="23.1" customHeight="1">
      <c r="A25" s="220">
        <v>13</v>
      </c>
      <c r="B25" s="218" t="s">
        <v>204</v>
      </c>
      <c r="C25" s="1241">
        <v>15.159000000000001</v>
      </c>
      <c r="D25" s="1241">
        <v>634.57899999999995</v>
      </c>
      <c r="E25" s="1241">
        <v>144.86500000000001</v>
      </c>
      <c r="F25" s="1241">
        <v>794.60299999999995</v>
      </c>
      <c r="G25" s="1242">
        <v>16.02</v>
      </c>
      <c r="H25" s="1242">
        <v>1.7</v>
      </c>
      <c r="I25" s="1242">
        <v>2.15</v>
      </c>
      <c r="J25" s="1242">
        <v>2.0499999999999998</v>
      </c>
      <c r="K25" s="1243">
        <v>27472</v>
      </c>
      <c r="L25" s="1243">
        <v>7984</v>
      </c>
      <c r="M25" s="1243">
        <v>6184</v>
      </c>
      <c r="N25" s="1243">
        <v>10541</v>
      </c>
      <c r="O25" s="1243">
        <v>66706</v>
      </c>
      <c r="P25" s="1243">
        <v>86033</v>
      </c>
      <c r="Q25" s="1243">
        <v>19228</v>
      </c>
      <c r="R25" s="1243">
        <v>171967</v>
      </c>
      <c r="S25" s="1243">
        <v>440037</v>
      </c>
      <c r="T25" s="1243">
        <v>13558</v>
      </c>
      <c r="U25" s="1243">
        <v>13273</v>
      </c>
      <c r="V25" s="1244">
        <v>21642</v>
      </c>
      <c r="W25" s="224">
        <v>13</v>
      </c>
    </row>
    <row r="26" spans="1:23" ht="23.1" customHeight="1">
      <c r="A26" s="220">
        <v>14</v>
      </c>
      <c r="B26" s="218" t="s">
        <v>206</v>
      </c>
      <c r="C26" s="1241">
        <v>16.326000000000001</v>
      </c>
      <c r="D26" s="1241">
        <v>691.505</v>
      </c>
      <c r="E26" s="1241">
        <v>156.12700000000001</v>
      </c>
      <c r="F26" s="1241">
        <v>863.95799999999997</v>
      </c>
      <c r="G26" s="1242">
        <v>17</v>
      </c>
      <c r="H26" s="1242">
        <v>1.82</v>
      </c>
      <c r="I26" s="1242">
        <v>2.19</v>
      </c>
      <c r="J26" s="1242">
        <v>2.1800000000000002</v>
      </c>
      <c r="K26" s="1243">
        <v>25704</v>
      </c>
      <c r="L26" s="1243">
        <v>8213</v>
      </c>
      <c r="M26" s="1243">
        <v>5822</v>
      </c>
      <c r="N26" s="1243">
        <v>10360</v>
      </c>
      <c r="O26" s="1243">
        <v>71324</v>
      </c>
      <c r="P26" s="1243">
        <v>103604</v>
      </c>
      <c r="Q26" s="1243">
        <v>19884</v>
      </c>
      <c r="R26" s="1243">
        <v>194812</v>
      </c>
      <c r="S26" s="1243">
        <v>436867</v>
      </c>
      <c r="T26" s="1243">
        <v>14982</v>
      </c>
      <c r="U26" s="1243">
        <v>12736</v>
      </c>
      <c r="V26" s="1244">
        <v>22549</v>
      </c>
      <c r="W26" s="224">
        <v>14</v>
      </c>
    </row>
    <row r="27" spans="1:23" ht="23.1" customHeight="1">
      <c r="A27" s="220">
        <v>15</v>
      </c>
      <c r="B27" s="218" t="s">
        <v>208</v>
      </c>
      <c r="C27" s="1248">
        <v>15.196999999999999</v>
      </c>
      <c r="D27" s="1248">
        <v>617.59400000000005</v>
      </c>
      <c r="E27" s="1248">
        <v>135.505</v>
      </c>
      <c r="F27" s="1248">
        <v>768.29600000000005</v>
      </c>
      <c r="G27" s="1249">
        <v>17.63</v>
      </c>
      <c r="H27" s="1249">
        <v>1.64</v>
      </c>
      <c r="I27" s="1249">
        <v>2.17</v>
      </c>
      <c r="J27" s="1249">
        <v>2.0499999999999998</v>
      </c>
      <c r="K27" s="1250">
        <v>23339</v>
      </c>
      <c r="L27" s="1250">
        <v>9075</v>
      </c>
      <c r="M27" s="1250">
        <v>5981</v>
      </c>
      <c r="N27" s="1250">
        <v>10920</v>
      </c>
      <c r="O27" s="1250">
        <v>62545</v>
      </c>
      <c r="P27" s="1250">
        <v>92189</v>
      </c>
      <c r="Q27" s="1250">
        <v>17623</v>
      </c>
      <c r="R27" s="1250">
        <v>172357</v>
      </c>
      <c r="S27" s="1250">
        <v>411558</v>
      </c>
      <c r="T27" s="1250">
        <v>14927</v>
      </c>
      <c r="U27" s="1250">
        <v>13005</v>
      </c>
      <c r="V27" s="1251">
        <v>22434</v>
      </c>
      <c r="W27" s="224">
        <v>15</v>
      </c>
    </row>
    <row r="28" spans="1:23" ht="23.1" customHeight="1">
      <c r="A28" s="235">
        <v>16</v>
      </c>
      <c r="B28" s="212" t="s">
        <v>210</v>
      </c>
      <c r="C28" s="1236">
        <v>18.38</v>
      </c>
      <c r="D28" s="1236">
        <v>727.971</v>
      </c>
      <c r="E28" s="1236">
        <v>166.71700000000001</v>
      </c>
      <c r="F28" s="1236">
        <v>913.06799999999998</v>
      </c>
      <c r="G28" s="1237">
        <v>14.98</v>
      </c>
      <c r="H28" s="1237">
        <v>1.62</v>
      </c>
      <c r="I28" s="1237">
        <v>2.21</v>
      </c>
      <c r="J28" s="1237">
        <v>1.99</v>
      </c>
      <c r="K28" s="1238">
        <v>30670</v>
      </c>
      <c r="L28" s="1238">
        <v>7269</v>
      </c>
      <c r="M28" s="1238">
        <v>5965</v>
      </c>
      <c r="N28" s="1238">
        <v>10545</v>
      </c>
      <c r="O28" s="1238">
        <v>84431</v>
      </c>
      <c r="P28" s="1238">
        <v>85473</v>
      </c>
      <c r="Q28" s="1238">
        <v>21994</v>
      </c>
      <c r="R28" s="1238">
        <v>191898</v>
      </c>
      <c r="S28" s="1238">
        <v>459361</v>
      </c>
      <c r="T28" s="1238">
        <v>11741</v>
      </c>
      <c r="U28" s="1238">
        <v>13193</v>
      </c>
      <c r="V28" s="1239">
        <v>21017</v>
      </c>
      <c r="W28" s="236">
        <v>16</v>
      </c>
    </row>
    <row r="29" spans="1:23" ht="23.1" customHeight="1">
      <c r="A29" s="220">
        <v>17</v>
      </c>
      <c r="B29" s="218" t="s">
        <v>212</v>
      </c>
      <c r="C29" s="1241">
        <v>17.753</v>
      </c>
      <c r="D29" s="1241">
        <v>697.14300000000003</v>
      </c>
      <c r="E29" s="1241">
        <v>175.626</v>
      </c>
      <c r="F29" s="1241">
        <v>890.52200000000005</v>
      </c>
      <c r="G29" s="1242">
        <v>15.2</v>
      </c>
      <c r="H29" s="1242">
        <v>1.67</v>
      </c>
      <c r="I29" s="1242">
        <v>2.15</v>
      </c>
      <c r="J29" s="1242">
        <v>2.0299999999999998</v>
      </c>
      <c r="K29" s="1243">
        <v>30241</v>
      </c>
      <c r="L29" s="1243">
        <v>7692</v>
      </c>
      <c r="M29" s="1243">
        <v>5931</v>
      </c>
      <c r="N29" s="1243">
        <v>10688</v>
      </c>
      <c r="O29" s="1243">
        <v>81622</v>
      </c>
      <c r="P29" s="1243">
        <v>89358</v>
      </c>
      <c r="Q29" s="1243">
        <v>22388</v>
      </c>
      <c r="R29" s="1243">
        <v>193367</v>
      </c>
      <c r="S29" s="1243">
        <v>459757</v>
      </c>
      <c r="T29" s="1243">
        <v>12818</v>
      </c>
      <c r="U29" s="1243">
        <v>12747</v>
      </c>
      <c r="V29" s="1244">
        <v>21714</v>
      </c>
      <c r="W29" s="224">
        <v>17</v>
      </c>
    </row>
    <row r="30" spans="1:23" ht="23.1" customHeight="1">
      <c r="A30" s="220">
        <v>18</v>
      </c>
      <c r="B30" s="218" t="s">
        <v>214</v>
      </c>
      <c r="C30" s="1241">
        <v>24.138999999999999</v>
      </c>
      <c r="D30" s="1241">
        <v>643.30600000000004</v>
      </c>
      <c r="E30" s="1241">
        <v>156.333</v>
      </c>
      <c r="F30" s="1241">
        <v>823.77800000000002</v>
      </c>
      <c r="G30" s="1242">
        <v>18.02</v>
      </c>
      <c r="H30" s="1242">
        <v>1.67</v>
      </c>
      <c r="I30" s="1242">
        <v>2.13</v>
      </c>
      <c r="J30" s="1242">
        <v>2.23</v>
      </c>
      <c r="K30" s="1243">
        <v>23963</v>
      </c>
      <c r="L30" s="1243">
        <v>11083</v>
      </c>
      <c r="M30" s="1243">
        <v>6166</v>
      </c>
      <c r="N30" s="1243">
        <v>13238</v>
      </c>
      <c r="O30" s="1243">
        <v>104227</v>
      </c>
      <c r="P30" s="1243">
        <v>118924</v>
      </c>
      <c r="Q30" s="1243">
        <v>20508</v>
      </c>
      <c r="R30" s="1243">
        <v>243659</v>
      </c>
      <c r="S30" s="1243">
        <v>431781</v>
      </c>
      <c r="T30" s="1243">
        <v>18486</v>
      </c>
      <c r="U30" s="1243">
        <v>13118</v>
      </c>
      <c r="V30" s="1244">
        <v>29578</v>
      </c>
      <c r="W30" s="224">
        <v>18</v>
      </c>
    </row>
    <row r="31" spans="1:23" ht="23.1" customHeight="1">
      <c r="A31" s="220">
        <v>19</v>
      </c>
      <c r="B31" s="218" t="s">
        <v>216</v>
      </c>
      <c r="C31" s="1241">
        <v>17.015000000000001</v>
      </c>
      <c r="D31" s="1241">
        <v>695.33299999999997</v>
      </c>
      <c r="E31" s="1241">
        <v>142.92500000000001</v>
      </c>
      <c r="F31" s="1241">
        <v>855.27300000000002</v>
      </c>
      <c r="G31" s="1242">
        <v>15.08</v>
      </c>
      <c r="H31" s="1242">
        <v>1.67</v>
      </c>
      <c r="I31" s="1242">
        <v>2.15</v>
      </c>
      <c r="J31" s="1242">
        <v>2.02</v>
      </c>
      <c r="K31" s="1243">
        <v>29860</v>
      </c>
      <c r="L31" s="1243">
        <v>7198</v>
      </c>
      <c r="M31" s="1243">
        <v>6409</v>
      </c>
      <c r="N31" s="1243">
        <v>10421</v>
      </c>
      <c r="O31" s="1243">
        <v>76606</v>
      </c>
      <c r="P31" s="1243">
        <v>83809</v>
      </c>
      <c r="Q31" s="1243">
        <v>19714</v>
      </c>
      <c r="R31" s="1243">
        <v>180129</v>
      </c>
      <c r="S31" s="1243">
        <v>450221</v>
      </c>
      <c r="T31" s="1243">
        <v>12053</v>
      </c>
      <c r="U31" s="1243">
        <v>13793</v>
      </c>
      <c r="V31" s="1244">
        <v>21061</v>
      </c>
      <c r="W31" s="224">
        <v>19</v>
      </c>
    </row>
    <row r="32" spans="1:23" ht="23.1" customHeight="1">
      <c r="A32" s="220">
        <v>20</v>
      </c>
      <c r="B32" s="218" t="s">
        <v>218</v>
      </c>
      <c r="C32" s="1248">
        <v>18.556000000000001</v>
      </c>
      <c r="D32" s="1248">
        <v>720.18399999999997</v>
      </c>
      <c r="E32" s="1248">
        <v>180.285</v>
      </c>
      <c r="F32" s="1248">
        <v>919.02499999999998</v>
      </c>
      <c r="G32" s="1249">
        <v>14.64</v>
      </c>
      <c r="H32" s="1249">
        <v>1.65</v>
      </c>
      <c r="I32" s="1249">
        <v>2.12</v>
      </c>
      <c r="J32" s="1249">
        <v>2</v>
      </c>
      <c r="K32" s="1250">
        <v>31156</v>
      </c>
      <c r="L32" s="1250">
        <v>7284</v>
      </c>
      <c r="M32" s="1250">
        <v>6030</v>
      </c>
      <c r="N32" s="1250">
        <v>10544</v>
      </c>
      <c r="O32" s="1250">
        <v>84615</v>
      </c>
      <c r="P32" s="1250">
        <v>86584</v>
      </c>
      <c r="Q32" s="1250">
        <v>23017</v>
      </c>
      <c r="R32" s="1250">
        <v>194216</v>
      </c>
      <c r="S32" s="1250">
        <v>455998</v>
      </c>
      <c r="T32" s="1250">
        <v>12022</v>
      </c>
      <c r="U32" s="1250">
        <v>12767</v>
      </c>
      <c r="V32" s="1251">
        <v>21133</v>
      </c>
      <c r="W32" s="224">
        <v>20</v>
      </c>
    </row>
    <row r="33" spans="1:23" ht="23.1" customHeight="1">
      <c r="A33" s="228">
        <v>21</v>
      </c>
      <c r="B33" s="212" t="s">
        <v>220</v>
      </c>
      <c r="C33" s="1236">
        <v>17.84</v>
      </c>
      <c r="D33" s="1236">
        <v>728.56200000000001</v>
      </c>
      <c r="E33" s="1236">
        <v>172.577</v>
      </c>
      <c r="F33" s="1236">
        <v>918.97900000000004</v>
      </c>
      <c r="G33" s="1237">
        <v>16.05</v>
      </c>
      <c r="H33" s="1237">
        <v>1.73</v>
      </c>
      <c r="I33" s="1237">
        <v>2.23</v>
      </c>
      <c r="J33" s="1237">
        <v>2.1</v>
      </c>
      <c r="K33" s="1238">
        <v>28620</v>
      </c>
      <c r="L33" s="1238">
        <v>6832</v>
      </c>
      <c r="M33" s="1238">
        <v>6115</v>
      </c>
      <c r="N33" s="1238">
        <v>9916</v>
      </c>
      <c r="O33" s="1238">
        <v>81927</v>
      </c>
      <c r="P33" s="1238">
        <v>86174</v>
      </c>
      <c r="Q33" s="1238">
        <v>23563</v>
      </c>
      <c r="R33" s="1238">
        <v>191665</v>
      </c>
      <c r="S33" s="1238">
        <v>459226</v>
      </c>
      <c r="T33" s="1238">
        <v>11828</v>
      </c>
      <c r="U33" s="1238">
        <v>13654</v>
      </c>
      <c r="V33" s="1239">
        <v>20856</v>
      </c>
      <c r="W33" s="234">
        <v>21</v>
      </c>
    </row>
    <row r="34" spans="1:23" ht="23.1" customHeight="1">
      <c r="A34" s="220">
        <v>22</v>
      </c>
      <c r="B34" s="218" t="s">
        <v>222</v>
      </c>
      <c r="C34" s="1241">
        <v>17.693999999999999</v>
      </c>
      <c r="D34" s="1241">
        <v>793.77200000000005</v>
      </c>
      <c r="E34" s="1241">
        <v>172.369</v>
      </c>
      <c r="F34" s="1241">
        <v>983.83399999999995</v>
      </c>
      <c r="G34" s="1242">
        <v>15.17</v>
      </c>
      <c r="H34" s="1242">
        <v>1.66</v>
      </c>
      <c r="I34" s="1242">
        <v>2.21</v>
      </c>
      <c r="J34" s="1242">
        <v>2</v>
      </c>
      <c r="K34" s="1243">
        <v>30427</v>
      </c>
      <c r="L34" s="1243">
        <v>7281</v>
      </c>
      <c r="M34" s="1243">
        <v>6061</v>
      </c>
      <c r="N34" s="1243">
        <v>10198</v>
      </c>
      <c r="O34" s="1243">
        <v>81666</v>
      </c>
      <c r="P34" s="1243">
        <v>96222</v>
      </c>
      <c r="Q34" s="1243">
        <v>23083</v>
      </c>
      <c r="R34" s="1243">
        <v>200971</v>
      </c>
      <c r="S34" s="1243">
        <v>461540</v>
      </c>
      <c r="T34" s="1243">
        <v>12122</v>
      </c>
      <c r="U34" s="1243">
        <v>13392</v>
      </c>
      <c r="V34" s="1244">
        <v>20427</v>
      </c>
      <c r="W34" s="224">
        <v>22</v>
      </c>
    </row>
    <row r="35" spans="1:23" ht="23.1" customHeight="1">
      <c r="A35" s="220">
        <v>23</v>
      </c>
      <c r="B35" s="218" t="s">
        <v>223</v>
      </c>
      <c r="C35" s="1241">
        <v>23.978000000000002</v>
      </c>
      <c r="D35" s="1241">
        <v>630.34799999999996</v>
      </c>
      <c r="E35" s="1241">
        <v>165.61799999999999</v>
      </c>
      <c r="F35" s="1241">
        <v>819.94500000000005</v>
      </c>
      <c r="G35" s="1242">
        <v>16.87</v>
      </c>
      <c r="H35" s="1242">
        <v>1.65</v>
      </c>
      <c r="I35" s="1242">
        <v>2.06</v>
      </c>
      <c r="J35" s="1242">
        <v>2.1800000000000002</v>
      </c>
      <c r="K35" s="1243">
        <v>26377</v>
      </c>
      <c r="L35" s="1243">
        <v>10365</v>
      </c>
      <c r="M35" s="1243">
        <v>6094</v>
      </c>
      <c r="N35" s="1243">
        <v>13177</v>
      </c>
      <c r="O35" s="1243">
        <v>106683</v>
      </c>
      <c r="P35" s="1243">
        <v>107547</v>
      </c>
      <c r="Q35" s="1243">
        <v>20826</v>
      </c>
      <c r="R35" s="1243">
        <v>235057</v>
      </c>
      <c r="S35" s="1243">
        <v>444916</v>
      </c>
      <c r="T35" s="1243">
        <v>17062</v>
      </c>
      <c r="U35" s="1243">
        <v>12575</v>
      </c>
      <c r="V35" s="1244">
        <v>28667</v>
      </c>
      <c r="W35" s="224">
        <v>23</v>
      </c>
    </row>
    <row r="36" spans="1:23" ht="23.1" customHeight="1">
      <c r="A36" s="220">
        <v>24</v>
      </c>
      <c r="B36" s="218" t="s">
        <v>225</v>
      </c>
      <c r="C36" s="1241">
        <v>17.251000000000001</v>
      </c>
      <c r="D36" s="1241">
        <v>688.06299999999999</v>
      </c>
      <c r="E36" s="1241">
        <v>167.97</v>
      </c>
      <c r="F36" s="1241">
        <v>873.28499999999997</v>
      </c>
      <c r="G36" s="1242">
        <v>14.42</v>
      </c>
      <c r="H36" s="1242">
        <v>1.67</v>
      </c>
      <c r="I36" s="1242">
        <v>2.27</v>
      </c>
      <c r="J36" s="1242">
        <v>2.04</v>
      </c>
      <c r="K36" s="1243">
        <v>33153</v>
      </c>
      <c r="L36" s="1243">
        <v>7750</v>
      </c>
      <c r="M36" s="1243">
        <v>5931</v>
      </c>
      <c r="N36" s="1243">
        <v>10912</v>
      </c>
      <c r="O36" s="1243">
        <v>82459</v>
      </c>
      <c r="P36" s="1243">
        <v>89007</v>
      </c>
      <c r="Q36" s="1243">
        <v>22630</v>
      </c>
      <c r="R36" s="1243">
        <v>194096</v>
      </c>
      <c r="S36" s="1243">
        <v>477986</v>
      </c>
      <c r="T36" s="1243">
        <v>12936</v>
      </c>
      <c r="U36" s="1243">
        <v>13473</v>
      </c>
      <c r="V36" s="1244">
        <v>22226</v>
      </c>
      <c r="W36" s="224">
        <v>24</v>
      </c>
    </row>
    <row r="37" spans="1:23" ht="23.1" customHeight="1">
      <c r="A37" s="220">
        <v>25</v>
      </c>
      <c r="B37" s="218" t="s">
        <v>227</v>
      </c>
      <c r="C37" s="1248">
        <v>18.902000000000001</v>
      </c>
      <c r="D37" s="1248">
        <v>678.93200000000002</v>
      </c>
      <c r="E37" s="1248">
        <v>126.694</v>
      </c>
      <c r="F37" s="1248">
        <v>824.52800000000002</v>
      </c>
      <c r="G37" s="1249">
        <v>15.91</v>
      </c>
      <c r="H37" s="1249">
        <v>1.71</v>
      </c>
      <c r="I37" s="1249">
        <v>2.15</v>
      </c>
      <c r="J37" s="1249">
        <v>2.11</v>
      </c>
      <c r="K37" s="1250">
        <v>26944</v>
      </c>
      <c r="L37" s="1250">
        <v>7475</v>
      </c>
      <c r="M37" s="1250">
        <v>6453</v>
      </c>
      <c r="N37" s="1250">
        <v>10686</v>
      </c>
      <c r="O37" s="1250">
        <v>81047</v>
      </c>
      <c r="P37" s="1250">
        <v>86974</v>
      </c>
      <c r="Q37" s="1250">
        <v>17617</v>
      </c>
      <c r="R37" s="1250">
        <v>185638</v>
      </c>
      <c r="S37" s="1250">
        <v>428779</v>
      </c>
      <c r="T37" s="1250">
        <v>12810</v>
      </c>
      <c r="U37" s="1250">
        <v>13905</v>
      </c>
      <c r="V37" s="1251">
        <v>22514</v>
      </c>
      <c r="W37" s="224">
        <v>25</v>
      </c>
    </row>
    <row r="38" spans="1:23" ht="23.1" customHeight="1">
      <c r="A38" s="228">
        <v>26</v>
      </c>
      <c r="B38" s="212" t="s">
        <v>229</v>
      </c>
      <c r="C38" s="1236">
        <v>21.498999999999999</v>
      </c>
      <c r="D38" s="1236">
        <v>717.57500000000005</v>
      </c>
      <c r="E38" s="1236">
        <v>133.596</v>
      </c>
      <c r="F38" s="1236">
        <v>872.67100000000005</v>
      </c>
      <c r="G38" s="1237">
        <v>17.02</v>
      </c>
      <c r="H38" s="1237">
        <v>1.77</v>
      </c>
      <c r="I38" s="1237">
        <v>2.17</v>
      </c>
      <c r="J38" s="1237">
        <v>2.21</v>
      </c>
      <c r="K38" s="1238">
        <v>25450</v>
      </c>
      <c r="L38" s="1238">
        <v>7394</v>
      </c>
      <c r="M38" s="1238">
        <v>6261</v>
      </c>
      <c r="N38" s="1238">
        <v>10656</v>
      </c>
      <c r="O38" s="1238">
        <v>93125</v>
      </c>
      <c r="P38" s="1238">
        <v>93862</v>
      </c>
      <c r="Q38" s="1238">
        <v>18120</v>
      </c>
      <c r="R38" s="1238">
        <v>205107</v>
      </c>
      <c r="S38" s="1238">
        <v>433152</v>
      </c>
      <c r="T38" s="1238">
        <v>13080</v>
      </c>
      <c r="U38" s="1238">
        <v>13563</v>
      </c>
      <c r="V38" s="1239">
        <v>23503</v>
      </c>
      <c r="W38" s="234">
        <v>26</v>
      </c>
    </row>
    <row r="39" spans="1:23" ht="23.1" customHeight="1">
      <c r="A39" s="220">
        <v>27</v>
      </c>
      <c r="B39" s="218" t="s">
        <v>231</v>
      </c>
      <c r="C39" s="1241">
        <v>14.005000000000001</v>
      </c>
      <c r="D39" s="1241">
        <v>727.851</v>
      </c>
      <c r="E39" s="1241">
        <v>160.096</v>
      </c>
      <c r="F39" s="1241">
        <v>901.95299999999997</v>
      </c>
      <c r="G39" s="1242">
        <v>13.57</v>
      </c>
      <c r="H39" s="1242">
        <v>1.73</v>
      </c>
      <c r="I39" s="1242">
        <v>2.08</v>
      </c>
      <c r="J39" s="1242">
        <v>1.97</v>
      </c>
      <c r="K39" s="1243">
        <v>33413</v>
      </c>
      <c r="L39" s="1243">
        <v>6669</v>
      </c>
      <c r="M39" s="1243">
        <v>6284</v>
      </c>
      <c r="N39" s="1243">
        <v>9452</v>
      </c>
      <c r="O39" s="1243">
        <v>63487</v>
      </c>
      <c r="P39" s="1243">
        <v>83846</v>
      </c>
      <c r="Q39" s="1243">
        <v>20897</v>
      </c>
      <c r="R39" s="1243">
        <v>168230</v>
      </c>
      <c r="S39" s="1243">
        <v>453303</v>
      </c>
      <c r="T39" s="1243">
        <v>11520</v>
      </c>
      <c r="U39" s="1243">
        <v>13053</v>
      </c>
      <c r="V39" s="1244">
        <v>18652</v>
      </c>
      <c r="W39" s="224">
        <v>27</v>
      </c>
    </row>
    <row r="40" spans="1:23" ht="23.1" customHeight="1">
      <c r="A40" s="220">
        <v>30</v>
      </c>
      <c r="B40" s="218" t="s">
        <v>233</v>
      </c>
      <c r="C40" s="1241">
        <v>19.573</v>
      </c>
      <c r="D40" s="1241">
        <v>738.58500000000004</v>
      </c>
      <c r="E40" s="1241">
        <v>169.56200000000001</v>
      </c>
      <c r="F40" s="1241">
        <v>927.72</v>
      </c>
      <c r="G40" s="1242">
        <v>15.12</v>
      </c>
      <c r="H40" s="1242">
        <v>1.61</v>
      </c>
      <c r="I40" s="1242">
        <v>2.2200000000000002</v>
      </c>
      <c r="J40" s="1242">
        <v>2</v>
      </c>
      <c r="K40" s="1243">
        <v>30378</v>
      </c>
      <c r="L40" s="1243">
        <v>7284</v>
      </c>
      <c r="M40" s="1243">
        <v>5974</v>
      </c>
      <c r="N40" s="1243">
        <v>10696</v>
      </c>
      <c r="O40" s="1243">
        <v>89916</v>
      </c>
      <c r="P40" s="1243">
        <v>86405</v>
      </c>
      <c r="Q40" s="1243">
        <v>22494</v>
      </c>
      <c r="R40" s="1243">
        <v>198814</v>
      </c>
      <c r="S40" s="1243">
        <v>459388</v>
      </c>
      <c r="T40" s="1243">
        <v>11699</v>
      </c>
      <c r="U40" s="1243">
        <v>13266</v>
      </c>
      <c r="V40" s="1244">
        <v>21430</v>
      </c>
      <c r="W40" s="224">
        <v>30</v>
      </c>
    </row>
    <row r="41" spans="1:23" ht="23.1" customHeight="1">
      <c r="A41" s="220">
        <v>31</v>
      </c>
      <c r="B41" s="218" t="s">
        <v>235</v>
      </c>
      <c r="C41" s="1241">
        <v>17.532</v>
      </c>
      <c r="D41" s="1241">
        <v>730.06500000000005</v>
      </c>
      <c r="E41" s="1241">
        <v>163.49199999999999</v>
      </c>
      <c r="F41" s="1241">
        <v>911.09</v>
      </c>
      <c r="G41" s="1242">
        <v>14.93</v>
      </c>
      <c r="H41" s="1242">
        <v>1.6</v>
      </c>
      <c r="I41" s="1242">
        <v>2.2400000000000002</v>
      </c>
      <c r="J41" s="1242">
        <v>1.97</v>
      </c>
      <c r="K41" s="1243">
        <v>31042</v>
      </c>
      <c r="L41" s="1243">
        <v>7383</v>
      </c>
      <c r="M41" s="1243">
        <v>5946</v>
      </c>
      <c r="N41" s="1243">
        <v>10534</v>
      </c>
      <c r="O41" s="1243">
        <v>81270</v>
      </c>
      <c r="P41" s="1243">
        <v>86441</v>
      </c>
      <c r="Q41" s="1243">
        <v>21768</v>
      </c>
      <c r="R41" s="1243">
        <v>189478</v>
      </c>
      <c r="S41" s="1243">
        <v>463548</v>
      </c>
      <c r="T41" s="1243">
        <v>11840</v>
      </c>
      <c r="U41" s="1243">
        <v>13314</v>
      </c>
      <c r="V41" s="1244">
        <v>20797</v>
      </c>
      <c r="W41" s="224">
        <v>31</v>
      </c>
    </row>
    <row r="42" spans="1:23" ht="23.1" customHeight="1">
      <c r="A42" s="220">
        <v>32</v>
      </c>
      <c r="B42" s="244" t="s">
        <v>237</v>
      </c>
      <c r="C42" s="1248">
        <v>15.554</v>
      </c>
      <c r="D42" s="1248">
        <v>613.03300000000002</v>
      </c>
      <c r="E42" s="1248">
        <v>122.986</v>
      </c>
      <c r="F42" s="1248">
        <v>751.57299999999998</v>
      </c>
      <c r="G42" s="1249">
        <v>15.67</v>
      </c>
      <c r="H42" s="1249">
        <v>1.62</v>
      </c>
      <c r="I42" s="1249">
        <v>2.12</v>
      </c>
      <c r="J42" s="1249">
        <v>1.99</v>
      </c>
      <c r="K42" s="1250">
        <v>29023</v>
      </c>
      <c r="L42" s="1250">
        <v>7148</v>
      </c>
      <c r="M42" s="1250">
        <v>6609</v>
      </c>
      <c r="N42" s="1250">
        <v>10611</v>
      </c>
      <c r="O42" s="1250">
        <v>70751</v>
      </c>
      <c r="P42" s="1250">
        <v>71076</v>
      </c>
      <c r="Q42" s="1250">
        <v>17245</v>
      </c>
      <c r="R42" s="1250">
        <v>159073</v>
      </c>
      <c r="S42" s="1250">
        <v>454873</v>
      </c>
      <c r="T42" s="1250">
        <v>11594</v>
      </c>
      <c r="U42" s="1250">
        <v>14022</v>
      </c>
      <c r="V42" s="1251">
        <v>21165</v>
      </c>
      <c r="W42" s="224">
        <v>32</v>
      </c>
    </row>
    <row r="43" spans="1:23" ht="23.1" customHeight="1">
      <c r="A43" s="228">
        <v>33</v>
      </c>
      <c r="B43" s="218" t="s">
        <v>239</v>
      </c>
      <c r="C43" s="1236">
        <v>15.779</v>
      </c>
      <c r="D43" s="1236">
        <v>593.66300000000001</v>
      </c>
      <c r="E43" s="1236">
        <v>137.96700000000001</v>
      </c>
      <c r="F43" s="1236">
        <v>747.40899999999999</v>
      </c>
      <c r="G43" s="1237">
        <v>15.22</v>
      </c>
      <c r="H43" s="1237">
        <v>1.59</v>
      </c>
      <c r="I43" s="1237">
        <v>2.19</v>
      </c>
      <c r="J43" s="1237">
        <v>1.98</v>
      </c>
      <c r="K43" s="1238">
        <v>28334</v>
      </c>
      <c r="L43" s="1238">
        <v>7791</v>
      </c>
      <c r="M43" s="1238">
        <v>6647</v>
      </c>
      <c r="N43" s="1238">
        <v>10884</v>
      </c>
      <c r="O43" s="1238">
        <v>68049</v>
      </c>
      <c r="P43" s="1238">
        <v>73313</v>
      </c>
      <c r="Q43" s="1238">
        <v>20092</v>
      </c>
      <c r="R43" s="1238">
        <v>161455</v>
      </c>
      <c r="S43" s="1238">
        <v>431260</v>
      </c>
      <c r="T43" s="1238">
        <v>12349</v>
      </c>
      <c r="U43" s="1238">
        <v>14563</v>
      </c>
      <c r="V43" s="1239">
        <v>21602</v>
      </c>
      <c r="W43" s="234">
        <v>33</v>
      </c>
    </row>
    <row r="44" spans="1:23" ht="23.1" customHeight="1">
      <c r="A44" s="220">
        <v>34</v>
      </c>
      <c r="B44" s="2128" t="s">
        <v>241</v>
      </c>
      <c r="C44" s="1241">
        <v>21.713999999999999</v>
      </c>
      <c r="D44" s="1241">
        <v>756.77499999999998</v>
      </c>
      <c r="E44" s="1241">
        <v>145.732</v>
      </c>
      <c r="F44" s="1241">
        <v>924.221</v>
      </c>
      <c r="G44" s="1242">
        <v>19.39</v>
      </c>
      <c r="H44" s="1242">
        <v>1.57</v>
      </c>
      <c r="I44" s="1242">
        <v>2.2200000000000002</v>
      </c>
      <c r="J44" s="1242">
        <v>2.09</v>
      </c>
      <c r="K44" s="1243">
        <v>23505</v>
      </c>
      <c r="L44" s="1243">
        <v>7882</v>
      </c>
      <c r="M44" s="1243">
        <v>6178</v>
      </c>
      <c r="N44" s="1243">
        <v>11004</v>
      </c>
      <c r="O44" s="1243">
        <v>98949</v>
      </c>
      <c r="P44" s="1243">
        <v>93502</v>
      </c>
      <c r="Q44" s="1243">
        <v>19951</v>
      </c>
      <c r="R44" s="1243">
        <v>212403</v>
      </c>
      <c r="S44" s="1243">
        <v>455690</v>
      </c>
      <c r="T44" s="1243">
        <v>12355</v>
      </c>
      <c r="U44" s="1243">
        <v>13690</v>
      </c>
      <c r="V44" s="1244">
        <v>22982</v>
      </c>
      <c r="W44" s="224">
        <v>34</v>
      </c>
    </row>
    <row r="45" spans="1:23" ht="23.1" customHeight="1">
      <c r="A45" s="220">
        <v>35</v>
      </c>
      <c r="B45" s="2128" t="s">
        <v>243</v>
      </c>
      <c r="C45" s="1241">
        <v>17.585000000000001</v>
      </c>
      <c r="D45" s="1241">
        <v>692.17499999999995</v>
      </c>
      <c r="E45" s="1241">
        <v>168.85400000000001</v>
      </c>
      <c r="F45" s="1241">
        <v>878.61400000000003</v>
      </c>
      <c r="G45" s="1242">
        <v>14.36</v>
      </c>
      <c r="H45" s="1242">
        <v>1.63</v>
      </c>
      <c r="I45" s="1242">
        <v>2.13</v>
      </c>
      <c r="J45" s="1242">
        <v>1.98</v>
      </c>
      <c r="K45" s="1243">
        <v>33434</v>
      </c>
      <c r="L45" s="1243">
        <v>7942</v>
      </c>
      <c r="M45" s="1243">
        <v>5912</v>
      </c>
      <c r="N45" s="1243">
        <v>11228</v>
      </c>
      <c r="O45" s="1243">
        <v>84401</v>
      </c>
      <c r="P45" s="1243">
        <v>89342</v>
      </c>
      <c r="Q45" s="1243">
        <v>21230</v>
      </c>
      <c r="R45" s="1243">
        <v>194974</v>
      </c>
      <c r="S45" s="1243">
        <v>479958</v>
      </c>
      <c r="T45" s="1243">
        <v>12907</v>
      </c>
      <c r="U45" s="1243">
        <v>12573</v>
      </c>
      <c r="V45" s="1244">
        <v>22191</v>
      </c>
      <c r="W45" s="224">
        <v>35</v>
      </c>
    </row>
    <row r="46" spans="1:23" ht="23.1" customHeight="1">
      <c r="A46" s="220">
        <v>36</v>
      </c>
      <c r="B46" s="2128" t="s">
        <v>245</v>
      </c>
      <c r="C46" s="1241">
        <v>15.73</v>
      </c>
      <c r="D46" s="1241">
        <v>674.66600000000005</v>
      </c>
      <c r="E46" s="1241">
        <v>148.60599999999999</v>
      </c>
      <c r="F46" s="1241">
        <v>839.00199999999995</v>
      </c>
      <c r="G46" s="1242">
        <v>16.02</v>
      </c>
      <c r="H46" s="1242">
        <v>1.65</v>
      </c>
      <c r="I46" s="1242">
        <v>2.09</v>
      </c>
      <c r="J46" s="1242">
        <v>2</v>
      </c>
      <c r="K46" s="1243">
        <v>31409</v>
      </c>
      <c r="L46" s="1243">
        <v>7298</v>
      </c>
      <c r="M46" s="1243">
        <v>6256</v>
      </c>
      <c r="N46" s="1243">
        <v>10726</v>
      </c>
      <c r="O46" s="1243">
        <v>79137</v>
      </c>
      <c r="P46" s="1243">
        <v>81370</v>
      </c>
      <c r="Q46" s="1243">
        <v>19443</v>
      </c>
      <c r="R46" s="1243">
        <v>179950</v>
      </c>
      <c r="S46" s="1243">
        <v>503094</v>
      </c>
      <c r="T46" s="1243">
        <v>12061</v>
      </c>
      <c r="U46" s="1243">
        <v>13084</v>
      </c>
      <c r="V46" s="1244">
        <v>21448</v>
      </c>
      <c r="W46" s="224">
        <v>36</v>
      </c>
    </row>
    <row r="47" spans="1:23" ht="23.1" customHeight="1">
      <c r="A47" s="243">
        <v>37</v>
      </c>
      <c r="B47" s="2129" t="s">
        <v>247</v>
      </c>
      <c r="C47" s="1248">
        <v>18.372</v>
      </c>
      <c r="D47" s="1248">
        <v>745.88099999999997</v>
      </c>
      <c r="E47" s="1248">
        <v>148.977</v>
      </c>
      <c r="F47" s="1248">
        <v>913.23</v>
      </c>
      <c r="G47" s="1249">
        <v>16.96</v>
      </c>
      <c r="H47" s="1249">
        <v>1.62</v>
      </c>
      <c r="I47" s="1249">
        <v>2.15</v>
      </c>
      <c r="J47" s="1249">
        <v>2.02</v>
      </c>
      <c r="K47" s="1250">
        <v>34153</v>
      </c>
      <c r="L47" s="1250">
        <v>7314</v>
      </c>
      <c r="M47" s="1250">
        <v>6562</v>
      </c>
      <c r="N47" s="1250">
        <v>11726</v>
      </c>
      <c r="O47" s="1250">
        <v>106448</v>
      </c>
      <c r="P47" s="1250">
        <v>88503</v>
      </c>
      <c r="Q47" s="1250">
        <v>20994</v>
      </c>
      <c r="R47" s="1250">
        <v>215944</v>
      </c>
      <c r="S47" s="1250">
        <v>579387</v>
      </c>
      <c r="T47" s="1250">
        <v>11866</v>
      </c>
      <c r="U47" s="1250">
        <v>14092</v>
      </c>
      <c r="V47" s="1251">
        <v>23646</v>
      </c>
      <c r="W47" s="249">
        <v>37</v>
      </c>
    </row>
    <row r="48" spans="1:23" s="771" customFormat="1" ht="23.1" customHeight="1">
      <c r="A48" s="250">
        <v>38</v>
      </c>
      <c r="B48" s="218" t="s">
        <v>249</v>
      </c>
      <c r="C48" s="1236">
        <v>19.943000000000001</v>
      </c>
      <c r="D48" s="1236">
        <v>731.89300000000003</v>
      </c>
      <c r="E48" s="1236">
        <v>179.17599999999999</v>
      </c>
      <c r="F48" s="1236">
        <v>931.01199999999994</v>
      </c>
      <c r="G48" s="1237">
        <v>16.86</v>
      </c>
      <c r="H48" s="1237">
        <v>1.55</v>
      </c>
      <c r="I48" s="1237">
        <v>1.99</v>
      </c>
      <c r="J48" s="1237">
        <v>1.96</v>
      </c>
      <c r="K48" s="1238">
        <v>28168</v>
      </c>
      <c r="L48" s="1238">
        <v>7442</v>
      </c>
      <c r="M48" s="1238">
        <v>6053</v>
      </c>
      <c r="N48" s="1238">
        <v>10986</v>
      </c>
      <c r="O48" s="1238">
        <v>94737</v>
      </c>
      <c r="P48" s="1238">
        <v>84407</v>
      </c>
      <c r="Q48" s="1238">
        <v>21600</v>
      </c>
      <c r="R48" s="1238">
        <v>200743</v>
      </c>
      <c r="S48" s="1238">
        <v>475027</v>
      </c>
      <c r="T48" s="1238">
        <v>11533</v>
      </c>
      <c r="U48" s="1238">
        <v>12055</v>
      </c>
      <c r="V48" s="1239">
        <v>21562</v>
      </c>
      <c r="W48" s="251">
        <v>38</v>
      </c>
    </row>
    <row r="49" spans="1:23" s="771" customFormat="1" ht="23.1" customHeight="1">
      <c r="A49" s="220">
        <v>39</v>
      </c>
      <c r="B49" s="218" t="s">
        <v>251</v>
      </c>
      <c r="C49" s="1241">
        <v>17.370999999999999</v>
      </c>
      <c r="D49" s="1241">
        <v>725.70500000000004</v>
      </c>
      <c r="E49" s="1241">
        <v>165.86500000000001</v>
      </c>
      <c r="F49" s="1241">
        <v>908.94100000000003</v>
      </c>
      <c r="G49" s="1242">
        <v>17.21</v>
      </c>
      <c r="H49" s="1242">
        <v>1.6</v>
      </c>
      <c r="I49" s="1242">
        <v>1.92</v>
      </c>
      <c r="J49" s="1242">
        <v>1.96</v>
      </c>
      <c r="K49" s="1243">
        <v>21634</v>
      </c>
      <c r="L49" s="1243">
        <v>7296</v>
      </c>
      <c r="M49" s="1243">
        <v>6162</v>
      </c>
      <c r="N49" s="1243">
        <v>9501</v>
      </c>
      <c r="O49" s="1243">
        <v>64675</v>
      </c>
      <c r="P49" s="1243">
        <v>84851</v>
      </c>
      <c r="Q49" s="1243">
        <v>19612</v>
      </c>
      <c r="R49" s="1243">
        <v>169138</v>
      </c>
      <c r="S49" s="1243">
        <v>372310</v>
      </c>
      <c r="T49" s="1243">
        <v>11692</v>
      </c>
      <c r="U49" s="1243">
        <v>11824</v>
      </c>
      <c r="V49" s="1244">
        <v>18608</v>
      </c>
      <c r="W49" s="224">
        <v>39</v>
      </c>
    </row>
    <row r="50" spans="1:23" s="771" customFormat="1" ht="23.1" customHeight="1">
      <c r="A50" s="220">
        <v>40</v>
      </c>
      <c r="B50" s="218" t="s">
        <v>252</v>
      </c>
      <c r="C50" s="1241">
        <v>25.545999999999999</v>
      </c>
      <c r="D50" s="1241">
        <v>749.79899999999998</v>
      </c>
      <c r="E50" s="1241">
        <v>162.28299999999999</v>
      </c>
      <c r="F50" s="1241">
        <v>937.62800000000004</v>
      </c>
      <c r="G50" s="1242">
        <v>21.65</v>
      </c>
      <c r="H50" s="1242">
        <v>1.53</v>
      </c>
      <c r="I50" s="1242">
        <v>1.96</v>
      </c>
      <c r="J50" s="1242">
        <v>2.15</v>
      </c>
      <c r="K50" s="1243">
        <v>19738</v>
      </c>
      <c r="L50" s="1243">
        <v>8563</v>
      </c>
      <c r="M50" s="1243">
        <v>6144</v>
      </c>
      <c r="N50" s="1243">
        <v>11243</v>
      </c>
      <c r="O50" s="1243">
        <v>109177</v>
      </c>
      <c r="P50" s="1243">
        <v>98361</v>
      </c>
      <c r="Q50" s="1243">
        <v>19519</v>
      </c>
      <c r="R50" s="1243">
        <v>227057</v>
      </c>
      <c r="S50" s="1243">
        <v>427371</v>
      </c>
      <c r="T50" s="1243">
        <v>13118</v>
      </c>
      <c r="U50" s="1243">
        <v>12028</v>
      </c>
      <c r="V50" s="1244">
        <v>24216</v>
      </c>
      <c r="W50" s="224">
        <v>40</v>
      </c>
    </row>
    <row r="51" spans="1:23" s="771" customFormat="1" ht="23.1" customHeight="1">
      <c r="A51" s="220">
        <v>41</v>
      </c>
      <c r="B51" s="218" t="s">
        <v>254</v>
      </c>
      <c r="C51" s="1241">
        <v>16.233000000000001</v>
      </c>
      <c r="D51" s="1241">
        <v>741.98900000000003</v>
      </c>
      <c r="E51" s="1241">
        <v>142.68799999999999</v>
      </c>
      <c r="F51" s="1241">
        <v>900.91</v>
      </c>
      <c r="G51" s="1242">
        <v>15.07</v>
      </c>
      <c r="H51" s="1242">
        <v>1.59</v>
      </c>
      <c r="I51" s="1242">
        <v>2.1</v>
      </c>
      <c r="J51" s="1242">
        <v>1.92</v>
      </c>
      <c r="K51" s="1243">
        <v>26463</v>
      </c>
      <c r="L51" s="1243">
        <v>7417</v>
      </c>
      <c r="M51" s="1243">
        <v>5985</v>
      </c>
      <c r="N51" s="1243">
        <v>9866</v>
      </c>
      <c r="O51" s="1243">
        <v>64716</v>
      </c>
      <c r="P51" s="1243">
        <v>87782</v>
      </c>
      <c r="Q51" s="1243">
        <v>17918</v>
      </c>
      <c r="R51" s="1243">
        <v>170416</v>
      </c>
      <c r="S51" s="1243">
        <v>398676</v>
      </c>
      <c r="T51" s="1243">
        <v>11831</v>
      </c>
      <c r="U51" s="1243">
        <v>12557</v>
      </c>
      <c r="V51" s="1244">
        <v>18916</v>
      </c>
      <c r="W51" s="224">
        <v>41</v>
      </c>
    </row>
    <row r="52" spans="1:23" s="771" customFormat="1" ht="23.1" customHeight="1" thickBot="1">
      <c r="A52" s="2140">
        <v>42</v>
      </c>
      <c r="B52" s="254" t="s">
        <v>256</v>
      </c>
      <c r="C52" s="1265">
        <v>18.062999999999999</v>
      </c>
      <c r="D52" s="1265">
        <v>745.11699999999996</v>
      </c>
      <c r="E52" s="1265">
        <v>147.87</v>
      </c>
      <c r="F52" s="1265">
        <v>911.05</v>
      </c>
      <c r="G52" s="1266">
        <v>16.07</v>
      </c>
      <c r="H52" s="1266">
        <v>1.72</v>
      </c>
      <c r="I52" s="1266">
        <v>2.2200000000000002</v>
      </c>
      <c r="J52" s="1266">
        <v>2.09</v>
      </c>
      <c r="K52" s="1267">
        <v>25639</v>
      </c>
      <c r="L52" s="1267">
        <v>8312</v>
      </c>
      <c r="M52" s="1267">
        <v>5854</v>
      </c>
      <c r="N52" s="1267">
        <v>10533</v>
      </c>
      <c r="O52" s="1267">
        <v>74401</v>
      </c>
      <c r="P52" s="1267">
        <v>106459</v>
      </c>
      <c r="Q52" s="1267">
        <v>19238</v>
      </c>
      <c r="R52" s="1267">
        <v>200099</v>
      </c>
      <c r="S52" s="1267">
        <v>411895</v>
      </c>
      <c r="T52" s="1267">
        <v>14288</v>
      </c>
      <c r="U52" s="1267">
        <v>13010</v>
      </c>
      <c r="V52" s="1277">
        <v>21964</v>
      </c>
      <c r="W52" s="262">
        <v>42</v>
      </c>
    </row>
    <row r="53" spans="1:23" ht="23.1" customHeight="1">
      <c r="A53" s="2155">
        <v>43</v>
      </c>
      <c r="B53" s="2156" t="s">
        <v>258</v>
      </c>
      <c r="C53" s="1253">
        <v>21.248999999999999</v>
      </c>
      <c r="D53" s="1254">
        <v>706.86300000000006</v>
      </c>
      <c r="E53" s="1254">
        <v>150.911</v>
      </c>
      <c r="F53" s="1254">
        <v>879.02300000000002</v>
      </c>
      <c r="G53" s="1255">
        <v>17.95</v>
      </c>
      <c r="H53" s="1255">
        <v>1.62</v>
      </c>
      <c r="I53" s="1255">
        <v>2.1800000000000002</v>
      </c>
      <c r="J53" s="1255">
        <v>2.11</v>
      </c>
      <c r="K53" s="1256">
        <v>20834</v>
      </c>
      <c r="L53" s="1256">
        <v>7104</v>
      </c>
      <c r="M53" s="1256">
        <v>6849</v>
      </c>
      <c r="N53" s="1256">
        <v>9887</v>
      </c>
      <c r="O53" s="1256">
        <v>79468</v>
      </c>
      <c r="P53" s="1256">
        <v>81131</v>
      </c>
      <c r="Q53" s="1256">
        <v>22500</v>
      </c>
      <c r="R53" s="1256">
        <v>183099</v>
      </c>
      <c r="S53" s="1256">
        <v>373991</v>
      </c>
      <c r="T53" s="1256">
        <v>11478</v>
      </c>
      <c r="U53" s="1256">
        <v>14910</v>
      </c>
      <c r="V53" s="1257">
        <v>20830</v>
      </c>
      <c r="W53" s="2158">
        <v>43</v>
      </c>
    </row>
    <row r="54" spans="1:23" ht="23.1" customHeight="1">
      <c r="A54" s="217">
        <v>44</v>
      </c>
      <c r="B54" s="332" t="s">
        <v>260</v>
      </c>
      <c r="C54" s="1258">
        <v>25.503</v>
      </c>
      <c r="D54" s="1241">
        <v>827.14400000000001</v>
      </c>
      <c r="E54" s="1241">
        <v>174.79499999999999</v>
      </c>
      <c r="F54" s="1241">
        <v>1027.442</v>
      </c>
      <c r="G54" s="1242">
        <v>18.71</v>
      </c>
      <c r="H54" s="1242">
        <v>1.77</v>
      </c>
      <c r="I54" s="1242">
        <v>1.99</v>
      </c>
      <c r="J54" s="1242">
        <v>2.2200000000000002</v>
      </c>
      <c r="K54" s="1243">
        <v>21806</v>
      </c>
      <c r="L54" s="1243">
        <v>7462</v>
      </c>
      <c r="M54" s="1243">
        <v>6874</v>
      </c>
      <c r="N54" s="1243">
        <v>10367</v>
      </c>
      <c r="O54" s="1243">
        <v>104048</v>
      </c>
      <c r="P54" s="1243">
        <v>109036</v>
      </c>
      <c r="Q54" s="1243">
        <v>23875</v>
      </c>
      <c r="R54" s="1243">
        <v>236958</v>
      </c>
      <c r="S54" s="1243">
        <v>407977</v>
      </c>
      <c r="T54" s="1243">
        <v>13182</v>
      </c>
      <c r="U54" s="1243">
        <v>13659</v>
      </c>
      <c r="V54" s="1259">
        <v>23063</v>
      </c>
      <c r="W54" s="205">
        <v>44</v>
      </c>
    </row>
    <row r="55" spans="1:23" ht="23.1" customHeight="1">
      <c r="A55" s="217">
        <v>45</v>
      </c>
      <c r="B55" s="332" t="s">
        <v>261</v>
      </c>
      <c r="C55" s="1258">
        <v>17.015999999999998</v>
      </c>
      <c r="D55" s="1241">
        <v>701.28499999999997</v>
      </c>
      <c r="E55" s="1241">
        <v>150.67099999999999</v>
      </c>
      <c r="F55" s="1241">
        <v>868.97199999999998</v>
      </c>
      <c r="G55" s="1242">
        <v>15.12</v>
      </c>
      <c r="H55" s="1242">
        <v>1.7</v>
      </c>
      <c r="I55" s="1242">
        <v>2.11</v>
      </c>
      <c r="J55" s="1242">
        <v>2.04</v>
      </c>
      <c r="K55" s="1243">
        <v>30207</v>
      </c>
      <c r="L55" s="1243">
        <v>7651</v>
      </c>
      <c r="M55" s="1243">
        <v>6384</v>
      </c>
      <c r="N55" s="1243">
        <v>10702</v>
      </c>
      <c r="O55" s="1243">
        <v>77705</v>
      </c>
      <c r="P55" s="1243">
        <v>91338</v>
      </c>
      <c r="Q55" s="1243">
        <v>20313</v>
      </c>
      <c r="R55" s="1243">
        <v>189357</v>
      </c>
      <c r="S55" s="1243">
        <v>456656</v>
      </c>
      <c r="T55" s="1243">
        <v>13024</v>
      </c>
      <c r="U55" s="1243">
        <v>13482</v>
      </c>
      <c r="V55" s="1259">
        <v>21791</v>
      </c>
      <c r="W55" s="205">
        <v>45</v>
      </c>
    </row>
    <row r="56" spans="1:23" ht="23.1" customHeight="1">
      <c r="A56" s="217">
        <v>46</v>
      </c>
      <c r="B56" s="332" t="s">
        <v>262</v>
      </c>
      <c r="C56" s="1258">
        <v>17.902999999999999</v>
      </c>
      <c r="D56" s="1241">
        <v>647.96299999999997</v>
      </c>
      <c r="E56" s="1241">
        <v>126.79</v>
      </c>
      <c r="F56" s="1241">
        <v>792.65700000000004</v>
      </c>
      <c r="G56" s="1242">
        <v>17</v>
      </c>
      <c r="H56" s="1242">
        <v>1.72</v>
      </c>
      <c r="I56" s="1242">
        <v>2.21</v>
      </c>
      <c r="J56" s="1242">
        <v>2.15</v>
      </c>
      <c r="K56" s="1243">
        <v>26006</v>
      </c>
      <c r="L56" s="1243">
        <v>7729</v>
      </c>
      <c r="M56" s="1243">
        <v>5920</v>
      </c>
      <c r="N56" s="1243">
        <v>10700</v>
      </c>
      <c r="O56" s="1243">
        <v>79156</v>
      </c>
      <c r="P56" s="1243">
        <v>86314</v>
      </c>
      <c r="Q56" s="1243">
        <v>16610</v>
      </c>
      <c r="R56" s="1243">
        <v>182081</v>
      </c>
      <c r="S56" s="1243">
        <v>442129</v>
      </c>
      <c r="T56" s="1243">
        <v>13321</v>
      </c>
      <c r="U56" s="1243">
        <v>13101</v>
      </c>
      <c r="V56" s="1259">
        <v>22971</v>
      </c>
      <c r="W56" s="205">
        <v>46</v>
      </c>
    </row>
    <row r="57" spans="1:23" ht="23.1" customHeight="1">
      <c r="A57" s="217">
        <v>52</v>
      </c>
      <c r="B57" s="332" t="s">
        <v>263</v>
      </c>
      <c r="C57" s="1260">
        <v>15.75</v>
      </c>
      <c r="D57" s="1248">
        <v>603.71900000000005</v>
      </c>
      <c r="E57" s="1248">
        <v>134.46899999999999</v>
      </c>
      <c r="F57" s="1248">
        <v>753.93799999999999</v>
      </c>
      <c r="G57" s="1249">
        <v>17.07</v>
      </c>
      <c r="H57" s="1249">
        <v>1.51</v>
      </c>
      <c r="I57" s="1249">
        <v>2.25</v>
      </c>
      <c r="J57" s="1249">
        <v>1.97</v>
      </c>
      <c r="K57" s="1250">
        <v>24963</v>
      </c>
      <c r="L57" s="1250">
        <v>7541</v>
      </c>
      <c r="M57" s="1250">
        <v>6485</v>
      </c>
      <c r="N57" s="1250">
        <v>10486</v>
      </c>
      <c r="O57" s="1250">
        <v>67119</v>
      </c>
      <c r="P57" s="1250">
        <v>68719</v>
      </c>
      <c r="Q57" s="1250">
        <v>19602</v>
      </c>
      <c r="R57" s="1250">
        <v>155440</v>
      </c>
      <c r="S57" s="1250">
        <v>426155</v>
      </c>
      <c r="T57" s="1250">
        <v>11383</v>
      </c>
      <c r="U57" s="1250">
        <v>14577</v>
      </c>
      <c r="V57" s="1261">
        <v>20617</v>
      </c>
      <c r="W57" s="205">
        <v>52</v>
      </c>
    </row>
    <row r="58" spans="1:23" ht="23.1" customHeight="1">
      <c r="A58" s="211">
        <v>54</v>
      </c>
      <c r="B58" s="330" t="s">
        <v>264</v>
      </c>
      <c r="C58" s="1262">
        <v>19.393000000000001</v>
      </c>
      <c r="D58" s="1236">
        <v>677.17600000000004</v>
      </c>
      <c r="E58" s="1236">
        <v>130.38300000000001</v>
      </c>
      <c r="F58" s="1236">
        <v>826.952</v>
      </c>
      <c r="G58" s="1237">
        <v>16.64</v>
      </c>
      <c r="H58" s="1237">
        <v>1.54</v>
      </c>
      <c r="I58" s="1237">
        <v>2.37</v>
      </c>
      <c r="J58" s="1237">
        <v>2.0299999999999998</v>
      </c>
      <c r="K58" s="1238">
        <v>25684</v>
      </c>
      <c r="L58" s="1238">
        <v>8104</v>
      </c>
      <c r="M58" s="1238">
        <v>6279</v>
      </c>
      <c r="N58" s="1238">
        <v>11152</v>
      </c>
      <c r="O58" s="1238">
        <v>82877</v>
      </c>
      <c r="P58" s="1238">
        <v>84712</v>
      </c>
      <c r="Q58" s="1238">
        <v>19367</v>
      </c>
      <c r="R58" s="1238">
        <v>186956</v>
      </c>
      <c r="S58" s="1238">
        <v>427349</v>
      </c>
      <c r="T58" s="1238">
        <v>12510</v>
      </c>
      <c r="U58" s="1238">
        <v>14854</v>
      </c>
      <c r="V58" s="1263">
        <v>22608</v>
      </c>
      <c r="W58" s="216">
        <v>54</v>
      </c>
    </row>
    <row r="59" spans="1:23" ht="23.1" customHeight="1">
      <c r="A59" s="217">
        <v>59</v>
      </c>
      <c r="B59" s="332" t="s">
        <v>266</v>
      </c>
      <c r="C59" s="1258">
        <v>17.949000000000002</v>
      </c>
      <c r="D59" s="1241">
        <v>638.505</v>
      </c>
      <c r="E59" s="1241">
        <v>143.89099999999999</v>
      </c>
      <c r="F59" s="1241">
        <v>800.34500000000003</v>
      </c>
      <c r="G59" s="1242">
        <v>17.87</v>
      </c>
      <c r="H59" s="1242">
        <v>1.63</v>
      </c>
      <c r="I59" s="1242">
        <v>1.95</v>
      </c>
      <c r="J59" s="1242">
        <v>2.0499999999999998</v>
      </c>
      <c r="K59" s="1243">
        <v>22407</v>
      </c>
      <c r="L59" s="1243">
        <v>9153</v>
      </c>
      <c r="M59" s="1243">
        <v>6426</v>
      </c>
      <c r="N59" s="1243">
        <v>11273</v>
      </c>
      <c r="O59" s="1243">
        <v>71854</v>
      </c>
      <c r="P59" s="1243">
        <v>95387</v>
      </c>
      <c r="Q59" s="1243">
        <v>18048</v>
      </c>
      <c r="R59" s="1243">
        <v>185288</v>
      </c>
      <c r="S59" s="1243">
        <v>400318</v>
      </c>
      <c r="T59" s="1243">
        <v>14939</v>
      </c>
      <c r="U59" s="1243">
        <v>12543</v>
      </c>
      <c r="V59" s="1259">
        <v>23151</v>
      </c>
      <c r="W59" s="205">
        <v>59</v>
      </c>
    </row>
    <row r="60" spans="1:23" ht="23.1" customHeight="1">
      <c r="A60" s="217">
        <v>61</v>
      </c>
      <c r="B60" s="332" t="s">
        <v>268</v>
      </c>
      <c r="C60" s="1258">
        <v>16.952999999999999</v>
      </c>
      <c r="D60" s="1241">
        <v>625.23199999999997</v>
      </c>
      <c r="E60" s="1241">
        <v>125.283</v>
      </c>
      <c r="F60" s="1241">
        <v>767.46799999999996</v>
      </c>
      <c r="G60" s="1242">
        <v>16.350000000000001</v>
      </c>
      <c r="H60" s="1242">
        <v>1.51</v>
      </c>
      <c r="I60" s="1242">
        <v>2.0699999999999998</v>
      </c>
      <c r="J60" s="1242">
        <v>1.93</v>
      </c>
      <c r="K60" s="1243">
        <v>24381</v>
      </c>
      <c r="L60" s="1243">
        <v>9960</v>
      </c>
      <c r="M60" s="1243">
        <v>6940</v>
      </c>
      <c r="N60" s="1243">
        <v>12130</v>
      </c>
      <c r="O60" s="1243">
        <v>67562</v>
      </c>
      <c r="P60" s="1243">
        <v>94021</v>
      </c>
      <c r="Q60" s="1243">
        <v>18000</v>
      </c>
      <c r="R60" s="1243">
        <v>179584</v>
      </c>
      <c r="S60" s="1243">
        <v>398526</v>
      </c>
      <c r="T60" s="1243">
        <v>15038</v>
      </c>
      <c r="U60" s="1243">
        <v>14368</v>
      </c>
      <c r="V60" s="1259">
        <v>23399</v>
      </c>
      <c r="W60" s="205">
        <v>61</v>
      </c>
    </row>
    <row r="61" spans="1:23" ht="23.1" customHeight="1">
      <c r="A61" s="220">
        <v>66</v>
      </c>
      <c r="B61" s="218" t="s">
        <v>270</v>
      </c>
      <c r="C61" s="1258">
        <v>17.739999999999998</v>
      </c>
      <c r="D61" s="1241">
        <v>731.36</v>
      </c>
      <c r="E61" s="1241">
        <v>139.99199999999999</v>
      </c>
      <c r="F61" s="1241">
        <v>889.09199999999998</v>
      </c>
      <c r="G61" s="1242">
        <v>14.78</v>
      </c>
      <c r="H61" s="1242">
        <v>1.7</v>
      </c>
      <c r="I61" s="1242">
        <v>2.2200000000000002</v>
      </c>
      <c r="J61" s="1242">
        <v>2.04</v>
      </c>
      <c r="K61" s="1243">
        <v>30130</v>
      </c>
      <c r="L61" s="1243">
        <v>6988</v>
      </c>
      <c r="M61" s="1243">
        <v>6219</v>
      </c>
      <c r="N61" s="1243">
        <v>10199</v>
      </c>
      <c r="O61" s="1243">
        <v>78992</v>
      </c>
      <c r="P61" s="1243">
        <v>86765</v>
      </c>
      <c r="Q61" s="1243">
        <v>19353</v>
      </c>
      <c r="R61" s="1243">
        <v>185111</v>
      </c>
      <c r="S61" s="1243">
        <v>445266</v>
      </c>
      <c r="T61" s="1243">
        <v>11864</v>
      </c>
      <c r="U61" s="1243">
        <v>13825</v>
      </c>
      <c r="V61" s="1259">
        <v>20820</v>
      </c>
      <c r="W61" s="224">
        <v>66</v>
      </c>
    </row>
    <row r="62" spans="1:23" ht="23.1" customHeight="1">
      <c r="A62" s="220">
        <v>67</v>
      </c>
      <c r="B62" s="218" t="s">
        <v>272</v>
      </c>
      <c r="C62" s="1260">
        <v>25.957000000000001</v>
      </c>
      <c r="D62" s="1248">
        <v>613.125</v>
      </c>
      <c r="E62" s="1248">
        <v>136.101</v>
      </c>
      <c r="F62" s="1248">
        <v>775.18299999999999</v>
      </c>
      <c r="G62" s="1249">
        <v>18.98</v>
      </c>
      <c r="H62" s="1249">
        <v>1.71</v>
      </c>
      <c r="I62" s="1249">
        <v>2.1800000000000002</v>
      </c>
      <c r="J62" s="1249">
        <v>2.37</v>
      </c>
      <c r="K62" s="1250">
        <v>20856</v>
      </c>
      <c r="L62" s="1250">
        <v>9255</v>
      </c>
      <c r="M62" s="1250">
        <v>5959</v>
      </c>
      <c r="N62" s="1250">
        <v>11830</v>
      </c>
      <c r="O62" s="1250">
        <v>102730</v>
      </c>
      <c r="P62" s="1250">
        <v>97252</v>
      </c>
      <c r="Q62" s="1250">
        <v>17661</v>
      </c>
      <c r="R62" s="1250">
        <v>217643</v>
      </c>
      <c r="S62" s="1250">
        <v>395765</v>
      </c>
      <c r="T62" s="1250">
        <v>15862</v>
      </c>
      <c r="U62" s="1250">
        <v>12977</v>
      </c>
      <c r="V62" s="1261">
        <v>28076</v>
      </c>
      <c r="W62" s="224">
        <v>67</v>
      </c>
    </row>
    <row r="63" spans="1:23" ht="23.1" customHeight="1">
      <c r="A63" s="228">
        <v>70</v>
      </c>
      <c r="B63" s="212" t="s">
        <v>274</v>
      </c>
      <c r="C63" s="1262">
        <v>16.64</v>
      </c>
      <c r="D63" s="1236">
        <v>657.34699999999998</v>
      </c>
      <c r="E63" s="1236">
        <v>140.221</v>
      </c>
      <c r="F63" s="1236">
        <v>814.20699999999999</v>
      </c>
      <c r="G63" s="1237">
        <v>14.83</v>
      </c>
      <c r="H63" s="1237">
        <v>1.63</v>
      </c>
      <c r="I63" s="1237">
        <v>2.1800000000000002</v>
      </c>
      <c r="J63" s="1237">
        <v>1.99</v>
      </c>
      <c r="K63" s="1238">
        <v>28595</v>
      </c>
      <c r="L63" s="1238">
        <v>10141</v>
      </c>
      <c r="M63" s="1238">
        <v>5862</v>
      </c>
      <c r="N63" s="1238">
        <v>12143</v>
      </c>
      <c r="O63" s="1238">
        <v>70582</v>
      </c>
      <c r="P63" s="1238">
        <v>108463</v>
      </c>
      <c r="Q63" s="1238">
        <v>17917</v>
      </c>
      <c r="R63" s="1238">
        <v>196961</v>
      </c>
      <c r="S63" s="1238">
        <v>424180</v>
      </c>
      <c r="T63" s="1238">
        <v>16500</v>
      </c>
      <c r="U63" s="1238">
        <v>12777</v>
      </c>
      <c r="V63" s="1263">
        <v>24191</v>
      </c>
      <c r="W63" s="234">
        <v>70</v>
      </c>
    </row>
    <row r="64" spans="1:23" ht="23.1" customHeight="1">
      <c r="A64" s="220">
        <v>72</v>
      </c>
      <c r="B64" s="218" t="s">
        <v>276</v>
      </c>
      <c r="C64" s="1258">
        <v>21.071999999999999</v>
      </c>
      <c r="D64" s="1241">
        <v>774.29399999999998</v>
      </c>
      <c r="E64" s="1241">
        <v>151.22999999999999</v>
      </c>
      <c r="F64" s="1241">
        <v>946.596</v>
      </c>
      <c r="G64" s="1242">
        <v>17.36</v>
      </c>
      <c r="H64" s="1242">
        <v>1.72</v>
      </c>
      <c r="I64" s="1242">
        <v>2.2200000000000002</v>
      </c>
      <c r="J64" s="1242">
        <v>2.15</v>
      </c>
      <c r="K64" s="1243">
        <v>25105</v>
      </c>
      <c r="L64" s="1243">
        <v>8336</v>
      </c>
      <c r="M64" s="1243">
        <v>6384</v>
      </c>
      <c r="N64" s="1243">
        <v>11028</v>
      </c>
      <c r="O64" s="1243">
        <v>91817</v>
      </c>
      <c r="P64" s="1243">
        <v>111010</v>
      </c>
      <c r="Q64" s="1243">
        <v>21477</v>
      </c>
      <c r="R64" s="1243">
        <v>224304</v>
      </c>
      <c r="S64" s="1243">
        <v>435736</v>
      </c>
      <c r="T64" s="1243">
        <v>14337</v>
      </c>
      <c r="U64" s="1243">
        <v>14201</v>
      </c>
      <c r="V64" s="1259">
        <v>23696</v>
      </c>
      <c r="W64" s="224">
        <v>72</v>
      </c>
    </row>
    <row r="65" spans="1:23" ht="23.1" customHeight="1">
      <c r="A65" s="220">
        <v>74</v>
      </c>
      <c r="B65" s="218" t="s">
        <v>278</v>
      </c>
      <c r="C65" s="1258">
        <v>20.739000000000001</v>
      </c>
      <c r="D65" s="1241">
        <v>771.64</v>
      </c>
      <c r="E65" s="1241">
        <v>143.51599999999999</v>
      </c>
      <c r="F65" s="1241">
        <v>935.89400000000001</v>
      </c>
      <c r="G65" s="1242">
        <v>15.27</v>
      </c>
      <c r="H65" s="1242">
        <v>1.64</v>
      </c>
      <c r="I65" s="1242">
        <v>2.38</v>
      </c>
      <c r="J65" s="1242">
        <v>2.06</v>
      </c>
      <c r="K65" s="1243">
        <v>29101</v>
      </c>
      <c r="L65" s="1243">
        <v>8363</v>
      </c>
      <c r="M65" s="1243">
        <v>5997</v>
      </c>
      <c r="N65" s="1243">
        <v>11350</v>
      </c>
      <c r="O65" s="1243">
        <v>92161</v>
      </c>
      <c r="P65" s="1243">
        <v>106086</v>
      </c>
      <c r="Q65" s="1243">
        <v>20521</v>
      </c>
      <c r="R65" s="1243">
        <v>218768</v>
      </c>
      <c r="S65" s="1243">
        <v>444395</v>
      </c>
      <c r="T65" s="1243">
        <v>13748</v>
      </c>
      <c r="U65" s="1243">
        <v>14299</v>
      </c>
      <c r="V65" s="1259">
        <v>23375</v>
      </c>
      <c r="W65" s="224">
        <v>74</v>
      </c>
    </row>
    <row r="66" spans="1:23" ht="23.1" customHeight="1">
      <c r="A66" s="220">
        <v>81</v>
      </c>
      <c r="B66" s="218" t="s">
        <v>280</v>
      </c>
      <c r="C66" s="1258">
        <v>23.155000000000001</v>
      </c>
      <c r="D66" s="1241">
        <v>646.97799999999995</v>
      </c>
      <c r="E66" s="1241">
        <v>140.434</v>
      </c>
      <c r="F66" s="1241">
        <v>810.56700000000001</v>
      </c>
      <c r="G66" s="1242">
        <v>17.91</v>
      </c>
      <c r="H66" s="1242">
        <v>1.66</v>
      </c>
      <c r="I66" s="1242">
        <v>2.14</v>
      </c>
      <c r="J66" s="1242">
        <v>2.21</v>
      </c>
      <c r="K66" s="1243">
        <v>22811</v>
      </c>
      <c r="L66" s="1243">
        <v>9023</v>
      </c>
      <c r="M66" s="1243">
        <v>6131</v>
      </c>
      <c r="N66" s="1243">
        <v>11729</v>
      </c>
      <c r="O66" s="1243">
        <v>94598</v>
      </c>
      <c r="P66" s="1243">
        <v>97162</v>
      </c>
      <c r="Q66" s="1243">
        <v>18403</v>
      </c>
      <c r="R66" s="1243">
        <v>210163</v>
      </c>
      <c r="S66" s="1243">
        <v>408535</v>
      </c>
      <c r="T66" s="1243">
        <v>15018</v>
      </c>
      <c r="U66" s="1243">
        <v>13105</v>
      </c>
      <c r="V66" s="1259">
        <v>25928</v>
      </c>
      <c r="W66" s="224">
        <v>81</v>
      </c>
    </row>
    <row r="67" spans="1:23" ht="23.1" customHeight="1">
      <c r="A67" s="220">
        <v>82</v>
      </c>
      <c r="B67" s="218" t="s">
        <v>282</v>
      </c>
      <c r="C67" s="1260">
        <v>15.865</v>
      </c>
      <c r="D67" s="1248">
        <v>626.82399999999996</v>
      </c>
      <c r="E67" s="1248">
        <v>131.93899999999999</v>
      </c>
      <c r="F67" s="1248">
        <v>774.62800000000004</v>
      </c>
      <c r="G67" s="1249">
        <v>17.239999999999998</v>
      </c>
      <c r="H67" s="1249">
        <v>1.7</v>
      </c>
      <c r="I67" s="1249">
        <v>2.36</v>
      </c>
      <c r="J67" s="1249">
        <v>2.13</v>
      </c>
      <c r="K67" s="1250">
        <v>27734</v>
      </c>
      <c r="L67" s="1250">
        <v>7811</v>
      </c>
      <c r="M67" s="1250">
        <v>5998</v>
      </c>
      <c r="N67" s="1250">
        <v>10776</v>
      </c>
      <c r="O67" s="1250">
        <v>75855</v>
      </c>
      <c r="P67" s="1250">
        <v>83008</v>
      </c>
      <c r="Q67" s="1250">
        <v>18672</v>
      </c>
      <c r="R67" s="1250">
        <v>177535</v>
      </c>
      <c r="S67" s="1250">
        <v>478127</v>
      </c>
      <c r="T67" s="1250">
        <v>13243</v>
      </c>
      <c r="U67" s="1250">
        <v>14152</v>
      </c>
      <c r="V67" s="1261">
        <v>22919</v>
      </c>
      <c r="W67" s="224">
        <v>82</v>
      </c>
    </row>
    <row r="68" spans="1:23" ht="23.1" customHeight="1">
      <c r="A68" s="235">
        <v>83</v>
      </c>
      <c r="B68" s="212" t="s">
        <v>283</v>
      </c>
      <c r="C68" s="1262">
        <v>17.696999999999999</v>
      </c>
      <c r="D68" s="1236">
        <v>663.90099999999995</v>
      </c>
      <c r="E68" s="1236">
        <v>142.69200000000001</v>
      </c>
      <c r="F68" s="1236">
        <v>824.29100000000005</v>
      </c>
      <c r="G68" s="1237">
        <v>16.64</v>
      </c>
      <c r="H68" s="1237">
        <v>1.78</v>
      </c>
      <c r="I68" s="1237">
        <v>2.27</v>
      </c>
      <c r="J68" s="1237">
        <v>2.1800000000000002</v>
      </c>
      <c r="K68" s="1238">
        <v>25266</v>
      </c>
      <c r="L68" s="1238">
        <v>7948</v>
      </c>
      <c r="M68" s="1238">
        <v>6107</v>
      </c>
      <c r="N68" s="1238">
        <v>10453</v>
      </c>
      <c r="O68" s="1238">
        <v>74424</v>
      </c>
      <c r="P68" s="1238">
        <v>93771</v>
      </c>
      <c r="Q68" s="1238">
        <v>19793</v>
      </c>
      <c r="R68" s="1238">
        <v>187989</v>
      </c>
      <c r="S68" s="1238">
        <v>420544</v>
      </c>
      <c r="T68" s="1238">
        <v>14124</v>
      </c>
      <c r="U68" s="1238">
        <v>13871</v>
      </c>
      <c r="V68" s="1263">
        <v>22806</v>
      </c>
      <c r="W68" s="236">
        <v>83</v>
      </c>
    </row>
    <row r="69" spans="1:23" ht="23.1" customHeight="1">
      <c r="A69" s="220">
        <v>301</v>
      </c>
      <c r="B69" s="2128" t="s">
        <v>284</v>
      </c>
      <c r="C69" s="1258">
        <v>7.9029999999999996</v>
      </c>
      <c r="D69" s="1241">
        <v>454.60500000000002</v>
      </c>
      <c r="E69" s="1241">
        <v>156.05099999999999</v>
      </c>
      <c r="F69" s="1241">
        <v>618.55899999999997</v>
      </c>
      <c r="G69" s="1242">
        <v>9.6300000000000008</v>
      </c>
      <c r="H69" s="1242">
        <v>1.48</v>
      </c>
      <c r="I69" s="1242">
        <v>1.93</v>
      </c>
      <c r="J69" s="1242">
        <v>1.7</v>
      </c>
      <c r="K69" s="1243">
        <v>37960</v>
      </c>
      <c r="L69" s="1243">
        <v>7726</v>
      </c>
      <c r="M69" s="1243">
        <v>5778</v>
      </c>
      <c r="N69" s="1243">
        <v>9358</v>
      </c>
      <c r="O69" s="1243">
        <v>28878</v>
      </c>
      <c r="P69" s="1243">
        <v>52065</v>
      </c>
      <c r="Q69" s="1243">
        <v>17361</v>
      </c>
      <c r="R69" s="1243">
        <v>98304</v>
      </c>
      <c r="S69" s="1243">
        <v>365390</v>
      </c>
      <c r="T69" s="1243">
        <v>11453</v>
      </c>
      <c r="U69" s="1243">
        <v>11125</v>
      </c>
      <c r="V69" s="1259">
        <v>15892</v>
      </c>
      <c r="W69" s="224">
        <v>301</v>
      </c>
    </row>
    <row r="70" spans="1:23" ht="23.1" customHeight="1">
      <c r="A70" s="220">
        <v>302</v>
      </c>
      <c r="B70" s="2128" t="s">
        <v>286</v>
      </c>
      <c r="C70" s="1258">
        <v>6.2910000000000004</v>
      </c>
      <c r="D70" s="1241">
        <v>519.82799999999997</v>
      </c>
      <c r="E70" s="1241">
        <v>40.247</v>
      </c>
      <c r="F70" s="1241">
        <v>566.36599999999999</v>
      </c>
      <c r="G70" s="1242">
        <v>9.41</v>
      </c>
      <c r="H70" s="1242">
        <v>1.43</v>
      </c>
      <c r="I70" s="1242">
        <v>1.79</v>
      </c>
      <c r="J70" s="1242">
        <v>1.55</v>
      </c>
      <c r="K70" s="1243">
        <v>40739</v>
      </c>
      <c r="L70" s="1243">
        <v>6935</v>
      </c>
      <c r="M70" s="1243">
        <v>6520</v>
      </c>
      <c r="N70" s="1243">
        <v>9183</v>
      </c>
      <c r="O70" s="1243">
        <v>24121</v>
      </c>
      <c r="P70" s="1243">
        <v>51732</v>
      </c>
      <c r="Q70" s="1243">
        <v>4702</v>
      </c>
      <c r="R70" s="1243">
        <v>80555</v>
      </c>
      <c r="S70" s="1243">
        <v>383436</v>
      </c>
      <c r="T70" s="1243">
        <v>9952</v>
      </c>
      <c r="U70" s="1243">
        <v>11683</v>
      </c>
      <c r="V70" s="1259">
        <v>14223</v>
      </c>
      <c r="W70" s="224">
        <v>302</v>
      </c>
    </row>
    <row r="71" spans="1:23" ht="23.1" customHeight="1">
      <c r="A71" s="220">
        <v>303</v>
      </c>
      <c r="B71" s="2128" t="s">
        <v>288</v>
      </c>
      <c r="C71" s="1258">
        <v>9.0139999999999993</v>
      </c>
      <c r="D71" s="1241">
        <v>589.399</v>
      </c>
      <c r="E71" s="1241">
        <v>171.03200000000001</v>
      </c>
      <c r="F71" s="1241">
        <v>769.44399999999996</v>
      </c>
      <c r="G71" s="1242">
        <v>11.37</v>
      </c>
      <c r="H71" s="1242">
        <v>1.53</v>
      </c>
      <c r="I71" s="1242">
        <v>2.06</v>
      </c>
      <c r="J71" s="1242">
        <v>1.77</v>
      </c>
      <c r="K71" s="1243">
        <v>40143</v>
      </c>
      <c r="L71" s="1243">
        <v>7250</v>
      </c>
      <c r="M71" s="1243">
        <v>5591</v>
      </c>
      <c r="N71" s="1243">
        <v>9301</v>
      </c>
      <c r="O71" s="1243">
        <v>41145</v>
      </c>
      <c r="P71" s="1243">
        <v>65527</v>
      </c>
      <c r="Q71" s="1243">
        <v>19709</v>
      </c>
      <c r="R71" s="1243">
        <v>126381</v>
      </c>
      <c r="S71" s="1243">
        <v>456472</v>
      </c>
      <c r="T71" s="1243">
        <v>11118</v>
      </c>
      <c r="U71" s="1243">
        <v>11524</v>
      </c>
      <c r="V71" s="1259">
        <v>16425</v>
      </c>
      <c r="W71" s="224">
        <v>303</v>
      </c>
    </row>
    <row r="72" spans="1:23" ht="23.1" customHeight="1" thickBot="1">
      <c r="A72" s="2383"/>
      <c r="B72" s="254"/>
      <c r="C72" s="1264"/>
      <c r="D72" s="1265"/>
      <c r="E72" s="1265"/>
      <c r="F72" s="1265"/>
      <c r="G72" s="1266"/>
      <c r="H72" s="1266"/>
      <c r="I72" s="1266"/>
      <c r="J72" s="1266"/>
      <c r="K72" s="1267"/>
      <c r="L72" s="1267"/>
      <c r="M72" s="1267"/>
      <c r="N72" s="1267"/>
      <c r="O72" s="1267"/>
      <c r="P72" s="1267"/>
      <c r="Q72" s="1267"/>
      <c r="R72" s="1267"/>
      <c r="S72" s="1267"/>
      <c r="T72" s="1267"/>
      <c r="U72" s="1267"/>
      <c r="V72" s="1268"/>
      <c r="W72" s="262"/>
    </row>
    <row r="73" spans="1:23" ht="23.1" customHeight="1">
      <c r="A73" s="220"/>
      <c r="B73" s="218"/>
      <c r="C73" s="1258"/>
      <c r="D73" s="1241"/>
      <c r="E73" s="1241"/>
      <c r="F73" s="1241"/>
      <c r="G73" s="1242"/>
      <c r="H73" s="1242"/>
      <c r="I73" s="1242"/>
      <c r="J73" s="1242"/>
      <c r="K73" s="1243"/>
      <c r="L73" s="1243"/>
      <c r="M73" s="1243"/>
      <c r="N73" s="1243"/>
      <c r="O73" s="1243"/>
      <c r="P73" s="1243"/>
      <c r="Q73" s="1243"/>
      <c r="R73" s="1243"/>
      <c r="S73" s="1243"/>
      <c r="T73" s="1243"/>
      <c r="U73" s="1243"/>
      <c r="V73" s="1259"/>
      <c r="W73" s="224"/>
    </row>
    <row r="74" spans="1:23" ht="23.1" customHeight="1">
      <c r="A74" s="220"/>
      <c r="B74" s="218"/>
      <c r="C74" s="1258"/>
      <c r="D74" s="1241"/>
      <c r="E74" s="1241"/>
      <c r="F74" s="1241"/>
      <c r="G74" s="1242"/>
      <c r="H74" s="1242"/>
      <c r="I74" s="1242"/>
      <c r="J74" s="1242"/>
      <c r="K74" s="1243"/>
      <c r="L74" s="1243"/>
      <c r="M74" s="1243"/>
      <c r="N74" s="1243"/>
      <c r="O74" s="1243"/>
      <c r="P74" s="1243"/>
      <c r="Q74" s="1243"/>
      <c r="R74" s="1243"/>
      <c r="S74" s="1243"/>
      <c r="T74" s="1243"/>
      <c r="U74" s="1243"/>
      <c r="V74" s="1259"/>
      <c r="W74" s="224"/>
    </row>
    <row r="75" spans="1:23" ht="23.1" customHeight="1">
      <c r="A75" s="220"/>
      <c r="B75" s="218"/>
      <c r="C75" s="1258"/>
      <c r="D75" s="1241"/>
      <c r="E75" s="1241"/>
      <c r="F75" s="1241"/>
      <c r="G75" s="1242"/>
      <c r="H75" s="1242"/>
      <c r="I75" s="1242"/>
      <c r="J75" s="1242"/>
      <c r="K75" s="1243"/>
      <c r="L75" s="1243"/>
      <c r="M75" s="1243"/>
      <c r="N75" s="1243"/>
      <c r="O75" s="1243"/>
      <c r="P75" s="1243"/>
      <c r="Q75" s="1243"/>
      <c r="R75" s="1243"/>
      <c r="S75" s="1243"/>
      <c r="T75" s="1243"/>
      <c r="U75" s="1243"/>
      <c r="V75" s="1259"/>
      <c r="W75" s="224"/>
    </row>
    <row r="76" spans="1:23" ht="23.1" customHeight="1">
      <c r="A76" s="220"/>
      <c r="B76" s="218"/>
      <c r="C76" s="1258"/>
      <c r="D76" s="1241"/>
      <c r="E76" s="1241"/>
      <c r="F76" s="1241"/>
      <c r="G76" s="1242"/>
      <c r="H76" s="1242"/>
      <c r="I76" s="1242"/>
      <c r="J76" s="1242"/>
      <c r="K76" s="1243"/>
      <c r="L76" s="1243"/>
      <c r="M76" s="1243"/>
      <c r="N76" s="1243"/>
      <c r="O76" s="1243"/>
      <c r="P76" s="1243"/>
      <c r="Q76" s="1243"/>
      <c r="R76" s="1243"/>
      <c r="S76" s="1243"/>
      <c r="T76" s="1243"/>
      <c r="U76" s="1243"/>
      <c r="V76" s="1259"/>
      <c r="W76" s="224"/>
    </row>
    <row r="77" spans="1:23" ht="23.1" customHeight="1">
      <c r="A77" s="220"/>
      <c r="B77" s="218"/>
      <c r="C77" s="1260"/>
      <c r="D77" s="1248"/>
      <c r="E77" s="1248"/>
      <c r="F77" s="1248"/>
      <c r="G77" s="1249"/>
      <c r="H77" s="1249"/>
      <c r="I77" s="1249"/>
      <c r="J77" s="1249"/>
      <c r="K77" s="1250"/>
      <c r="L77" s="1250"/>
      <c r="M77" s="1250"/>
      <c r="N77" s="1250"/>
      <c r="O77" s="1250"/>
      <c r="P77" s="1250"/>
      <c r="Q77" s="1250"/>
      <c r="R77" s="1250"/>
      <c r="S77" s="1250"/>
      <c r="T77" s="1250"/>
      <c r="U77" s="1250"/>
      <c r="V77" s="1261"/>
      <c r="W77" s="224"/>
    </row>
    <row r="78" spans="1:23" ht="23.1" customHeight="1">
      <c r="A78" s="228"/>
      <c r="B78" s="212"/>
      <c r="C78" s="1262"/>
      <c r="D78" s="1236"/>
      <c r="E78" s="1236"/>
      <c r="F78" s="1236"/>
      <c r="G78" s="1237"/>
      <c r="H78" s="1237"/>
      <c r="I78" s="1237"/>
      <c r="J78" s="1237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63"/>
      <c r="W78" s="234"/>
    </row>
    <row r="79" spans="1:23" ht="23.1" customHeight="1">
      <c r="A79" s="220"/>
      <c r="B79" s="218"/>
      <c r="C79" s="1258"/>
      <c r="D79" s="1241"/>
      <c r="E79" s="1241"/>
      <c r="F79" s="1241"/>
      <c r="G79" s="1242"/>
      <c r="H79" s="1242"/>
      <c r="I79" s="1242"/>
      <c r="J79" s="1242"/>
      <c r="K79" s="1243"/>
      <c r="L79" s="1243"/>
      <c r="M79" s="1243"/>
      <c r="N79" s="1243"/>
      <c r="O79" s="1243"/>
      <c r="P79" s="1243"/>
      <c r="Q79" s="1243"/>
      <c r="R79" s="1243"/>
      <c r="S79" s="1243"/>
      <c r="T79" s="1243"/>
      <c r="U79" s="1243"/>
      <c r="V79" s="1259"/>
      <c r="W79" s="224"/>
    </row>
    <row r="80" spans="1:23" ht="23.1" customHeight="1">
      <c r="A80" s="220"/>
      <c r="B80" s="218"/>
      <c r="C80" s="1258"/>
      <c r="D80" s="1241"/>
      <c r="E80" s="1241"/>
      <c r="F80" s="1241"/>
      <c r="G80" s="1242"/>
      <c r="H80" s="1242"/>
      <c r="I80" s="1242"/>
      <c r="J80" s="1242"/>
      <c r="K80" s="1243"/>
      <c r="L80" s="1243"/>
      <c r="M80" s="1243"/>
      <c r="N80" s="1243"/>
      <c r="O80" s="1243"/>
      <c r="P80" s="1243"/>
      <c r="Q80" s="1243"/>
      <c r="R80" s="1243"/>
      <c r="S80" s="1243"/>
      <c r="T80" s="1243"/>
      <c r="U80" s="1243"/>
      <c r="V80" s="1259"/>
      <c r="W80" s="224"/>
    </row>
    <row r="81" spans="1:23" ht="23.1" customHeight="1">
      <c r="A81" s="220"/>
      <c r="B81" s="218"/>
      <c r="C81" s="1258"/>
      <c r="D81" s="1241"/>
      <c r="E81" s="1241"/>
      <c r="F81" s="1241"/>
      <c r="G81" s="1242"/>
      <c r="H81" s="1242"/>
      <c r="I81" s="1242"/>
      <c r="J81" s="1242"/>
      <c r="K81" s="1243"/>
      <c r="L81" s="1243"/>
      <c r="M81" s="1243"/>
      <c r="N81" s="1243"/>
      <c r="O81" s="1243"/>
      <c r="P81" s="1243"/>
      <c r="Q81" s="1243"/>
      <c r="R81" s="1243"/>
      <c r="S81" s="1243"/>
      <c r="T81" s="1243"/>
      <c r="U81" s="1243"/>
      <c r="V81" s="1259"/>
      <c r="W81" s="224"/>
    </row>
    <row r="82" spans="1:23" ht="23.1" customHeight="1">
      <c r="A82" s="220"/>
      <c r="B82" s="244"/>
      <c r="C82" s="1260"/>
      <c r="D82" s="1248"/>
      <c r="E82" s="1248"/>
      <c r="F82" s="1248"/>
      <c r="G82" s="1249"/>
      <c r="H82" s="1249"/>
      <c r="I82" s="1249"/>
      <c r="J82" s="1249"/>
      <c r="K82" s="1250"/>
      <c r="L82" s="1250"/>
      <c r="M82" s="1250"/>
      <c r="N82" s="1250"/>
      <c r="O82" s="1250"/>
      <c r="P82" s="1250"/>
      <c r="Q82" s="1250"/>
      <c r="R82" s="1250"/>
      <c r="S82" s="1250"/>
      <c r="T82" s="1250"/>
      <c r="U82" s="1250"/>
      <c r="V82" s="1261"/>
      <c r="W82" s="224"/>
    </row>
    <row r="83" spans="1:23" ht="23.1" customHeight="1">
      <c r="A83" s="228"/>
      <c r="B83" s="218"/>
      <c r="C83" s="1262"/>
      <c r="D83" s="1236"/>
      <c r="E83" s="1236"/>
      <c r="F83" s="1236"/>
      <c r="G83" s="1237"/>
      <c r="H83" s="1237"/>
      <c r="I83" s="1237"/>
      <c r="J83" s="1237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63"/>
      <c r="W83" s="234"/>
    </row>
    <row r="84" spans="1:23" ht="23.1" customHeight="1">
      <c r="A84" s="220"/>
      <c r="B84" s="218"/>
      <c r="C84" s="1258"/>
      <c r="D84" s="1241"/>
      <c r="E84" s="1241"/>
      <c r="F84" s="1241"/>
      <c r="G84" s="1242"/>
      <c r="H84" s="1242"/>
      <c r="I84" s="1242"/>
      <c r="J84" s="1242"/>
      <c r="K84" s="1243"/>
      <c r="L84" s="1243"/>
      <c r="M84" s="1243"/>
      <c r="N84" s="1243"/>
      <c r="O84" s="1243"/>
      <c r="P84" s="1243"/>
      <c r="Q84" s="1243"/>
      <c r="R84" s="1243"/>
      <c r="S84" s="1243"/>
      <c r="T84" s="1243"/>
      <c r="U84" s="1243"/>
      <c r="V84" s="1259"/>
      <c r="W84" s="224"/>
    </row>
    <row r="85" spans="1:23" ht="23.1" customHeight="1">
      <c r="A85" s="220"/>
      <c r="B85" s="218"/>
      <c r="C85" s="1258"/>
      <c r="D85" s="1241"/>
      <c r="E85" s="1241"/>
      <c r="F85" s="1241"/>
      <c r="G85" s="1242"/>
      <c r="H85" s="1242"/>
      <c r="I85" s="1242"/>
      <c r="J85" s="1242"/>
      <c r="K85" s="1243"/>
      <c r="L85" s="1243"/>
      <c r="M85" s="1243"/>
      <c r="N85" s="1243"/>
      <c r="O85" s="1243"/>
      <c r="P85" s="1243"/>
      <c r="Q85" s="1243"/>
      <c r="R85" s="1243"/>
      <c r="S85" s="1243"/>
      <c r="T85" s="1243"/>
      <c r="U85" s="1243"/>
      <c r="V85" s="1259"/>
      <c r="W85" s="224"/>
    </row>
    <row r="86" spans="1:23" ht="23.1" customHeight="1">
      <c r="A86" s="220"/>
      <c r="B86" s="218"/>
      <c r="C86" s="1258"/>
      <c r="D86" s="1241"/>
      <c r="E86" s="1241"/>
      <c r="F86" s="1241"/>
      <c r="G86" s="1242"/>
      <c r="H86" s="1242"/>
      <c r="I86" s="1242"/>
      <c r="J86" s="1242"/>
      <c r="K86" s="1243"/>
      <c r="L86" s="1243"/>
      <c r="M86" s="1243"/>
      <c r="N86" s="1243"/>
      <c r="O86" s="1243"/>
      <c r="P86" s="1243"/>
      <c r="Q86" s="1243"/>
      <c r="R86" s="1243"/>
      <c r="S86" s="1243"/>
      <c r="T86" s="1243"/>
      <c r="U86" s="1243"/>
      <c r="V86" s="1259"/>
      <c r="W86" s="224"/>
    </row>
    <row r="87" spans="1:23" ht="23.1" customHeight="1">
      <c r="A87" s="243"/>
      <c r="B87" s="244"/>
      <c r="C87" s="1260"/>
      <c r="D87" s="1248"/>
      <c r="E87" s="1248"/>
      <c r="F87" s="1248"/>
      <c r="G87" s="1249"/>
      <c r="H87" s="1249"/>
      <c r="I87" s="1249"/>
      <c r="J87" s="1249"/>
      <c r="K87" s="1250"/>
      <c r="L87" s="1250"/>
      <c r="M87" s="1250"/>
      <c r="N87" s="1250"/>
      <c r="O87" s="1250"/>
      <c r="P87" s="1250"/>
      <c r="Q87" s="1250"/>
      <c r="R87" s="1250"/>
      <c r="S87" s="1250"/>
      <c r="T87" s="1250"/>
      <c r="U87" s="1250"/>
      <c r="V87" s="1261"/>
      <c r="W87" s="249"/>
    </row>
    <row r="88" spans="1:23" s="771" customFormat="1" ht="23.1" customHeight="1">
      <c r="A88" s="250"/>
      <c r="B88" s="218"/>
      <c r="C88" s="1262"/>
      <c r="D88" s="1236"/>
      <c r="E88" s="1236"/>
      <c r="F88" s="1236"/>
      <c r="G88" s="1237"/>
      <c r="H88" s="1237"/>
      <c r="I88" s="1237"/>
      <c r="J88" s="1237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63"/>
      <c r="W88" s="251"/>
    </row>
    <row r="89" spans="1:23" s="771" customFormat="1" ht="23.1" customHeight="1">
      <c r="A89" s="220"/>
      <c r="B89" s="218"/>
      <c r="C89" s="1258"/>
      <c r="D89" s="1241"/>
      <c r="E89" s="1241"/>
      <c r="F89" s="1241"/>
      <c r="G89" s="1242"/>
      <c r="H89" s="1242"/>
      <c r="I89" s="1242"/>
      <c r="J89" s="1242"/>
      <c r="K89" s="1243"/>
      <c r="L89" s="1243"/>
      <c r="M89" s="1243"/>
      <c r="N89" s="1243"/>
      <c r="O89" s="1243"/>
      <c r="P89" s="1243"/>
      <c r="Q89" s="1243"/>
      <c r="R89" s="1243"/>
      <c r="S89" s="1243"/>
      <c r="T89" s="1243"/>
      <c r="U89" s="1243"/>
      <c r="V89" s="1259"/>
      <c r="W89" s="224"/>
    </row>
    <row r="90" spans="1:23" s="771" customFormat="1" ht="23.1" customHeight="1">
      <c r="A90" s="220"/>
      <c r="B90" s="218"/>
      <c r="C90" s="1258"/>
      <c r="D90" s="1241"/>
      <c r="E90" s="1241"/>
      <c r="F90" s="1241"/>
      <c r="G90" s="1242"/>
      <c r="H90" s="1242"/>
      <c r="I90" s="1242"/>
      <c r="J90" s="1242"/>
      <c r="K90" s="1243"/>
      <c r="L90" s="1243"/>
      <c r="M90" s="1243"/>
      <c r="N90" s="1243"/>
      <c r="O90" s="1243"/>
      <c r="P90" s="1243"/>
      <c r="Q90" s="1243"/>
      <c r="R90" s="1243"/>
      <c r="S90" s="1243"/>
      <c r="T90" s="1243"/>
      <c r="U90" s="1243"/>
      <c r="V90" s="1259"/>
      <c r="W90" s="224"/>
    </row>
    <row r="91" spans="1:23" s="771" customFormat="1" ht="23.1" customHeight="1">
      <c r="A91" s="220"/>
      <c r="B91" s="218"/>
      <c r="C91" s="1258"/>
      <c r="D91" s="1241"/>
      <c r="E91" s="1241"/>
      <c r="F91" s="1241"/>
      <c r="G91" s="1242"/>
      <c r="H91" s="1242"/>
      <c r="I91" s="1242"/>
      <c r="J91" s="1242"/>
      <c r="K91" s="1243"/>
      <c r="L91" s="1243"/>
      <c r="M91" s="1243"/>
      <c r="N91" s="1243"/>
      <c r="O91" s="1243"/>
      <c r="P91" s="1243"/>
      <c r="Q91" s="1243"/>
      <c r="R91" s="1243"/>
      <c r="S91" s="1243"/>
      <c r="T91" s="1243"/>
      <c r="U91" s="1243"/>
      <c r="V91" s="1259"/>
      <c r="W91" s="224"/>
    </row>
    <row r="92" spans="1:23" s="771" customFormat="1" ht="23.1" customHeight="1" thickBot="1">
      <c r="A92" s="2140"/>
      <c r="B92" s="254"/>
      <c r="C92" s="1264"/>
      <c r="D92" s="1265"/>
      <c r="E92" s="1265"/>
      <c r="F92" s="1265"/>
      <c r="G92" s="1266"/>
      <c r="H92" s="1266"/>
      <c r="I92" s="1266"/>
      <c r="J92" s="1266"/>
      <c r="K92" s="1267"/>
      <c r="L92" s="1267"/>
      <c r="M92" s="1267"/>
      <c r="N92" s="1267"/>
      <c r="O92" s="1267"/>
      <c r="P92" s="1267"/>
      <c r="Q92" s="1267"/>
      <c r="R92" s="1267"/>
      <c r="S92" s="1267"/>
      <c r="T92" s="1267"/>
      <c r="U92" s="1267"/>
      <c r="V92" s="1268"/>
      <c r="W92" s="262"/>
    </row>
  </sheetData>
  <mergeCells count="2">
    <mergeCell ref="K3:L3"/>
    <mergeCell ref="M3:N3"/>
  </mergeCells>
  <phoneticPr fontId="16"/>
  <pageMargins left="0.82677165354330717" right="0.59055118110236227" top="0.59055118110236227" bottom="0.59055118110236227" header="0.51181102362204722" footer="0.51181102362204722"/>
  <pageSetup paperSize="9" scale="45" pageOrder="overThenDown" orientation="landscape" r:id="rId1"/>
  <headerFooter alignWithMargins="0"/>
  <rowBreaks count="1" manualBreakCount="1">
    <brk id="52" max="22" man="1"/>
  </rowBreaks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76">
    <tabColor rgb="FF00FFFF"/>
  </sheetPr>
  <dimension ref="A1:W92"/>
  <sheetViews>
    <sheetView showGridLines="0" view="pageBreakPreview" zoomScale="55" zoomScaleNormal="100" zoomScaleSheetLayoutView="75" workbookViewId="0">
      <pane xSplit="2" ySplit="7" topLeftCell="C54" activePane="bottomRight" state="frozen"/>
      <selection activeCell="B75" sqref="B75"/>
      <selection pane="topRight" activeCell="B75" sqref="B75"/>
      <selection pane="bottomLeft" activeCell="B75" sqref="B75"/>
      <selection pane="bottomRight" activeCell="A72" sqref="A72:W72"/>
    </sheetView>
  </sheetViews>
  <sheetFormatPr defaultRowHeight="18.95" customHeight="1"/>
  <cols>
    <col min="1" max="1" width="4.75" style="1269" customWidth="1"/>
    <col min="2" max="2" width="15.5" style="746" customWidth="1"/>
    <col min="3" max="3" width="10.75" style="1206" customWidth="1"/>
    <col min="4" max="6" width="11.125" style="1206" customWidth="1"/>
    <col min="7" max="10" width="9.75" style="746" customWidth="1"/>
    <col min="11" max="12" width="11.125" style="746" customWidth="1"/>
    <col min="13" max="22" width="12.125" style="746" customWidth="1"/>
    <col min="23" max="23" width="5.625" style="1270" customWidth="1"/>
    <col min="24" max="16384" width="9" style="746"/>
  </cols>
  <sheetData>
    <row r="1" spans="1:23" ht="26.85" customHeight="1">
      <c r="A1" s="603" t="s">
        <v>1401</v>
      </c>
      <c r="W1" s="746"/>
    </row>
    <row r="2" spans="1:23" s="312" customFormat="1" ht="18.95" customHeight="1" thickBot="1"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7"/>
      <c r="Q2" s="1207"/>
      <c r="R2" s="1207"/>
      <c r="S2" s="1207"/>
      <c r="T2" s="1207"/>
      <c r="U2" s="1207"/>
      <c r="V2" s="1207"/>
    </row>
    <row r="3" spans="1:23" s="771" customFormat="1" ht="18.95" customHeight="1">
      <c r="A3" s="1208" t="s">
        <v>138</v>
      </c>
      <c r="B3" s="1209"/>
      <c r="C3" s="1210" t="s">
        <v>926</v>
      </c>
      <c r="D3" s="1211"/>
      <c r="E3" s="1211"/>
      <c r="F3" s="1212"/>
      <c r="G3" s="1213" t="s">
        <v>927</v>
      </c>
      <c r="H3" s="1214"/>
      <c r="I3" s="1214"/>
      <c r="J3" s="1215"/>
      <c r="K3" s="2937" t="s">
        <v>928</v>
      </c>
      <c r="L3" s="2938"/>
      <c r="M3" s="2938" t="s">
        <v>929</v>
      </c>
      <c r="N3" s="2939"/>
      <c r="O3" s="1213" t="s">
        <v>930</v>
      </c>
      <c r="P3" s="1214"/>
      <c r="Q3" s="1214"/>
      <c r="R3" s="1215"/>
      <c r="S3" s="1213" t="s">
        <v>931</v>
      </c>
      <c r="T3" s="1214"/>
      <c r="U3" s="1214"/>
      <c r="V3" s="1214"/>
      <c r="W3" s="1216" t="s">
        <v>138</v>
      </c>
    </row>
    <row r="4" spans="1:23" s="771" customFormat="1" ht="18.95" customHeight="1">
      <c r="A4" s="1217" t="s">
        <v>144</v>
      </c>
      <c r="B4" s="1218"/>
      <c r="C4" s="1219"/>
      <c r="D4" s="1219"/>
      <c r="E4" s="1219"/>
      <c r="F4" s="1219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1"/>
      <c r="W4" s="1222" t="s">
        <v>144</v>
      </c>
    </row>
    <row r="5" spans="1:23" s="771" customFormat="1" ht="18.95" customHeight="1">
      <c r="A5" s="1217" t="s">
        <v>151</v>
      </c>
      <c r="B5" s="1218" t="s">
        <v>152</v>
      </c>
      <c r="C5" s="1223" t="s">
        <v>123</v>
      </c>
      <c r="D5" s="1223" t="s">
        <v>124</v>
      </c>
      <c r="E5" s="1223" t="s">
        <v>125</v>
      </c>
      <c r="F5" s="1223" t="s">
        <v>126</v>
      </c>
      <c r="G5" s="1224" t="s">
        <v>123</v>
      </c>
      <c r="H5" s="1224" t="s">
        <v>124</v>
      </c>
      <c r="I5" s="1224" t="s">
        <v>125</v>
      </c>
      <c r="J5" s="1224" t="s">
        <v>126</v>
      </c>
      <c r="K5" s="1224" t="s">
        <v>123</v>
      </c>
      <c r="L5" s="1224" t="s">
        <v>124</v>
      </c>
      <c r="M5" s="1224" t="s">
        <v>125</v>
      </c>
      <c r="N5" s="1224" t="s">
        <v>126</v>
      </c>
      <c r="O5" s="1224" t="s">
        <v>123</v>
      </c>
      <c r="P5" s="1224" t="s">
        <v>124</v>
      </c>
      <c r="Q5" s="1224" t="s">
        <v>125</v>
      </c>
      <c r="R5" s="1224" t="s">
        <v>126</v>
      </c>
      <c r="S5" s="1224" t="s">
        <v>123</v>
      </c>
      <c r="T5" s="1224" t="s">
        <v>124</v>
      </c>
      <c r="U5" s="1224" t="s">
        <v>125</v>
      </c>
      <c r="V5" s="1225" t="s">
        <v>126</v>
      </c>
      <c r="W5" s="1222" t="s">
        <v>151</v>
      </c>
    </row>
    <row r="6" spans="1:23" s="771" customFormat="1" ht="18.95" customHeight="1">
      <c r="A6" s="1217" t="s">
        <v>164</v>
      </c>
      <c r="B6" s="1218"/>
      <c r="C6" s="1226"/>
      <c r="D6" s="1226"/>
      <c r="E6" s="1226"/>
      <c r="F6" s="1226"/>
      <c r="G6" s="1227"/>
      <c r="H6" s="1227"/>
      <c r="I6" s="1227"/>
      <c r="J6" s="1227"/>
      <c r="K6" s="1227"/>
      <c r="L6" s="1227"/>
      <c r="M6" s="1227"/>
      <c r="N6" s="1227"/>
      <c r="O6" s="1227"/>
      <c r="P6" s="1227"/>
      <c r="Q6" s="1227"/>
      <c r="R6" s="1227"/>
      <c r="S6" s="1227"/>
      <c r="T6" s="1227"/>
      <c r="U6" s="1227"/>
      <c r="V6" s="1228"/>
      <c r="W6" s="1222" t="s">
        <v>164</v>
      </c>
    </row>
    <row r="7" spans="1:23" s="771" customFormat="1" ht="18.95" customHeight="1" thickBot="1">
      <c r="A7" s="1229" t="s">
        <v>171</v>
      </c>
      <c r="B7" s="1230"/>
      <c r="C7" s="1231"/>
      <c r="D7" s="1231"/>
      <c r="E7" s="1231"/>
      <c r="F7" s="1231"/>
      <c r="G7" s="1232"/>
      <c r="H7" s="1232"/>
      <c r="I7" s="1232"/>
      <c r="J7" s="1232"/>
      <c r="K7" s="1232"/>
      <c r="L7" s="1232"/>
      <c r="M7" s="1232"/>
      <c r="N7" s="1232"/>
      <c r="O7" s="1232"/>
      <c r="P7" s="1232"/>
      <c r="Q7" s="1232"/>
      <c r="R7" s="1232"/>
      <c r="S7" s="1232"/>
      <c r="T7" s="1232"/>
      <c r="U7" s="1232"/>
      <c r="V7" s="1233"/>
      <c r="W7" s="1234" t="s">
        <v>171</v>
      </c>
    </row>
    <row r="8" spans="1:23" s="771" customFormat="1" ht="30" customHeight="1">
      <c r="A8" s="1217"/>
      <c r="B8" s="1235" t="s">
        <v>176</v>
      </c>
      <c r="C8" s="1271" t="s">
        <v>22</v>
      </c>
      <c r="D8" s="1271" t="s">
        <v>22</v>
      </c>
      <c r="E8" s="1271" t="s">
        <v>22</v>
      </c>
      <c r="F8" s="1271" t="s">
        <v>22</v>
      </c>
      <c r="G8" s="1272" t="s">
        <v>22</v>
      </c>
      <c r="H8" s="1271" t="s">
        <v>22</v>
      </c>
      <c r="I8" s="1271" t="s">
        <v>22</v>
      </c>
      <c r="J8" s="1272" t="s">
        <v>22</v>
      </c>
      <c r="K8" s="1271" t="s">
        <v>22</v>
      </c>
      <c r="L8" s="1271" t="s">
        <v>22</v>
      </c>
      <c r="M8" s="1272" t="s">
        <v>22</v>
      </c>
      <c r="N8" s="1271" t="s">
        <v>22</v>
      </c>
      <c r="O8" s="1271" t="s">
        <v>22</v>
      </c>
      <c r="P8" s="1271" t="s">
        <v>22</v>
      </c>
      <c r="Q8" s="1271" t="s">
        <v>22</v>
      </c>
      <c r="R8" s="1271" t="s">
        <v>22</v>
      </c>
      <c r="S8" s="1272" t="s">
        <v>22</v>
      </c>
      <c r="T8" s="1272" t="s">
        <v>22</v>
      </c>
      <c r="U8" s="1272" t="s">
        <v>22</v>
      </c>
      <c r="V8" s="1273" t="s">
        <v>22</v>
      </c>
      <c r="W8" s="1274"/>
    </row>
    <row r="9" spans="1:23" s="771" customFormat="1" ht="30" customHeight="1">
      <c r="A9" s="1217"/>
      <c r="B9" s="1235" t="s">
        <v>177</v>
      </c>
      <c r="C9" s="1241">
        <v>22.58</v>
      </c>
      <c r="D9" s="1241">
        <v>1021.444</v>
      </c>
      <c r="E9" s="1241">
        <v>236.74600000000001</v>
      </c>
      <c r="F9" s="1241">
        <v>1280.769</v>
      </c>
      <c r="G9" s="1242">
        <v>13.89</v>
      </c>
      <c r="H9" s="1242">
        <v>1.69</v>
      </c>
      <c r="I9" s="1242">
        <v>2.23</v>
      </c>
      <c r="J9" s="1242">
        <v>2</v>
      </c>
      <c r="K9" s="1243">
        <v>36269</v>
      </c>
      <c r="L9" s="1243">
        <v>8098</v>
      </c>
      <c r="M9" s="1243">
        <v>5965</v>
      </c>
      <c r="N9" s="1243">
        <v>11099</v>
      </c>
      <c r="O9" s="1243">
        <v>113712</v>
      </c>
      <c r="P9" s="1243">
        <v>139755</v>
      </c>
      <c r="Q9" s="1243">
        <v>31518</v>
      </c>
      <c r="R9" s="1243">
        <v>284984</v>
      </c>
      <c r="S9" s="1243">
        <v>503605</v>
      </c>
      <c r="T9" s="1243">
        <v>13682</v>
      </c>
      <c r="U9" s="1243">
        <v>13313</v>
      </c>
      <c r="V9" s="1244">
        <v>22251</v>
      </c>
      <c r="W9" s="1245"/>
    </row>
    <row r="10" spans="1:23" s="771" customFormat="1" ht="30" customHeight="1">
      <c r="A10" s="1217"/>
      <c r="B10" s="1235" t="s">
        <v>178</v>
      </c>
      <c r="C10" s="1275" t="s">
        <v>22</v>
      </c>
      <c r="D10" s="1275" t="s">
        <v>22</v>
      </c>
      <c r="E10" s="1275" t="s">
        <v>22</v>
      </c>
      <c r="F10" s="1275" t="s">
        <v>22</v>
      </c>
      <c r="G10" s="1275" t="s">
        <v>22</v>
      </c>
      <c r="H10" s="1275" t="s">
        <v>22</v>
      </c>
      <c r="I10" s="1275" t="s">
        <v>22</v>
      </c>
      <c r="J10" s="1275" t="s">
        <v>22</v>
      </c>
      <c r="K10" s="1275" t="s">
        <v>22</v>
      </c>
      <c r="L10" s="1275" t="s">
        <v>22</v>
      </c>
      <c r="M10" s="1275" t="s">
        <v>22</v>
      </c>
      <c r="N10" s="1275" t="s">
        <v>22</v>
      </c>
      <c r="O10" s="1275" t="s">
        <v>22</v>
      </c>
      <c r="P10" s="1275" t="s">
        <v>22</v>
      </c>
      <c r="Q10" s="1275" t="s">
        <v>22</v>
      </c>
      <c r="R10" s="1275" t="s">
        <v>22</v>
      </c>
      <c r="S10" s="1275" t="s">
        <v>22</v>
      </c>
      <c r="T10" s="1275" t="s">
        <v>22</v>
      </c>
      <c r="U10" s="1275" t="s">
        <v>22</v>
      </c>
      <c r="V10" s="1276" t="s">
        <v>22</v>
      </c>
      <c r="W10" s="1245"/>
    </row>
    <row r="11" spans="1:23" s="771" customFormat="1" ht="30" customHeight="1">
      <c r="A11" s="1217"/>
      <c r="B11" s="1235" t="s">
        <v>179</v>
      </c>
      <c r="C11" s="1241">
        <v>22.780999999999999</v>
      </c>
      <c r="D11" s="1241">
        <v>1023.674</v>
      </c>
      <c r="E11" s="1241">
        <v>237.75899999999999</v>
      </c>
      <c r="F11" s="1241">
        <v>1284.2139999999999</v>
      </c>
      <c r="G11" s="1242">
        <v>13.87</v>
      </c>
      <c r="H11" s="1242">
        <v>1.69</v>
      </c>
      <c r="I11" s="1242">
        <v>2.2400000000000002</v>
      </c>
      <c r="J11" s="1242">
        <v>2.0099999999999998</v>
      </c>
      <c r="K11" s="1243">
        <v>36314</v>
      </c>
      <c r="L11" s="1243">
        <v>8069</v>
      </c>
      <c r="M11" s="1243">
        <v>5945</v>
      </c>
      <c r="N11" s="1243">
        <v>11089</v>
      </c>
      <c r="O11" s="1243">
        <v>114757</v>
      </c>
      <c r="P11" s="1243">
        <v>139909</v>
      </c>
      <c r="Q11" s="1243">
        <v>31603</v>
      </c>
      <c r="R11" s="1243">
        <v>286269</v>
      </c>
      <c r="S11" s="1243">
        <v>503730</v>
      </c>
      <c r="T11" s="1243">
        <v>13667</v>
      </c>
      <c r="U11" s="1243">
        <v>13292</v>
      </c>
      <c r="V11" s="1244">
        <v>22291</v>
      </c>
      <c r="W11" s="1245"/>
    </row>
    <row r="12" spans="1:23" s="771" customFormat="1" ht="30" customHeight="1">
      <c r="A12" s="1246"/>
      <c r="B12" s="1247" t="s">
        <v>180</v>
      </c>
      <c r="C12" s="1248">
        <v>19.181999999999999</v>
      </c>
      <c r="D12" s="1248">
        <v>983.88300000000004</v>
      </c>
      <c r="E12" s="1248">
        <v>219.68</v>
      </c>
      <c r="F12" s="1248">
        <v>1222.7439999999999</v>
      </c>
      <c r="G12" s="1249">
        <v>14.16</v>
      </c>
      <c r="H12" s="1249">
        <v>1.61</v>
      </c>
      <c r="I12" s="1249">
        <v>2.16</v>
      </c>
      <c r="J12" s="1249">
        <v>1.91</v>
      </c>
      <c r="K12" s="1250">
        <v>35378</v>
      </c>
      <c r="L12" s="1250">
        <v>8649</v>
      </c>
      <c r="M12" s="1250">
        <v>6334</v>
      </c>
      <c r="N12" s="1250">
        <v>11291</v>
      </c>
      <c r="O12" s="1250">
        <v>96117</v>
      </c>
      <c r="P12" s="1250">
        <v>137155</v>
      </c>
      <c r="Q12" s="1250">
        <v>30069</v>
      </c>
      <c r="R12" s="1250">
        <v>263342</v>
      </c>
      <c r="S12" s="1250">
        <v>501089</v>
      </c>
      <c r="T12" s="1250">
        <v>13940</v>
      </c>
      <c r="U12" s="1250">
        <v>13688</v>
      </c>
      <c r="V12" s="1251">
        <v>21537</v>
      </c>
      <c r="W12" s="1252"/>
    </row>
    <row r="13" spans="1:23" ht="23.1" customHeight="1">
      <c r="A13" s="211">
        <v>1</v>
      </c>
      <c r="B13" s="330" t="s">
        <v>181</v>
      </c>
      <c r="C13" s="1236">
        <v>21.359000000000002</v>
      </c>
      <c r="D13" s="1236">
        <v>1035.53</v>
      </c>
      <c r="E13" s="1236">
        <v>241.27799999999999</v>
      </c>
      <c r="F13" s="1236">
        <v>1298.1669999999999</v>
      </c>
      <c r="G13" s="1237">
        <v>13.35</v>
      </c>
      <c r="H13" s="1237">
        <v>1.72</v>
      </c>
      <c r="I13" s="1237">
        <v>2.2200000000000002</v>
      </c>
      <c r="J13" s="1237">
        <v>2</v>
      </c>
      <c r="K13" s="1238">
        <v>38330</v>
      </c>
      <c r="L13" s="1238">
        <v>7866</v>
      </c>
      <c r="M13" s="1238">
        <v>5782</v>
      </c>
      <c r="N13" s="1238">
        <v>10782</v>
      </c>
      <c r="O13" s="1238">
        <v>109322</v>
      </c>
      <c r="P13" s="1238">
        <v>139854</v>
      </c>
      <c r="Q13" s="1238">
        <v>30911</v>
      </c>
      <c r="R13" s="1238">
        <v>280086</v>
      </c>
      <c r="S13" s="1238">
        <v>511839</v>
      </c>
      <c r="T13" s="1238">
        <v>13506</v>
      </c>
      <c r="U13" s="1238">
        <v>12811</v>
      </c>
      <c r="V13" s="1239">
        <v>21576</v>
      </c>
      <c r="W13" s="216">
        <v>1</v>
      </c>
    </row>
    <row r="14" spans="1:23" ht="23.1" customHeight="1">
      <c r="A14" s="217">
        <v>2</v>
      </c>
      <c r="B14" s="332" t="s">
        <v>183</v>
      </c>
      <c r="C14" s="1241">
        <v>24.052</v>
      </c>
      <c r="D14" s="1241">
        <v>1093.5909999999999</v>
      </c>
      <c r="E14" s="1241">
        <v>222.74299999999999</v>
      </c>
      <c r="F14" s="1241">
        <v>1340.386</v>
      </c>
      <c r="G14" s="1242">
        <v>14.48</v>
      </c>
      <c r="H14" s="1242">
        <v>1.62</v>
      </c>
      <c r="I14" s="1242">
        <v>2.4900000000000002</v>
      </c>
      <c r="J14" s="1242">
        <v>2</v>
      </c>
      <c r="K14" s="1243">
        <v>37128</v>
      </c>
      <c r="L14" s="1243">
        <v>8755</v>
      </c>
      <c r="M14" s="1243">
        <v>5434</v>
      </c>
      <c r="N14" s="1243">
        <v>11760</v>
      </c>
      <c r="O14" s="1243">
        <v>129322</v>
      </c>
      <c r="P14" s="1243">
        <v>155317</v>
      </c>
      <c r="Q14" s="1243">
        <v>30120</v>
      </c>
      <c r="R14" s="1243">
        <v>314759</v>
      </c>
      <c r="S14" s="1243">
        <v>537666</v>
      </c>
      <c r="T14" s="1243">
        <v>14203</v>
      </c>
      <c r="U14" s="1243">
        <v>13522</v>
      </c>
      <c r="V14" s="1244">
        <v>23483</v>
      </c>
      <c r="W14" s="205">
        <v>2</v>
      </c>
    </row>
    <row r="15" spans="1:23" ht="23.1" customHeight="1">
      <c r="A15" s="217">
        <v>3</v>
      </c>
      <c r="B15" s="332" t="s">
        <v>185</v>
      </c>
      <c r="C15" s="1241">
        <v>22.155999999999999</v>
      </c>
      <c r="D15" s="1241">
        <v>1082.999</v>
      </c>
      <c r="E15" s="1241">
        <v>234.613</v>
      </c>
      <c r="F15" s="1241">
        <v>1339.768</v>
      </c>
      <c r="G15" s="1242">
        <v>13.57</v>
      </c>
      <c r="H15" s="1242">
        <v>1.75</v>
      </c>
      <c r="I15" s="1242">
        <v>2.25</v>
      </c>
      <c r="J15" s="1242">
        <v>2.04</v>
      </c>
      <c r="K15" s="1243">
        <v>37055</v>
      </c>
      <c r="L15" s="1243">
        <v>7503</v>
      </c>
      <c r="M15" s="1243">
        <v>6062</v>
      </c>
      <c r="N15" s="1243">
        <v>10481</v>
      </c>
      <c r="O15" s="1243">
        <v>111368</v>
      </c>
      <c r="P15" s="1243">
        <v>142496</v>
      </c>
      <c r="Q15" s="1243">
        <v>31975</v>
      </c>
      <c r="R15" s="1243">
        <v>285839</v>
      </c>
      <c r="S15" s="1243">
        <v>502653</v>
      </c>
      <c r="T15" s="1243">
        <v>13158</v>
      </c>
      <c r="U15" s="1243">
        <v>13629</v>
      </c>
      <c r="V15" s="1244">
        <v>21335</v>
      </c>
      <c r="W15" s="205">
        <v>3</v>
      </c>
    </row>
    <row r="16" spans="1:23" ht="23.1" customHeight="1">
      <c r="A16" s="217">
        <v>4</v>
      </c>
      <c r="B16" s="332" t="s">
        <v>187</v>
      </c>
      <c r="C16" s="1241">
        <v>25.503</v>
      </c>
      <c r="D16" s="1241">
        <v>1069.143</v>
      </c>
      <c r="E16" s="1241">
        <v>261.45699999999999</v>
      </c>
      <c r="F16" s="1241">
        <v>1356.1020000000001</v>
      </c>
      <c r="G16" s="1242">
        <v>13.78</v>
      </c>
      <c r="H16" s="1242">
        <v>1.66</v>
      </c>
      <c r="I16" s="1242">
        <v>2.27</v>
      </c>
      <c r="J16" s="1242">
        <v>2.0099999999999998</v>
      </c>
      <c r="K16" s="1243">
        <v>37442</v>
      </c>
      <c r="L16" s="1243">
        <v>8401</v>
      </c>
      <c r="M16" s="1243">
        <v>5816</v>
      </c>
      <c r="N16" s="1243">
        <v>11586</v>
      </c>
      <c r="O16" s="1243">
        <v>131596</v>
      </c>
      <c r="P16" s="1243">
        <v>149328</v>
      </c>
      <c r="Q16" s="1243">
        <v>34554</v>
      </c>
      <c r="R16" s="1243">
        <v>315478</v>
      </c>
      <c r="S16" s="1243">
        <v>516003</v>
      </c>
      <c r="T16" s="1243">
        <v>13967</v>
      </c>
      <c r="U16" s="1243">
        <v>13216</v>
      </c>
      <c r="V16" s="1244">
        <v>23264</v>
      </c>
      <c r="W16" s="205">
        <v>4</v>
      </c>
    </row>
    <row r="17" spans="1:23" ht="23.1" customHeight="1">
      <c r="A17" s="217">
        <v>5</v>
      </c>
      <c r="B17" s="332" t="s">
        <v>189</v>
      </c>
      <c r="C17" s="1248">
        <v>23.045000000000002</v>
      </c>
      <c r="D17" s="1248">
        <v>1036.3789999999999</v>
      </c>
      <c r="E17" s="1248">
        <v>226.42</v>
      </c>
      <c r="F17" s="1248">
        <v>1285.8440000000001</v>
      </c>
      <c r="G17" s="1249">
        <v>14.76</v>
      </c>
      <c r="H17" s="1249">
        <v>1.8</v>
      </c>
      <c r="I17" s="1249">
        <v>2.2200000000000002</v>
      </c>
      <c r="J17" s="1249">
        <v>2.1</v>
      </c>
      <c r="K17" s="1250">
        <v>31753</v>
      </c>
      <c r="L17" s="1250">
        <v>8795</v>
      </c>
      <c r="M17" s="1250">
        <v>6557</v>
      </c>
      <c r="N17" s="1250">
        <v>11267</v>
      </c>
      <c r="O17" s="1250">
        <v>108011</v>
      </c>
      <c r="P17" s="1250">
        <v>163633</v>
      </c>
      <c r="Q17" s="1250">
        <v>32984</v>
      </c>
      <c r="R17" s="1250">
        <v>304628</v>
      </c>
      <c r="S17" s="1250">
        <v>468691</v>
      </c>
      <c r="T17" s="1250">
        <v>15789</v>
      </c>
      <c r="U17" s="1250">
        <v>14568</v>
      </c>
      <c r="V17" s="1251">
        <v>23691</v>
      </c>
      <c r="W17" s="205">
        <v>5</v>
      </c>
    </row>
    <row r="18" spans="1:23" ht="23.1" customHeight="1">
      <c r="A18" s="211">
        <v>6</v>
      </c>
      <c r="B18" s="330" t="s">
        <v>191</v>
      </c>
      <c r="C18" s="1236">
        <v>20.645</v>
      </c>
      <c r="D18" s="1236">
        <v>1035.567</v>
      </c>
      <c r="E18" s="1236">
        <v>202.499</v>
      </c>
      <c r="F18" s="1236">
        <v>1258.711</v>
      </c>
      <c r="G18" s="1237">
        <v>14.2</v>
      </c>
      <c r="H18" s="1237">
        <v>1.74</v>
      </c>
      <c r="I18" s="1237">
        <v>2.2400000000000002</v>
      </c>
      <c r="J18" s="1237">
        <v>2.0299999999999998</v>
      </c>
      <c r="K18" s="1238">
        <v>33151</v>
      </c>
      <c r="L18" s="1238">
        <v>7952</v>
      </c>
      <c r="M18" s="1238">
        <v>6668</v>
      </c>
      <c r="N18" s="1238">
        <v>10618</v>
      </c>
      <c r="O18" s="1238">
        <v>97158</v>
      </c>
      <c r="P18" s="1238">
        <v>143620</v>
      </c>
      <c r="Q18" s="1238">
        <v>30202</v>
      </c>
      <c r="R18" s="1238">
        <v>270980</v>
      </c>
      <c r="S18" s="1238">
        <v>470621</v>
      </c>
      <c r="T18" s="1238">
        <v>13869</v>
      </c>
      <c r="U18" s="1238">
        <v>14915</v>
      </c>
      <c r="V18" s="1239">
        <v>21528</v>
      </c>
      <c r="W18" s="216">
        <v>6</v>
      </c>
    </row>
    <row r="19" spans="1:23" ht="23.1" customHeight="1">
      <c r="A19" s="217">
        <v>7</v>
      </c>
      <c r="B19" s="332" t="s">
        <v>193</v>
      </c>
      <c r="C19" s="1241">
        <v>28.210999999999999</v>
      </c>
      <c r="D19" s="1241">
        <v>1085.9760000000001</v>
      </c>
      <c r="E19" s="1241">
        <v>270.839</v>
      </c>
      <c r="F19" s="1241">
        <v>1385.0260000000001</v>
      </c>
      <c r="G19" s="1242">
        <v>13.88</v>
      </c>
      <c r="H19" s="1242">
        <v>1.76</v>
      </c>
      <c r="I19" s="1242">
        <v>2.2799999999999998</v>
      </c>
      <c r="J19" s="1242">
        <v>2.11</v>
      </c>
      <c r="K19" s="1243">
        <v>35704</v>
      </c>
      <c r="L19" s="1243">
        <v>8158</v>
      </c>
      <c r="M19" s="1243">
        <v>5839</v>
      </c>
      <c r="N19" s="1243">
        <v>11362</v>
      </c>
      <c r="O19" s="1243">
        <v>139776</v>
      </c>
      <c r="P19" s="1243">
        <v>155900</v>
      </c>
      <c r="Q19" s="1243">
        <v>36014</v>
      </c>
      <c r="R19" s="1243">
        <v>331689</v>
      </c>
      <c r="S19" s="1243">
        <v>495466</v>
      </c>
      <c r="T19" s="1243">
        <v>14356</v>
      </c>
      <c r="U19" s="1243">
        <v>13297</v>
      </c>
      <c r="V19" s="1244">
        <v>23948</v>
      </c>
      <c r="W19" s="205">
        <v>7</v>
      </c>
    </row>
    <row r="20" spans="1:23" ht="23.1" customHeight="1">
      <c r="A20" s="217">
        <v>8</v>
      </c>
      <c r="B20" s="332" t="s">
        <v>195</v>
      </c>
      <c r="C20" s="1241">
        <v>24.855</v>
      </c>
      <c r="D20" s="1241">
        <v>1046.28</v>
      </c>
      <c r="E20" s="1241">
        <v>251.47800000000001</v>
      </c>
      <c r="F20" s="1241">
        <v>1322.6120000000001</v>
      </c>
      <c r="G20" s="1242">
        <v>14.26</v>
      </c>
      <c r="H20" s="1242">
        <v>1.62</v>
      </c>
      <c r="I20" s="1242">
        <v>2.36</v>
      </c>
      <c r="J20" s="1242">
        <v>2</v>
      </c>
      <c r="K20" s="1243">
        <v>37187</v>
      </c>
      <c r="L20" s="1243">
        <v>7816</v>
      </c>
      <c r="M20" s="1243">
        <v>5582</v>
      </c>
      <c r="N20" s="1243">
        <v>11249</v>
      </c>
      <c r="O20" s="1243">
        <v>131784</v>
      </c>
      <c r="P20" s="1243">
        <v>132590</v>
      </c>
      <c r="Q20" s="1243">
        <v>33170</v>
      </c>
      <c r="R20" s="1243">
        <v>297543</v>
      </c>
      <c r="S20" s="1243">
        <v>530212</v>
      </c>
      <c r="T20" s="1243">
        <v>12672</v>
      </c>
      <c r="U20" s="1243">
        <v>13190</v>
      </c>
      <c r="V20" s="1244">
        <v>22497</v>
      </c>
      <c r="W20" s="205">
        <v>8</v>
      </c>
    </row>
    <row r="21" spans="1:23" ht="23.1" customHeight="1">
      <c r="A21" s="220">
        <v>9</v>
      </c>
      <c r="B21" s="218" t="s">
        <v>197</v>
      </c>
      <c r="C21" s="1241">
        <v>25.353000000000002</v>
      </c>
      <c r="D21" s="1241">
        <v>1143.8240000000001</v>
      </c>
      <c r="E21" s="1241">
        <v>208.941</v>
      </c>
      <c r="F21" s="1241">
        <v>1378.1179999999999</v>
      </c>
      <c r="G21" s="1242">
        <v>15.26</v>
      </c>
      <c r="H21" s="1242">
        <v>1.58</v>
      </c>
      <c r="I21" s="1242">
        <v>2.16</v>
      </c>
      <c r="J21" s="1242">
        <v>1.92</v>
      </c>
      <c r="K21" s="1243">
        <v>33292</v>
      </c>
      <c r="L21" s="1243">
        <v>9048</v>
      </c>
      <c r="M21" s="1243">
        <v>5909</v>
      </c>
      <c r="N21" s="1243">
        <v>12062</v>
      </c>
      <c r="O21" s="1243">
        <v>128820</v>
      </c>
      <c r="P21" s="1243">
        <v>163277</v>
      </c>
      <c r="Q21" s="1243">
        <v>26645</v>
      </c>
      <c r="R21" s="1243">
        <v>318742</v>
      </c>
      <c r="S21" s="1243">
        <v>508107</v>
      </c>
      <c r="T21" s="1243">
        <v>14275</v>
      </c>
      <c r="U21" s="1243">
        <v>12753</v>
      </c>
      <c r="V21" s="1244">
        <v>23129</v>
      </c>
      <c r="W21" s="224">
        <v>9</v>
      </c>
    </row>
    <row r="22" spans="1:23" ht="23.1" customHeight="1">
      <c r="A22" s="220">
        <v>10</v>
      </c>
      <c r="B22" s="218" t="s">
        <v>199</v>
      </c>
      <c r="C22" s="1248">
        <v>20.670999999999999</v>
      </c>
      <c r="D22" s="1248">
        <v>1138.0740000000001</v>
      </c>
      <c r="E22" s="1248">
        <v>259.71699999999998</v>
      </c>
      <c r="F22" s="1248">
        <v>1418.463</v>
      </c>
      <c r="G22" s="1249">
        <v>13.84</v>
      </c>
      <c r="H22" s="1249">
        <v>1.7</v>
      </c>
      <c r="I22" s="1249">
        <v>2.2200000000000002</v>
      </c>
      <c r="J22" s="1249">
        <v>1.97</v>
      </c>
      <c r="K22" s="1250">
        <v>32214</v>
      </c>
      <c r="L22" s="1250">
        <v>7407</v>
      </c>
      <c r="M22" s="1250">
        <v>5588</v>
      </c>
      <c r="N22" s="1250">
        <v>9569</v>
      </c>
      <c r="O22" s="1250">
        <v>92173</v>
      </c>
      <c r="P22" s="1250">
        <v>143491</v>
      </c>
      <c r="Q22" s="1250">
        <v>32174</v>
      </c>
      <c r="R22" s="1250">
        <v>267838</v>
      </c>
      <c r="S22" s="1250">
        <v>445896</v>
      </c>
      <c r="T22" s="1250">
        <v>12608</v>
      </c>
      <c r="U22" s="1250">
        <v>12388</v>
      </c>
      <c r="V22" s="1251">
        <v>18882</v>
      </c>
      <c r="W22" s="224">
        <v>10</v>
      </c>
    </row>
    <row r="23" spans="1:23" ht="23.1" customHeight="1">
      <c r="A23" s="228">
        <v>11</v>
      </c>
      <c r="B23" s="212" t="s">
        <v>201</v>
      </c>
      <c r="C23" s="1236">
        <v>21.315999999999999</v>
      </c>
      <c r="D23" s="1236">
        <v>979.43</v>
      </c>
      <c r="E23" s="1236">
        <v>197.58799999999999</v>
      </c>
      <c r="F23" s="1236">
        <v>1198.3330000000001</v>
      </c>
      <c r="G23" s="1237">
        <v>14.34</v>
      </c>
      <c r="H23" s="1237">
        <v>1.64</v>
      </c>
      <c r="I23" s="1237">
        <v>2.4</v>
      </c>
      <c r="J23" s="1237">
        <v>1.99</v>
      </c>
      <c r="K23" s="1238">
        <v>35084</v>
      </c>
      <c r="L23" s="1238">
        <v>7999</v>
      </c>
      <c r="M23" s="1238">
        <v>6353</v>
      </c>
      <c r="N23" s="1238">
        <v>11141</v>
      </c>
      <c r="O23" s="1238">
        <v>107251</v>
      </c>
      <c r="P23" s="1238">
        <v>128467</v>
      </c>
      <c r="Q23" s="1238">
        <v>30176</v>
      </c>
      <c r="R23" s="1238">
        <v>265894</v>
      </c>
      <c r="S23" s="1238">
        <v>503155</v>
      </c>
      <c r="T23" s="1238">
        <v>13116</v>
      </c>
      <c r="U23" s="1238">
        <v>15272</v>
      </c>
      <c r="V23" s="1239">
        <v>22189</v>
      </c>
      <c r="W23" s="234">
        <v>11</v>
      </c>
    </row>
    <row r="24" spans="1:23" ht="23.1" customHeight="1">
      <c r="A24" s="220">
        <v>12</v>
      </c>
      <c r="B24" s="218" t="s">
        <v>203</v>
      </c>
      <c r="C24" s="1241">
        <v>21.498000000000001</v>
      </c>
      <c r="D24" s="1241">
        <v>1025.8119999999999</v>
      </c>
      <c r="E24" s="1241">
        <v>246.12899999999999</v>
      </c>
      <c r="F24" s="1241">
        <v>1293.4390000000001</v>
      </c>
      <c r="G24" s="1242">
        <v>14.5</v>
      </c>
      <c r="H24" s="1242">
        <v>1.65</v>
      </c>
      <c r="I24" s="1242">
        <v>2.19</v>
      </c>
      <c r="J24" s="1242">
        <v>1.97</v>
      </c>
      <c r="K24" s="1243">
        <v>34689</v>
      </c>
      <c r="L24" s="1243">
        <v>8173</v>
      </c>
      <c r="M24" s="1243">
        <v>6052</v>
      </c>
      <c r="N24" s="1243">
        <v>10976</v>
      </c>
      <c r="O24" s="1243">
        <v>108147</v>
      </c>
      <c r="P24" s="1243">
        <v>138259</v>
      </c>
      <c r="Q24" s="1243">
        <v>32578</v>
      </c>
      <c r="R24" s="1243">
        <v>278984</v>
      </c>
      <c r="S24" s="1243">
        <v>503047</v>
      </c>
      <c r="T24" s="1243">
        <v>13478</v>
      </c>
      <c r="U24" s="1243">
        <v>13236</v>
      </c>
      <c r="V24" s="1244">
        <v>21569</v>
      </c>
      <c r="W24" s="224">
        <v>12</v>
      </c>
    </row>
    <row r="25" spans="1:23" ht="23.1" customHeight="1">
      <c r="A25" s="220">
        <v>13</v>
      </c>
      <c r="B25" s="218" t="s">
        <v>204</v>
      </c>
      <c r="C25" s="1241">
        <v>19.536999999999999</v>
      </c>
      <c r="D25" s="1241">
        <v>958.61199999999997</v>
      </c>
      <c r="E25" s="1241">
        <v>228.62</v>
      </c>
      <c r="F25" s="1241">
        <v>1206.769</v>
      </c>
      <c r="G25" s="1242">
        <v>14.16</v>
      </c>
      <c r="H25" s="1242">
        <v>1.77</v>
      </c>
      <c r="I25" s="1242">
        <v>2.21</v>
      </c>
      <c r="J25" s="1242">
        <v>2.0499999999999998</v>
      </c>
      <c r="K25" s="1243">
        <v>32290</v>
      </c>
      <c r="L25" s="1243">
        <v>8239</v>
      </c>
      <c r="M25" s="1243">
        <v>6217</v>
      </c>
      <c r="N25" s="1243">
        <v>10511</v>
      </c>
      <c r="O25" s="1243">
        <v>89315</v>
      </c>
      <c r="P25" s="1243">
        <v>139607</v>
      </c>
      <c r="Q25" s="1243">
        <v>31457</v>
      </c>
      <c r="R25" s="1243">
        <v>260379</v>
      </c>
      <c r="S25" s="1243">
        <v>457152</v>
      </c>
      <c r="T25" s="1243">
        <v>14563</v>
      </c>
      <c r="U25" s="1243">
        <v>13760</v>
      </c>
      <c r="V25" s="1244">
        <v>21577</v>
      </c>
      <c r="W25" s="224">
        <v>13</v>
      </c>
    </row>
    <row r="26" spans="1:23" ht="23.1" customHeight="1">
      <c r="A26" s="220">
        <v>14</v>
      </c>
      <c r="B26" s="218" t="s">
        <v>206</v>
      </c>
      <c r="C26" s="1241">
        <v>16.667000000000002</v>
      </c>
      <c r="D26" s="1241">
        <v>959.30600000000004</v>
      </c>
      <c r="E26" s="1241">
        <v>219.02799999999999</v>
      </c>
      <c r="F26" s="1241">
        <v>1195</v>
      </c>
      <c r="G26" s="1242">
        <v>16.260000000000002</v>
      </c>
      <c r="H26" s="1242">
        <v>1.73</v>
      </c>
      <c r="I26" s="1242">
        <v>2.21</v>
      </c>
      <c r="J26" s="1242">
        <v>2.02</v>
      </c>
      <c r="K26" s="1243">
        <v>26377</v>
      </c>
      <c r="L26" s="1243">
        <v>8964</v>
      </c>
      <c r="M26" s="1243">
        <v>6194</v>
      </c>
      <c r="N26" s="1243">
        <v>10359</v>
      </c>
      <c r="O26" s="1243">
        <v>71473</v>
      </c>
      <c r="P26" s="1243">
        <v>149126</v>
      </c>
      <c r="Q26" s="1243">
        <v>30014</v>
      </c>
      <c r="R26" s="1243">
        <v>250613</v>
      </c>
      <c r="S26" s="1243">
        <v>428839</v>
      </c>
      <c r="T26" s="1243">
        <v>15545</v>
      </c>
      <c r="U26" s="1243">
        <v>13703</v>
      </c>
      <c r="V26" s="1244">
        <v>20972</v>
      </c>
      <c r="W26" s="224">
        <v>14</v>
      </c>
    </row>
    <row r="27" spans="1:23" ht="23.1" customHeight="1">
      <c r="A27" s="220">
        <v>15</v>
      </c>
      <c r="B27" s="218" t="s">
        <v>208</v>
      </c>
      <c r="C27" s="1248">
        <v>21.934999999999999</v>
      </c>
      <c r="D27" s="1248">
        <v>982.30399999999997</v>
      </c>
      <c r="E27" s="1248">
        <v>201.47499999999999</v>
      </c>
      <c r="F27" s="1248">
        <v>1205.7139999999999</v>
      </c>
      <c r="G27" s="1249">
        <v>13.78</v>
      </c>
      <c r="H27" s="1249">
        <v>1.68</v>
      </c>
      <c r="I27" s="1249">
        <v>2.29</v>
      </c>
      <c r="J27" s="1249">
        <v>2</v>
      </c>
      <c r="K27" s="1250">
        <v>41068</v>
      </c>
      <c r="L27" s="1250">
        <v>10365</v>
      </c>
      <c r="M27" s="1250">
        <v>6015</v>
      </c>
      <c r="N27" s="1250">
        <v>13384</v>
      </c>
      <c r="O27" s="1250">
        <v>124149</v>
      </c>
      <c r="P27" s="1250">
        <v>170763</v>
      </c>
      <c r="Q27" s="1250">
        <v>27696</v>
      </c>
      <c r="R27" s="1250">
        <v>322608</v>
      </c>
      <c r="S27" s="1250">
        <v>565973</v>
      </c>
      <c r="T27" s="1250">
        <v>17384</v>
      </c>
      <c r="U27" s="1250">
        <v>13747</v>
      </c>
      <c r="V27" s="1251">
        <v>26757</v>
      </c>
      <c r="W27" s="224">
        <v>15</v>
      </c>
    </row>
    <row r="28" spans="1:23" ht="23.1" customHeight="1">
      <c r="A28" s="235">
        <v>16</v>
      </c>
      <c r="B28" s="212" t="s">
        <v>210</v>
      </c>
      <c r="C28" s="1236">
        <v>24.925999999999998</v>
      </c>
      <c r="D28" s="1236">
        <v>1069.424</v>
      </c>
      <c r="E28" s="1236">
        <v>272.08300000000003</v>
      </c>
      <c r="F28" s="1236">
        <v>1366.433</v>
      </c>
      <c r="G28" s="1237">
        <v>14.52</v>
      </c>
      <c r="H28" s="1237">
        <v>1.61</v>
      </c>
      <c r="I28" s="1237">
        <v>2.2599999999999998</v>
      </c>
      <c r="J28" s="1237">
        <v>1.97</v>
      </c>
      <c r="K28" s="1238">
        <v>35960</v>
      </c>
      <c r="L28" s="1238">
        <v>7691</v>
      </c>
      <c r="M28" s="1238">
        <v>5832</v>
      </c>
      <c r="N28" s="1238">
        <v>11059</v>
      </c>
      <c r="O28" s="1238">
        <v>130137</v>
      </c>
      <c r="P28" s="1238">
        <v>132400</v>
      </c>
      <c r="Q28" s="1238">
        <v>35865</v>
      </c>
      <c r="R28" s="1238">
        <v>298402</v>
      </c>
      <c r="S28" s="1238">
        <v>522092</v>
      </c>
      <c r="T28" s="1238">
        <v>12380</v>
      </c>
      <c r="U28" s="1238">
        <v>13182</v>
      </c>
      <c r="V28" s="1239">
        <v>21838</v>
      </c>
      <c r="W28" s="236">
        <v>16</v>
      </c>
    </row>
    <row r="29" spans="1:23" ht="23.1" customHeight="1">
      <c r="A29" s="220">
        <v>17</v>
      </c>
      <c r="B29" s="218" t="s">
        <v>212</v>
      </c>
      <c r="C29" s="1241">
        <v>21.664999999999999</v>
      </c>
      <c r="D29" s="1241">
        <v>951.12300000000005</v>
      </c>
      <c r="E29" s="1241">
        <v>248.17699999999999</v>
      </c>
      <c r="F29" s="1241">
        <v>1220.9639999999999</v>
      </c>
      <c r="G29" s="1242">
        <v>12.65</v>
      </c>
      <c r="H29" s="1242">
        <v>1.68</v>
      </c>
      <c r="I29" s="1242">
        <v>2.19</v>
      </c>
      <c r="J29" s="1242">
        <v>1.98</v>
      </c>
      <c r="K29" s="1243">
        <v>38931</v>
      </c>
      <c r="L29" s="1243">
        <v>7822</v>
      </c>
      <c r="M29" s="1243">
        <v>5794</v>
      </c>
      <c r="N29" s="1243">
        <v>10900</v>
      </c>
      <c r="O29" s="1243">
        <v>106717</v>
      </c>
      <c r="P29" s="1243">
        <v>124779</v>
      </c>
      <c r="Q29" s="1243">
        <v>31494</v>
      </c>
      <c r="R29" s="1243">
        <v>262991</v>
      </c>
      <c r="S29" s="1243">
        <v>492591</v>
      </c>
      <c r="T29" s="1243">
        <v>13119</v>
      </c>
      <c r="U29" s="1243">
        <v>12690</v>
      </c>
      <c r="V29" s="1244">
        <v>21540</v>
      </c>
      <c r="W29" s="224">
        <v>17</v>
      </c>
    </row>
    <row r="30" spans="1:23" ht="23.1" customHeight="1">
      <c r="A30" s="220">
        <v>18</v>
      </c>
      <c r="B30" s="218" t="s">
        <v>214</v>
      </c>
      <c r="C30" s="1241">
        <v>24.056999999999999</v>
      </c>
      <c r="D30" s="1241">
        <v>777.12300000000005</v>
      </c>
      <c r="E30" s="1241">
        <v>209.67</v>
      </c>
      <c r="F30" s="1241">
        <v>1010.849</v>
      </c>
      <c r="G30" s="1242">
        <v>14.42</v>
      </c>
      <c r="H30" s="1242">
        <v>1.59</v>
      </c>
      <c r="I30" s="1242">
        <v>3.41</v>
      </c>
      <c r="J30" s="1242">
        <v>2.27</v>
      </c>
      <c r="K30" s="1243">
        <v>47969</v>
      </c>
      <c r="L30" s="1243">
        <v>12062</v>
      </c>
      <c r="M30" s="1243">
        <v>3687</v>
      </c>
      <c r="N30" s="1243">
        <v>14882</v>
      </c>
      <c r="O30" s="1243">
        <v>166420</v>
      </c>
      <c r="P30" s="1243">
        <v>148950</v>
      </c>
      <c r="Q30" s="1243">
        <v>26328</v>
      </c>
      <c r="R30" s="1243">
        <v>341698</v>
      </c>
      <c r="S30" s="1243">
        <v>691784</v>
      </c>
      <c r="T30" s="1243">
        <v>19167</v>
      </c>
      <c r="U30" s="1243">
        <v>12557</v>
      </c>
      <c r="V30" s="1244">
        <v>33803</v>
      </c>
      <c r="W30" s="224">
        <v>18</v>
      </c>
    </row>
    <row r="31" spans="1:23" ht="23.1" customHeight="1">
      <c r="A31" s="220">
        <v>19</v>
      </c>
      <c r="B31" s="218" t="s">
        <v>216</v>
      </c>
      <c r="C31" s="1241">
        <v>22.140999999999998</v>
      </c>
      <c r="D31" s="1241">
        <v>1036.3610000000001</v>
      </c>
      <c r="E31" s="1241">
        <v>207.714</v>
      </c>
      <c r="F31" s="1241">
        <v>1266.2159999999999</v>
      </c>
      <c r="G31" s="1242">
        <v>14.17</v>
      </c>
      <c r="H31" s="1242">
        <v>1.71</v>
      </c>
      <c r="I31" s="1242">
        <v>2.23</v>
      </c>
      <c r="J31" s="1242">
        <v>2.0099999999999998</v>
      </c>
      <c r="K31" s="1243">
        <v>35500</v>
      </c>
      <c r="L31" s="1243">
        <v>8324</v>
      </c>
      <c r="M31" s="1243">
        <v>6273</v>
      </c>
      <c r="N31" s="1243">
        <v>11299</v>
      </c>
      <c r="O31" s="1243">
        <v>111402</v>
      </c>
      <c r="P31" s="1243">
        <v>147485</v>
      </c>
      <c r="Q31" s="1243">
        <v>29023</v>
      </c>
      <c r="R31" s="1243">
        <v>287910</v>
      </c>
      <c r="S31" s="1243">
        <v>503150</v>
      </c>
      <c r="T31" s="1243">
        <v>14231</v>
      </c>
      <c r="U31" s="1243">
        <v>13973</v>
      </c>
      <c r="V31" s="1244">
        <v>22738</v>
      </c>
      <c r="W31" s="224">
        <v>19</v>
      </c>
    </row>
    <row r="32" spans="1:23" ht="23.1" customHeight="1">
      <c r="A32" s="220">
        <v>20</v>
      </c>
      <c r="B32" s="218" t="s">
        <v>218</v>
      </c>
      <c r="C32" s="1248">
        <v>24.952999999999999</v>
      </c>
      <c r="D32" s="1248">
        <v>908.92100000000005</v>
      </c>
      <c r="E32" s="1248">
        <v>250.41900000000001</v>
      </c>
      <c r="F32" s="1248">
        <v>1184.2929999999999</v>
      </c>
      <c r="G32" s="1249">
        <v>15.55</v>
      </c>
      <c r="H32" s="1249">
        <v>1.67</v>
      </c>
      <c r="I32" s="1249">
        <v>2.11</v>
      </c>
      <c r="J32" s="1249">
        <v>2.0499999999999998</v>
      </c>
      <c r="K32" s="1250">
        <v>33978</v>
      </c>
      <c r="L32" s="1250">
        <v>7642</v>
      </c>
      <c r="M32" s="1250">
        <v>5804</v>
      </c>
      <c r="N32" s="1250">
        <v>11445</v>
      </c>
      <c r="O32" s="1250">
        <v>131817</v>
      </c>
      <c r="P32" s="1250">
        <v>115708</v>
      </c>
      <c r="Q32" s="1250">
        <v>30695</v>
      </c>
      <c r="R32" s="1250">
        <v>278219</v>
      </c>
      <c r="S32" s="1250">
        <v>528266</v>
      </c>
      <c r="T32" s="1250">
        <v>12730</v>
      </c>
      <c r="U32" s="1250">
        <v>12257</v>
      </c>
      <c r="V32" s="1251">
        <v>23492</v>
      </c>
      <c r="W32" s="224">
        <v>20</v>
      </c>
    </row>
    <row r="33" spans="1:23" ht="23.1" customHeight="1">
      <c r="A33" s="228">
        <v>21</v>
      </c>
      <c r="B33" s="212" t="s">
        <v>220</v>
      </c>
      <c r="C33" s="1236">
        <v>25.524999999999999</v>
      </c>
      <c r="D33" s="1236">
        <v>1163.8689999999999</v>
      </c>
      <c r="E33" s="1236">
        <v>294.02100000000002</v>
      </c>
      <c r="F33" s="1236">
        <v>1483.415</v>
      </c>
      <c r="G33" s="1237">
        <v>12.07</v>
      </c>
      <c r="H33" s="1237">
        <v>1.6</v>
      </c>
      <c r="I33" s="1237">
        <v>1.98</v>
      </c>
      <c r="J33" s="1237">
        <v>1.86</v>
      </c>
      <c r="K33" s="1238">
        <v>40679</v>
      </c>
      <c r="L33" s="1238">
        <v>7902</v>
      </c>
      <c r="M33" s="1238">
        <v>6104</v>
      </c>
      <c r="N33" s="1238">
        <v>11188</v>
      </c>
      <c r="O33" s="1238">
        <v>125277</v>
      </c>
      <c r="P33" s="1238">
        <v>147259</v>
      </c>
      <c r="Q33" s="1238">
        <v>35499</v>
      </c>
      <c r="R33" s="1238">
        <v>308035</v>
      </c>
      <c r="S33" s="1238">
        <v>490808</v>
      </c>
      <c r="T33" s="1238">
        <v>12653</v>
      </c>
      <c r="U33" s="1238">
        <v>12074</v>
      </c>
      <c r="V33" s="1239">
        <v>20765</v>
      </c>
      <c r="W33" s="234">
        <v>21</v>
      </c>
    </row>
    <row r="34" spans="1:23" ht="23.1" customHeight="1">
      <c r="A34" s="220">
        <v>22</v>
      </c>
      <c r="B34" s="218" t="s">
        <v>222</v>
      </c>
      <c r="C34" s="1241">
        <v>15.933999999999999</v>
      </c>
      <c r="D34" s="1241">
        <v>817.31100000000004</v>
      </c>
      <c r="E34" s="1241">
        <v>186.71299999999999</v>
      </c>
      <c r="F34" s="1241">
        <v>1019.958</v>
      </c>
      <c r="G34" s="1242">
        <v>14.03</v>
      </c>
      <c r="H34" s="1242">
        <v>1.72</v>
      </c>
      <c r="I34" s="1242">
        <v>2.2200000000000002</v>
      </c>
      <c r="J34" s="1242">
        <v>2</v>
      </c>
      <c r="K34" s="1243">
        <v>33028</v>
      </c>
      <c r="L34" s="1243">
        <v>7809</v>
      </c>
      <c r="M34" s="1243">
        <v>6004</v>
      </c>
      <c r="N34" s="1243">
        <v>10205</v>
      </c>
      <c r="O34" s="1243">
        <v>73827</v>
      </c>
      <c r="P34" s="1243">
        <v>109604</v>
      </c>
      <c r="Q34" s="1243">
        <v>24857</v>
      </c>
      <c r="R34" s="1243">
        <v>208287</v>
      </c>
      <c r="S34" s="1243">
        <v>463319</v>
      </c>
      <c r="T34" s="1243">
        <v>13410</v>
      </c>
      <c r="U34" s="1243">
        <v>13313</v>
      </c>
      <c r="V34" s="1244">
        <v>20421</v>
      </c>
      <c r="W34" s="224">
        <v>22</v>
      </c>
    </row>
    <row r="35" spans="1:23" ht="23.1" customHeight="1">
      <c r="A35" s="220">
        <v>23</v>
      </c>
      <c r="B35" s="218" t="s">
        <v>223</v>
      </c>
      <c r="C35" s="1241">
        <v>27.725999999999999</v>
      </c>
      <c r="D35" s="1241">
        <v>831.36</v>
      </c>
      <c r="E35" s="1241">
        <v>218.48400000000001</v>
      </c>
      <c r="F35" s="1241">
        <v>1077.57</v>
      </c>
      <c r="G35" s="1242">
        <v>14.55</v>
      </c>
      <c r="H35" s="1242">
        <v>1.75</v>
      </c>
      <c r="I35" s="1242">
        <v>2.08</v>
      </c>
      <c r="J35" s="1242">
        <v>2.15</v>
      </c>
      <c r="K35" s="1243">
        <v>37417</v>
      </c>
      <c r="L35" s="1243">
        <v>11542</v>
      </c>
      <c r="M35" s="1243">
        <v>6178</v>
      </c>
      <c r="N35" s="1243">
        <v>15001</v>
      </c>
      <c r="O35" s="1243">
        <v>150952</v>
      </c>
      <c r="P35" s="1243">
        <v>168077</v>
      </c>
      <c r="Q35" s="1243">
        <v>28044</v>
      </c>
      <c r="R35" s="1243">
        <v>347072</v>
      </c>
      <c r="S35" s="1243">
        <v>544443</v>
      </c>
      <c r="T35" s="1243">
        <v>20217</v>
      </c>
      <c r="U35" s="1243">
        <v>12836</v>
      </c>
      <c r="V35" s="1244">
        <v>32209</v>
      </c>
      <c r="W35" s="224">
        <v>23</v>
      </c>
    </row>
    <row r="36" spans="1:23" ht="23.1" customHeight="1">
      <c r="A36" s="220">
        <v>24</v>
      </c>
      <c r="B36" s="218" t="s">
        <v>225</v>
      </c>
      <c r="C36" s="1241">
        <v>23.992999999999999</v>
      </c>
      <c r="D36" s="1241">
        <v>922.42499999999995</v>
      </c>
      <c r="E36" s="1241">
        <v>233.881</v>
      </c>
      <c r="F36" s="1241">
        <v>1180.299</v>
      </c>
      <c r="G36" s="1242">
        <v>13.12</v>
      </c>
      <c r="H36" s="1242">
        <v>1.66</v>
      </c>
      <c r="I36" s="1242">
        <v>2.34</v>
      </c>
      <c r="J36" s="1242">
        <v>2.02</v>
      </c>
      <c r="K36" s="1243">
        <v>36081</v>
      </c>
      <c r="L36" s="1243">
        <v>8287</v>
      </c>
      <c r="M36" s="1243">
        <v>5848</v>
      </c>
      <c r="N36" s="1243">
        <v>11392</v>
      </c>
      <c r="O36" s="1243">
        <v>113547</v>
      </c>
      <c r="P36" s="1243">
        <v>126574</v>
      </c>
      <c r="Q36" s="1243">
        <v>31942</v>
      </c>
      <c r="R36" s="1243">
        <v>272064</v>
      </c>
      <c r="S36" s="1243">
        <v>473259</v>
      </c>
      <c r="T36" s="1243">
        <v>13722</v>
      </c>
      <c r="U36" s="1243">
        <v>13658</v>
      </c>
      <c r="V36" s="1244">
        <v>23050</v>
      </c>
      <c r="W36" s="224">
        <v>24</v>
      </c>
    </row>
    <row r="37" spans="1:23" ht="23.1" customHeight="1">
      <c r="A37" s="220">
        <v>25</v>
      </c>
      <c r="B37" s="218" t="s">
        <v>227</v>
      </c>
      <c r="C37" s="1248">
        <v>24.678000000000001</v>
      </c>
      <c r="D37" s="1248">
        <v>1055.55</v>
      </c>
      <c r="E37" s="1248">
        <v>195.95</v>
      </c>
      <c r="F37" s="1248">
        <v>1276.1790000000001</v>
      </c>
      <c r="G37" s="1249">
        <v>13.7</v>
      </c>
      <c r="H37" s="1249">
        <v>2.0099999999999998</v>
      </c>
      <c r="I37" s="1249">
        <v>2.2400000000000002</v>
      </c>
      <c r="J37" s="1249">
        <v>2.27</v>
      </c>
      <c r="K37" s="1250">
        <v>36297</v>
      </c>
      <c r="L37" s="1250">
        <v>7533</v>
      </c>
      <c r="M37" s="1250">
        <v>6508</v>
      </c>
      <c r="N37" s="1250">
        <v>10727</v>
      </c>
      <c r="O37" s="1250">
        <v>122690</v>
      </c>
      <c r="P37" s="1250">
        <v>160085</v>
      </c>
      <c r="Q37" s="1250">
        <v>28609</v>
      </c>
      <c r="R37" s="1250">
        <v>311384</v>
      </c>
      <c r="S37" s="1250">
        <v>497155</v>
      </c>
      <c r="T37" s="1250">
        <v>15166</v>
      </c>
      <c r="U37" s="1250">
        <v>14600</v>
      </c>
      <c r="V37" s="1251">
        <v>24400</v>
      </c>
      <c r="W37" s="224">
        <v>25</v>
      </c>
    </row>
    <row r="38" spans="1:23" ht="23.1" customHeight="1">
      <c r="A38" s="228">
        <v>26</v>
      </c>
      <c r="B38" s="212" t="s">
        <v>229</v>
      </c>
      <c r="C38" s="1236">
        <v>19.893999999999998</v>
      </c>
      <c r="D38" s="1236">
        <v>1154.4970000000001</v>
      </c>
      <c r="E38" s="1236">
        <v>230.899</v>
      </c>
      <c r="F38" s="1236">
        <v>1405.2909999999999</v>
      </c>
      <c r="G38" s="1237">
        <v>13.59</v>
      </c>
      <c r="H38" s="1237">
        <v>1.82</v>
      </c>
      <c r="I38" s="1237">
        <v>2.27</v>
      </c>
      <c r="J38" s="1237">
        <v>2.06</v>
      </c>
      <c r="K38" s="1238">
        <v>36230</v>
      </c>
      <c r="L38" s="1238">
        <v>8315</v>
      </c>
      <c r="M38" s="1238">
        <v>5959</v>
      </c>
      <c r="N38" s="1238">
        <v>10499</v>
      </c>
      <c r="O38" s="1238">
        <v>97915</v>
      </c>
      <c r="P38" s="1238">
        <v>174264</v>
      </c>
      <c r="Q38" s="1238">
        <v>31194</v>
      </c>
      <c r="R38" s="1238">
        <v>303373</v>
      </c>
      <c r="S38" s="1238">
        <v>492182</v>
      </c>
      <c r="T38" s="1238">
        <v>15094</v>
      </c>
      <c r="U38" s="1238">
        <v>13510</v>
      </c>
      <c r="V38" s="1239">
        <v>21588</v>
      </c>
      <c r="W38" s="234">
        <v>26</v>
      </c>
    </row>
    <row r="39" spans="1:23" ht="23.1" customHeight="1">
      <c r="A39" s="220">
        <v>27</v>
      </c>
      <c r="B39" s="218" t="s">
        <v>231</v>
      </c>
      <c r="C39" s="1241">
        <v>21.346</v>
      </c>
      <c r="D39" s="1241">
        <v>1135.039</v>
      </c>
      <c r="E39" s="1241">
        <v>254.864</v>
      </c>
      <c r="F39" s="1241">
        <v>1411.249</v>
      </c>
      <c r="G39" s="1242">
        <v>14.68</v>
      </c>
      <c r="H39" s="1242">
        <v>1.73</v>
      </c>
      <c r="I39" s="1242">
        <v>2.11</v>
      </c>
      <c r="J39" s="1242">
        <v>1.99</v>
      </c>
      <c r="K39" s="1243">
        <v>36033</v>
      </c>
      <c r="L39" s="1243">
        <v>6576</v>
      </c>
      <c r="M39" s="1243">
        <v>6242</v>
      </c>
      <c r="N39" s="1243">
        <v>9794</v>
      </c>
      <c r="O39" s="1243">
        <v>112915</v>
      </c>
      <c r="P39" s="1243">
        <v>128873</v>
      </c>
      <c r="Q39" s="1243">
        <v>33626</v>
      </c>
      <c r="R39" s="1243">
        <v>275414</v>
      </c>
      <c r="S39" s="1243">
        <v>528971</v>
      </c>
      <c r="T39" s="1243">
        <v>11354</v>
      </c>
      <c r="U39" s="1243">
        <v>13194</v>
      </c>
      <c r="V39" s="1244">
        <v>19516</v>
      </c>
      <c r="W39" s="224">
        <v>27</v>
      </c>
    </row>
    <row r="40" spans="1:23" ht="23.1" customHeight="1">
      <c r="A40" s="220">
        <v>30</v>
      </c>
      <c r="B40" s="218" t="s">
        <v>233</v>
      </c>
      <c r="C40" s="1241">
        <v>22.588999999999999</v>
      </c>
      <c r="D40" s="1241">
        <v>933.86199999999997</v>
      </c>
      <c r="E40" s="1241">
        <v>228.81</v>
      </c>
      <c r="F40" s="1241">
        <v>1185.261</v>
      </c>
      <c r="G40" s="1242">
        <v>13.79</v>
      </c>
      <c r="H40" s="1242">
        <v>1.62</v>
      </c>
      <c r="I40" s="1242">
        <v>2.2400000000000002</v>
      </c>
      <c r="J40" s="1242">
        <v>1.97</v>
      </c>
      <c r="K40" s="1243">
        <v>31371</v>
      </c>
      <c r="L40" s="1243">
        <v>8081</v>
      </c>
      <c r="M40" s="1243">
        <v>5892</v>
      </c>
      <c r="N40" s="1243">
        <v>10708</v>
      </c>
      <c r="O40" s="1243">
        <v>97727</v>
      </c>
      <c r="P40" s="1243">
        <v>122101</v>
      </c>
      <c r="Q40" s="1243">
        <v>30199</v>
      </c>
      <c r="R40" s="1243">
        <v>250027</v>
      </c>
      <c r="S40" s="1243">
        <v>432636</v>
      </c>
      <c r="T40" s="1243">
        <v>13075</v>
      </c>
      <c r="U40" s="1243">
        <v>13198</v>
      </c>
      <c r="V40" s="1244">
        <v>21095</v>
      </c>
      <c r="W40" s="224">
        <v>30</v>
      </c>
    </row>
    <row r="41" spans="1:23" ht="23.1" customHeight="1">
      <c r="A41" s="220">
        <v>31</v>
      </c>
      <c r="B41" s="218" t="s">
        <v>235</v>
      </c>
      <c r="C41" s="1241">
        <v>12.909000000000001</v>
      </c>
      <c r="D41" s="1241">
        <v>959.20799999999997</v>
      </c>
      <c r="E41" s="1241">
        <v>231.84200000000001</v>
      </c>
      <c r="F41" s="1241">
        <v>1203.9590000000001</v>
      </c>
      <c r="G41" s="1242">
        <v>12.65</v>
      </c>
      <c r="H41" s="1242">
        <v>1.59</v>
      </c>
      <c r="I41" s="1242">
        <v>2.34</v>
      </c>
      <c r="J41" s="1242">
        <v>1.85</v>
      </c>
      <c r="K41" s="1243">
        <v>32340</v>
      </c>
      <c r="L41" s="1243">
        <v>6971</v>
      </c>
      <c r="M41" s="1243">
        <v>5902</v>
      </c>
      <c r="N41" s="1243">
        <v>8572</v>
      </c>
      <c r="O41" s="1243">
        <v>52823</v>
      </c>
      <c r="P41" s="1243">
        <v>106000</v>
      </c>
      <c r="Q41" s="1243">
        <v>32011</v>
      </c>
      <c r="R41" s="1243">
        <v>190834</v>
      </c>
      <c r="S41" s="1243">
        <v>409205</v>
      </c>
      <c r="T41" s="1243">
        <v>11051</v>
      </c>
      <c r="U41" s="1243">
        <v>13807</v>
      </c>
      <c r="V41" s="1244">
        <v>15851</v>
      </c>
      <c r="W41" s="224">
        <v>31</v>
      </c>
    </row>
    <row r="42" spans="1:23" ht="23.1" customHeight="1">
      <c r="A42" s="220">
        <v>32</v>
      </c>
      <c r="B42" s="244" t="s">
        <v>237</v>
      </c>
      <c r="C42" s="1248">
        <v>18.350000000000001</v>
      </c>
      <c r="D42" s="1248">
        <v>927.83299999999997</v>
      </c>
      <c r="E42" s="1248">
        <v>193.06100000000001</v>
      </c>
      <c r="F42" s="1248">
        <v>1139.2439999999999</v>
      </c>
      <c r="G42" s="1249">
        <v>13.29</v>
      </c>
      <c r="H42" s="1249">
        <v>1.63</v>
      </c>
      <c r="I42" s="1249">
        <v>2.1800000000000002</v>
      </c>
      <c r="J42" s="1249">
        <v>1.91</v>
      </c>
      <c r="K42" s="1250">
        <v>37274</v>
      </c>
      <c r="L42" s="1250">
        <v>7218</v>
      </c>
      <c r="M42" s="1250">
        <v>6663</v>
      </c>
      <c r="N42" s="1250">
        <v>10472</v>
      </c>
      <c r="O42" s="1250">
        <v>90900</v>
      </c>
      <c r="P42" s="1250">
        <v>109446</v>
      </c>
      <c r="Q42" s="1250">
        <v>28033</v>
      </c>
      <c r="R42" s="1250">
        <v>228379</v>
      </c>
      <c r="S42" s="1250">
        <v>495368</v>
      </c>
      <c r="T42" s="1250">
        <v>11796</v>
      </c>
      <c r="U42" s="1250">
        <v>14520</v>
      </c>
      <c r="V42" s="1251">
        <v>20047</v>
      </c>
      <c r="W42" s="224">
        <v>32</v>
      </c>
    </row>
    <row r="43" spans="1:23" ht="23.1" customHeight="1">
      <c r="A43" s="228">
        <v>33</v>
      </c>
      <c r="B43" s="218" t="s">
        <v>239</v>
      </c>
      <c r="C43" s="1236">
        <v>18.972000000000001</v>
      </c>
      <c r="D43" s="1236">
        <v>858.79399999999998</v>
      </c>
      <c r="E43" s="1236">
        <v>214.822</v>
      </c>
      <c r="F43" s="1236">
        <v>1092.5889999999999</v>
      </c>
      <c r="G43" s="1237">
        <v>13.93</v>
      </c>
      <c r="H43" s="1237">
        <v>1.59</v>
      </c>
      <c r="I43" s="1237">
        <v>2.19</v>
      </c>
      <c r="J43" s="1237">
        <v>1.92</v>
      </c>
      <c r="K43" s="1238">
        <v>38782</v>
      </c>
      <c r="L43" s="1238">
        <v>9227</v>
      </c>
      <c r="M43" s="1238">
        <v>6442</v>
      </c>
      <c r="N43" s="1238">
        <v>12325</v>
      </c>
      <c r="O43" s="1238">
        <v>102474</v>
      </c>
      <c r="P43" s="1238">
        <v>125845</v>
      </c>
      <c r="Q43" s="1238">
        <v>30294</v>
      </c>
      <c r="R43" s="1238">
        <v>258612</v>
      </c>
      <c r="S43" s="1238">
        <v>540122</v>
      </c>
      <c r="T43" s="1238">
        <v>14654</v>
      </c>
      <c r="U43" s="1238">
        <v>14102</v>
      </c>
      <c r="V43" s="1239">
        <v>23670</v>
      </c>
      <c r="W43" s="234">
        <v>33</v>
      </c>
    </row>
    <row r="44" spans="1:23" ht="23.1" customHeight="1">
      <c r="A44" s="220">
        <v>34</v>
      </c>
      <c r="B44" s="2128" t="s">
        <v>241</v>
      </c>
      <c r="C44" s="1241">
        <v>15.315</v>
      </c>
      <c r="D44" s="1241">
        <v>1023.423</v>
      </c>
      <c r="E44" s="1241">
        <v>185.58600000000001</v>
      </c>
      <c r="F44" s="1241">
        <v>1224.3240000000001</v>
      </c>
      <c r="G44" s="1242">
        <v>12.32</v>
      </c>
      <c r="H44" s="1242">
        <v>1.6</v>
      </c>
      <c r="I44" s="1242">
        <v>2.21</v>
      </c>
      <c r="J44" s="1242">
        <v>1.83</v>
      </c>
      <c r="K44" s="1243">
        <v>34603</v>
      </c>
      <c r="L44" s="1243">
        <v>10038</v>
      </c>
      <c r="M44" s="1243">
        <v>5770</v>
      </c>
      <c r="N44" s="1243">
        <v>11329</v>
      </c>
      <c r="O44" s="1243">
        <v>65309</v>
      </c>
      <c r="P44" s="1243">
        <v>164593</v>
      </c>
      <c r="Q44" s="1243">
        <v>23627</v>
      </c>
      <c r="R44" s="1243">
        <v>253529</v>
      </c>
      <c r="S44" s="1243">
        <v>426432</v>
      </c>
      <c r="T44" s="1243">
        <v>16083</v>
      </c>
      <c r="U44" s="1243">
        <v>12731</v>
      </c>
      <c r="V44" s="1244">
        <v>20708</v>
      </c>
      <c r="W44" s="224">
        <v>34</v>
      </c>
    </row>
    <row r="45" spans="1:23" ht="23.1" customHeight="1">
      <c r="A45" s="220">
        <v>35</v>
      </c>
      <c r="B45" s="2128" t="s">
        <v>243</v>
      </c>
      <c r="C45" s="1241">
        <v>21.725999999999999</v>
      </c>
      <c r="D45" s="1241">
        <v>942.94399999999996</v>
      </c>
      <c r="E45" s="1241">
        <v>245.482</v>
      </c>
      <c r="F45" s="1241">
        <v>1210.152</v>
      </c>
      <c r="G45" s="1242">
        <v>13.56</v>
      </c>
      <c r="H45" s="1242">
        <v>1.64</v>
      </c>
      <c r="I45" s="1242">
        <v>2.2000000000000002</v>
      </c>
      <c r="J45" s="1242">
        <v>1.97</v>
      </c>
      <c r="K45" s="1243">
        <v>44127</v>
      </c>
      <c r="L45" s="1243">
        <v>8802</v>
      </c>
      <c r="M45" s="1243">
        <v>5865</v>
      </c>
      <c r="N45" s="1243">
        <v>12503</v>
      </c>
      <c r="O45" s="1243">
        <v>129963</v>
      </c>
      <c r="P45" s="1243">
        <v>136424</v>
      </c>
      <c r="Q45" s="1243">
        <v>31618</v>
      </c>
      <c r="R45" s="1243">
        <v>298004</v>
      </c>
      <c r="S45" s="1243">
        <v>598192</v>
      </c>
      <c r="T45" s="1243">
        <v>14468</v>
      </c>
      <c r="U45" s="1243">
        <v>12880</v>
      </c>
      <c r="V45" s="1244">
        <v>24625</v>
      </c>
      <c r="W45" s="224">
        <v>35</v>
      </c>
    </row>
    <row r="46" spans="1:23" ht="23.1" customHeight="1">
      <c r="A46" s="220">
        <v>36</v>
      </c>
      <c r="B46" s="2128" t="s">
        <v>245</v>
      </c>
      <c r="C46" s="1241">
        <v>16.911999999999999</v>
      </c>
      <c r="D46" s="1241">
        <v>943.85400000000004</v>
      </c>
      <c r="E46" s="1241">
        <v>237.95500000000001</v>
      </c>
      <c r="F46" s="1241">
        <v>1198.722</v>
      </c>
      <c r="G46" s="1242">
        <v>13.45</v>
      </c>
      <c r="H46" s="1242">
        <v>1.62</v>
      </c>
      <c r="I46" s="1242">
        <v>2.2799999999999998</v>
      </c>
      <c r="J46" s="1242">
        <v>1.92</v>
      </c>
      <c r="K46" s="1243">
        <v>39606</v>
      </c>
      <c r="L46" s="1243">
        <v>7338</v>
      </c>
      <c r="M46" s="1243">
        <v>5743</v>
      </c>
      <c r="N46" s="1243">
        <v>10156</v>
      </c>
      <c r="O46" s="1243">
        <v>90116</v>
      </c>
      <c r="P46" s="1243">
        <v>112165</v>
      </c>
      <c r="Q46" s="1243">
        <v>31155</v>
      </c>
      <c r="R46" s="1243">
        <v>233435</v>
      </c>
      <c r="S46" s="1243">
        <v>532835</v>
      </c>
      <c r="T46" s="1243">
        <v>11884</v>
      </c>
      <c r="U46" s="1243">
        <v>13093</v>
      </c>
      <c r="V46" s="1244">
        <v>19474</v>
      </c>
      <c r="W46" s="224">
        <v>36</v>
      </c>
    </row>
    <row r="47" spans="1:23" ht="23.1" customHeight="1">
      <c r="A47" s="243">
        <v>37</v>
      </c>
      <c r="B47" s="2129" t="s">
        <v>247</v>
      </c>
      <c r="C47" s="1248">
        <v>23.404</v>
      </c>
      <c r="D47" s="1248">
        <v>865.95699999999999</v>
      </c>
      <c r="E47" s="1248">
        <v>216.31200000000001</v>
      </c>
      <c r="F47" s="1248">
        <v>1105.674</v>
      </c>
      <c r="G47" s="1249">
        <v>21.55</v>
      </c>
      <c r="H47" s="1249">
        <v>1.68</v>
      </c>
      <c r="I47" s="1249">
        <v>2.1</v>
      </c>
      <c r="J47" s="1249">
        <v>2.1800000000000002</v>
      </c>
      <c r="K47" s="1250">
        <v>30601</v>
      </c>
      <c r="L47" s="1250">
        <v>7978</v>
      </c>
      <c r="M47" s="1250">
        <v>5835</v>
      </c>
      <c r="N47" s="1250">
        <v>12302</v>
      </c>
      <c r="O47" s="1250">
        <v>154307</v>
      </c>
      <c r="P47" s="1250">
        <v>115938</v>
      </c>
      <c r="Q47" s="1250">
        <v>26570</v>
      </c>
      <c r="R47" s="1250">
        <v>296815</v>
      </c>
      <c r="S47" s="1250">
        <v>659311</v>
      </c>
      <c r="T47" s="1250">
        <v>13388</v>
      </c>
      <c r="U47" s="1250">
        <v>12283</v>
      </c>
      <c r="V47" s="1251">
        <v>26845</v>
      </c>
      <c r="W47" s="249">
        <v>37</v>
      </c>
    </row>
    <row r="48" spans="1:23" s="771" customFormat="1" ht="23.1" customHeight="1">
      <c r="A48" s="250">
        <v>38</v>
      </c>
      <c r="B48" s="218" t="s">
        <v>249</v>
      </c>
      <c r="C48" s="1236">
        <v>17.489000000000001</v>
      </c>
      <c r="D48" s="1236">
        <v>978.625</v>
      </c>
      <c r="E48" s="1236">
        <v>277.42899999999997</v>
      </c>
      <c r="F48" s="1236">
        <v>1273.5429999999999</v>
      </c>
      <c r="G48" s="1237">
        <v>11.09</v>
      </c>
      <c r="H48" s="1237">
        <v>1.48</v>
      </c>
      <c r="I48" s="1237">
        <v>2.04</v>
      </c>
      <c r="J48" s="1237">
        <v>1.73</v>
      </c>
      <c r="K48" s="1238">
        <v>44394</v>
      </c>
      <c r="L48" s="1238">
        <v>7926</v>
      </c>
      <c r="M48" s="1238">
        <v>6353</v>
      </c>
      <c r="N48" s="1238">
        <v>10735</v>
      </c>
      <c r="O48" s="1238">
        <v>86134</v>
      </c>
      <c r="P48" s="1238">
        <v>114431</v>
      </c>
      <c r="Q48" s="1238">
        <v>35884</v>
      </c>
      <c r="R48" s="1238">
        <v>236448</v>
      </c>
      <c r="S48" s="1238">
        <v>492510</v>
      </c>
      <c r="T48" s="1238">
        <v>11693</v>
      </c>
      <c r="U48" s="1238">
        <v>12934</v>
      </c>
      <c r="V48" s="1239">
        <v>18566</v>
      </c>
      <c r="W48" s="251">
        <v>38</v>
      </c>
    </row>
    <row r="49" spans="1:23" s="771" customFormat="1" ht="23.1" customHeight="1">
      <c r="A49" s="220">
        <v>39</v>
      </c>
      <c r="B49" s="218" t="s">
        <v>251</v>
      </c>
      <c r="C49" s="1241">
        <v>17.872</v>
      </c>
      <c r="D49" s="1241">
        <v>975.745</v>
      </c>
      <c r="E49" s="1241">
        <v>254.89400000000001</v>
      </c>
      <c r="F49" s="1241">
        <v>1248.511</v>
      </c>
      <c r="G49" s="1242">
        <v>11.07</v>
      </c>
      <c r="H49" s="1242">
        <v>1.6</v>
      </c>
      <c r="I49" s="1242">
        <v>1.96</v>
      </c>
      <c r="J49" s="1242">
        <v>1.81</v>
      </c>
      <c r="K49" s="1243">
        <v>40840</v>
      </c>
      <c r="L49" s="1243">
        <v>8653</v>
      </c>
      <c r="M49" s="1243">
        <v>5848</v>
      </c>
      <c r="N49" s="1243">
        <v>10855</v>
      </c>
      <c r="O49" s="1243">
        <v>80812</v>
      </c>
      <c r="P49" s="1243">
        <v>134951</v>
      </c>
      <c r="Q49" s="1243">
        <v>29190</v>
      </c>
      <c r="R49" s="1243">
        <v>244953</v>
      </c>
      <c r="S49" s="1243">
        <v>452162</v>
      </c>
      <c r="T49" s="1243">
        <v>13831</v>
      </c>
      <c r="U49" s="1243">
        <v>11452</v>
      </c>
      <c r="V49" s="1244">
        <v>19620</v>
      </c>
      <c r="W49" s="224">
        <v>39</v>
      </c>
    </row>
    <row r="50" spans="1:23" s="771" customFormat="1" ht="23.1" customHeight="1">
      <c r="A50" s="220">
        <v>40</v>
      </c>
      <c r="B50" s="218" t="s">
        <v>252</v>
      </c>
      <c r="C50" s="1241">
        <v>19.327999999999999</v>
      </c>
      <c r="D50" s="1241">
        <v>1041.597</v>
      </c>
      <c r="E50" s="1241">
        <v>233.613</v>
      </c>
      <c r="F50" s="1241">
        <v>1294.538</v>
      </c>
      <c r="G50" s="1242">
        <v>15.74</v>
      </c>
      <c r="H50" s="1242">
        <v>1.54</v>
      </c>
      <c r="I50" s="1242">
        <v>2.11</v>
      </c>
      <c r="J50" s="1242">
        <v>1.85</v>
      </c>
      <c r="K50" s="1243">
        <v>29996</v>
      </c>
      <c r="L50" s="1243">
        <v>10503</v>
      </c>
      <c r="M50" s="1243">
        <v>5874</v>
      </c>
      <c r="N50" s="1243">
        <v>12021</v>
      </c>
      <c r="O50" s="1243">
        <v>91247</v>
      </c>
      <c r="P50" s="1243">
        <v>168397</v>
      </c>
      <c r="Q50" s="1243">
        <v>29002</v>
      </c>
      <c r="R50" s="1243">
        <v>288645</v>
      </c>
      <c r="S50" s="1243">
        <v>472105</v>
      </c>
      <c r="T50" s="1243">
        <v>16167</v>
      </c>
      <c r="U50" s="1243">
        <v>12414</v>
      </c>
      <c r="V50" s="1244">
        <v>22297</v>
      </c>
      <c r="W50" s="224">
        <v>40</v>
      </c>
    </row>
    <row r="51" spans="1:23" s="771" customFormat="1" ht="23.1" customHeight="1">
      <c r="A51" s="220">
        <v>41</v>
      </c>
      <c r="B51" s="218" t="s">
        <v>254</v>
      </c>
      <c r="C51" s="1241">
        <v>23.856000000000002</v>
      </c>
      <c r="D51" s="1241">
        <v>1145.425</v>
      </c>
      <c r="E51" s="1241">
        <v>224.18299999999999</v>
      </c>
      <c r="F51" s="1241">
        <v>1393.4639999999999</v>
      </c>
      <c r="G51" s="1242">
        <v>16.12</v>
      </c>
      <c r="H51" s="1242">
        <v>1.55</v>
      </c>
      <c r="I51" s="1242">
        <v>2.2400000000000002</v>
      </c>
      <c r="J51" s="1242">
        <v>1.91</v>
      </c>
      <c r="K51" s="1243">
        <v>36850</v>
      </c>
      <c r="L51" s="1243">
        <v>8755</v>
      </c>
      <c r="M51" s="1243">
        <v>6016</v>
      </c>
      <c r="N51" s="1243">
        <v>12290</v>
      </c>
      <c r="O51" s="1243">
        <v>141738</v>
      </c>
      <c r="P51" s="1243">
        <v>155894</v>
      </c>
      <c r="Q51" s="1243">
        <v>30217</v>
      </c>
      <c r="R51" s="1243">
        <v>327850</v>
      </c>
      <c r="S51" s="1243">
        <v>594135</v>
      </c>
      <c r="T51" s="1243">
        <v>13610</v>
      </c>
      <c r="U51" s="1243">
        <v>13479</v>
      </c>
      <c r="V51" s="1244">
        <v>23528</v>
      </c>
      <c r="W51" s="224">
        <v>41</v>
      </c>
    </row>
    <row r="52" spans="1:23" s="771" customFormat="1" ht="23.1" customHeight="1" thickBot="1">
      <c r="A52" s="253">
        <v>42</v>
      </c>
      <c r="B52" s="254" t="s">
        <v>256</v>
      </c>
      <c r="C52" s="1264">
        <v>16.129000000000001</v>
      </c>
      <c r="D52" s="1265">
        <v>1023.548</v>
      </c>
      <c r="E52" s="1265">
        <v>199.03200000000001</v>
      </c>
      <c r="F52" s="1265">
        <v>1238.71</v>
      </c>
      <c r="G52" s="1266">
        <v>13.72</v>
      </c>
      <c r="H52" s="1266">
        <v>1.66</v>
      </c>
      <c r="I52" s="1266">
        <v>2.29</v>
      </c>
      <c r="J52" s="1266">
        <v>1.92</v>
      </c>
      <c r="K52" s="1267">
        <v>39702</v>
      </c>
      <c r="L52" s="1267">
        <v>7628</v>
      </c>
      <c r="M52" s="1267">
        <v>5907</v>
      </c>
      <c r="N52" s="1267">
        <v>10282</v>
      </c>
      <c r="O52" s="1267">
        <v>87857</v>
      </c>
      <c r="P52" s="1267">
        <v>129896</v>
      </c>
      <c r="Q52" s="1267">
        <v>26885</v>
      </c>
      <c r="R52" s="1267">
        <v>244637</v>
      </c>
      <c r="S52" s="1267">
        <v>544710</v>
      </c>
      <c r="T52" s="1267">
        <v>12691</v>
      </c>
      <c r="U52" s="1267">
        <v>13508</v>
      </c>
      <c r="V52" s="1277">
        <v>19749</v>
      </c>
      <c r="W52" s="262">
        <v>42</v>
      </c>
    </row>
    <row r="53" spans="1:23" ht="23.1" customHeight="1">
      <c r="A53" s="211">
        <v>43</v>
      </c>
      <c r="B53" s="330" t="s">
        <v>258</v>
      </c>
      <c r="C53" s="1236">
        <v>13.952999999999999</v>
      </c>
      <c r="D53" s="1236">
        <v>1186.047</v>
      </c>
      <c r="E53" s="1236">
        <v>240.69800000000001</v>
      </c>
      <c r="F53" s="1236">
        <v>1440.6980000000001</v>
      </c>
      <c r="G53" s="1237">
        <v>9.8800000000000008</v>
      </c>
      <c r="H53" s="1237">
        <v>1.73</v>
      </c>
      <c r="I53" s="1237">
        <v>2.2200000000000002</v>
      </c>
      <c r="J53" s="1237">
        <v>1.89</v>
      </c>
      <c r="K53" s="1238">
        <v>56145</v>
      </c>
      <c r="L53" s="1238">
        <v>10195</v>
      </c>
      <c r="M53" s="1238">
        <v>7739</v>
      </c>
      <c r="N53" s="1238">
        <v>12039</v>
      </c>
      <c r="O53" s="1238">
        <v>77362</v>
      </c>
      <c r="P53" s="1238">
        <v>208947</v>
      </c>
      <c r="Q53" s="1238">
        <v>41397</v>
      </c>
      <c r="R53" s="1238">
        <v>327707</v>
      </c>
      <c r="S53" s="1238">
        <v>554429</v>
      </c>
      <c r="T53" s="1238">
        <v>17617</v>
      </c>
      <c r="U53" s="1238">
        <v>17199</v>
      </c>
      <c r="V53" s="1239">
        <v>22746</v>
      </c>
      <c r="W53" s="216">
        <v>43</v>
      </c>
    </row>
    <row r="54" spans="1:23" ht="23.1" customHeight="1">
      <c r="A54" s="217">
        <v>44</v>
      </c>
      <c r="B54" s="332" t="s">
        <v>260</v>
      </c>
      <c r="C54" s="1241">
        <v>14.835000000000001</v>
      </c>
      <c r="D54" s="1241">
        <v>1142.857</v>
      </c>
      <c r="E54" s="1241">
        <v>261.53800000000001</v>
      </c>
      <c r="F54" s="1241">
        <v>1419.231</v>
      </c>
      <c r="G54" s="1242">
        <v>11.56</v>
      </c>
      <c r="H54" s="1242">
        <v>1.78</v>
      </c>
      <c r="I54" s="1242">
        <v>1.95</v>
      </c>
      <c r="J54" s="1242">
        <v>1.91</v>
      </c>
      <c r="K54" s="1243">
        <v>30920</v>
      </c>
      <c r="L54" s="1243">
        <v>6967</v>
      </c>
      <c r="M54" s="1243">
        <v>6568</v>
      </c>
      <c r="N54" s="1243">
        <v>8403</v>
      </c>
      <c r="O54" s="1243">
        <v>53006</v>
      </c>
      <c r="P54" s="1243">
        <v>141946</v>
      </c>
      <c r="Q54" s="1243">
        <v>33415</v>
      </c>
      <c r="R54" s="1243">
        <v>228367</v>
      </c>
      <c r="S54" s="1243">
        <v>357301</v>
      </c>
      <c r="T54" s="1243">
        <v>12420</v>
      </c>
      <c r="U54" s="1243">
        <v>12776</v>
      </c>
      <c r="V54" s="1244">
        <v>16091</v>
      </c>
      <c r="W54" s="205">
        <v>44</v>
      </c>
    </row>
    <row r="55" spans="1:23" ht="23.1" customHeight="1">
      <c r="A55" s="217">
        <v>45</v>
      </c>
      <c r="B55" s="332" t="s">
        <v>261</v>
      </c>
      <c r="C55" s="1241">
        <v>17.75</v>
      </c>
      <c r="D55" s="1241">
        <v>1004.644</v>
      </c>
      <c r="E55" s="1241">
        <v>229.51499999999999</v>
      </c>
      <c r="F55" s="1241">
        <v>1251.9090000000001</v>
      </c>
      <c r="G55" s="1242">
        <v>13.81</v>
      </c>
      <c r="H55" s="1242">
        <v>1.58</v>
      </c>
      <c r="I55" s="1242">
        <v>2.02</v>
      </c>
      <c r="J55" s="1242">
        <v>1.83</v>
      </c>
      <c r="K55" s="1243">
        <v>36328</v>
      </c>
      <c r="L55" s="1243">
        <v>7629</v>
      </c>
      <c r="M55" s="1243">
        <v>6638</v>
      </c>
      <c r="N55" s="1243">
        <v>10494</v>
      </c>
      <c r="O55" s="1243">
        <v>89077</v>
      </c>
      <c r="P55" s="1243">
        <v>121008</v>
      </c>
      <c r="Q55" s="1243">
        <v>30815</v>
      </c>
      <c r="R55" s="1243">
        <v>240900</v>
      </c>
      <c r="S55" s="1243">
        <v>501832</v>
      </c>
      <c r="T55" s="1243">
        <v>12045</v>
      </c>
      <c r="U55" s="1243">
        <v>13426</v>
      </c>
      <c r="V55" s="1244">
        <v>19243</v>
      </c>
      <c r="W55" s="205">
        <v>45</v>
      </c>
    </row>
    <row r="56" spans="1:23" ht="23.1" customHeight="1">
      <c r="A56" s="217">
        <v>46</v>
      </c>
      <c r="B56" s="332" t="s">
        <v>262</v>
      </c>
      <c r="C56" s="1241">
        <v>25.556000000000001</v>
      </c>
      <c r="D56" s="1241">
        <v>963.70399999999995</v>
      </c>
      <c r="E56" s="1241">
        <v>203.333</v>
      </c>
      <c r="F56" s="1241">
        <v>1192.5930000000001</v>
      </c>
      <c r="G56" s="1242">
        <v>15.77</v>
      </c>
      <c r="H56" s="1242">
        <v>1.86</v>
      </c>
      <c r="I56" s="1242">
        <v>2.2400000000000002</v>
      </c>
      <c r="J56" s="1242">
        <v>2.2200000000000002</v>
      </c>
      <c r="K56" s="1243">
        <v>37123</v>
      </c>
      <c r="L56" s="1243">
        <v>12198</v>
      </c>
      <c r="M56" s="1243">
        <v>7816</v>
      </c>
      <c r="N56" s="1243">
        <v>15234</v>
      </c>
      <c r="O56" s="1243">
        <v>149591</v>
      </c>
      <c r="P56" s="1243">
        <v>218697</v>
      </c>
      <c r="Q56" s="1243">
        <v>35576</v>
      </c>
      <c r="R56" s="1243">
        <v>403864</v>
      </c>
      <c r="S56" s="1243">
        <v>585357</v>
      </c>
      <c r="T56" s="1243">
        <v>22693</v>
      </c>
      <c r="U56" s="1243">
        <v>17496</v>
      </c>
      <c r="V56" s="1244">
        <v>33864</v>
      </c>
      <c r="W56" s="205">
        <v>46</v>
      </c>
    </row>
    <row r="57" spans="1:23" ht="23.1" customHeight="1">
      <c r="A57" s="217">
        <v>52</v>
      </c>
      <c r="B57" s="332" t="s">
        <v>263</v>
      </c>
      <c r="C57" s="1248">
        <v>18.399999999999999</v>
      </c>
      <c r="D57" s="1248">
        <v>872.8</v>
      </c>
      <c r="E57" s="1248">
        <v>147.19999999999999</v>
      </c>
      <c r="F57" s="1248">
        <v>1038.4000000000001</v>
      </c>
      <c r="G57" s="1249">
        <v>11.83</v>
      </c>
      <c r="H57" s="1249">
        <v>1.72</v>
      </c>
      <c r="I57" s="1249">
        <v>2.52</v>
      </c>
      <c r="J57" s="1249">
        <v>2.0099999999999998</v>
      </c>
      <c r="K57" s="1250">
        <v>26896</v>
      </c>
      <c r="L57" s="1250">
        <v>6529</v>
      </c>
      <c r="M57" s="1250">
        <v>5976</v>
      </c>
      <c r="N57" s="1250">
        <v>8555</v>
      </c>
      <c r="O57" s="1250">
        <v>58526</v>
      </c>
      <c r="P57" s="1250">
        <v>97772</v>
      </c>
      <c r="Q57" s="1250">
        <v>22183</v>
      </c>
      <c r="R57" s="1250">
        <v>178481</v>
      </c>
      <c r="S57" s="1250">
        <v>318076</v>
      </c>
      <c r="T57" s="1250">
        <v>11202</v>
      </c>
      <c r="U57" s="1250">
        <v>15070</v>
      </c>
      <c r="V57" s="1251">
        <v>17188</v>
      </c>
      <c r="W57" s="205">
        <v>52</v>
      </c>
    </row>
    <row r="58" spans="1:23" ht="23.1" customHeight="1">
      <c r="A58" s="211">
        <v>54</v>
      </c>
      <c r="B58" s="330" t="s">
        <v>264</v>
      </c>
      <c r="C58" s="1236">
        <v>19.565000000000001</v>
      </c>
      <c r="D58" s="1236">
        <v>995.65200000000004</v>
      </c>
      <c r="E58" s="1236">
        <v>203.62299999999999</v>
      </c>
      <c r="F58" s="1236">
        <v>1218.8409999999999</v>
      </c>
      <c r="G58" s="1237">
        <v>11.04</v>
      </c>
      <c r="H58" s="1237">
        <v>1.55</v>
      </c>
      <c r="I58" s="1237">
        <v>2.12</v>
      </c>
      <c r="J58" s="1237">
        <v>1.79</v>
      </c>
      <c r="K58" s="1238">
        <v>37882</v>
      </c>
      <c r="L58" s="1238">
        <v>9163</v>
      </c>
      <c r="M58" s="1238">
        <v>7089</v>
      </c>
      <c r="N58" s="1238">
        <v>11590</v>
      </c>
      <c r="O58" s="1238">
        <v>81803</v>
      </c>
      <c r="P58" s="1238">
        <v>140971</v>
      </c>
      <c r="Q58" s="1238">
        <v>30617</v>
      </c>
      <c r="R58" s="1238">
        <v>253392</v>
      </c>
      <c r="S58" s="1238">
        <v>418106</v>
      </c>
      <c r="T58" s="1238">
        <v>14159</v>
      </c>
      <c r="U58" s="1238">
        <v>15036</v>
      </c>
      <c r="V58" s="1239">
        <v>20790</v>
      </c>
      <c r="W58" s="216">
        <v>54</v>
      </c>
    </row>
    <row r="59" spans="1:23" ht="23.1" customHeight="1">
      <c r="A59" s="217">
        <v>59</v>
      </c>
      <c r="B59" s="332" t="s">
        <v>266</v>
      </c>
      <c r="C59" s="1241">
        <v>24.888999999999999</v>
      </c>
      <c r="D59" s="1241">
        <v>995.11099999999999</v>
      </c>
      <c r="E59" s="1241">
        <v>192.44399999999999</v>
      </c>
      <c r="F59" s="1241">
        <v>1212.444</v>
      </c>
      <c r="G59" s="1242">
        <v>13.89</v>
      </c>
      <c r="H59" s="1242">
        <v>1.53</v>
      </c>
      <c r="I59" s="1242">
        <v>2.2000000000000002</v>
      </c>
      <c r="J59" s="1242">
        <v>1.89</v>
      </c>
      <c r="K59" s="1243">
        <v>29742</v>
      </c>
      <c r="L59" s="1243">
        <v>7714</v>
      </c>
      <c r="M59" s="1243">
        <v>6668</v>
      </c>
      <c r="N59" s="1243">
        <v>10838</v>
      </c>
      <c r="O59" s="1243">
        <v>102841</v>
      </c>
      <c r="P59" s="1243">
        <v>117797</v>
      </c>
      <c r="Q59" s="1243">
        <v>28242</v>
      </c>
      <c r="R59" s="1243">
        <v>248880</v>
      </c>
      <c r="S59" s="1243">
        <v>413201</v>
      </c>
      <c r="T59" s="1243">
        <v>11838</v>
      </c>
      <c r="U59" s="1243">
        <v>14675</v>
      </c>
      <c r="V59" s="1244">
        <v>20527</v>
      </c>
      <c r="W59" s="205">
        <v>59</v>
      </c>
    </row>
    <row r="60" spans="1:23" ht="23.1" customHeight="1">
      <c r="A60" s="217">
        <v>61</v>
      </c>
      <c r="B60" s="332" t="s">
        <v>268</v>
      </c>
      <c r="C60" s="1241">
        <v>13.766</v>
      </c>
      <c r="D60" s="1241">
        <v>812.46799999999996</v>
      </c>
      <c r="E60" s="1241">
        <v>176.364</v>
      </c>
      <c r="F60" s="1241">
        <v>1002.597</v>
      </c>
      <c r="G60" s="1242">
        <v>16.420000000000002</v>
      </c>
      <c r="H60" s="1242">
        <v>1.45</v>
      </c>
      <c r="I60" s="1242">
        <v>2.11</v>
      </c>
      <c r="J60" s="1242">
        <v>1.77</v>
      </c>
      <c r="K60" s="1243">
        <v>37394</v>
      </c>
      <c r="L60" s="1243">
        <v>10962</v>
      </c>
      <c r="M60" s="1243">
        <v>7228</v>
      </c>
      <c r="N60" s="1243">
        <v>13543</v>
      </c>
      <c r="O60" s="1243">
        <v>84501</v>
      </c>
      <c r="P60" s="1243">
        <v>129178</v>
      </c>
      <c r="Q60" s="1243">
        <v>26886</v>
      </c>
      <c r="R60" s="1243">
        <v>240564</v>
      </c>
      <c r="S60" s="1243">
        <v>613828</v>
      </c>
      <c r="T60" s="1243">
        <v>15899</v>
      </c>
      <c r="U60" s="1243">
        <v>15244</v>
      </c>
      <c r="V60" s="1244">
        <v>23994</v>
      </c>
      <c r="W60" s="205">
        <v>61</v>
      </c>
    </row>
    <row r="61" spans="1:23" ht="23.1" customHeight="1">
      <c r="A61" s="220">
        <v>66</v>
      </c>
      <c r="B61" s="218" t="s">
        <v>270</v>
      </c>
      <c r="C61" s="1241">
        <v>25.213999999999999</v>
      </c>
      <c r="D61" s="1241">
        <v>1010.7140000000001</v>
      </c>
      <c r="E61" s="1241">
        <v>187.5</v>
      </c>
      <c r="F61" s="1241">
        <v>1223.4290000000001</v>
      </c>
      <c r="G61" s="1242">
        <v>12.65</v>
      </c>
      <c r="H61" s="1242">
        <v>1.69</v>
      </c>
      <c r="I61" s="1242">
        <v>2.2799999999999998</v>
      </c>
      <c r="J61" s="1242">
        <v>2</v>
      </c>
      <c r="K61" s="1243">
        <v>37641</v>
      </c>
      <c r="L61" s="1243">
        <v>7954</v>
      </c>
      <c r="M61" s="1243">
        <v>6313</v>
      </c>
      <c r="N61" s="1243">
        <v>11529</v>
      </c>
      <c r="O61" s="1243">
        <v>120076</v>
      </c>
      <c r="P61" s="1243">
        <v>135613</v>
      </c>
      <c r="Q61" s="1243">
        <v>27018</v>
      </c>
      <c r="R61" s="1243">
        <v>282708</v>
      </c>
      <c r="S61" s="1243">
        <v>476222</v>
      </c>
      <c r="T61" s="1243">
        <v>13418</v>
      </c>
      <c r="U61" s="1243">
        <v>14410</v>
      </c>
      <c r="V61" s="1244">
        <v>23108</v>
      </c>
      <c r="W61" s="224">
        <v>66</v>
      </c>
    </row>
    <row r="62" spans="1:23" ht="23.1" customHeight="1">
      <c r="A62" s="220">
        <v>67</v>
      </c>
      <c r="B62" s="218" t="s">
        <v>272</v>
      </c>
      <c r="C62" s="1248">
        <v>27.376000000000001</v>
      </c>
      <c r="D62" s="1248">
        <v>794.67700000000002</v>
      </c>
      <c r="E62" s="1248">
        <v>179.46799999999999</v>
      </c>
      <c r="F62" s="1248">
        <v>1001.521</v>
      </c>
      <c r="G62" s="1249">
        <v>18.489999999999998</v>
      </c>
      <c r="H62" s="1249">
        <v>1.74</v>
      </c>
      <c r="I62" s="1249">
        <v>2.12</v>
      </c>
      <c r="J62" s="1249">
        <v>2.27</v>
      </c>
      <c r="K62" s="1250">
        <v>27431</v>
      </c>
      <c r="L62" s="1250">
        <v>9120</v>
      </c>
      <c r="M62" s="1250">
        <v>6068</v>
      </c>
      <c r="N62" s="1250">
        <v>12686</v>
      </c>
      <c r="O62" s="1250">
        <v>138825</v>
      </c>
      <c r="P62" s="1250">
        <v>126431</v>
      </c>
      <c r="Q62" s="1250">
        <v>23095</v>
      </c>
      <c r="R62" s="1250">
        <v>288351</v>
      </c>
      <c r="S62" s="1250">
        <v>507097</v>
      </c>
      <c r="T62" s="1250">
        <v>15910</v>
      </c>
      <c r="U62" s="1250">
        <v>12868</v>
      </c>
      <c r="V62" s="1251">
        <v>28791</v>
      </c>
      <c r="W62" s="224">
        <v>67</v>
      </c>
    </row>
    <row r="63" spans="1:23" ht="23.1" customHeight="1">
      <c r="A63" s="228">
        <v>70</v>
      </c>
      <c r="B63" s="212" t="s">
        <v>274</v>
      </c>
      <c r="C63" s="1236">
        <v>31.556000000000001</v>
      </c>
      <c r="D63" s="1236">
        <v>840.44399999999996</v>
      </c>
      <c r="E63" s="1236">
        <v>175.55600000000001</v>
      </c>
      <c r="F63" s="1236">
        <v>1047.556</v>
      </c>
      <c r="G63" s="1237">
        <v>14.18</v>
      </c>
      <c r="H63" s="1237">
        <v>1.63</v>
      </c>
      <c r="I63" s="1237">
        <v>2.19</v>
      </c>
      <c r="J63" s="1237">
        <v>2.1</v>
      </c>
      <c r="K63" s="1238">
        <v>32798</v>
      </c>
      <c r="L63" s="1238">
        <v>11249</v>
      </c>
      <c r="M63" s="1238">
        <v>6150</v>
      </c>
      <c r="N63" s="1238">
        <v>14740</v>
      </c>
      <c r="O63" s="1238">
        <v>146789</v>
      </c>
      <c r="P63" s="1238">
        <v>153893</v>
      </c>
      <c r="Q63" s="1238">
        <v>23669</v>
      </c>
      <c r="R63" s="1238">
        <v>324351</v>
      </c>
      <c r="S63" s="1238">
        <v>465176</v>
      </c>
      <c r="T63" s="1238">
        <v>18311</v>
      </c>
      <c r="U63" s="1238">
        <v>13482</v>
      </c>
      <c r="V63" s="1239">
        <v>30963</v>
      </c>
      <c r="W63" s="234">
        <v>70</v>
      </c>
    </row>
    <row r="64" spans="1:23" ht="23.1" customHeight="1">
      <c r="A64" s="220">
        <v>72</v>
      </c>
      <c r="B64" s="218" t="s">
        <v>276</v>
      </c>
      <c r="C64" s="1241">
        <v>21.504000000000001</v>
      </c>
      <c r="D64" s="1241">
        <v>988.89700000000005</v>
      </c>
      <c r="E64" s="1241">
        <v>230.148</v>
      </c>
      <c r="F64" s="1241">
        <v>1240.548</v>
      </c>
      <c r="G64" s="1242">
        <v>15.73</v>
      </c>
      <c r="H64" s="1242">
        <v>1.67</v>
      </c>
      <c r="I64" s="1242">
        <v>2.37</v>
      </c>
      <c r="J64" s="1242">
        <v>2.0499999999999998</v>
      </c>
      <c r="K64" s="1243">
        <v>33840</v>
      </c>
      <c r="L64" s="1243">
        <v>9629</v>
      </c>
      <c r="M64" s="1243">
        <v>6434</v>
      </c>
      <c r="N64" s="1243">
        <v>12168</v>
      </c>
      <c r="O64" s="1243">
        <v>114458</v>
      </c>
      <c r="P64" s="1243">
        <v>159301</v>
      </c>
      <c r="Q64" s="1243">
        <v>35132</v>
      </c>
      <c r="R64" s="1243">
        <v>308891</v>
      </c>
      <c r="S64" s="1243">
        <v>532267</v>
      </c>
      <c r="T64" s="1243">
        <v>16109</v>
      </c>
      <c r="U64" s="1243">
        <v>15265</v>
      </c>
      <c r="V64" s="1244">
        <v>24900</v>
      </c>
      <c r="W64" s="224">
        <v>72</v>
      </c>
    </row>
    <row r="65" spans="1:23" ht="23.1" customHeight="1">
      <c r="A65" s="220">
        <v>74</v>
      </c>
      <c r="B65" s="218" t="s">
        <v>278</v>
      </c>
      <c r="C65" s="1241">
        <v>14.754</v>
      </c>
      <c r="D65" s="1241">
        <v>1061.885</v>
      </c>
      <c r="E65" s="1241">
        <v>209.83600000000001</v>
      </c>
      <c r="F65" s="1241">
        <v>1286.4749999999999</v>
      </c>
      <c r="G65" s="1242">
        <v>11.22</v>
      </c>
      <c r="H65" s="1242">
        <v>1.62</v>
      </c>
      <c r="I65" s="1242">
        <v>2.33</v>
      </c>
      <c r="J65" s="1242">
        <v>1.84</v>
      </c>
      <c r="K65" s="1243">
        <v>44497</v>
      </c>
      <c r="L65" s="1243">
        <v>8781</v>
      </c>
      <c r="M65" s="1243">
        <v>5716</v>
      </c>
      <c r="N65" s="1243">
        <v>10642</v>
      </c>
      <c r="O65" s="1243">
        <v>73676</v>
      </c>
      <c r="P65" s="1243">
        <v>150685</v>
      </c>
      <c r="Q65" s="1243">
        <v>27996</v>
      </c>
      <c r="R65" s="1243">
        <v>252356</v>
      </c>
      <c r="S65" s="1243">
        <v>499357</v>
      </c>
      <c r="T65" s="1243">
        <v>14190</v>
      </c>
      <c r="U65" s="1243">
        <v>13342</v>
      </c>
      <c r="V65" s="1244">
        <v>19616</v>
      </c>
      <c r="W65" s="224">
        <v>74</v>
      </c>
    </row>
    <row r="66" spans="1:23" ht="23.1" customHeight="1">
      <c r="A66" s="220">
        <v>81</v>
      </c>
      <c r="B66" s="218" t="s">
        <v>280</v>
      </c>
      <c r="C66" s="1241">
        <v>19.512</v>
      </c>
      <c r="D66" s="1241">
        <v>897.74900000000002</v>
      </c>
      <c r="E66" s="1241">
        <v>202.62700000000001</v>
      </c>
      <c r="F66" s="1241">
        <v>1119.8869999999999</v>
      </c>
      <c r="G66" s="1242">
        <v>14.99</v>
      </c>
      <c r="H66" s="1242">
        <v>1.62</v>
      </c>
      <c r="I66" s="1242">
        <v>2.21</v>
      </c>
      <c r="J66" s="1242">
        <v>1.96</v>
      </c>
      <c r="K66" s="1243">
        <v>30641</v>
      </c>
      <c r="L66" s="1243">
        <v>9553</v>
      </c>
      <c r="M66" s="1243">
        <v>6103</v>
      </c>
      <c r="N66" s="1243">
        <v>11658</v>
      </c>
      <c r="O66" s="1243">
        <v>89625</v>
      </c>
      <c r="P66" s="1243">
        <v>139273</v>
      </c>
      <c r="Q66" s="1243">
        <v>27299</v>
      </c>
      <c r="R66" s="1243">
        <v>256197</v>
      </c>
      <c r="S66" s="1243">
        <v>459326</v>
      </c>
      <c r="T66" s="1243">
        <v>15514</v>
      </c>
      <c r="U66" s="1243">
        <v>13472</v>
      </c>
      <c r="V66" s="1244">
        <v>22877</v>
      </c>
      <c r="W66" s="224">
        <v>81</v>
      </c>
    </row>
    <row r="67" spans="1:23" ht="23.1" customHeight="1">
      <c r="A67" s="220">
        <v>82</v>
      </c>
      <c r="B67" s="218" t="s">
        <v>282</v>
      </c>
      <c r="C67" s="1248">
        <v>28.606999999999999</v>
      </c>
      <c r="D67" s="1248">
        <v>1185.7380000000001</v>
      </c>
      <c r="E67" s="1248">
        <v>252.62299999999999</v>
      </c>
      <c r="F67" s="1248">
        <v>1466.9670000000001</v>
      </c>
      <c r="G67" s="1249">
        <v>15.26</v>
      </c>
      <c r="H67" s="1249">
        <v>1.73</v>
      </c>
      <c r="I67" s="1249">
        <v>2.4500000000000002</v>
      </c>
      <c r="J67" s="1249">
        <v>2.11</v>
      </c>
      <c r="K67" s="1250">
        <v>33412</v>
      </c>
      <c r="L67" s="1250">
        <v>7852</v>
      </c>
      <c r="M67" s="1250">
        <v>5945</v>
      </c>
      <c r="N67" s="1250">
        <v>11069</v>
      </c>
      <c r="O67" s="1250">
        <v>145891</v>
      </c>
      <c r="P67" s="1250">
        <v>160808</v>
      </c>
      <c r="Q67" s="1250">
        <v>36733</v>
      </c>
      <c r="R67" s="1250">
        <v>343432</v>
      </c>
      <c r="S67" s="1250">
        <v>509991</v>
      </c>
      <c r="T67" s="1250">
        <v>13562</v>
      </c>
      <c r="U67" s="1250">
        <v>14541</v>
      </c>
      <c r="V67" s="1251">
        <v>23411</v>
      </c>
      <c r="W67" s="224">
        <v>82</v>
      </c>
    </row>
    <row r="68" spans="1:23" ht="23.1" customHeight="1">
      <c r="A68" s="235">
        <v>83</v>
      </c>
      <c r="B68" s="212" t="s">
        <v>283</v>
      </c>
      <c r="C68" s="1236">
        <v>25.189</v>
      </c>
      <c r="D68" s="1236">
        <v>1007.576</v>
      </c>
      <c r="E68" s="1236">
        <v>212.87899999999999</v>
      </c>
      <c r="F68" s="1236">
        <v>1245.644</v>
      </c>
      <c r="G68" s="1237">
        <v>15.5</v>
      </c>
      <c r="H68" s="1237">
        <v>1.73</v>
      </c>
      <c r="I68" s="1237">
        <v>2.37</v>
      </c>
      <c r="J68" s="1237">
        <v>2.12</v>
      </c>
      <c r="K68" s="1238">
        <v>34194</v>
      </c>
      <c r="L68" s="1238">
        <v>8695</v>
      </c>
      <c r="M68" s="1238">
        <v>5920</v>
      </c>
      <c r="N68" s="1238">
        <v>11936</v>
      </c>
      <c r="O68" s="1238">
        <v>133537</v>
      </c>
      <c r="P68" s="1238">
        <v>151903</v>
      </c>
      <c r="Q68" s="1238">
        <v>29823</v>
      </c>
      <c r="R68" s="1238">
        <v>315264</v>
      </c>
      <c r="S68" s="1238">
        <v>530133</v>
      </c>
      <c r="T68" s="1238">
        <v>15076</v>
      </c>
      <c r="U68" s="1238">
        <v>14009</v>
      </c>
      <c r="V68" s="1239">
        <v>25309</v>
      </c>
      <c r="W68" s="236">
        <v>83</v>
      </c>
    </row>
    <row r="69" spans="1:23" ht="23.1" customHeight="1">
      <c r="A69" s="220">
        <v>301</v>
      </c>
      <c r="B69" s="2128" t="s">
        <v>284</v>
      </c>
      <c r="C69" s="1241" t="s">
        <v>22</v>
      </c>
      <c r="D69" s="1241" t="s">
        <v>22</v>
      </c>
      <c r="E69" s="1241" t="s">
        <v>22</v>
      </c>
      <c r="F69" s="1241" t="s">
        <v>22</v>
      </c>
      <c r="G69" s="1242" t="s">
        <v>22</v>
      </c>
      <c r="H69" s="1242" t="s">
        <v>22</v>
      </c>
      <c r="I69" s="1242" t="s">
        <v>22</v>
      </c>
      <c r="J69" s="1242" t="s">
        <v>22</v>
      </c>
      <c r="K69" s="1243" t="s">
        <v>22</v>
      </c>
      <c r="L69" s="1243" t="s">
        <v>22</v>
      </c>
      <c r="M69" s="1243" t="s">
        <v>22</v>
      </c>
      <c r="N69" s="1243" t="s">
        <v>22</v>
      </c>
      <c r="O69" s="1243" t="s">
        <v>22</v>
      </c>
      <c r="P69" s="1243" t="s">
        <v>22</v>
      </c>
      <c r="Q69" s="1243" t="s">
        <v>22</v>
      </c>
      <c r="R69" s="1243" t="s">
        <v>22</v>
      </c>
      <c r="S69" s="1243" t="s">
        <v>22</v>
      </c>
      <c r="T69" s="1243" t="s">
        <v>22</v>
      </c>
      <c r="U69" s="1243" t="s">
        <v>22</v>
      </c>
      <c r="V69" s="1244" t="s">
        <v>22</v>
      </c>
      <c r="W69" s="224">
        <v>301</v>
      </c>
    </row>
    <row r="70" spans="1:23" ht="23.1" customHeight="1">
      <c r="A70" s="220">
        <v>302</v>
      </c>
      <c r="B70" s="2128" t="s">
        <v>286</v>
      </c>
      <c r="C70" s="1241" t="s">
        <v>22</v>
      </c>
      <c r="D70" s="1241" t="s">
        <v>22</v>
      </c>
      <c r="E70" s="1241" t="s">
        <v>22</v>
      </c>
      <c r="F70" s="1241" t="s">
        <v>22</v>
      </c>
      <c r="G70" s="1242" t="s">
        <v>22</v>
      </c>
      <c r="H70" s="1242" t="s">
        <v>22</v>
      </c>
      <c r="I70" s="1242" t="s">
        <v>22</v>
      </c>
      <c r="J70" s="1242" t="s">
        <v>22</v>
      </c>
      <c r="K70" s="1243" t="s">
        <v>22</v>
      </c>
      <c r="L70" s="1243" t="s">
        <v>22</v>
      </c>
      <c r="M70" s="1243" t="s">
        <v>22</v>
      </c>
      <c r="N70" s="1243" t="s">
        <v>22</v>
      </c>
      <c r="O70" s="1243" t="s">
        <v>22</v>
      </c>
      <c r="P70" s="1243" t="s">
        <v>22</v>
      </c>
      <c r="Q70" s="1243" t="s">
        <v>22</v>
      </c>
      <c r="R70" s="1243" t="s">
        <v>22</v>
      </c>
      <c r="S70" s="1243" t="s">
        <v>22</v>
      </c>
      <c r="T70" s="1243" t="s">
        <v>22</v>
      </c>
      <c r="U70" s="1243" t="s">
        <v>22</v>
      </c>
      <c r="V70" s="1244" t="s">
        <v>22</v>
      </c>
      <c r="W70" s="224">
        <v>302</v>
      </c>
    </row>
    <row r="71" spans="1:23" ht="23.1" customHeight="1">
      <c r="A71" s="220">
        <v>303</v>
      </c>
      <c r="B71" s="2128" t="s">
        <v>288</v>
      </c>
      <c r="C71" s="1241" t="s">
        <v>22</v>
      </c>
      <c r="D71" s="1241" t="s">
        <v>22</v>
      </c>
      <c r="E71" s="1241" t="s">
        <v>22</v>
      </c>
      <c r="F71" s="1241" t="s">
        <v>22</v>
      </c>
      <c r="G71" s="1242" t="s">
        <v>22</v>
      </c>
      <c r="H71" s="1242" t="s">
        <v>22</v>
      </c>
      <c r="I71" s="1242" t="s">
        <v>22</v>
      </c>
      <c r="J71" s="1242" t="s">
        <v>22</v>
      </c>
      <c r="K71" s="1243" t="s">
        <v>22</v>
      </c>
      <c r="L71" s="1243" t="s">
        <v>22</v>
      </c>
      <c r="M71" s="1243" t="s">
        <v>22</v>
      </c>
      <c r="N71" s="1243" t="s">
        <v>22</v>
      </c>
      <c r="O71" s="1243" t="s">
        <v>22</v>
      </c>
      <c r="P71" s="1243" t="s">
        <v>22</v>
      </c>
      <c r="Q71" s="1243" t="s">
        <v>22</v>
      </c>
      <c r="R71" s="1243" t="s">
        <v>22</v>
      </c>
      <c r="S71" s="1243" t="s">
        <v>22</v>
      </c>
      <c r="T71" s="1243" t="s">
        <v>22</v>
      </c>
      <c r="U71" s="1243" t="s">
        <v>22</v>
      </c>
      <c r="V71" s="1244" t="s">
        <v>22</v>
      </c>
      <c r="W71" s="224">
        <v>303</v>
      </c>
    </row>
    <row r="72" spans="1:23" ht="23.1" customHeight="1" thickBot="1">
      <c r="A72" s="2383"/>
      <c r="B72" s="254"/>
      <c r="C72" s="1265"/>
      <c r="D72" s="1265"/>
      <c r="E72" s="1265"/>
      <c r="F72" s="1265"/>
      <c r="G72" s="1266"/>
      <c r="H72" s="1266"/>
      <c r="I72" s="1266"/>
      <c r="J72" s="1266"/>
      <c r="K72" s="1267"/>
      <c r="L72" s="1267"/>
      <c r="M72" s="1267"/>
      <c r="N72" s="1267"/>
      <c r="O72" s="1267"/>
      <c r="P72" s="1267"/>
      <c r="Q72" s="1267"/>
      <c r="R72" s="1267"/>
      <c r="S72" s="1267"/>
      <c r="T72" s="1267"/>
      <c r="U72" s="1267"/>
      <c r="V72" s="1277"/>
      <c r="W72" s="262"/>
    </row>
    <row r="73" spans="1:23" ht="23.1" customHeight="1">
      <c r="A73" s="220"/>
      <c r="B73" s="218"/>
      <c r="C73" s="1241"/>
      <c r="D73" s="1241"/>
      <c r="E73" s="1241"/>
      <c r="F73" s="1241"/>
      <c r="G73" s="1242"/>
      <c r="H73" s="1242"/>
      <c r="I73" s="1242"/>
      <c r="J73" s="1242"/>
      <c r="K73" s="1243"/>
      <c r="L73" s="1243"/>
      <c r="M73" s="1243"/>
      <c r="N73" s="1243"/>
      <c r="O73" s="1243"/>
      <c r="P73" s="1243"/>
      <c r="Q73" s="1243"/>
      <c r="R73" s="1243"/>
      <c r="S73" s="1243"/>
      <c r="T73" s="1243"/>
      <c r="U73" s="1243"/>
      <c r="V73" s="1244"/>
      <c r="W73" s="224"/>
    </row>
    <row r="74" spans="1:23" ht="23.1" customHeight="1">
      <c r="A74" s="220"/>
      <c r="B74" s="218"/>
      <c r="C74" s="1241"/>
      <c r="D74" s="1241"/>
      <c r="E74" s="1241"/>
      <c r="F74" s="1241"/>
      <c r="G74" s="1242"/>
      <c r="H74" s="1242"/>
      <c r="I74" s="1242"/>
      <c r="J74" s="1242"/>
      <c r="K74" s="1243"/>
      <c r="L74" s="1243"/>
      <c r="M74" s="1243"/>
      <c r="N74" s="1243"/>
      <c r="O74" s="1243"/>
      <c r="P74" s="1243"/>
      <c r="Q74" s="1243"/>
      <c r="R74" s="1243"/>
      <c r="S74" s="1243"/>
      <c r="T74" s="1243"/>
      <c r="U74" s="1243"/>
      <c r="V74" s="1244"/>
      <c r="W74" s="224"/>
    </row>
    <row r="75" spans="1:23" ht="23.1" customHeight="1">
      <c r="A75" s="220"/>
      <c r="B75" s="218"/>
      <c r="C75" s="1241"/>
      <c r="D75" s="1241"/>
      <c r="E75" s="1241"/>
      <c r="F75" s="1241"/>
      <c r="G75" s="1242"/>
      <c r="H75" s="1242"/>
      <c r="I75" s="1242"/>
      <c r="J75" s="1242"/>
      <c r="K75" s="1243"/>
      <c r="L75" s="1243"/>
      <c r="M75" s="1243"/>
      <c r="N75" s="1243"/>
      <c r="O75" s="1243"/>
      <c r="P75" s="1243"/>
      <c r="Q75" s="1243"/>
      <c r="R75" s="1243"/>
      <c r="S75" s="1243"/>
      <c r="T75" s="1243"/>
      <c r="U75" s="1243"/>
      <c r="V75" s="1244"/>
      <c r="W75" s="224"/>
    </row>
    <row r="76" spans="1:23" ht="23.1" customHeight="1">
      <c r="A76" s="220"/>
      <c r="B76" s="218"/>
      <c r="C76" s="1241"/>
      <c r="D76" s="1241"/>
      <c r="E76" s="1241"/>
      <c r="F76" s="1241"/>
      <c r="G76" s="1242"/>
      <c r="H76" s="1242"/>
      <c r="I76" s="1242"/>
      <c r="J76" s="1242"/>
      <c r="K76" s="1243"/>
      <c r="L76" s="1243"/>
      <c r="M76" s="1243"/>
      <c r="N76" s="1243"/>
      <c r="O76" s="1243"/>
      <c r="P76" s="1243"/>
      <c r="Q76" s="1243"/>
      <c r="R76" s="1243"/>
      <c r="S76" s="1243"/>
      <c r="T76" s="1243"/>
      <c r="U76" s="1243"/>
      <c r="V76" s="1244"/>
      <c r="W76" s="224"/>
    </row>
    <row r="77" spans="1:23" ht="23.1" customHeight="1">
      <c r="A77" s="220"/>
      <c r="B77" s="218"/>
      <c r="C77" s="1248"/>
      <c r="D77" s="1248"/>
      <c r="E77" s="1248"/>
      <c r="F77" s="1248"/>
      <c r="G77" s="1249"/>
      <c r="H77" s="1249"/>
      <c r="I77" s="1249"/>
      <c r="J77" s="1249"/>
      <c r="K77" s="1250"/>
      <c r="L77" s="1250"/>
      <c r="M77" s="1250"/>
      <c r="N77" s="1250"/>
      <c r="O77" s="1250"/>
      <c r="P77" s="1250"/>
      <c r="Q77" s="1250"/>
      <c r="R77" s="1250"/>
      <c r="S77" s="1250"/>
      <c r="T77" s="1250"/>
      <c r="U77" s="1250"/>
      <c r="V77" s="1251"/>
      <c r="W77" s="224"/>
    </row>
    <row r="78" spans="1:23" ht="23.1" customHeight="1">
      <c r="A78" s="228"/>
      <c r="B78" s="212"/>
      <c r="C78" s="1236"/>
      <c r="D78" s="1236"/>
      <c r="E78" s="1236"/>
      <c r="F78" s="1236"/>
      <c r="G78" s="1237"/>
      <c r="H78" s="1237"/>
      <c r="I78" s="1237"/>
      <c r="J78" s="1237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39"/>
      <c r="W78" s="234"/>
    </row>
    <row r="79" spans="1:23" ht="23.1" customHeight="1">
      <c r="A79" s="220"/>
      <c r="B79" s="218"/>
      <c r="C79" s="1241"/>
      <c r="D79" s="1241"/>
      <c r="E79" s="1241"/>
      <c r="F79" s="1241"/>
      <c r="G79" s="1242"/>
      <c r="H79" s="1242"/>
      <c r="I79" s="1242"/>
      <c r="J79" s="1242"/>
      <c r="K79" s="1243"/>
      <c r="L79" s="1243"/>
      <c r="M79" s="1243"/>
      <c r="N79" s="1243"/>
      <c r="O79" s="1243"/>
      <c r="P79" s="1243"/>
      <c r="Q79" s="1243"/>
      <c r="R79" s="1243"/>
      <c r="S79" s="1243"/>
      <c r="T79" s="1243"/>
      <c r="U79" s="1243"/>
      <c r="V79" s="1244"/>
      <c r="W79" s="224"/>
    </row>
    <row r="80" spans="1:23" ht="23.1" customHeight="1">
      <c r="A80" s="220"/>
      <c r="B80" s="218"/>
      <c r="C80" s="1241"/>
      <c r="D80" s="1241"/>
      <c r="E80" s="1241"/>
      <c r="F80" s="1241"/>
      <c r="G80" s="1242"/>
      <c r="H80" s="1242"/>
      <c r="I80" s="1242"/>
      <c r="J80" s="1242"/>
      <c r="K80" s="1243"/>
      <c r="L80" s="1243"/>
      <c r="M80" s="1243"/>
      <c r="N80" s="1243"/>
      <c r="O80" s="1243"/>
      <c r="P80" s="1243"/>
      <c r="Q80" s="1243"/>
      <c r="R80" s="1243"/>
      <c r="S80" s="1243"/>
      <c r="T80" s="1243"/>
      <c r="U80" s="1243"/>
      <c r="V80" s="1244"/>
      <c r="W80" s="224"/>
    </row>
    <row r="81" spans="1:23" ht="23.1" customHeight="1">
      <c r="A81" s="220"/>
      <c r="B81" s="218"/>
      <c r="C81" s="1241"/>
      <c r="D81" s="1241"/>
      <c r="E81" s="1241"/>
      <c r="F81" s="1241"/>
      <c r="G81" s="1242"/>
      <c r="H81" s="1242"/>
      <c r="I81" s="1242"/>
      <c r="J81" s="1242"/>
      <c r="K81" s="1243"/>
      <c r="L81" s="1243"/>
      <c r="M81" s="1243"/>
      <c r="N81" s="1243"/>
      <c r="O81" s="1243"/>
      <c r="P81" s="1243"/>
      <c r="Q81" s="1243"/>
      <c r="R81" s="1243"/>
      <c r="S81" s="1243"/>
      <c r="T81" s="1243"/>
      <c r="U81" s="1243"/>
      <c r="V81" s="1244"/>
      <c r="W81" s="224"/>
    </row>
    <row r="82" spans="1:23" ht="23.1" customHeight="1">
      <c r="A82" s="220"/>
      <c r="B82" s="244"/>
      <c r="C82" s="1248"/>
      <c r="D82" s="1248"/>
      <c r="E82" s="1248"/>
      <c r="F82" s="1248"/>
      <c r="G82" s="1249"/>
      <c r="H82" s="1249"/>
      <c r="I82" s="1249"/>
      <c r="J82" s="1249"/>
      <c r="K82" s="1250"/>
      <c r="L82" s="1250"/>
      <c r="M82" s="1250"/>
      <c r="N82" s="1250"/>
      <c r="O82" s="1250"/>
      <c r="P82" s="1250"/>
      <c r="Q82" s="1250"/>
      <c r="R82" s="1250"/>
      <c r="S82" s="1250"/>
      <c r="T82" s="1250"/>
      <c r="U82" s="1250"/>
      <c r="V82" s="1251"/>
      <c r="W82" s="224"/>
    </row>
    <row r="83" spans="1:23" ht="23.1" customHeight="1">
      <c r="A83" s="228"/>
      <c r="B83" s="218"/>
      <c r="C83" s="1236"/>
      <c r="D83" s="1236"/>
      <c r="E83" s="1236"/>
      <c r="F83" s="1236"/>
      <c r="G83" s="1237"/>
      <c r="H83" s="1237"/>
      <c r="I83" s="1237"/>
      <c r="J83" s="1237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39"/>
      <c r="W83" s="234"/>
    </row>
    <row r="84" spans="1:23" ht="23.1" customHeight="1">
      <c r="A84" s="220"/>
      <c r="B84" s="218"/>
      <c r="C84" s="1241"/>
      <c r="D84" s="1241"/>
      <c r="E84" s="1241"/>
      <c r="F84" s="1241"/>
      <c r="G84" s="1242"/>
      <c r="H84" s="1242"/>
      <c r="I84" s="1242"/>
      <c r="J84" s="1242"/>
      <c r="K84" s="1243"/>
      <c r="L84" s="1243"/>
      <c r="M84" s="1243"/>
      <c r="N84" s="1243"/>
      <c r="O84" s="1243"/>
      <c r="P84" s="1243"/>
      <c r="Q84" s="1243"/>
      <c r="R84" s="1243"/>
      <c r="S84" s="1243"/>
      <c r="T84" s="1243"/>
      <c r="U84" s="1243"/>
      <c r="V84" s="1244"/>
      <c r="W84" s="224"/>
    </row>
    <row r="85" spans="1:23" ht="23.1" customHeight="1">
      <c r="A85" s="220"/>
      <c r="B85" s="218"/>
      <c r="C85" s="1241"/>
      <c r="D85" s="1241"/>
      <c r="E85" s="1241"/>
      <c r="F85" s="1241"/>
      <c r="G85" s="1242"/>
      <c r="H85" s="1242"/>
      <c r="I85" s="1242"/>
      <c r="J85" s="1242"/>
      <c r="K85" s="1243"/>
      <c r="L85" s="1243"/>
      <c r="M85" s="1243"/>
      <c r="N85" s="1243"/>
      <c r="O85" s="1243"/>
      <c r="P85" s="1243"/>
      <c r="Q85" s="1243"/>
      <c r="R85" s="1243"/>
      <c r="S85" s="1243"/>
      <c r="T85" s="1243"/>
      <c r="U85" s="1243"/>
      <c r="V85" s="1244"/>
      <c r="W85" s="224"/>
    </row>
    <row r="86" spans="1:23" ht="23.1" customHeight="1">
      <c r="A86" s="220"/>
      <c r="B86" s="218"/>
      <c r="C86" s="1241"/>
      <c r="D86" s="1241"/>
      <c r="E86" s="1241"/>
      <c r="F86" s="1241"/>
      <c r="G86" s="1242"/>
      <c r="H86" s="1242"/>
      <c r="I86" s="1242"/>
      <c r="J86" s="1242"/>
      <c r="K86" s="1243"/>
      <c r="L86" s="1243"/>
      <c r="M86" s="1243"/>
      <c r="N86" s="1243"/>
      <c r="O86" s="1243"/>
      <c r="P86" s="1243"/>
      <c r="Q86" s="1243"/>
      <c r="R86" s="1243"/>
      <c r="S86" s="1243"/>
      <c r="T86" s="1243"/>
      <c r="U86" s="1243"/>
      <c r="V86" s="1244"/>
      <c r="W86" s="224"/>
    </row>
    <row r="87" spans="1:23" ht="23.1" customHeight="1">
      <c r="A87" s="243"/>
      <c r="B87" s="244"/>
      <c r="C87" s="1248"/>
      <c r="D87" s="1248"/>
      <c r="E87" s="1248"/>
      <c r="F87" s="1248"/>
      <c r="G87" s="1249"/>
      <c r="H87" s="1249"/>
      <c r="I87" s="1249"/>
      <c r="J87" s="1249"/>
      <c r="K87" s="1250"/>
      <c r="L87" s="1250"/>
      <c r="M87" s="1250"/>
      <c r="N87" s="1250"/>
      <c r="O87" s="1250"/>
      <c r="P87" s="1250"/>
      <c r="Q87" s="1250"/>
      <c r="R87" s="1250"/>
      <c r="S87" s="1250"/>
      <c r="T87" s="1250"/>
      <c r="U87" s="1250"/>
      <c r="V87" s="1251"/>
      <c r="W87" s="249"/>
    </row>
    <row r="88" spans="1:23" s="771" customFormat="1" ht="23.1" customHeight="1">
      <c r="A88" s="250"/>
      <c r="B88" s="218"/>
      <c r="C88" s="1236"/>
      <c r="D88" s="1236"/>
      <c r="E88" s="1236"/>
      <c r="F88" s="1236"/>
      <c r="G88" s="1237"/>
      <c r="H88" s="1237"/>
      <c r="I88" s="1237"/>
      <c r="J88" s="1237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39"/>
      <c r="W88" s="251"/>
    </row>
    <row r="89" spans="1:23" s="771" customFormat="1" ht="23.1" customHeight="1">
      <c r="A89" s="220"/>
      <c r="B89" s="218"/>
      <c r="C89" s="1241"/>
      <c r="D89" s="1241"/>
      <c r="E89" s="1241"/>
      <c r="F89" s="1241"/>
      <c r="G89" s="1242"/>
      <c r="H89" s="1242"/>
      <c r="I89" s="1242"/>
      <c r="J89" s="1242"/>
      <c r="K89" s="1243"/>
      <c r="L89" s="1243"/>
      <c r="M89" s="1243"/>
      <c r="N89" s="1243"/>
      <c r="O89" s="1243"/>
      <c r="P89" s="1243"/>
      <c r="Q89" s="1243"/>
      <c r="R89" s="1243"/>
      <c r="S89" s="1243"/>
      <c r="T89" s="1243"/>
      <c r="U89" s="1243"/>
      <c r="V89" s="1244"/>
      <c r="W89" s="224"/>
    </row>
    <row r="90" spans="1:23" s="771" customFormat="1" ht="23.1" customHeight="1">
      <c r="A90" s="220"/>
      <c r="B90" s="218"/>
      <c r="C90" s="1241"/>
      <c r="D90" s="1241"/>
      <c r="E90" s="1241"/>
      <c r="F90" s="1241"/>
      <c r="G90" s="1242"/>
      <c r="H90" s="1242"/>
      <c r="I90" s="1242"/>
      <c r="J90" s="1242"/>
      <c r="K90" s="1243"/>
      <c r="L90" s="1243"/>
      <c r="M90" s="1243"/>
      <c r="N90" s="1243"/>
      <c r="O90" s="1243"/>
      <c r="P90" s="1243"/>
      <c r="Q90" s="1243"/>
      <c r="R90" s="1243"/>
      <c r="S90" s="1243"/>
      <c r="T90" s="1243"/>
      <c r="U90" s="1243"/>
      <c r="V90" s="1244"/>
      <c r="W90" s="224"/>
    </row>
    <row r="91" spans="1:23" s="771" customFormat="1" ht="23.1" customHeight="1">
      <c r="A91" s="220"/>
      <c r="B91" s="218"/>
      <c r="C91" s="1241"/>
      <c r="D91" s="1241"/>
      <c r="E91" s="1241"/>
      <c r="F91" s="1241"/>
      <c r="G91" s="1242"/>
      <c r="H91" s="1242"/>
      <c r="I91" s="1242"/>
      <c r="J91" s="1242"/>
      <c r="K91" s="1243"/>
      <c r="L91" s="1243"/>
      <c r="M91" s="1243"/>
      <c r="N91" s="1243"/>
      <c r="O91" s="1243"/>
      <c r="P91" s="1243"/>
      <c r="Q91" s="1243"/>
      <c r="R91" s="1243"/>
      <c r="S91" s="1243"/>
      <c r="T91" s="1243"/>
      <c r="U91" s="1243"/>
      <c r="V91" s="1244"/>
      <c r="W91" s="224"/>
    </row>
    <row r="92" spans="1:23" s="771" customFormat="1" ht="23.1" customHeight="1" thickBot="1">
      <c r="A92" s="253"/>
      <c r="B92" s="254"/>
      <c r="C92" s="1264"/>
      <c r="D92" s="1265"/>
      <c r="E92" s="1265"/>
      <c r="F92" s="1265"/>
      <c r="G92" s="1266"/>
      <c r="H92" s="1266"/>
      <c r="I92" s="1266"/>
      <c r="J92" s="1266"/>
      <c r="K92" s="1267"/>
      <c r="L92" s="1267"/>
      <c r="M92" s="1267"/>
      <c r="N92" s="1267"/>
      <c r="O92" s="1267"/>
      <c r="P92" s="1267"/>
      <c r="Q92" s="1267"/>
      <c r="R92" s="1267"/>
      <c r="S92" s="1267"/>
      <c r="T92" s="1267"/>
      <c r="U92" s="1267"/>
      <c r="V92" s="1277"/>
      <c r="W92" s="262"/>
    </row>
  </sheetData>
  <mergeCells count="2">
    <mergeCell ref="K3:L3"/>
    <mergeCell ref="M3:N3"/>
  </mergeCells>
  <phoneticPr fontId="16"/>
  <pageMargins left="0.9055118110236221" right="0.59055118110236227" top="0.59055118110236227" bottom="0.59055118110236227" header="0.51181102362204722" footer="0.51181102362204722"/>
  <pageSetup paperSize="9" scale="50" pageOrder="overThenDown" orientation="landscape" r:id="rId1"/>
  <headerFooter alignWithMargins="0"/>
  <rowBreaks count="1" manualBreakCount="1">
    <brk id="47" max="22" man="1"/>
  </rowBreaks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7">
    <tabColor rgb="FF00FFFF"/>
  </sheetPr>
  <dimension ref="A1:W92"/>
  <sheetViews>
    <sheetView showGridLines="0" view="pageBreakPreview" zoomScale="55" zoomScaleNormal="75" zoomScaleSheetLayoutView="75" workbookViewId="0">
      <pane xSplit="2" ySplit="12" topLeftCell="C61" activePane="bottomRight" state="frozen"/>
      <selection activeCell="B75" sqref="B75"/>
      <selection pane="topRight" activeCell="B75" sqref="B75"/>
      <selection pane="bottomLeft" activeCell="B75" sqref="B75"/>
      <selection pane="bottomRight" activeCell="A72" sqref="A72:W72"/>
    </sheetView>
  </sheetViews>
  <sheetFormatPr defaultRowHeight="18.95" customHeight="1"/>
  <cols>
    <col min="1" max="1" width="5" style="1269" customWidth="1"/>
    <col min="2" max="2" width="15.875" style="746" customWidth="1"/>
    <col min="3" max="3" width="11.375" style="1206" customWidth="1"/>
    <col min="4" max="6" width="11.125" style="1206" customWidth="1"/>
    <col min="7" max="10" width="9.75" style="746" customWidth="1"/>
    <col min="11" max="12" width="11.125" style="746" customWidth="1"/>
    <col min="13" max="22" width="12.125" style="746" customWidth="1"/>
    <col min="23" max="23" width="5.375" style="1270" customWidth="1"/>
    <col min="24" max="16384" width="9" style="746"/>
  </cols>
  <sheetData>
    <row r="1" spans="1:23" ht="26.85" customHeight="1">
      <c r="A1" s="603" t="s">
        <v>1402</v>
      </c>
      <c r="W1" s="746"/>
    </row>
    <row r="2" spans="1:23" s="312" customFormat="1" ht="18.95" customHeight="1" thickBot="1"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7"/>
      <c r="Q2" s="1207"/>
      <c r="R2" s="1207"/>
      <c r="S2" s="1207"/>
      <c r="T2" s="1207"/>
      <c r="U2" s="1207"/>
      <c r="V2" s="1207"/>
    </row>
    <row r="3" spans="1:23" s="771" customFormat="1" ht="18.95" customHeight="1">
      <c r="A3" s="1208" t="s">
        <v>138</v>
      </c>
      <c r="B3" s="1209"/>
      <c r="C3" s="1210" t="s">
        <v>926</v>
      </c>
      <c r="D3" s="1211"/>
      <c r="E3" s="1211"/>
      <c r="F3" s="1212"/>
      <c r="G3" s="1213" t="s">
        <v>927</v>
      </c>
      <c r="H3" s="1214"/>
      <c r="I3" s="1214"/>
      <c r="J3" s="1215"/>
      <c r="K3" s="2937" t="s">
        <v>928</v>
      </c>
      <c r="L3" s="2938"/>
      <c r="M3" s="2938" t="s">
        <v>929</v>
      </c>
      <c r="N3" s="2939"/>
      <c r="O3" s="1213" t="s">
        <v>930</v>
      </c>
      <c r="P3" s="1214"/>
      <c r="Q3" s="1214"/>
      <c r="R3" s="1215"/>
      <c r="S3" s="1213" t="s">
        <v>931</v>
      </c>
      <c r="T3" s="1214"/>
      <c r="U3" s="1214"/>
      <c r="V3" s="1214"/>
      <c r="W3" s="1216" t="s">
        <v>138</v>
      </c>
    </row>
    <row r="4" spans="1:23" s="771" customFormat="1" ht="18.95" customHeight="1">
      <c r="A4" s="1217" t="s">
        <v>144</v>
      </c>
      <c r="B4" s="1218"/>
      <c r="C4" s="1219"/>
      <c r="D4" s="1219"/>
      <c r="E4" s="1219"/>
      <c r="F4" s="1219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1"/>
      <c r="W4" s="1222" t="s">
        <v>144</v>
      </c>
    </row>
    <row r="5" spans="1:23" s="771" customFormat="1" ht="18.95" customHeight="1">
      <c r="A5" s="1217" t="s">
        <v>151</v>
      </c>
      <c r="B5" s="1218" t="s">
        <v>152</v>
      </c>
      <c r="C5" s="1223" t="s">
        <v>123</v>
      </c>
      <c r="D5" s="1223" t="s">
        <v>124</v>
      </c>
      <c r="E5" s="1223" t="s">
        <v>125</v>
      </c>
      <c r="F5" s="1223" t="s">
        <v>126</v>
      </c>
      <c r="G5" s="1224" t="s">
        <v>123</v>
      </c>
      <c r="H5" s="1224" t="s">
        <v>124</v>
      </c>
      <c r="I5" s="1224" t="s">
        <v>125</v>
      </c>
      <c r="J5" s="1224" t="s">
        <v>126</v>
      </c>
      <c r="K5" s="1224" t="s">
        <v>123</v>
      </c>
      <c r="L5" s="1224" t="s">
        <v>124</v>
      </c>
      <c r="M5" s="1224" t="s">
        <v>125</v>
      </c>
      <c r="N5" s="1224" t="s">
        <v>126</v>
      </c>
      <c r="O5" s="1224" t="s">
        <v>123</v>
      </c>
      <c r="P5" s="1224" t="s">
        <v>124</v>
      </c>
      <c r="Q5" s="1224" t="s">
        <v>125</v>
      </c>
      <c r="R5" s="1224" t="s">
        <v>126</v>
      </c>
      <c r="S5" s="1224" t="s">
        <v>123</v>
      </c>
      <c r="T5" s="1224" t="s">
        <v>124</v>
      </c>
      <c r="U5" s="1224" t="s">
        <v>125</v>
      </c>
      <c r="V5" s="1225" t="s">
        <v>126</v>
      </c>
      <c r="W5" s="1222" t="s">
        <v>151</v>
      </c>
    </row>
    <row r="6" spans="1:23" s="771" customFormat="1" ht="18.95" customHeight="1">
      <c r="A6" s="1217" t="s">
        <v>164</v>
      </c>
      <c r="B6" s="1218"/>
      <c r="C6" s="1226"/>
      <c r="D6" s="1226"/>
      <c r="E6" s="1226"/>
      <c r="F6" s="1226"/>
      <c r="G6" s="1227"/>
      <c r="H6" s="1227"/>
      <c r="I6" s="1227"/>
      <c r="J6" s="1227"/>
      <c r="K6" s="1227"/>
      <c r="L6" s="1227"/>
      <c r="M6" s="1227"/>
      <c r="N6" s="1227"/>
      <c r="O6" s="1227"/>
      <c r="P6" s="1227"/>
      <c r="Q6" s="1227"/>
      <c r="R6" s="1227"/>
      <c r="S6" s="1227"/>
      <c r="T6" s="1227"/>
      <c r="U6" s="1227"/>
      <c r="V6" s="1228"/>
      <c r="W6" s="1222" t="s">
        <v>164</v>
      </c>
    </row>
    <row r="7" spans="1:23" s="771" customFormat="1" ht="18.95" customHeight="1" thickBot="1">
      <c r="A7" s="1229" t="s">
        <v>171</v>
      </c>
      <c r="B7" s="1230"/>
      <c r="C7" s="1231"/>
      <c r="D7" s="1231"/>
      <c r="E7" s="1231"/>
      <c r="F7" s="1231"/>
      <c r="G7" s="1232"/>
      <c r="H7" s="1232"/>
      <c r="I7" s="1232"/>
      <c r="J7" s="1232"/>
      <c r="K7" s="1232"/>
      <c r="L7" s="1232"/>
      <c r="M7" s="1232"/>
      <c r="N7" s="1232"/>
      <c r="O7" s="1232"/>
      <c r="P7" s="1232"/>
      <c r="Q7" s="1232"/>
      <c r="R7" s="1232"/>
      <c r="S7" s="1232"/>
      <c r="T7" s="1232"/>
      <c r="U7" s="1232"/>
      <c r="V7" s="1233"/>
      <c r="W7" s="1234" t="s">
        <v>171</v>
      </c>
    </row>
    <row r="8" spans="1:23" s="771" customFormat="1" ht="30.4" customHeight="1">
      <c r="A8" s="1217"/>
      <c r="B8" s="1235" t="s">
        <v>176</v>
      </c>
      <c r="C8" s="1236">
        <v>17.794</v>
      </c>
      <c r="D8" s="1236">
        <v>725.79200000000003</v>
      </c>
      <c r="E8" s="1236">
        <v>162.18199999999999</v>
      </c>
      <c r="F8" s="1236">
        <v>905.76800000000003</v>
      </c>
      <c r="G8" s="1237">
        <v>15.44</v>
      </c>
      <c r="H8" s="1237">
        <v>1.68</v>
      </c>
      <c r="I8" s="1237">
        <v>2.19</v>
      </c>
      <c r="J8" s="1237">
        <v>2.04</v>
      </c>
      <c r="K8" s="1238">
        <v>29379</v>
      </c>
      <c r="L8" s="1238">
        <v>7517</v>
      </c>
      <c r="M8" s="1238">
        <v>6094</v>
      </c>
      <c r="N8" s="1238">
        <v>10494</v>
      </c>
      <c r="O8" s="1238">
        <v>80718</v>
      </c>
      <c r="P8" s="1238">
        <v>91530</v>
      </c>
      <c r="Q8" s="1238">
        <v>21665</v>
      </c>
      <c r="R8" s="1238">
        <v>193913</v>
      </c>
      <c r="S8" s="1238">
        <v>453633</v>
      </c>
      <c r="T8" s="1238">
        <v>12611</v>
      </c>
      <c r="U8" s="1238">
        <v>13358</v>
      </c>
      <c r="V8" s="1239">
        <v>21409</v>
      </c>
      <c r="W8" s="1240"/>
    </row>
    <row r="9" spans="1:23" s="771" customFormat="1" ht="30.4" customHeight="1">
      <c r="A9" s="1217"/>
      <c r="B9" s="1235" t="s">
        <v>177</v>
      </c>
      <c r="C9" s="1241">
        <v>17.93</v>
      </c>
      <c r="D9" s="1241">
        <v>728.76800000000003</v>
      </c>
      <c r="E9" s="1241">
        <v>162.95400000000001</v>
      </c>
      <c r="F9" s="1241">
        <v>909.65200000000004</v>
      </c>
      <c r="G9" s="1242">
        <v>15.47</v>
      </c>
      <c r="H9" s="1242">
        <v>1.68</v>
      </c>
      <c r="I9" s="1242">
        <v>2.19</v>
      </c>
      <c r="J9" s="1242">
        <v>2.04</v>
      </c>
      <c r="K9" s="1243">
        <v>29346</v>
      </c>
      <c r="L9" s="1243">
        <v>7519</v>
      </c>
      <c r="M9" s="1243">
        <v>6096</v>
      </c>
      <c r="N9" s="1243">
        <v>10502</v>
      </c>
      <c r="O9" s="1243">
        <v>81405</v>
      </c>
      <c r="P9" s="1243">
        <v>92029</v>
      </c>
      <c r="Q9" s="1243">
        <v>21795</v>
      </c>
      <c r="R9" s="1243">
        <v>195229</v>
      </c>
      <c r="S9" s="1243">
        <v>454010</v>
      </c>
      <c r="T9" s="1243">
        <v>12628</v>
      </c>
      <c r="U9" s="1243">
        <v>13375</v>
      </c>
      <c r="V9" s="1244">
        <v>21462</v>
      </c>
      <c r="W9" s="1245"/>
    </row>
    <row r="10" spans="1:23" s="771" customFormat="1" ht="30.4" customHeight="1">
      <c r="A10" s="1217"/>
      <c r="B10" s="1235" t="s">
        <v>178</v>
      </c>
      <c r="C10" s="1241">
        <v>7.2240000000000002</v>
      </c>
      <c r="D10" s="1241">
        <v>495.48399999999998</v>
      </c>
      <c r="E10" s="1241">
        <v>102.42100000000001</v>
      </c>
      <c r="F10" s="1241">
        <v>605.12800000000004</v>
      </c>
      <c r="G10" s="1242">
        <v>9.6999999999999993</v>
      </c>
      <c r="H10" s="1242">
        <v>1.46</v>
      </c>
      <c r="I10" s="1242">
        <v>1.92</v>
      </c>
      <c r="J10" s="1242">
        <v>1.64</v>
      </c>
      <c r="K10" s="1243">
        <v>39308</v>
      </c>
      <c r="L10" s="1243">
        <v>7297</v>
      </c>
      <c r="M10" s="1243">
        <v>5882</v>
      </c>
      <c r="N10" s="1243">
        <v>9279</v>
      </c>
      <c r="O10" s="1243">
        <v>27543</v>
      </c>
      <c r="P10" s="1243">
        <v>52911</v>
      </c>
      <c r="Q10" s="1243">
        <v>11551</v>
      </c>
      <c r="R10" s="1243">
        <v>92006</v>
      </c>
      <c r="S10" s="1243">
        <v>381289</v>
      </c>
      <c r="T10" s="1243">
        <v>10679</v>
      </c>
      <c r="U10" s="1243">
        <v>11278</v>
      </c>
      <c r="V10" s="1244">
        <v>15204</v>
      </c>
      <c r="W10" s="1245"/>
    </row>
    <row r="11" spans="1:23" s="771" customFormat="1" ht="30.4" customHeight="1">
      <c r="A11" s="1217"/>
      <c r="B11" s="1235" t="s">
        <v>179</v>
      </c>
      <c r="C11" s="1241">
        <v>17.888000000000002</v>
      </c>
      <c r="D11" s="1241">
        <v>729.75300000000004</v>
      </c>
      <c r="E11" s="1241">
        <v>163.63499999999999</v>
      </c>
      <c r="F11" s="1241">
        <v>911.27599999999995</v>
      </c>
      <c r="G11" s="1242">
        <v>15.4</v>
      </c>
      <c r="H11" s="1242">
        <v>1.68</v>
      </c>
      <c r="I11" s="1242">
        <v>2.2000000000000002</v>
      </c>
      <c r="J11" s="1242">
        <v>2.04</v>
      </c>
      <c r="K11" s="1243">
        <v>29560</v>
      </c>
      <c r="L11" s="1243">
        <v>7486</v>
      </c>
      <c r="M11" s="1243">
        <v>6089</v>
      </c>
      <c r="N11" s="1243">
        <v>10482</v>
      </c>
      <c r="O11" s="1243">
        <v>81429</v>
      </c>
      <c r="P11" s="1243">
        <v>91864</v>
      </c>
      <c r="Q11" s="1243">
        <v>21891</v>
      </c>
      <c r="R11" s="1243">
        <v>195184</v>
      </c>
      <c r="S11" s="1243">
        <v>455217</v>
      </c>
      <c r="T11" s="1243">
        <v>12588</v>
      </c>
      <c r="U11" s="1243">
        <v>13378</v>
      </c>
      <c r="V11" s="1244">
        <v>21419</v>
      </c>
      <c r="W11" s="1245"/>
    </row>
    <row r="12" spans="1:23" s="771" customFormat="1" ht="30.4" customHeight="1">
      <c r="A12" s="1246"/>
      <c r="B12" s="1247" t="s">
        <v>180</v>
      </c>
      <c r="C12" s="1248">
        <v>18.622</v>
      </c>
      <c r="D12" s="1248">
        <v>712.60299999999995</v>
      </c>
      <c r="E12" s="1248">
        <v>151.78200000000001</v>
      </c>
      <c r="F12" s="1248">
        <v>883.00699999999995</v>
      </c>
      <c r="G12" s="1249">
        <v>16.59</v>
      </c>
      <c r="H12" s="1249">
        <v>1.65</v>
      </c>
      <c r="I12" s="1249">
        <v>2.14</v>
      </c>
      <c r="J12" s="1249">
        <v>2.0499999999999998</v>
      </c>
      <c r="K12" s="1250">
        <v>26215</v>
      </c>
      <c r="L12" s="1250">
        <v>8078</v>
      </c>
      <c r="M12" s="1250">
        <v>6231</v>
      </c>
      <c r="N12" s="1250">
        <v>10848</v>
      </c>
      <c r="O12" s="1250">
        <v>80998</v>
      </c>
      <c r="P12" s="1250">
        <v>94742</v>
      </c>
      <c r="Q12" s="1250">
        <v>20230</v>
      </c>
      <c r="R12" s="1250">
        <v>195970</v>
      </c>
      <c r="S12" s="1250">
        <v>434968</v>
      </c>
      <c r="T12" s="1250">
        <v>13295</v>
      </c>
      <c r="U12" s="1250">
        <v>13328</v>
      </c>
      <c r="V12" s="1251">
        <v>22193</v>
      </c>
      <c r="W12" s="1252"/>
    </row>
    <row r="13" spans="1:23" ht="23.1" customHeight="1">
      <c r="A13" s="211">
        <v>1</v>
      </c>
      <c r="B13" s="330" t="s">
        <v>181</v>
      </c>
      <c r="C13" s="1236">
        <v>17.2</v>
      </c>
      <c r="D13" s="1236">
        <v>761.91800000000001</v>
      </c>
      <c r="E13" s="1236">
        <v>169.142</v>
      </c>
      <c r="F13" s="1236">
        <v>948.26</v>
      </c>
      <c r="G13" s="1237">
        <v>14.71</v>
      </c>
      <c r="H13" s="1237">
        <v>1.69</v>
      </c>
      <c r="I13" s="1237">
        <v>2.17</v>
      </c>
      <c r="J13" s="1237">
        <v>2.0099999999999998</v>
      </c>
      <c r="K13" s="1238">
        <v>30935</v>
      </c>
      <c r="L13" s="1238">
        <v>7150</v>
      </c>
      <c r="M13" s="1238">
        <v>6018</v>
      </c>
      <c r="N13" s="1238">
        <v>10086</v>
      </c>
      <c r="O13" s="1238">
        <v>78285</v>
      </c>
      <c r="P13" s="1238">
        <v>92078</v>
      </c>
      <c r="Q13" s="1238">
        <v>22101</v>
      </c>
      <c r="R13" s="1238">
        <v>192465</v>
      </c>
      <c r="S13" s="1238">
        <v>455144</v>
      </c>
      <c r="T13" s="1238">
        <v>12085</v>
      </c>
      <c r="U13" s="1238">
        <v>13067</v>
      </c>
      <c r="V13" s="1239">
        <v>20297</v>
      </c>
      <c r="W13" s="216">
        <v>1</v>
      </c>
    </row>
    <row r="14" spans="1:23" ht="23.1" customHeight="1">
      <c r="A14" s="217">
        <v>2</v>
      </c>
      <c r="B14" s="332" t="s">
        <v>183</v>
      </c>
      <c r="C14" s="1241">
        <v>18.029</v>
      </c>
      <c r="D14" s="1241">
        <v>738.298</v>
      </c>
      <c r="E14" s="1241">
        <v>153.399</v>
      </c>
      <c r="F14" s="1241">
        <v>909.72699999999998</v>
      </c>
      <c r="G14" s="1242">
        <v>16.64</v>
      </c>
      <c r="H14" s="1242">
        <v>1.64</v>
      </c>
      <c r="I14" s="1242">
        <v>2.33</v>
      </c>
      <c r="J14" s="1242">
        <v>2.06</v>
      </c>
      <c r="K14" s="1243">
        <v>26006</v>
      </c>
      <c r="L14" s="1243">
        <v>8090</v>
      </c>
      <c r="M14" s="1243">
        <v>5795</v>
      </c>
      <c r="N14" s="1243">
        <v>10523</v>
      </c>
      <c r="O14" s="1243">
        <v>78028</v>
      </c>
      <c r="P14" s="1243">
        <v>98220</v>
      </c>
      <c r="Q14" s="1243">
        <v>20732</v>
      </c>
      <c r="R14" s="1243">
        <v>196980</v>
      </c>
      <c r="S14" s="1243">
        <v>432784</v>
      </c>
      <c r="T14" s="1243">
        <v>13304</v>
      </c>
      <c r="U14" s="1243">
        <v>13515</v>
      </c>
      <c r="V14" s="1244">
        <v>21653</v>
      </c>
      <c r="W14" s="205">
        <v>2</v>
      </c>
    </row>
    <row r="15" spans="1:23" ht="23.1" customHeight="1">
      <c r="A15" s="217">
        <v>3</v>
      </c>
      <c r="B15" s="332" t="s">
        <v>185</v>
      </c>
      <c r="C15" s="1241">
        <v>15.914</v>
      </c>
      <c r="D15" s="1241">
        <v>727.69399999999996</v>
      </c>
      <c r="E15" s="1241">
        <v>155.583</v>
      </c>
      <c r="F15" s="1241">
        <v>899.19100000000003</v>
      </c>
      <c r="G15" s="1242">
        <v>15.01</v>
      </c>
      <c r="H15" s="1242">
        <v>1.72</v>
      </c>
      <c r="I15" s="1242">
        <v>2.2400000000000002</v>
      </c>
      <c r="J15" s="1242">
        <v>2.0499999999999998</v>
      </c>
      <c r="K15" s="1243">
        <v>30496</v>
      </c>
      <c r="L15" s="1243">
        <v>6841</v>
      </c>
      <c r="M15" s="1243">
        <v>6183</v>
      </c>
      <c r="N15" s="1243">
        <v>9786</v>
      </c>
      <c r="O15" s="1243">
        <v>72843</v>
      </c>
      <c r="P15" s="1243">
        <v>85723</v>
      </c>
      <c r="Q15" s="1243">
        <v>21558</v>
      </c>
      <c r="R15" s="1243">
        <v>180123</v>
      </c>
      <c r="S15" s="1243">
        <v>457719</v>
      </c>
      <c r="T15" s="1243">
        <v>11780</v>
      </c>
      <c r="U15" s="1243">
        <v>13856</v>
      </c>
      <c r="V15" s="1244">
        <v>20032</v>
      </c>
      <c r="W15" s="205">
        <v>3</v>
      </c>
    </row>
    <row r="16" spans="1:23" ht="23.1" customHeight="1">
      <c r="A16" s="217">
        <v>4</v>
      </c>
      <c r="B16" s="332" t="s">
        <v>187</v>
      </c>
      <c r="C16" s="1241">
        <v>18.93</v>
      </c>
      <c r="D16" s="1241">
        <v>753.49800000000005</v>
      </c>
      <c r="E16" s="1241">
        <v>178.50200000000001</v>
      </c>
      <c r="F16" s="1241">
        <v>950.93</v>
      </c>
      <c r="G16" s="1242">
        <v>15.02</v>
      </c>
      <c r="H16" s="1242">
        <v>1.66</v>
      </c>
      <c r="I16" s="1242">
        <v>2.23</v>
      </c>
      <c r="J16" s="1242">
        <v>2.0299999999999998</v>
      </c>
      <c r="K16" s="1243">
        <v>30770</v>
      </c>
      <c r="L16" s="1243">
        <v>7617</v>
      </c>
      <c r="M16" s="1243">
        <v>6016</v>
      </c>
      <c r="N16" s="1243">
        <v>10697</v>
      </c>
      <c r="O16" s="1243">
        <v>87516</v>
      </c>
      <c r="P16" s="1243">
        <v>95010</v>
      </c>
      <c r="Q16" s="1243">
        <v>23995</v>
      </c>
      <c r="R16" s="1243">
        <v>206521</v>
      </c>
      <c r="S16" s="1243">
        <v>462314</v>
      </c>
      <c r="T16" s="1243">
        <v>12609</v>
      </c>
      <c r="U16" s="1243">
        <v>13443</v>
      </c>
      <c r="V16" s="1244">
        <v>21718</v>
      </c>
      <c r="W16" s="205">
        <v>4</v>
      </c>
    </row>
    <row r="17" spans="1:23" ht="23.1" customHeight="1">
      <c r="A17" s="217">
        <v>5</v>
      </c>
      <c r="B17" s="332" t="s">
        <v>189</v>
      </c>
      <c r="C17" s="1248">
        <v>20.678000000000001</v>
      </c>
      <c r="D17" s="1248">
        <v>785.96100000000001</v>
      </c>
      <c r="E17" s="1248">
        <v>160.45500000000001</v>
      </c>
      <c r="F17" s="1248">
        <v>967.09400000000005</v>
      </c>
      <c r="G17" s="1249">
        <v>16.88</v>
      </c>
      <c r="H17" s="1249">
        <v>1.84</v>
      </c>
      <c r="I17" s="1249">
        <v>2.17</v>
      </c>
      <c r="J17" s="1249">
        <v>2.21</v>
      </c>
      <c r="K17" s="1250">
        <v>25928</v>
      </c>
      <c r="L17" s="1250">
        <v>7897</v>
      </c>
      <c r="M17" s="1250">
        <v>6253</v>
      </c>
      <c r="N17" s="1250">
        <v>10568</v>
      </c>
      <c r="O17" s="1250">
        <v>90522</v>
      </c>
      <c r="P17" s="1250">
        <v>114051</v>
      </c>
      <c r="Q17" s="1250">
        <v>21793</v>
      </c>
      <c r="R17" s="1250">
        <v>226366</v>
      </c>
      <c r="S17" s="1250">
        <v>437771</v>
      </c>
      <c r="T17" s="1250">
        <v>14511</v>
      </c>
      <c r="U17" s="1250">
        <v>13582</v>
      </c>
      <c r="V17" s="1251">
        <v>23407</v>
      </c>
      <c r="W17" s="205">
        <v>5</v>
      </c>
    </row>
    <row r="18" spans="1:23" ht="23.1" customHeight="1">
      <c r="A18" s="211">
        <v>6</v>
      </c>
      <c r="B18" s="330" t="s">
        <v>191</v>
      </c>
      <c r="C18" s="1236">
        <v>18.678000000000001</v>
      </c>
      <c r="D18" s="1236">
        <v>744.72299999999996</v>
      </c>
      <c r="E18" s="1236">
        <v>142.91900000000001</v>
      </c>
      <c r="F18" s="1236">
        <v>906.32</v>
      </c>
      <c r="G18" s="1237">
        <v>15.91</v>
      </c>
      <c r="H18" s="1237">
        <v>1.78</v>
      </c>
      <c r="I18" s="1237">
        <v>2.25</v>
      </c>
      <c r="J18" s="1237">
        <v>2.15</v>
      </c>
      <c r="K18" s="1238">
        <v>28121</v>
      </c>
      <c r="L18" s="1238">
        <v>7165</v>
      </c>
      <c r="M18" s="1238">
        <v>6518</v>
      </c>
      <c r="N18" s="1238">
        <v>10260</v>
      </c>
      <c r="O18" s="1238">
        <v>83568</v>
      </c>
      <c r="P18" s="1238">
        <v>95033</v>
      </c>
      <c r="Q18" s="1238">
        <v>20942</v>
      </c>
      <c r="R18" s="1238">
        <v>199543</v>
      </c>
      <c r="S18" s="1238">
        <v>447414</v>
      </c>
      <c r="T18" s="1238">
        <v>12761</v>
      </c>
      <c r="U18" s="1238">
        <v>14653</v>
      </c>
      <c r="V18" s="1239">
        <v>22017</v>
      </c>
      <c r="W18" s="216">
        <v>6</v>
      </c>
    </row>
    <row r="19" spans="1:23" ht="23.1" customHeight="1">
      <c r="A19" s="217">
        <v>7</v>
      </c>
      <c r="B19" s="332" t="s">
        <v>193</v>
      </c>
      <c r="C19" s="1241">
        <v>17.5</v>
      </c>
      <c r="D19" s="1241">
        <v>702.98699999999997</v>
      </c>
      <c r="E19" s="1241">
        <v>168.45400000000001</v>
      </c>
      <c r="F19" s="1241">
        <v>888.94100000000003</v>
      </c>
      <c r="G19" s="1242">
        <v>14.88</v>
      </c>
      <c r="H19" s="1242">
        <v>1.72</v>
      </c>
      <c r="I19" s="1242">
        <v>2.2200000000000002</v>
      </c>
      <c r="J19" s="1242">
        <v>2.0699999999999998</v>
      </c>
      <c r="K19" s="1243">
        <v>30765</v>
      </c>
      <c r="L19" s="1243">
        <v>7568</v>
      </c>
      <c r="M19" s="1243">
        <v>6071</v>
      </c>
      <c r="N19" s="1243">
        <v>10543</v>
      </c>
      <c r="O19" s="1243">
        <v>80104</v>
      </c>
      <c r="P19" s="1243">
        <v>91314</v>
      </c>
      <c r="Q19" s="1243">
        <v>22740</v>
      </c>
      <c r="R19" s="1243">
        <v>194158</v>
      </c>
      <c r="S19" s="1243">
        <v>457750</v>
      </c>
      <c r="T19" s="1243">
        <v>12989</v>
      </c>
      <c r="U19" s="1243">
        <v>13499</v>
      </c>
      <c r="V19" s="1244">
        <v>21842</v>
      </c>
      <c r="W19" s="205">
        <v>7</v>
      </c>
    </row>
    <row r="20" spans="1:23" ht="23.1" customHeight="1">
      <c r="A20" s="217">
        <v>8</v>
      </c>
      <c r="B20" s="332" t="s">
        <v>195</v>
      </c>
      <c r="C20" s="1241">
        <v>18.518999999999998</v>
      </c>
      <c r="D20" s="1241">
        <v>702.71299999999997</v>
      </c>
      <c r="E20" s="1241">
        <v>162.31899999999999</v>
      </c>
      <c r="F20" s="1241">
        <v>883.55200000000002</v>
      </c>
      <c r="G20" s="1242">
        <v>16.36</v>
      </c>
      <c r="H20" s="1242">
        <v>1.62</v>
      </c>
      <c r="I20" s="1242">
        <v>2.2999999999999998</v>
      </c>
      <c r="J20" s="1242">
        <v>2.06</v>
      </c>
      <c r="K20" s="1243">
        <v>27867</v>
      </c>
      <c r="L20" s="1243">
        <v>7581</v>
      </c>
      <c r="M20" s="1243">
        <v>5816</v>
      </c>
      <c r="N20" s="1243">
        <v>10603</v>
      </c>
      <c r="O20" s="1243">
        <v>84452</v>
      </c>
      <c r="P20" s="1243">
        <v>86465</v>
      </c>
      <c r="Q20" s="1243">
        <v>21710</v>
      </c>
      <c r="R20" s="1243">
        <v>192626</v>
      </c>
      <c r="S20" s="1243">
        <v>456025</v>
      </c>
      <c r="T20" s="1243">
        <v>12304</v>
      </c>
      <c r="U20" s="1243">
        <v>13375</v>
      </c>
      <c r="V20" s="1244">
        <v>21801</v>
      </c>
      <c r="W20" s="205">
        <v>8</v>
      </c>
    </row>
    <row r="21" spans="1:23" ht="23.1" customHeight="1">
      <c r="A21" s="220">
        <v>9</v>
      </c>
      <c r="B21" s="218" t="s">
        <v>197</v>
      </c>
      <c r="C21" s="1241">
        <v>20.416</v>
      </c>
      <c r="D21" s="1241">
        <v>718.85400000000004</v>
      </c>
      <c r="E21" s="1241">
        <v>137.53899999999999</v>
      </c>
      <c r="F21" s="1241">
        <v>876.81</v>
      </c>
      <c r="G21" s="1242">
        <v>17.489999999999998</v>
      </c>
      <c r="H21" s="1242">
        <v>1.59</v>
      </c>
      <c r="I21" s="1242">
        <v>2.13</v>
      </c>
      <c r="J21" s="1242">
        <v>2.0499999999999998</v>
      </c>
      <c r="K21" s="1243">
        <v>24644</v>
      </c>
      <c r="L21" s="1243">
        <v>8482</v>
      </c>
      <c r="M21" s="1243">
        <v>6041</v>
      </c>
      <c r="N21" s="1243">
        <v>11299</v>
      </c>
      <c r="O21" s="1243">
        <v>87986</v>
      </c>
      <c r="P21" s="1243">
        <v>96989</v>
      </c>
      <c r="Q21" s="1243">
        <v>17730</v>
      </c>
      <c r="R21" s="1243">
        <v>202705</v>
      </c>
      <c r="S21" s="1243">
        <v>430958</v>
      </c>
      <c r="T21" s="1243">
        <v>13492</v>
      </c>
      <c r="U21" s="1243">
        <v>12891</v>
      </c>
      <c r="V21" s="1244">
        <v>23118</v>
      </c>
      <c r="W21" s="224">
        <v>9</v>
      </c>
    </row>
    <row r="22" spans="1:23" ht="23.1" customHeight="1">
      <c r="A22" s="220">
        <v>10</v>
      </c>
      <c r="B22" s="218" t="s">
        <v>199</v>
      </c>
      <c r="C22" s="1248">
        <v>18.321999999999999</v>
      </c>
      <c r="D22" s="1248">
        <v>748.26499999999999</v>
      </c>
      <c r="E22" s="1248">
        <v>161.80699999999999</v>
      </c>
      <c r="F22" s="1248">
        <v>928.39400000000001</v>
      </c>
      <c r="G22" s="1249">
        <v>16.07</v>
      </c>
      <c r="H22" s="1249">
        <v>1.65</v>
      </c>
      <c r="I22" s="1249">
        <v>2.15</v>
      </c>
      <c r="J22" s="1249">
        <v>2.02</v>
      </c>
      <c r="K22" s="1250">
        <v>25906</v>
      </c>
      <c r="L22" s="1250">
        <v>7407</v>
      </c>
      <c r="M22" s="1250">
        <v>5865</v>
      </c>
      <c r="N22" s="1250">
        <v>10020</v>
      </c>
      <c r="O22" s="1250">
        <v>76293</v>
      </c>
      <c r="P22" s="1250">
        <v>91672</v>
      </c>
      <c r="Q22" s="1250">
        <v>20376</v>
      </c>
      <c r="R22" s="1250">
        <v>188341</v>
      </c>
      <c r="S22" s="1250">
        <v>416400</v>
      </c>
      <c r="T22" s="1250">
        <v>12251</v>
      </c>
      <c r="U22" s="1250">
        <v>12593</v>
      </c>
      <c r="V22" s="1251">
        <v>20287</v>
      </c>
      <c r="W22" s="224">
        <v>10</v>
      </c>
    </row>
    <row r="23" spans="1:23" ht="23.1" customHeight="1">
      <c r="A23" s="228">
        <v>11</v>
      </c>
      <c r="B23" s="212" t="s">
        <v>201</v>
      </c>
      <c r="C23" s="1236">
        <v>18.100000000000001</v>
      </c>
      <c r="D23" s="1236">
        <v>712.899</v>
      </c>
      <c r="E23" s="1236">
        <v>146.464</v>
      </c>
      <c r="F23" s="1236">
        <v>877.46199999999999</v>
      </c>
      <c r="G23" s="1237">
        <v>16.79</v>
      </c>
      <c r="H23" s="1237">
        <v>1.64</v>
      </c>
      <c r="I23" s="1237">
        <v>2.23</v>
      </c>
      <c r="J23" s="1237">
        <v>2.0499999999999998</v>
      </c>
      <c r="K23" s="1238">
        <v>27206</v>
      </c>
      <c r="L23" s="1238">
        <v>7751</v>
      </c>
      <c r="M23" s="1238">
        <v>6341</v>
      </c>
      <c r="N23" s="1238">
        <v>10780</v>
      </c>
      <c r="O23" s="1238">
        <v>82698</v>
      </c>
      <c r="P23" s="1238">
        <v>90676</v>
      </c>
      <c r="Q23" s="1238">
        <v>20694</v>
      </c>
      <c r="R23" s="1238">
        <v>194068</v>
      </c>
      <c r="S23" s="1238">
        <v>456908</v>
      </c>
      <c r="T23" s="1238">
        <v>12719</v>
      </c>
      <c r="U23" s="1238">
        <v>14129</v>
      </c>
      <c r="V23" s="1239">
        <v>22117</v>
      </c>
      <c r="W23" s="234">
        <v>11</v>
      </c>
    </row>
    <row r="24" spans="1:23" ht="23.1" customHeight="1">
      <c r="A24" s="220">
        <v>12</v>
      </c>
      <c r="B24" s="218" t="s">
        <v>203</v>
      </c>
      <c r="C24" s="1241">
        <v>18.61</v>
      </c>
      <c r="D24" s="1241">
        <v>789.577</v>
      </c>
      <c r="E24" s="1241">
        <v>181.35900000000001</v>
      </c>
      <c r="F24" s="1241">
        <v>989.54600000000005</v>
      </c>
      <c r="G24" s="1242">
        <v>15.94</v>
      </c>
      <c r="H24" s="1242">
        <v>1.63</v>
      </c>
      <c r="I24" s="1242">
        <v>2.1800000000000002</v>
      </c>
      <c r="J24" s="1242">
        <v>2</v>
      </c>
      <c r="K24" s="1243">
        <v>29546</v>
      </c>
      <c r="L24" s="1243">
        <v>7321</v>
      </c>
      <c r="M24" s="1243">
        <v>6194</v>
      </c>
      <c r="N24" s="1243">
        <v>10434</v>
      </c>
      <c r="O24" s="1243">
        <v>87637</v>
      </c>
      <c r="P24" s="1243">
        <v>93940</v>
      </c>
      <c r="Q24" s="1243">
        <v>24438</v>
      </c>
      <c r="R24" s="1243">
        <v>206015</v>
      </c>
      <c r="S24" s="1243">
        <v>470912</v>
      </c>
      <c r="T24" s="1243">
        <v>11897</v>
      </c>
      <c r="U24" s="1243">
        <v>13475</v>
      </c>
      <c r="V24" s="1244">
        <v>20819</v>
      </c>
      <c r="W24" s="224">
        <v>12</v>
      </c>
    </row>
    <row r="25" spans="1:23" ht="23.1" customHeight="1">
      <c r="A25" s="220">
        <v>13</v>
      </c>
      <c r="B25" s="218" t="s">
        <v>204</v>
      </c>
      <c r="C25" s="1241">
        <v>15.398</v>
      </c>
      <c r="D25" s="1241">
        <v>652.25</v>
      </c>
      <c r="E25" s="1241">
        <v>149.43199999999999</v>
      </c>
      <c r="F25" s="1241">
        <v>817.08</v>
      </c>
      <c r="G25" s="1242">
        <v>15.89</v>
      </c>
      <c r="H25" s="1242">
        <v>1.7</v>
      </c>
      <c r="I25" s="1242">
        <v>2.15</v>
      </c>
      <c r="J25" s="1242">
        <v>2.0499999999999998</v>
      </c>
      <c r="K25" s="1243">
        <v>27769</v>
      </c>
      <c r="L25" s="1243">
        <v>8005</v>
      </c>
      <c r="M25" s="1243">
        <v>6187</v>
      </c>
      <c r="N25" s="1243">
        <v>10539</v>
      </c>
      <c r="O25" s="1243">
        <v>67939</v>
      </c>
      <c r="P25" s="1243">
        <v>88955</v>
      </c>
      <c r="Q25" s="1243">
        <v>19895</v>
      </c>
      <c r="R25" s="1243">
        <v>176789</v>
      </c>
      <c r="S25" s="1243">
        <v>441222</v>
      </c>
      <c r="T25" s="1243">
        <v>13638</v>
      </c>
      <c r="U25" s="1243">
        <v>13314</v>
      </c>
      <c r="V25" s="1244">
        <v>21637</v>
      </c>
      <c r="W25" s="224">
        <v>13</v>
      </c>
    </row>
    <row r="26" spans="1:23" ht="23.1" customHeight="1">
      <c r="A26" s="220">
        <v>14</v>
      </c>
      <c r="B26" s="218" t="s">
        <v>206</v>
      </c>
      <c r="C26" s="1241">
        <v>16.341000000000001</v>
      </c>
      <c r="D26" s="1241">
        <v>702.86300000000006</v>
      </c>
      <c r="E26" s="1241">
        <v>158.79499999999999</v>
      </c>
      <c r="F26" s="1241">
        <v>877.99800000000005</v>
      </c>
      <c r="G26" s="1242">
        <v>16.96</v>
      </c>
      <c r="H26" s="1242">
        <v>1.82</v>
      </c>
      <c r="I26" s="1242">
        <v>2.19</v>
      </c>
      <c r="J26" s="1242">
        <v>2.17</v>
      </c>
      <c r="K26" s="1243">
        <v>25732</v>
      </c>
      <c r="L26" s="1243">
        <v>8255</v>
      </c>
      <c r="M26" s="1243">
        <v>5844</v>
      </c>
      <c r="N26" s="1243">
        <v>10360</v>
      </c>
      <c r="O26" s="1243">
        <v>71330</v>
      </c>
      <c r="P26" s="1243">
        <v>105535</v>
      </c>
      <c r="Q26" s="1243">
        <v>20314</v>
      </c>
      <c r="R26" s="1243">
        <v>197179</v>
      </c>
      <c r="S26" s="1243">
        <v>436519</v>
      </c>
      <c r="T26" s="1243">
        <v>15015</v>
      </c>
      <c r="U26" s="1243">
        <v>12793</v>
      </c>
      <c r="V26" s="1244">
        <v>22458</v>
      </c>
      <c r="W26" s="224">
        <v>14</v>
      </c>
    </row>
    <row r="27" spans="1:23" ht="23.1" customHeight="1">
      <c r="A27" s="220">
        <v>15</v>
      </c>
      <c r="B27" s="218" t="s">
        <v>208</v>
      </c>
      <c r="C27" s="1248">
        <v>15.442</v>
      </c>
      <c r="D27" s="1248">
        <v>630.87800000000004</v>
      </c>
      <c r="E27" s="1248">
        <v>137.90799999999999</v>
      </c>
      <c r="F27" s="1248">
        <v>784.22900000000004</v>
      </c>
      <c r="G27" s="1249">
        <v>17.43</v>
      </c>
      <c r="H27" s="1249">
        <v>1.65</v>
      </c>
      <c r="I27" s="1249">
        <v>2.1800000000000002</v>
      </c>
      <c r="J27" s="1249">
        <v>2.0499999999999998</v>
      </c>
      <c r="K27" s="1250">
        <v>24064</v>
      </c>
      <c r="L27" s="1250">
        <v>9150</v>
      </c>
      <c r="M27" s="1250">
        <v>5983</v>
      </c>
      <c r="N27" s="1250">
        <v>11054</v>
      </c>
      <c r="O27" s="1250">
        <v>64788</v>
      </c>
      <c r="P27" s="1250">
        <v>95051</v>
      </c>
      <c r="Q27" s="1250">
        <v>17990</v>
      </c>
      <c r="R27" s="1250">
        <v>177829</v>
      </c>
      <c r="S27" s="1250">
        <v>419547</v>
      </c>
      <c r="T27" s="1250">
        <v>15066</v>
      </c>
      <c r="U27" s="1250">
        <v>13045</v>
      </c>
      <c r="V27" s="1251">
        <v>22676</v>
      </c>
      <c r="W27" s="224">
        <v>15</v>
      </c>
    </row>
    <row r="28" spans="1:23" ht="23.1" customHeight="1">
      <c r="A28" s="235">
        <v>16</v>
      </c>
      <c r="B28" s="212" t="s">
        <v>210</v>
      </c>
      <c r="C28" s="1236">
        <v>18.827000000000002</v>
      </c>
      <c r="D28" s="1236">
        <v>751.28499999999997</v>
      </c>
      <c r="E28" s="1236">
        <v>173.911</v>
      </c>
      <c r="F28" s="1236">
        <v>944.02300000000002</v>
      </c>
      <c r="G28" s="1237">
        <v>14.94</v>
      </c>
      <c r="H28" s="1237">
        <v>1.61</v>
      </c>
      <c r="I28" s="1237">
        <v>2.2200000000000002</v>
      </c>
      <c r="J28" s="1237">
        <v>1.99</v>
      </c>
      <c r="K28" s="1238">
        <v>31135</v>
      </c>
      <c r="L28" s="1238">
        <v>7310</v>
      </c>
      <c r="M28" s="1238">
        <v>5951</v>
      </c>
      <c r="N28" s="1238">
        <v>10595</v>
      </c>
      <c r="O28" s="1238">
        <v>87552</v>
      </c>
      <c r="P28" s="1238">
        <v>88677</v>
      </c>
      <c r="Q28" s="1238">
        <v>22941</v>
      </c>
      <c r="R28" s="1238">
        <v>199170</v>
      </c>
      <c r="S28" s="1238">
        <v>465031</v>
      </c>
      <c r="T28" s="1238">
        <v>11803</v>
      </c>
      <c r="U28" s="1238">
        <v>13191</v>
      </c>
      <c r="V28" s="1239">
        <v>21098</v>
      </c>
      <c r="W28" s="236">
        <v>16</v>
      </c>
    </row>
    <row r="29" spans="1:23" ht="23.1" customHeight="1">
      <c r="A29" s="220">
        <v>17</v>
      </c>
      <c r="B29" s="218" t="s">
        <v>212</v>
      </c>
      <c r="C29" s="1241">
        <v>18.003</v>
      </c>
      <c r="D29" s="1241">
        <v>713.37099999999998</v>
      </c>
      <c r="E29" s="1241">
        <v>180.262</v>
      </c>
      <c r="F29" s="1241">
        <v>911.63599999999997</v>
      </c>
      <c r="G29" s="1242">
        <v>15.01</v>
      </c>
      <c r="H29" s="1242">
        <v>1.67</v>
      </c>
      <c r="I29" s="1242">
        <v>2.15</v>
      </c>
      <c r="J29" s="1242">
        <v>2.0299999999999998</v>
      </c>
      <c r="K29" s="1243">
        <v>30805</v>
      </c>
      <c r="L29" s="1243">
        <v>7703</v>
      </c>
      <c r="M29" s="1243">
        <v>5919</v>
      </c>
      <c r="N29" s="1243">
        <v>10706</v>
      </c>
      <c r="O29" s="1243">
        <v>83225</v>
      </c>
      <c r="P29" s="1243">
        <v>91621</v>
      </c>
      <c r="Q29" s="1243">
        <v>22970</v>
      </c>
      <c r="R29" s="1243">
        <v>197816</v>
      </c>
      <c r="S29" s="1243">
        <v>462282</v>
      </c>
      <c r="T29" s="1243">
        <v>12843</v>
      </c>
      <c r="U29" s="1243">
        <v>12742</v>
      </c>
      <c r="V29" s="1244">
        <v>21699</v>
      </c>
      <c r="W29" s="224">
        <v>17</v>
      </c>
    </row>
    <row r="30" spans="1:23" ht="23.1" customHeight="1">
      <c r="A30" s="220">
        <v>18</v>
      </c>
      <c r="B30" s="218" t="s">
        <v>214</v>
      </c>
      <c r="C30" s="1241">
        <v>24.134</v>
      </c>
      <c r="D30" s="1241">
        <v>650.74800000000005</v>
      </c>
      <c r="E30" s="1241">
        <v>159.30000000000001</v>
      </c>
      <c r="F30" s="1241">
        <v>834.18200000000002</v>
      </c>
      <c r="G30" s="1242">
        <v>17.82</v>
      </c>
      <c r="H30" s="1242">
        <v>1.66</v>
      </c>
      <c r="I30" s="1242">
        <v>2.2200000000000002</v>
      </c>
      <c r="J30" s="1242">
        <v>2.2400000000000002</v>
      </c>
      <c r="K30" s="1243">
        <v>25040</v>
      </c>
      <c r="L30" s="1243">
        <v>11145</v>
      </c>
      <c r="M30" s="1243">
        <v>5887</v>
      </c>
      <c r="N30" s="1243">
        <v>13350</v>
      </c>
      <c r="O30" s="1243">
        <v>107686</v>
      </c>
      <c r="P30" s="1243">
        <v>120594</v>
      </c>
      <c r="Q30" s="1243">
        <v>20831</v>
      </c>
      <c r="R30" s="1243">
        <v>249111</v>
      </c>
      <c r="S30" s="1243">
        <v>446194</v>
      </c>
      <c r="T30" s="1243">
        <v>18532</v>
      </c>
      <c r="U30" s="1243">
        <v>13077</v>
      </c>
      <c r="V30" s="1244">
        <v>29863</v>
      </c>
      <c r="W30" s="224">
        <v>18</v>
      </c>
    </row>
    <row r="31" spans="1:23" ht="23.1" customHeight="1">
      <c r="A31" s="220">
        <v>19</v>
      </c>
      <c r="B31" s="218" t="s">
        <v>216</v>
      </c>
      <c r="C31" s="1241">
        <v>17.367999999999999</v>
      </c>
      <c r="D31" s="1241">
        <v>718.79399999999998</v>
      </c>
      <c r="E31" s="1241">
        <v>147.38200000000001</v>
      </c>
      <c r="F31" s="1241">
        <v>883.54399999999998</v>
      </c>
      <c r="G31" s="1242">
        <v>15</v>
      </c>
      <c r="H31" s="1242">
        <v>1.68</v>
      </c>
      <c r="I31" s="1242">
        <v>2.16</v>
      </c>
      <c r="J31" s="1242">
        <v>2.02</v>
      </c>
      <c r="K31" s="1243">
        <v>30328</v>
      </c>
      <c r="L31" s="1243">
        <v>7312</v>
      </c>
      <c r="M31" s="1243">
        <v>6395</v>
      </c>
      <c r="N31" s="1243">
        <v>10508</v>
      </c>
      <c r="O31" s="1243">
        <v>79000</v>
      </c>
      <c r="P31" s="1243">
        <v>88189</v>
      </c>
      <c r="Q31" s="1243">
        <v>20354</v>
      </c>
      <c r="R31" s="1243">
        <v>187544</v>
      </c>
      <c r="S31" s="1243">
        <v>454863</v>
      </c>
      <c r="T31" s="1243">
        <v>12269</v>
      </c>
      <c r="U31" s="1243">
        <v>13810</v>
      </c>
      <c r="V31" s="1244">
        <v>21226</v>
      </c>
      <c r="W31" s="224">
        <v>19</v>
      </c>
    </row>
    <row r="32" spans="1:23" ht="23.1" customHeight="1">
      <c r="A32" s="220">
        <v>20</v>
      </c>
      <c r="B32" s="218" t="s">
        <v>218</v>
      </c>
      <c r="C32" s="1248">
        <v>19.11</v>
      </c>
      <c r="D32" s="1248">
        <v>736.53200000000004</v>
      </c>
      <c r="E32" s="1248">
        <v>186.36</v>
      </c>
      <c r="F32" s="1248">
        <v>942.00199999999995</v>
      </c>
      <c r="G32" s="1249">
        <v>14.74</v>
      </c>
      <c r="H32" s="1249">
        <v>1.65</v>
      </c>
      <c r="I32" s="1249">
        <v>2.12</v>
      </c>
      <c r="J32" s="1249">
        <v>2.0099999999999998</v>
      </c>
      <c r="K32" s="1250">
        <v>31492</v>
      </c>
      <c r="L32" s="1250">
        <v>7323</v>
      </c>
      <c r="M32" s="1250">
        <v>6004</v>
      </c>
      <c r="N32" s="1250">
        <v>10644</v>
      </c>
      <c r="O32" s="1250">
        <v>88704</v>
      </c>
      <c r="P32" s="1250">
        <v>89106</v>
      </c>
      <c r="Q32" s="1250">
        <v>23682</v>
      </c>
      <c r="R32" s="1250">
        <v>201492</v>
      </c>
      <c r="S32" s="1250">
        <v>464171</v>
      </c>
      <c r="T32" s="1250">
        <v>12098</v>
      </c>
      <c r="U32" s="1250">
        <v>12708</v>
      </c>
      <c r="V32" s="1251">
        <v>21390</v>
      </c>
      <c r="W32" s="224">
        <v>20</v>
      </c>
    </row>
    <row r="33" spans="1:23" ht="23.1" customHeight="1">
      <c r="A33" s="228">
        <v>21</v>
      </c>
      <c r="B33" s="212" t="s">
        <v>220</v>
      </c>
      <c r="C33" s="1236">
        <v>18.36</v>
      </c>
      <c r="D33" s="1236">
        <v>757.99699999999996</v>
      </c>
      <c r="E33" s="1236">
        <v>180.78899999999999</v>
      </c>
      <c r="F33" s="1236">
        <v>957.14599999999996</v>
      </c>
      <c r="G33" s="1237">
        <v>15.67</v>
      </c>
      <c r="H33" s="1237">
        <v>1.72</v>
      </c>
      <c r="I33" s="1237">
        <v>2.2000000000000002</v>
      </c>
      <c r="J33" s="1237">
        <v>2.08</v>
      </c>
      <c r="K33" s="1238">
        <v>29492</v>
      </c>
      <c r="L33" s="1238">
        <v>6935</v>
      </c>
      <c r="M33" s="1238">
        <v>6114</v>
      </c>
      <c r="N33" s="1238">
        <v>10035</v>
      </c>
      <c r="O33" s="1238">
        <v>84859</v>
      </c>
      <c r="P33" s="1238">
        <v>90304</v>
      </c>
      <c r="Q33" s="1238">
        <v>24370</v>
      </c>
      <c r="R33" s="1238">
        <v>199534</v>
      </c>
      <c r="S33" s="1238">
        <v>462195</v>
      </c>
      <c r="T33" s="1238">
        <v>11914</v>
      </c>
      <c r="U33" s="1238">
        <v>13480</v>
      </c>
      <c r="V33" s="1239">
        <v>20847</v>
      </c>
      <c r="W33" s="234">
        <v>21</v>
      </c>
    </row>
    <row r="34" spans="1:23" ht="23.1" customHeight="1">
      <c r="A34" s="220">
        <v>22</v>
      </c>
      <c r="B34" s="218" t="s">
        <v>222</v>
      </c>
      <c r="C34" s="1241">
        <v>17.515000000000001</v>
      </c>
      <c r="D34" s="1241">
        <v>796.17</v>
      </c>
      <c r="E34" s="1241">
        <v>173.83</v>
      </c>
      <c r="F34" s="1241">
        <v>987.51499999999999</v>
      </c>
      <c r="G34" s="1242">
        <v>15.06</v>
      </c>
      <c r="H34" s="1242">
        <v>1.67</v>
      </c>
      <c r="I34" s="1242">
        <v>2.21</v>
      </c>
      <c r="J34" s="1242">
        <v>2</v>
      </c>
      <c r="K34" s="1243">
        <v>30652</v>
      </c>
      <c r="L34" s="1243">
        <v>7338</v>
      </c>
      <c r="M34" s="1243">
        <v>6055</v>
      </c>
      <c r="N34" s="1243">
        <v>10198</v>
      </c>
      <c r="O34" s="1243">
        <v>80867</v>
      </c>
      <c r="P34" s="1243">
        <v>97585</v>
      </c>
      <c r="Q34" s="1243">
        <v>23264</v>
      </c>
      <c r="R34" s="1243">
        <v>201716</v>
      </c>
      <c r="S34" s="1243">
        <v>461705</v>
      </c>
      <c r="T34" s="1243">
        <v>12257</v>
      </c>
      <c r="U34" s="1243">
        <v>13383</v>
      </c>
      <c r="V34" s="1244">
        <v>20427</v>
      </c>
      <c r="W34" s="224">
        <v>22</v>
      </c>
    </row>
    <row r="35" spans="1:23" ht="23.1" customHeight="1">
      <c r="A35" s="220">
        <v>23</v>
      </c>
      <c r="B35" s="218" t="s">
        <v>223</v>
      </c>
      <c r="C35" s="1241">
        <v>24.274000000000001</v>
      </c>
      <c r="D35" s="1241">
        <v>646.19000000000005</v>
      </c>
      <c r="E35" s="1241">
        <v>169.785</v>
      </c>
      <c r="F35" s="1241">
        <v>840.24900000000002</v>
      </c>
      <c r="G35" s="1242">
        <v>16.66</v>
      </c>
      <c r="H35" s="1242">
        <v>1.66</v>
      </c>
      <c r="I35" s="1242">
        <v>2.06</v>
      </c>
      <c r="J35" s="1242">
        <v>2.17</v>
      </c>
      <c r="K35" s="1243">
        <v>27245</v>
      </c>
      <c r="L35" s="1243">
        <v>10491</v>
      </c>
      <c r="M35" s="1243">
        <v>6102</v>
      </c>
      <c r="N35" s="1243">
        <v>13359</v>
      </c>
      <c r="O35" s="1243">
        <v>110172</v>
      </c>
      <c r="P35" s="1243">
        <v>112318</v>
      </c>
      <c r="Q35" s="1243">
        <v>21395</v>
      </c>
      <c r="R35" s="1243">
        <v>243885</v>
      </c>
      <c r="S35" s="1243">
        <v>453875</v>
      </c>
      <c r="T35" s="1243">
        <v>17382</v>
      </c>
      <c r="U35" s="1243">
        <v>12601</v>
      </c>
      <c r="V35" s="1244">
        <v>29025</v>
      </c>
      <c r="W35" s="224">
        <v>23</v>
      </c>
    </row>
    <row r="36" spans="1:23" ht="23.1" customHeight="1">
      <c r="A36" s="220">
        <v>24</v>
      </c>
      <c r="B36" s="218" t="s">
        <v>225</v>
      </c>
      <c r="C36" s="1241">
        <v>17.803000000000001</v>
      </c>
      <c r="D36" s="1241">
        <v>707.25300000000004</v>
      </c>
      <c r="E36" s="1241">
        <v>173.36699999999999</v>
      </c>
      <c r="F36" s="1241">
        <v>898.423</v>
      </c>
      <c r="G36" s="1242">
        <v>14.27</v>
      </c>
      <c r="H36" s="1242">
        <v>1.67</v>
      </c>
      <c r="I36" s="1242">
        <v>2.2799999999999998</v>
      </c>
      <c r="J36" s="1242">
        <v>2.04</v>
      </c>
      <c r="K36" s="1243">
        <v>33450</v>
      </c>
      <c r="L36" s="1243">
        <v>7807</v>
      </c>
      <c r="M36" s="1243">
        <v>5921</v>
      </c>
      <c r="N36" s="1243">
        <v>10963</v>
      </c>
      <c r="O36" s="1243">
        <v>85004</v>
      </c>
      <c r="P36" s="1243">
        <v>92083</v>
      </c>
      <c r="Q36" s="1243">
        <v>23392</v>
      </c>
      <c r="R36" s="1243">
        <v>200480</v>
      </c>
      <c r="S36" s="1243">
        <v>477465</v>
      </c>
      <c r="T36" s="1243">
        <v>13020</v>
      </c>
      <c r="U36" s="1243">
        <v>13493</v>
      </c>
      <c r="V36" s="1244">
        <v>22315</v>
      </c>
      <c r="W36" s="224">
        <v>24</v>
      </c>
    </row>
    <row r="37" spans="1:23" ht="23.1" customHeight="1">
      <c r="A37" s="220">
        <v>25</v>
      </c>
      <c r="B37" s="218" t="s">
        <v>227</v>
      </c>
      <c r="C37" s="1248">
        <v>19.324000000000002</v>
      </c>
      <c r="D37" s="1248">
        <v>706.48699999999997</v>
      </c>
      <c r="E37" s="1248">
        <v>131.761</v>
      </c>
      <c r="F37" s="1248">
        <v>857.57299999999998</v>
      </c>
      <c r="G37" s="1249">
        <v>15.71</v>
      </c>
      <c r="H37" s="1249">
        <v>1.75</v>
      </c>
      <c r="I37" s="1249">
        <v>2.16</v>
      </c>
      <c r="J37" s="1249">
        <v>2.13</v>
      </c>
      <c r="K37" s="1250">
        <v>27706</v>
      </c>
      <c r="L37" s="1250">
        <v>7483</v>
      </c>
      <c r="M37" s="1250">
        <v>6459</v>
      </c>
      <c r="N37" s="1250">
        <v>10690</v>
      </c>
      <c r="O37" s="1250">
        <v>84094</v>
      </c>
      <c r="P37" s="1250">
        <v>92323</v>
      </c>
      <c r="Q37" s="1250">
        <v>18421</v>
      </c>
      <c r="R37" s="1250">
        <v>194838</v>
      </c>
      <c r="S37" s="1250">
        <v>435168</v>
      </c>
      <c r="T37" s="1250">
        <v>13068</v>
      </c>
      <c r="U37" s="1250">
        <v>13981</v>
      </c>
      <c r="V37" s="1251">
        <v>22720</v>
      </c>
      <c r="W37" s="224">
        <v>25</v>
      </c>
    </row>
    <row r="38" spans="1:23" ht="23.1" customHeight="1">
      <c r="A38" s="228">
        <v>26</v>
      </c>
      <c r="B38" s="212" t="s">
        <v>229</v>
      </c>
      <c r="C38" s="1236">
        <v>21.417999999999999</v>
      </c>
      <c r="D38" s="1236">
        <v>739.8</v>
      </c>
      <c r="E38" s="1236">
        <v>138.54599999999999</v>
      </c>
      <c r="F38" s="1236">
        <v>899.76300000000003</v>
      </c>
      <c r="G38" s="1237">
        <v>16.86</v>
      </c>
      <c r="H38" s="1237">
        <v>1.77</v>
      </c>
      <c r="I38" s="1237">
        <v>2.17</v>
      </c>
      <c r="J38" s="1237">
        <v>2.19</v>
      </c>
      <c r="K38" s="1238">
        <v>25860</v>
      </c>
      <c r="L38" s="1238">
        <v>7469</v>
      </c>
      <c r="M38" s="1238">
        <v>6235</v>
      </c>
      <c r="N38" s="1238">
        <v>10644</v>
      </c>
      <c r="O38" s="1238">
        <v>93369</v>
      </c>
      <c r="P38" s="1238">
        <v>97952</v>
      </c>
      <c r="Q38" s="1238">
        <v>18785</v>
      </c>
      <c r="R38" s="1238">
        <v>210105</v>
      </c>
      <c r="S38" s="1238">
        <v>435941</v>
      </c>
      <c r="T38" s="1238">
        <v>13240</v>
      </c>
      <c r="U38" s="1238">
        <v>13558</v>
      </c>
      <c r="V38" s="1239">
        <v>23351</v>
      </c>
      <c r="W38" s="234">
        <v>26</v>
      </c>
    </row>
    <row r="39" spans="1:23" ht="23.1" customHeight="1">
      <c r="A39" s="220">
        <v>27</v>
      </c>
      <c r="B39" s="218" t="s">
        <v>231</v>
      </c>
      <c r="C39" s="1241">
        <v>14.464</v>
      </c>
      <c r="D39" s="1241">
        <v>753.27800000000002</v>
      </c>
      <c r="E39" s="1241">
        <v>166.01400000000001</v>
      </c>
      <c r="F39" s="1241">
        <v>933.75599999999997</v>
      </c>
      <c r="G39" s="1242">
        <v>13.67</v>
      </c>
      <c r="H39" s="1242">
        <v>1.73</v>
      </c>
      <c r="I39" s="1242">
        <v>2.08</v>
      </c>
      <c r="J39" s="1242">
        <v>1.98</v>
      </c>
      <c r="K39" s="1243">
        <v>33673</v>
      </c>
      <c r="L39" s="1243">
        <v>6660</v>
      </c>
      <c r="M39" s="1243">
        <v>6279</v>
      </c>
      <c r="N39" s="1243">
        <v>9485</v>
      </c>
      <c r="O39" s="1243">
        <v>66573</v>
      </c>
      <c r="P39" s="1243">
        <v>86658</v>
      </c>
      <c r="Q39" s="1243">
        <v>21692</v>
      </c>
      <c r="R39" s="1243">
        <v>174923</v>
      </c>
      <c r="S39" s="1243">
        <v>460277</v>
      </c>
      <c r="T39" s="1243">
        <v>11504</v>
      </c>
      <c r="U39" s="1243">
        <v>13066</v>
      </c>
      <c r="V39" s="1244">
        <v>18733</v>
      </c>
      <c r="W39" s="224">
        <v>27</v>
      </c>
    </row>
    <row r="40" spans="1:23" ht="23.1" customHeight="1">
      <c r="A40" s="220">
        <v>30</v>
      </c>
      <c r="B40" s="218" t="s">
        <v>233</v>
      </c>
      <c r="C40" s="1241">
        <v>19.847999999999999</v>
      </c>
      <c r="D40" s="1241">
        <v>756.38099999999997</v>
      </c>
      <c r="E40" s="1241">
        <v>174.96199999999999</v>
      </c>
      <c r="F40" s="1241">
        <v>951.19100000000003</v>
      </c>
      <c r="G40" s="1242">
        <v>14.98</v>
      </c>
      <c r="H40" s="1242">
        <v>1.61</v>
      </c>
      <c r="I40" s="1242">
        <v>2.2200000000000002</v>
      </c>
      <c r="J40" s="1242">
        <v>2</v>
      </c>
      <c r="K40" s="1243">
        <v>30473</v>
      </c>
      <c r="L40" s="1243">
        <v>7374</v>
      </c>
      <c r="M40" s="1243">
        <v>5964</v>
      </c>
      <c r="N40" s="1243">
        <v>10697</v>
      </c>
      <c r="O40" s="1243">
        <v>90628</v>
      </c>
      <c r="P40" s="1243">
        <v>89658</v>
      </c>
      <c r="Q40" s="1243">
        <v>23196</v>
      </c>
      <c r="R40" s="1243">
        <v>203482</v>
      </c>
      <c r="S40" s="1243">
        <v>456613</v>
      </c>
      <c r="T40" s="1243">
        <v>11854</v>
      </c>
      <c r="U40" s="1243">
        <v>13258</v>
      </c>
      <c r="V40" s="1244">
        <v>21392</v>
      </c>
      <c r="W40" s="224">
        <v>30</v>
      </c>
    </row>
    <row r="41" spans="1:23" ht="23.1" customHeight="1">
      <c r="A41" s="220">
        <v>31</v>
      </c>
      <c r="B41" s="218" t="s">
        <v>235</v>
      </c>
      <c r="C41" s="1241">
        <v>17.103000000000002</v>
      </c>
      <c r="D41" s="1241">
        <v>751.32500000000005</v>
      </c>
      <c r="E41" s="1241">
        <v>169.834</v>
      </c>
      <c r="F41" s="1241">
        <v>938.26300000000003</v>
      </c>
      <c r="G41" s="1242">
        <v>14.77</v>
      </c>
      <c r="H41" s="1242">
        <v>1.6</v>
      </c>
      <c r="I41" s="1242">
        <v>2.25</v>
      </c>
      <c r="J41" s="1242">
        <v>1.96</v>
      </c>
      <c r="K41" s="1243">
        <v>31120</v>
      </c>
      <c r="L41" s="1243">
        <v>7335</v>
      </c>
      <c r="M41" s="1243">
        <v>5940</v>
      </c>
      <c r="N41" s="1243">
        <v>10314</v>
      </c>
      <c r="O41" s="1243">
        <v>78631</v>
      </c>
      <c r="P41" s="1243">
        <v>88255</v>
      </c>
      <c r="Q41" s="1243">
        <v>22718</v>
      </c>
      <c r="R41" s="1243">
        <v>189604</v>
      </c>
      <c r="S41" s="1243">
        <v>459743</v>
      </c>
      <c r="T41" s="1243">
        <v>11747</v>
      </c>
      <c r="U41" s="1243">
        <v>13377</v>
      </c>
      <c r="V41" s="1244">
        <v>20208</v>
      </c>
      <c r="W41" s="224">
        <v>31</v>
      </c>
    </row>
    <row r="42" spans="1:23" ht="23.1" customHeight="1">
      <c r="A42" s="220">
        <v>32</v>
      </c>
      <c r="B42" s="244" t="s">
        <v>237</v>
      </c>
      <c r="C42" s="1248">
        <v>15.683999999999999</v>
      </c>
      <c r="D42" s="1248">
        <v>627.62</v>
      </c>
      <c r="E42" s="1248">
        <v>126.233</v>
      </c>
      <c r="F42" s="1248">
        <v>769.53700000000003</v>
      </c>
      <c r="G42" s="1249">
        <v>15.54</v>
      </c>
      <c r="H42" s="1249">
        <v>1.62</v>
      </c>
      <c r="I42" s="1249">
        <v>2.13</v>
      </c>
      <c r="J42" s="1249">
        <v>1.99</v>
      </c>
      <c r="K42" s="1250">
        <v>29405</v>
      </c>
      <c r="L42" s="1250">
        <v>7153</v>
      </c>
      <c r="M42" s="1250">
        <v>6613</v>
      </c>
      <c r="N42" s="1250">
        <v>10602</v>
      </c>
      <c r="O42" s="1250">
        <v>71685</v>
      </c>
      <c r="P42" s="1250">
        <v>72854</v>
      </c>
      <c r="Q42" s="1250">
        <v>17745</v>
      </c>
      <c r="R42" s="1250">
        <v>162284</v>
      </c>
      <c r="S42" s="1250">
        <v>457068</v>
      </c>
      <c r="T42" s="1250">
        <v>11608</v>
      </c>
      <c r="U42" s="1250">
        <v>14057</v>
      </c>
      <c r="V42" s="1251">
        <v>21089</v>
      </c>
      <c r="W42" s="224">
        <v>32</v>
      </c>
    </row>
    <row r="43" spans="1:23" ht="23.1" customHeight="1">
      <c r="A43" s="228">
        <v>33</v>
      </c>
      <c r="B43" s="218" t="s">
        <v>239</v>
      </c>
      <c r="C43" s="1236">
        <v>15.961</v>
      </c>
      <c r="D43" s="1236">
        <v>608.80200000000002</v>
      </c>
      <c r="E43" s="1236">
        <v>142.35499999999999</v>
      </c>
      <c r="F43" s="1236">
        <v>767.11800000000005</v>
      </c>
      <c r="G43" s="1237">
        <v>15.13</v>
      </c>
      <c r="H43" s="1237">
        <v>1.59</v>
      </c>
      <c r="I43" s="1237">
        <v>2.19</v>
      </c>
      <c r="J43" s="1237">
        <v>1.98</v>
      </c>
      <c r="K43" s="1238">
        <v>28986</v>
      </c>
      <c r="L43" s="1238">
        <v>7907</v>
      </c>
      <c r="M43" s="1238">
        <v>6629</v>
      </c>
      <c r="N43" s="1238">
        <v>10997</v>
      </c>
      <c r="O43" s="1238">
        <v>70014</v>
      </c>
      <c r="P43" s="1238">
        <v>76313</v>
      </c>
      <c r="Q43" s="1238">
        <v>20675</v>
      </c>
      <c r="R43" s="1238">
        <v>167002</v>
      </c>
      <c r="S43" s="1238">
        <v>438648</v>
      </c>
      <c r="T43" s="1238">
        <v>12535</v>
      </c>
      <c r="U43" s="1238">
        <v>14523</v>
      </c>
      <c r="V43" s="1239">
        <v>21770</v>
      </c>
      <c r="W43" s="234">
        <v>33</v>
      </c>
    </row>
    <row r="44" spans="1:23" ht="23.1" customHeight="1">
      <c r="A44" s="220">
        <v>34</v>
      </c>
      <c r="B44" s="2128" t="s">
        <v>241</v>
      </c>
      <c r="C44" s="1241">
        <v>21.266999999999999</v>
      </c>
      <c r="D44" s="1241">
        <v>775.42499999999995</v>
      </c>
      <c r="E44" s="1241">
        <v>148.51900000000001</v>
      </c>
      <c r="F44" s="1241">
        <v>945.21100000000001</v>
      </c>
      <c r="G44" s="1242">
        <v>19.03</v>
      </c>
      <c r="H44" s="1242">
        <v>1.57</v>
      </c>
      <c r="I44" s="1242">
        <v>2.2200000000000002</v>
      </c>
      <c r="J44" s="1242">
        <v>2.06</v>
      </c>
      <c r="K44" s="1243">
        <v>23867</v>
      </c>
      <c r="L44" s="1243">
        <v>8085</v>
      </c>
      <c r="M44" s="1243">
        <v>6142</v>
      </c>
      <c r="N44" s="1243">
        <v>11030</v>
      </c>
      <c r="O44" s="1243">
        <v>96596</v>
      </c>
      <c r="P44" s="1243">
        <v>98475</v>
      </c>
      <c r="Q44" s="1243">
        <v>20208</v>
      </c>
      <c r="R44" s="1243">
        <v>215279</v>
      </c>
      <c r="S44" s="1243">
        <v>454216</v>
      </c>
      <c r="T44" s="1243">
        <v>12699</v>
      </c>
      <c r="U44" s="1243">
        <v>13607</v>
      </c>
      <c r="V44" s="1244">
        <v>22776</v>
      </c>
      <c r="W44" s="224">
        <v>34</v>
      </c>
    </row>
    <row r="45" spans="1:23" ht="23.1" customHeight="1">
      <c r="A45" s="220">
        <v>35</v>
      </c>
      <c r="B45" s="2128" t="s">
        <v>243</v>
      </c>
      <c r="C45" s="1241">
        <v>17.844999999999999</v>
      </c>
      <c r="D45" s="1241">
        <v>707.88900000000001</v>
      </c>
      <c r="E45" s="1241">
        <v>173.65600000000001</v>
      </c>
      <c r="F45" s="1241">
        <v>899.38900000000001</v>
      </c>
      <c r="G45" s="1242">
        <v>14.29</v>
      </c>
      <c r="H45" s="1242">
        <v>1.63</v>
      </c>
      <c r="I45" s="1242">
        <v>2.13</v>
      </c>
      <c r="J45" s="1242">
        <v>1.98</v>
      </c>
      <c r="K45" s="1243">
        <v>34207</v>
      </c>
      <c r="L45" s="1243">
        <v>8015</v>
      </c>
      <c r="M45" s="1243">
        <v>5908</v>
      </c>
      <c r="N45" s="1243">
        <v>11335</v>
      </c>
      <c r="O45" s="1243">
        <v>87256</v>
      </c>
      <c r="P45" s="1243">
        <v>92293</v>
      </c>
      <c r="Q45" s="1243">
        <v>21881</v>
      </c>
      <c r="R45" s="1243">
        <v>201430</v>
      </c>
      <c r="S45" s="1243">
        <v>488978</v>
      </c>
      <c r="T45" s="1243">
        <v>13038</v>
      </c>
      <c r="U45" s="1243">
        <v>12600</v>
      </c>
      <c r="V45" s="1244">
        <v>22396</v>
      </c>
      <c r="W45" s="224">
        <v>35</v>
      </c>
    </row>
    <row r="46" spans="1:23" ht="23.1" customHeight="1">
      <c r="A46" s="220">
        <v>36</v>
      </c>
      <c r="B46" s="2128" t="s">
        <v>245</v>
      </c>
      <c r="C46" s="1241">
        <v>15.811999999999999</v>
      </c>
      <c r="D46" s="1241">
        <v>693.35699999999997</v>
      </c>
      <c r="E46" s="1241">
        <v>154.81</v>
      </c>
      <c r="F46" s="1241">
        <v>863.97900000000004</v>
      </c>
      <c r="G46" s="1242">
        <v>15.83</v>
      </c>
      <c r="H46" s="1242">
        <v>1.65</v>
      </c>
      <c r="I46" s="1242">
        <v>2.11</v>
      </c>
      <c r="J46" s="1242">
        <v>1.99</v>
      </c>
      <c r="K46" s="1243">
        <v>31927</v>
      </c>
      <c r="L46" s="1243">
        <v>7302</v>
      </c>
      <c r="M46" s="1243">
        <v>6197</v>
      </c>
      <c r="N46" s="1243">
        <v>10673</v>
      </c>
      <c r="O46" s="1243">
        <v>79899</v>
      </c>
      <c r="P46" s="1243">
        <v>83508</v>
      </c>
      <c r="Q46" s="1243">
        <v>20256</v>
      </c>
      <c r="R46" s="1243">
        <v>183664</v>
      </c>
      <c r="S46" s="1243">
        <v>505303</v>
      </c>
      <c r="T46" s="1243">
        <v>12044</v>
      </c>
      <c r="U46" s="1243">
        <v>13085</v>
      </c>
      <c r="V46" s="1244">
        <v>21258</v>
      </c>
      <c r="W46" s="224">
        <v>36</v>
      </c>
    </row>
    <row r="47" spans="1:23" ht="23.1" customHeight="1">
      <c r="A47" s="243">
        <v>37</v>
      </c>
      <c r="B47" s="2129" t="s">
        <v>247</v>
      </c>
      <c r="C47" s="1248">
        <v>18.702999999999999</v>
      </c>
      <c r="D47" s="1248">
        <v>753.77800000000002</v>
      </c>
      <c r="E47" s="1248">
        <v>153.405</v>
      </c>
      <c r="F47" s="1248">
        <v>925.88599999999997</v>
      </c>
      <c r="G47" s="1249">
        <v>17.34</v>
      </c>
      <c r="H47" s="1249">
        <v>1.63</v>
      </c>
      <c r="I47" s="1249">
        <v>2.14</v>
      </c>
      <c r="J47" s="1249">
        <v>2.0299999999999998</v>
      </c>
      <c r="K47" s="1250">
        <v>33789</v>
      </c>
      <c r="L47" s="1250">
        <v>7366</v>
      </c>
      <c r="M47" s="1250">
        <v>6496</v>
      </c>
      <c r="N47" s="1250">
        <v>11775</v>
      </c>
      <c r="O47" s="1250">
        <v>109595</v>
      </c>
      <c r="P47" s="1250">
        <v>90307</v>
      </c>
      <c r="Q47" s="1250">
        <v>21360</v>
      </c>
      <c r="R47" s="1250">
        <v>221263</v>
      </c>
      <c r="S47" s="1250">
        <v>585965</v>
      </c>
      <c r="T47" s="1250">
        <v>11981</v>
      </c>
      <c r="U47" s="1250">
        <v>13924</v>
      </c>
      <c r="V47" s="1251">
        <v>23897</v>
      </c>
      <c r="W47" s="249">
        <v>37</v>
      </c>
    </row>
    <row r="48" spans="1:23" s="771" customFormat="1" ht="23.1" customHeight="1">
      <c r="A48" s="250">
        <v>38</v>
      </c>
      <c r="B48" s="218" t="s">
        <v>249</v>
      </c>
      <c r="C48" s="1236">
        <v>19.698</v>
      </c>
      <c r="D48" s="1236">
        <v>756.58100000000002</v>
      </c>
      <c r="E48" s="1236">
        <v>189.00700000000001</v>
      </c>
      <c r="F48" s="1236">
        <v>965.28599999999994</v>
      </c>
      <c r="G48" s="1237">
        <v>16.350000000000001</v>
      </c>
      <c r="H48" s="1237">
        <v>1.54</v>
      </c>
      <c r="I48" s="1237">
        <v>2</v>
      </c>
      <c r="J48" s="1237">
        <v>1.93</v>
      </c>
      <c r="K48" s="1238">
        <v>29146</v>
      </c>
      <c r="L48" s="1238">
        <v>7502</v>
      </c>
      <c r="M48" s="1238">
        <v>6098</v>
      </c>
      <c r="N48" s="1238">
        <v>10956</v>
      </c>
      <c r="O48" s="1238">
        <v>93876</v>
      </c>
      <c r="P48" s="1238">
        <v>87411</v>
      </c>
      <c r="Q48" s="1238">
        <v>23029</v>
      </c>
      <c r="R48" s="1238">
        <v>204316</v>
      </c>
      <c r="S48" s="1238">
        <v>476580</v>
      </c>
      <c r="T48" s="1238">
        <v>11553</v>
      </c>
      <c r="U48" s="1238">
        <v>12184</v>
      </c>
      <c r="V48" s="1239">
        <v>21166</v>
      </c>
      <c r="W48" s="251">
        <v>38</v>
      </c>
    </row>
    <row r="49" spans="1:23" s="771" customFormat="1" ht="23.1" customHeight="1">
      <c r="A49" s="220">
        <v>39</v>
      </c>
      <c r="B49" s="218" t="s">
        <v>251</v>
      </c>
      <c r="C49" s="1241">
        <v>17.398</v>
      </c>
      <c r="D49" s="1241">
        <v>739.20899999999995</v>
      </c>
      <c r="E49" s="1241">
        <v>170.673</v>
      </c>
      <c r="F49" s="1241">
        <v>927.28099999999995</v>
      </c>
      <c r="G49" s="1242">
        <v>16.87</v>
      </c>
      <c r="H49" s="1242">
        <v>1.6</v>
      </c>
      <c r="I49" s="1242">
        <v>1.92</v>
      </c>
      <c r="J49" s="1242">
        <v>1.95</v>
      </c>
      <c r="K49" s="1243">
        <v>22333</v>
      </c>
      <c r="L49" s="1243">
        <v>7393</v>
      </c>
      <c r="M49" s="1243">
        <v>6136</v>
      </c>
      <c r="N49" s="1243">
        <v>9593</v>
      </c>
      <c r="O49" s="1243">
        <v>65546</v>
      </c>
      <c r="P49" s="1243">
        <v>87557</v>
      </c>
      <c r="Q49" s="1243">
        <v>20129</v>
      </c>
      <c r="R49" s="1243">
        <v>173233</v>
      </c>
      <c r="S49" s="1243">
        <v>376740</v>
      </c>
      <c r="T49" s="1243">
        <v>11845</v>
      </c>
      <c r="U49" s="1243">
        <v>11794</v>
      </c>
      <c r="V49" s="1244">
        <v>18682</v>
      </c>
      <c r="W49" s="224">
        <v>39</v>
      </c>
    </row>
    <row r="50" spans="1:23" s="771" customFormat="1" ht="23.1" customHeight="1">
      <c r="A50" s="220">
        <v>40</v>
      </c>
      <c r="B50" s="218" t="s">
        <v>252</v>
      </c>
      <c r="C50" s="1241">
        <v>24.95</v>
      </c>
      <c r="D50" s="1241">
        <v>777.79100000000005</v>
      </c>
      <c r="E50" s="1241">
        <v>169.125</v>
      </c>
      <c r="F50" s="1241">
        <v>971.86599999999999</v>
      </c>
      <c r="G50" s="1242">
        <v>21.21</v>
      </c>
      <c r="H50" s="1242">
        <v>1.53</v>
      </c>
      <c r="I50" s="1242">
        <v>1.98</v>
      </c>
      <c r="J50" s="1242">
        <v>2.12</v>
      </c>
      <c r="K50" s="1243">
        <v>20303</v>
      </c>
      <c r="L50" s="1243">
        <v>8813</v>
      </c>
      <c r="M50" s="1243">
        <v>6106</v>
      </c>
      <c r="N50" s="1243">
        <v>11330</v>
      </c>
      <c r="O50" s="1243">
        <v>107457</v>
      </c>
      <c r="P50" s="1243">
        <v>105079</v>
      </c>
      <c r="Q50" s="1243">
        <v>20429</v>
      </c>
      <c r="R50" s="1243">
        <v>232965</v>
      </c>
      <c r="S50" s="1243">
        <v>430696</v>
      </c>
      <c r="T50" s="1243">
        <v>13510</v>
      </c>
      <c r="U50" s="1243">
        <v>12079</v>
      </c>
      <c r="V50" s="1244">
        <v>23971</v>
      </c>
      <c r="W50" s="224">
        <v>40</v>
      </c>
    </row>
    <row r="51" spans="1:23" s="771" customFormat="1" ht="23.1" customHeight="1">
      <c r="A51" s="220">
        <v>41</v>
      </c>
      <c r="B51" s="218" t="s">
        <v>254</v>
      </c>
      <c r="C51" s="1241">
        <v>16.696000000000002</v>
      </c>
      <c r="D51" s="1241">
        <v>766.52800000000002</v>
      </c>
      <c r="E51" s="1241">
        <v>147.64500000000001</v>
      </c>
      <c r="F51" s="1241">
        <v>930.86900000000003</v>
      </c>
      <c r="G51" s="1242">
        <v>15.16</v>
      </c>
      <c r="H51" s="1242">
        <v>1.59</v>
      </c>
      <c r="I51" s="1242">
        <v>2.11</v>
      </c>
      <c r="J51" s="1242">
        <v>1.92</v>
      </c>
      <c r="K51" s="1243">
        <v>27424</v>
      </c>
      <c r="L51" s="1243">
        <v>7536</v>
      </c>
      <c r="M51" s="1243">
        <v>5988</v>
      </c>
      <c r="N51" s="1243">
        <v>10086</v>
      </c>
      <c r="O51" s="1243">
        <v>69401</v>
      </c>
      <c r="P51" s="1243">
        <v>91925</v>
      </c>
      <c r="Q51" s="1243">
        <v>18666</v>
      </c>
      <c r="R51" s="1243">
        <v>179992</v>
      </c>
      <c r="S51" s="1243">
        <v>415663</v>
      </c>
      <c r="T51" s="1243">
        <v>11992</v>
      </c>
      <c r="U51" s="1243">
        <v>12642</v>
      </c>
      <c r="V51" s="1244">
        <v>19336</v>
      </c>
      <c r="W51" s="224">
        <v>41</v>
      </c>
    </row>
    <row r="52" spans="1:23" s="771" customFormat="1" ht="23.1" customHeight="1" thickBot="1">
      <c r="A52" s="253">
        <v>42</v>
      </c>
      <c r="B52" s="254" t="s">
        <v>256</v>
      </c>
      <c r="C52" s="1264">
        <v>17.948</v>
      </c>
      <c r="D52" s="1265">
        <v>761.66800000000001</v>
      </c>
      <c r="E52" s="1265">
        <v>150.911</v>
      </c>
      <c r="F52" s="1265">
        <v>930.52700000000004</v>
      </c>
      <c r="G52" s="1266">
        <v>15.94</v>
      </c>
      <c r="H52" s="1266">
        <v>1.71</v>
      </c>
      <c r="I52" s="1266">
        <v>2.23</v>
      </c>
      <c r="J52" s="1266">
        <v>2.0699999999999998</v>
      </c>
      <c r="K52" s="1267">
        <v>26285</v>
      </c>
      <c r="L52" s="1267">
        <v>8259</v>
      </c>
      <c r="M52" s="1267">
        <v>5858</v>
      </c>
      <c r="N52" s="1267">
        <v>10515</v>
      </c>
      <c r="O52" s="1267">
        <v>75201</v>
      </c>
      <c r="P52" s="1267">
        <v>107852</v>
      </c>
      <c r="Q52" s="1267">
        <v>19693</v>
      </c>
      <c r="R52" s="1267">
        <v>202746</v>
      </c>
      <c r="S52" s="1267">
        <v>418990</v>
      </c>
      <c r="T52" s="1267">
        <v>14160</v>
      </c>
      <c r="U52" s="1267">
        <v>13049</v>
      </c>
      <c r="V52" s="1277">
        <v>21788</v>
      </c>
      <c r="W52" s="262">
        <v>42</v>
      </c>
    </row>
    <row r="53" spans="1:23" ht="23.1" customHeight="1">
      <c r="A53" s="211">
        <v>43</v>
      </c>
      <c r="B53" s="330" t="s">
        <v>258</v>
      </c>
      <c r="C53" s="1236">
        <v>20.792000000000002</v>
      </c>
      <c r="D53" s="1236">
        <v>736.82299999999998</v>
      </c>
      <c r="E53" s="1236">
        <v>156.52500000000001</v>
      </c>
      <c r="F53" s="1236">
        <v>914.14</v>
      </c>
      <c r="G53" s="1237">
        <v>17.61</v>
      </c>
      <c r="H53" s="1237">
        <v>1.63</v>
      </c>
      <c r="I53" s="1237">
        <v>2.1800000000000002</v>
      </c>
      <c r="J53" s="1237">
        <v>2.09</v>
      </c>
      <c r="K53" s="1238">
        <v>21665</v>
      </c>
      <c r="L53" s="1238">
        <v>7435</v>
      </c>
      <c r="M53" s="1238">
        <v>6936</v>
      </c>
      <c r="N53" s="1238">
        <v>10079</v>
      </c>
      <c r="O53" s="1238">
        <v>79336</v>
      </c>
      <c r="P53" s="1238">
        <v>89122</v>
      </c>
      <c r="Q53" s="1238">
        <v>23682</v>
      </c>
      <c r="R53" s="1238">
        <v>192140</v>
      </c>
      <c r="S53" s="1238">
        <v>381562</v>
      </c>
      <c r="T53" s="1238">
        <v>12095</v>
      </c>
      <c r="U53" s="1238">
        <v>15130</v>
      </c>
      <c r="V53" s="1239">
        <v>21019</v>
      </c>
      <c r="W53" s="216">
        <v>43</v>
      </c>
    </row>
    <row r="54" spans="1:23" ht="23.1" customHeight="1">
      <c r="A54" s="217">
        <v>44</v>
      </c>
      <c r="B54" s="332" t="s">
        <v>260</v>
      </c>
      <c r="C54" s="1241">
        <v>24.824999999999999</v>
      </c>
      <c r="D54" s="1241">
        <v>847.20699999999999</v>
      </c>
      <c r="E54" s="1241">
        <v>180.30699999999999</v>
      </c>
      <c r="F54" s="1241">
        <v>1052.3389999999999</v>
      </c>
      <c r="G54" s="1242">
        <v>18.440000000000001</v>
      </c>
      <c r="H54" s="1242">
        <v>1.77</v>
      </c>
      <c r="I54" s="1242">
        <v>1.98</v>
      </c>
      <c r="J54" s="1242">
        <v>2.2000000000000002</v>
      </c>
      <c r="K54" s="1243">
        <v>22023</v>
      </c>
      <c r="L54" s="1243">
        <v>7419</v>
      </c>
      <c r="M54" s="1243">
        <v>6846</v>
      </c>
      <c r="N54" s="1243">
        <v>10220</v>
      </c>
      <c r="O54" s="1243">
        <v>100804</v>
      </c>
      <c r="P54" s="1243">
        <v>111127</v>
      </c>
      <c r="Q54" s="1243">
        <v>24481</v>
      </c>
      <c r="R54" s="1243">
        <v>236412</v>
      </c>
      <c r="S54" s="1243">
        <v>406053</v>
      </c>
      <c r="T54" s="1243">
        <v>13117</v>
      </c>
      <c r="U54" s="1243">
        <v>13577</v>
      </c>
      <c r="V54" s="1244">
        <v>22465</v>
      </c>
      <c r="W54" s="205">
        <v>44</v>
      </c>
    </row>
    <row r="55" spans="1:23" ht="23.1" customHeight="1">
      <c r="A55" s="217">
        <v>45</v>
      </c>
      <c r="B55" s="332" t="s">
        <v>261</v>
      </c>
      <c r="C55" s="1241">
        <v>17.059000000000001</v>
      </c>
      <c r="D55" s="1241">
        <v>718.97900000000004</v>
      </c>
      <c r="E55" s="1241">
        <v>155.27000000000001</v>
      </c>
      <c r="F55" s="1241">
        <v>891.30799999999999</v>
      </c>
      <c r="G55" s="1242">
        <v>15.04</v>
      </c>
      <c r="H55" s="1242">
        <v>1.69</v>
      </c>
      <c r="I55" s="1242">
        <v>2.1</v>
      </c>
      <c r="J55" s="1242">
        <v>2.02</v>
      </c>
      <c r="K55" s="1243">
        <v>30548</v>
      </c>
      <c r="L55" s="1243">
        <v>7649</v>
      </c>
      <c r="M55" s="1243">
        <v>6405</v>
      </c>
      <c r="N55" s="1243">
        <v>10687</v>
      </c>
      <c r="O55" s="1243">
        <v>78368</v>
      </c>
      <c r="P55" s="1243">
        <v>93069</v>
      </c>
      <c r="Q55" s="1243">
        <v>20926</v>
      </c>
      <c r="R55" s="1243">
        <v>192363</v>
      </c>
      <c r="S55" s="1243">
        <v>459398</v>
      </c>
      <c r="T55" s="1243">
        <v>12945</v>
      </c>
      <c r="U55" s="1243">
        <v>13477</v>
      </c>
      <c r="V55" s="1244">
        <v>21582</v>
      </c>
      <c r="W55" s="205">
        <v>45</v>
      </c>
    </row>
    <row r="56" spans="1:23" ht="23.1" customHeight="1">
      <c r="A56" s="217">
        <v>46</v>
      </c>
      <c r="B56" s="332" t="s">
        <v>262</v>
      </c>
      <c r="C56" s="1241">
        <v>18.161999999999999</v>
      </c>
      <c r="D56" s="1241">
        <v>658.649</v>
      </c>
      <c r="E56" s="1241">
        <v>129.381</v>
      </c>
      <c r="F56" s="1241">
        <v>806.19200000000001</v>
      </c>
      <c r="G56" s="1242">
        <v>16.940000000000001</v>
      </c>
      <c r="H56" s="1242">
        <v>1.73</v>
      </c>
      <c r="I56" s="1242">
        <v>2.21</v>
      </c>
      <c r="J56" s="1242">
        <v>2.15</v>
      </c>
      <c r="K56" s="1243">
        <v>26499</v>
      </c>
      <c r="L56" s="1243">
        <v>7967</v>
      </c>
      <c r="M56" s="1243">
        <v>6022</v>
      </c>
      <c r="N56" s="1243">
        <v>10934</v>
      </c>
      <c r="O56" s="1243">
        <v>81540</v>
      </c>
      <c r="P56" s="1243">
        <v>90795</v>
      </c>
      <c r="Q56" s="1243">
        <v>17252</v>
      </c>
      <c r="R56" s="1243">
        <v>189587</v>
      </c>
      <c r="S56" s="1243">
        <v>448949</v>
      </c>
      <c r="T56" s="1243">
        <v>13785</v>
      </c>
      <c r="U56" s="1243">
        <v>13334</v>
      </c>
      <c r="V56" s="1244">
        <v>23516</v>
      </c>
      <c r="W56" s="205">
        <v>46</v>
      </c>
    </row>
    <row r="57" spans="1:23" ht="23.1" customHeight="1">
      <c r="A57" s="217">
        <v>52</v>
      </c>
      <c r="B57" s="332" t="s">
        <v>263</v>
      </c>
      <c r="C57" s="1248">
        <v>15.85</v>
      </c>
      <c r="D57" s="1248">
        <v>613.83500000000004</v>
      </c>
      <c r="E57" s="1248">
        <v>134.947</v>
      </c>
      <c r="F57" s="1248">
        <v>764.63199999999995</v>
      </c>
      <c r="G57" s="1249">
        <v>16.84</v>
      </c>
      <c r="H57" s="1249">
        <v>1.52</v>
      </c>
      <c r="I57" s="1249">
        <v>2.2599999999999998</v>
      </c>
      <c r="J57" s="1249">
        <v>1.97</v>
      </c>
      <c r="K57" s="1250">
        <v>25022</v>
      </c>
      <c r="L57" s="1250">
        <v>7480</v>
      </c>
      <c r="M57" s="1250">
        <v>6461</v>
      </c>
      <c r="N57" s="1250">
        <v>10385</v>
      </c>
      <c r="O57" s="1250">
        <v>66796</v>
      </c>
      <c r="P57" s="1250">
        <v>69811</v>
      </c>
      <c r="Q57" s="1250">
        <v>19699</v>
      </c>
      <c r="R57" s="1250">
        <v>156306</v>
      </c>
      <c r="S57" s="1250">
        <v>421438</v>
      </c>
      <c r="T57" s="1250">
        <v>11373</v>
      </c>
      <c r="U57" s="1250">
        <v>14597</v>
      </c>
      <c r="V57" s="1251">
        <v>20442</v>
      </c>
      <c r="W57" s="205">
        <v>52</v>
      </c>
    </row>
    <row r="58" spans="1:23" ht="23.1" customHeight="1">
      <c r="A58" s="211">
        <v>54</v>
      </c>
      <c r="B58" s="330" t="s">
        <v>264</v>
      </c>
      <c r="C58" s="1236">
        <v>19.404</v>
      </c>
      <c r="D58" s="1236">
        <v>697.62699999999995</v>
      </c>
      <c r="E58" s="1236">
        <v>135.08600000000001</v>
      </c>
      <c r="F58" s="1236">
        <v>852.11699999999996</v>
      </c>
      <c r="G58" s="1237">
        <v>16.28</v>
      </c>
      <c r="H58" s="1237">
        <v>1.54</v>
      </c>
      <c r="I58" s="1237">
        <v>2.34</v>
      </c>
      <c r="J58" s="1237">
        <v>2.0099999999999998</v>
      </c>
      <c r="K58" s="1238">
        <v>26220</v>
      </c>
      <c r="L58" s="1238">
        <v>8202</v>
      </c>
      <c r="M58" s="1238">
        <v>6350</v>
      </c>
      <c r="N58" s="1238">
        <v>11188</v>
      </c>
      <c r="O58" s="1238">
        <v>82808</v>
      </c>
      <c r="P58" s="1238">
        <v>88325</v>
      </c>
      <c r="Q58" s="1238">
        <v>20089</v>
      </c>
      <c r="R58" s="1238">
        <v>191223</v>
      </c>
      <c r="S58" s="1238">
        <v>426750</v>
      </c>
      <c r="T58" s="1238">
        <v>12661</v>
      </c>
      <c r="U58" s="1238">
        <v>14871</v>
      </c>
      <c r="V58" s="1239">
        <v>22441</v>
      </c>
      <c r="W58" s="216">
        <v>54</v>
      </c>
    </row>
    <row r="59" spans="1:23" ht="23.1" customHeight="1">
      <c r="A59" s="217">
        <v>59</v>
      </c>
      <c r="B59" s="332" t="s">
        <v>266</v>
      </c>
      <c r="C59" s="1241">
        <v>18.186</v>
      </c>
      <c r="D59" s="1241">
        <v>650.67499999999995</v>
      </c>
      <c r="E59" s="1241">
        <v>145.548</v>
      </c>
      <c r="F59" s="1241">
        <v>814.40899999999999</v>
      </c>
      <c r="G59" s="1242">
        <v>17.68</v>
      </c>
      <c r="H59" s="1242">
        <v>1.63</v>
      </c>
      <c r="I59" s="1242">
        <v>1.96</v>
      </c>
      <c r="J59" s="1242">
        <v>2.0499999999999998</v>
      </c>
      <c r="K59" s="1243">
        <v>22676</v>
      </c>
      <c r="L59" s="1243">
        <v>9082</v>
      </c>
      <c r="M59" s="1243">
        <v>6438</v>
      </c>
      <c r="N59" s="1243">
        <v>11252</v>
      </c>
      <c r="O59" s="1243">
        <v>72911</v>
      </c>
      <c r="P59" s="1243">
        <v>96152</v>
      </c>
      <c r="Q59" s="1243">
        <v>18396</v>
      </c>
      <c r="R59" s="1243">
        <v>187459</v>
      </c>
      <c r="S59" s="1243">
        <v>400920</v>
      </c>
      <c r="T59" s="1243">
        <v>14777</v>
      </c>
      <c r="U59" s="1243">
        <v>12639</v>
      </c>
      <c r="V59" s="1244">
        <v>23018</v>
      </c>
      <c r="W59" s="205">
        <v>59</v>
      </c>
    </row>
    <row r="60" spans="1:23" ht="23.1" customHeight="1">
      <c r="A60" s="217">
        <v>61</v>
      </c>
      <c r="B60" s="332" t="s">
        <v>268</v>
      </c>
      <c r="C60" s="1241">
        <v>16.754999999999999</v>
      </c>
      <c r="D60" s="1241">
        <v>636.84500000000003</v>
      </c>
      <c r="E60" s="1241">
        <v>128.452</v>
      </c>
      <c r="F60" s="1241">
        <v>782.053</v>
      </c>
      <c r="G60" s="1242">
        <v>16.350000000000001</v>
      </c>
      <c r="H60" s="1242">
        <v>1.51</v>
      </c>
      <c r="I60" s="1242">
        <v>2.0699999999999998</v>
      </c>
      <c r="J60" s="1242">
        <v>1.92</v>
      </c>
      <c r="K60" s="1243">
        <v>25047</v>
      </c>
      <c r="L60" s="1243">
        <v>10036</v>
      </c>
      <c r="M60" s="1243">
        <v>6965</v>
      </c>
      <c r="N60" s="1243">
        <v>12234</v>
      </c>
      <c r="O60" s="1243">
        <v>68613</v>
      </c>
      <c r="P60" s="1243">
        <v>96202</v>
      </c>
      <c r="Q60" s="1243">
        <v>18552</v>
      </c>
      <c r="R60" s="1243">
        <v>183366</v>
      </c>
      <c r="S60" s="1243">
        <v>409498</v>
      </c>
      <c r="T60" s="1243">
        <v>15106</v>
      </c>
      <c r="U60" s="1243">
        <v>14442</v>
      </c>
      <c r="V60" s="1244">
        <v>23447</v>
      </c>
      <c r="W60" s="205">
        <v>61</v>
      </c>
    </row>
    <row r="61" spans="1:23" ht="23.1" customHeight="1">
      <c r="A61" s="220">
        <v>66</v>
      </c>
      <c r="B61" s="218" t="s">
        <v>270</v>
      </c>
      <c r="C61" s="1241">
        <v>18.295999999999999</v>
      </c>
      <c r="D61" s="1241">
        <v>752.11199999999997</v>
      </c>
      <c r="E61" s="1241">
        <v>143.52099999999999</v>
      </c>
      <c r="F61" s="1241">
        <v>913.92899999999997</v>
      </c>
      <c r="G61" s="1242">
        <v>14.56</v>
      </c>
      <c r="H61" s="1242">
        <v>1.7</v>
      </c>
      <c r="I61" s="1242">
        <v>2.23</v>
      </c>
      <c r="J61" s="1242">
        <v>2.04</v>
      </c>
      <c r="K61" s="1243">
        <v>30798</v>
      </c>
      <c r="L61" s="1243">
        <v>7084</v>
      </c>
      <c r="M61" s="1243">
        <v>6229</v>
      </c>
      <c r="N61" s="1243">
        <v>10329</v>
      </c>
      <c r="O61" s="1243">
        <v>82044</v>
      </c>
      <c r="P61" s="1243">
        <v>90394</v>
      </c>
      <c r="Q61" s="1243">
        <v>19923</v>
      </c>
      <c r="R61" s="1243">
        <v>192361</v>
      </c>
      <c r="S61" s="1243">
        <v>448435</v>
      </c>
      <c r="T61" s="1243">
        <v>12019</v>
      </c>
      <c r="U61" s="1243">
        <v>13881</v>
      </c>
      <c r="V61" s="1244">
        <v>21048</v>
      </c>
      <c r="W61" s="224">
        <v>66</v>
      </c>
    </row>
    <row r="62" spans="1:23" ht="23.1" customHeight="1">
      <c r="A62" s="220">
        <v>67</v>
      </c>
      <c r="B62" s="218" t="s">
        <v>272</v>
      </c>
      <c r="C62" s="1248">
        <v>26.059000000000001</v>
      </c>
      <c r="D62" s="1248">
        <v>626.08600000000001</v>
      </c>
      <c r="E62" s="1248">
        <v>139.197</v>
      </c>
      <c r="F62" s="1248">
        <v>791.34100000000001</v>
      </c>
      <c r="G62" s="1249">
        <v>18.940000000000001</v>
      </c>
      <c r="H62" s="1249">
        <v>1.72</v>
      </c>
      <c r="I62" s="1249">
        <v>2.17</v>
      </c>
      <c r="J62" s="1249">
        <v>2.36</v>
      </c>
      <c r="K62" s="1250">
        <v>21337</v>
      </c>
      <c r="L62" s="1250">
        <v>9243</v>
      </c>
      <c r="M62" s="1250">
        <v>5968</v>
      </c>
      <c r="N62" s="1250">
        <v>11904</v>
      </c>
      <c r="O62" s="1250">
        <v>105307</v>
      </c>
      <c r="P62" s="1250">
        <v>99335</v>
      </c>
      <c r="Q62" s="1250">
        <v>18049</v>
      </c>
      <c r="R62" s="1250">
        <v>222691</v>
      </c>
      <c r="S62" s="1250">
        <v>404115</v>
      </c>
      <c r="T62" s="1250">
        <v>15866</v>
      </c>
      <c r="U62" s="1250">
        <v>12967</v>
      </c>
      <c r="V62" s="1251">
        <v>28141</v>
      </c>
      <c r="W62" s="224">
        <v>67</v>
      </c>
    </row>
    <row r="63" spans="1:23" ht="23.1" customHeight="1">
      <c r="A63" s="228">
        <v>70</v>
      </c>
      <c r="B63" s="212" t="s">
        <v>274</v>
      </c>
      <c r="C63" s="1236">
        <v>17.654</v>
      </c>
      <c r="D63" s="1236">
        <v>669.8</v>
      </c>
      <c r="E63" s="1236">
        <v>142.624</v>
      </c>
      <c r="F63" s="1236">
        <v>830.07899999999995</v>
      </c>
      <c r="G63" s="1237">
        <v>14.76</v>
      </c>
      <c r="H63" s="1237">
        <v>1.63</v>
      </c>
      <c r="I63" s="1237">
        <v>2.1800000000000002</v>
      </c>
      <c r="J63" s="1237">
        <v>2</v>
      </c>
      <c r="K63" s="1238">
        <v>29086</v>
      </c>
      <c r="L63" s="1238">
        <v>10236</v>
      </c>
      <c r="M63" s="1238">
        <v>5886</v>
      </c>
      <c r="N63" s="1238">
        <v>12377</v>
      </c>
      <c r="O63" s="1238">
        <v>75765</v>
      </c>
      <c r="P63" s="1238">
        <v>111553</v>
      </c>
      <c r="Q63" s="1238">
        <v>18308</v>
      </c>
      <c r="R63" s="1238">
        <v>205626</v>
      </c>
      <c r="S63" s="1238">
        <v>429164</v>
      </c>
      <c r="T63" s="1238">
        <v>16655</v>
      </c>
      <c r="U63" s="1238">
        <v>12836</v>
      </c>
      <c r="V63" s="1239">
        <v>24772</v>
      </c>
      <c r="W63" s="234">
        <v>70</v>
      </c>
    </row>
    <row r="64" spans="1:23" ht="23.1" customHeight="1">
      <c r="A64" s="220">
        <v>72</v>
      </c>
      <c r="B64" s="218" t="s">
        <v>276</v>
      </c>
      <c r="C64" s="1241">
        <v>21.106999999999999</v>
      </c>
      <c r="D64" s="1241">
        <v>791.81</v>
      </c>
      <c r="E64" s="1241">
        <v>157.67099999999999</v>
      </c>
      <c r="F64" s="1241">
        <v>970.58799999999997</v>
      </c>
      <c r="G64" s="1242">
        <v>17.22</v>
      </c>
      <c r="H64" s="1242">
        <v>1.72</v>
      </c>
      <c r="I64" s="1242">
        <v>2.2400000000000002</v>
      </c>
      <c r="J64" s="1242">
        <v>2.14</v>
      </c>
      <c r="K64" s="1243">
        <v>25768</v>
      </c>
      <c r="L64" s="1243">
        <v>8464</v>
      </c>
      <c r="M64" s="1243">
        <v>6391</v>
      </c>
      <c r="N64" s="1243">
        <v>11142</v>
      </c>
      <c r="O64" s="1243">
        <v>93665</v>
      </c>
      <c r="P64" s="1243">
        <v>114951</v>
      </c>
      <c r="Q64" s="1243">
        <v>22591</v>
      </c>
      <c r="R64" s="1243">
        <v>231207</v>
      </c>
      <c r="S64" s="1243">
        <v>443763</v>
      </c>
      <c r="T64" s="1243">
        <v>14518</v>
      </c>
      <c r="U64" s="1243">
        <v>14328</v>
      </c>
      <c r="V64" s="1244">
        <v>23821</v>
      </c>
      <c r="W64" s="224">
        <v>72</v>
      </c>
    </row>
    <row r="65" spans="1:23" ht="23.1" customHeight="1">
      <c r="A65" s="220">
        <v>74</v>
      </c>
      <c r="B65" s="218" t="s">
        <v>278</v>
      </c>
      <c r="C65" s="1241">
        <v>20.335999999999999</v>
      </c>
      <c r="D65" s="1241">
        <v>791.15499999999997</v>
      </c>
      <c r="E65" s="1241">
        <v>147.97499999999999</v>
      </c>
      <c r="F65" s="1241">
        <v>959.46500000000003</v>
      </c>
      <c r="G65" s="1242">
        <v>15.07</v>
      </c>
      <c r="H65" s="1242">
        <v>1.64</v>
      </c>
      <c r="I65" s="1242">
        <v>2.38</v>
      </c>
      <c r="J65" s="1242">
        <v>2.04</v>
      </c>
      <c r="K65" s="1243">
        <v>29660</v>
      </c>
      <c r="L65" s="1243">
        <v>8400</v>
      </c>
      <c r="M65" s="1243">
        <v>5971</v>
      </c>
      <c r="N65" s="1243">
        <v>11293</v>
      </c>
      <c r="O65" s="1243">
        <v>90918</v>
      </c>
      <c r="P65" s="1243">
        <v>109085</v>
      </c>
      <c r="Q65" s="1243">
        <v>21023</v>
      </c>
      <c r="R65" s="1243">
        <v>221026</v>
      </c>
      <c r="S65" s="1243">
        <v>447076</v>
      </c>
      <c r="T65" s="1243">
        <v>13788</v>
      </c>
      <c r="U65" s="1243">
        <v>14207</v>
      </c>
      <c r="V65" s="1244">
        <v>23036</v>
      </c>
      <c r="W65" s="224">
        <v>74</v>
      </c>
    </row>
    <row r="66" spans="1:23" ht="23.1" customHeight="1">
      <c r="A66" s="220">
        <v>81</v>
      </c>
      <c r="B66" s="218" t="s">
        <v>280</v>
      </c>
      <c r="C66" s="1241">
        <v>22.914000000000001</v>
      </c>
      <c r="D66" s="1241">
        <v>663.62699999999995</v>
      </c>
      <c r="E66" s="1241">
        <v>144.56299999999999</v>
      </c>
      <c r="F66" s="1241">
        <v>831.10400000000004</v>
      </c>
      <c r="G66" s="1242">
        <v>17.739999999999998</v>
      </c>
      <c r="H66" s="1242">
        <v>1.66</v>
      </c>
      <c r="I66" s="1242">
        <v>2.14</v>
      </c>
      <c r="J66" s="1242">
        <v>2.19</v>
      </c>
      <c r="K66" s="1243">
        <v>23185</v>
      </c>
      <c r="L66" s="1243">
        <v>9069</v>
      </c>
      <c r="M66" s="1243">
        <v>6128</v>
      </c>
      <c r="N66" s="1243">
        <v>11724</v>
      </c>
      <c r="O66" s="1243">
        <v>94268</v>
      </c>
      <c r="P66" s="1243">
        <v>99958</v>
      </c>
      <c r="Q66" s="1243">
        <v>18994</v>
      </c>
      <c r="R66" s="1243">
        <v>213219</v>
      </c>
      <c r="S66" s="1243">
        <v>411407</v>
      </c>
      <c r="T66" s="1243">
        <v>15062</v>
      </c>
      <c r="U66" s="1243">
        <v>13139</v>
      </c>
      <c r="V66" s="1244">
        <v>25655</v>
      </c>
      <c r="W66" s="224">
        <v>81</v>
      </c>
    </row>
    <row r="67" spans="1:23" ht="23.1" customHeight="1">
      <c r="A67" s="220">
        <v>82</v>
      </c>
      <c r="B67" s="218" t="s">
        <v>282</v>
      </c>
      <c r="C67" s="1248">
        <v>16.535</v>
      </c>
      <c r="D67" s="1248">
        <v>656.22400000000005</v>
      </c>
      <c r="E67" s="1248">
        <v>138.28700000000001</v>
      </c>
      <c r="F67" s="1248">
        <v>811.04600000000005</v>
      </c>
      <c r="G67" s="1249">
        <v>17.059999999999999</v>
      </c>
      <c r="H67" s="1249">
        <v>1.7</v>
      </c>
      <c r="I67" s="1249">
        <v>2.37</v>
      </c>
      <c r="J67" s="1249">
        <v>2.13</v>
      </c>
      <c r="K67" s="1250">
        <v>28196</v>
      </c>
      <c r="L67" s="1250">
        <v>7815</v>
      </c>
      <c r="M67" s="1250">
        <v>5993</v>
      </c>
      <c r="N67" s="1250">
        <v>10804</v>
      </c>
      <c r="O67" s="1250">
        <v>79539</v>
      </c>
      <c r="P67" s="1250">
        <v>87100</v>
      </c>
      <c r="Q67" s="1250">
        <v>19622</v>
      </c>
      <c r="R67" s="1250">
        <v>186261</v>
      </c>
      <c r="S67" s="1250">
        <v>481027</v>
      </c>
      <c r="T67" s="1250">
        <v>13273</v>
      </c>
      <c r="U67" s="1250">
        <v>14189</v>
      </c>
      <c r="V67" s="1251">
        <v>22966</v>
      </c>
      <c r="W67" s="224">
        <v>82</v>
      </c>
    </row>
    <row r="68" spans="1:23" ht="23.1" customHeight="1">
      <c r="A68" s="235">
        <v>83</v>
      </c>
      <c r="B68" s="212" t="s">
        <v>283</v>
      </c>
      <c r="C68" s="1236">
        <v>18.065000000000001</v>
      </c>
      <c r="D68" s="1236">
        <v>680.78099999999995</v>
      </c>
      <c r="E68" s="1236">
        <v>146.13999999999999</v>
      </c>
      <c r="F68" s="1236">
        <v>844.98599999999999</v>
      </c>
      <c r="G68" s="1237">
        <v>16.57</v>
      </c>
      <c r="H68" s="1237">
        <v>1.77</v>
      </c>
      <c r="I68" s="1237">
        <v>2.2799999999999998</v>
      </c>
      <c r="J68" s="1237">
        <v>2.1800000000000002</v>
      </c>
      <c r="K68" s="1238">
        <v>25838</v>
      </c>
      <c r="L68" s="1238">
        <v>8001</v>
      </c>
      <c r="M68" s="1238">
        <v>6093</v>
      </c>
      <c r="N68" s="1238">
        <v>10557</v>
      </c>
      <c r="O68" s="1238">
        <v>77328</v>
      </c>
      <c r="P68" s="1238">
        <v>96627</v>
      </c>
      <c r="Q68" s="1238">
        <v>20286</v>
      </c>
      <c r="R68" s="1238">
        <v>194240</v>
      </c>
      <c r="S68" s="1238">
        <v>428049</v>
      </c>
      <c r="T68" s="1238">
        <v>14193</v>
      </c>
      <c r="U68" s="1238">
        <v>13881</v>
      </c>
      <c r="V68" s="1239">
        <v>22987</v>
      </c>
      <c r="W68" s="236">
        <v>83</v>
      </c>
    </row>
    <row r="69" spans="1:23" ht="23.1" customHeight="1">
      <c r="A69" s="220">
        <v>301</v>
      </c>
      <c r="B69" s="2128" t="s">
        <v>284</v>
      </c>
      <c r="C69" s="1241">
        <v>7.9029999999999996</v>
      </c>
      <c r="D69" s="1241">
        <v>454.60500000000002</v>
      </c>
      <c r="E69" s="1241">
        <v>156.05099999999999</v>
      </c>
      <c r="F69" s="1241">
        <v>618.55899999999997</v>
      </c>
      <c r="G69" s="1242">
        <v>9.6300000000000008</v>
      </c>
      <c r="H69" s="1242">
        <v>1.48</v>
      </c>
      <c r="I69" s="1242">
        <v>1.93</v>
      </c>
      <c r="J69" s="1242">
        <v>1.7</v>
      </c>
      <c r="K69" s="1243">
        <v>37960</v>
      </c>
      <c r="L69" s="1243">
        <v>7726</v>
      </c>
      <c r="M69" s="1243">
        <v>5778</v>
      </c>
      <c r="N69" s="1243">
        <v>9358</v>
      </c>
      <c r="O69" s="1243">
        <v>28878</v>
      </c>
      <c r="P69" s="1243">
        <v>52065</v>
      </c>
      <c r="Q69" s="1243">
        <v>17361</v>
      </c>
      <c r="R69" s="1243">
        <v>98304</v>
      </c>
      <c r="S69" s="1243">
        <v>365390</v>
      </c>
      <c r="T69" s="1243">
        <v>11453</v>
      </c>
      <c r="U69" s="1243">
        <v>11125</v>
      </c>
      <c r="V69" s="1244">
        <v>15892</v>
      </c>
      <c r="W69" s="224">
        <v>301</v>
      </c>
    </row>
    <row r="70" spans="1:23" ht="23.1" customHeight="1">
      <c r="A70" s="220">
        <v>302</v>
      </c>
      <c r="B70" s="2128" t="s">
        <v>286</v>
      </c>
      <c r="C70" s="1241">
        <v>6.2910000000000004</v>
      </c>
      <c r="D70" s="1241">
        <v>519.82799999999997</v>
      </c>
      <c r="E70" s="1241">
        <v>40.247</v>
      </c>
      <c r="F70" s="1241">
        <v>566.36599999999999</v>
      </c>
      <c r="G70" s="1242">
        <v>9.41</v>
      </c>
      <c r="H70" s="1242">
        <v>1.43</v>
      </c>
      <c r="I70" s="1242">
        <v>1.79</v>
      </c>
      <c r="J70" s="1242">
        <v>1.55</v>
      </c>
      <c r="K70" s="1243">
        <v>40739</v>
      </c>
      <c r="L70" s="1243">
        <v>6935</v>
      </c>
      <c r="M70" s="1243">
        <v>6520</v>
      </c>
      <c r="N70" s="1243">
        <v>9183</v>
      </c>
      <c r="O70" s="1243">
        <v>24121</v>
      </c>
      <c r="P70" s="1243">
        <v>51732</v>
      </c>
      <c r="Q70" s="1243">
        <v>4702</v>
      </c>
      <c r="R70" s="1243">
        <v>80555</v>
      </c>
      <c r="S70" s="1243">
        <v>383436</v>
      </c>
      <c r="T70" s="1243">
        <v>9952</v>
      </c>
      <c r="U70" s="1243">
        <v>11683</v>
      </c>
      <c r="V70" s="1244">
        <v>14223</v>
      </c>
      <c r="W70" s="224">
        <v>302</v>
      </c>
    </row>
    <row r="71" spans="1:23" ht="23.1" customHeight="1">
      <c r="A71" s="220">
        <v>303</v>
      </c>
      <c r="B71" s="2128" t="s">
        <v>288</v>
      </c>
      <c r="C71" s="1241">
        <v>9.0139999999999993</v>
      </c>
      <c r="D71" s="1241">
        <v>589.399</v>
      </c>
      <c r="E71" s="1241">
        <v>171.03200000000001</v>
      </c>
      <c r="F71" s="1241">
        <v>769.44399999999996</v>
      </c>
      <c r="G71" s="1242">
        <v>11.37</v>
      </c>
      <c r="H71" s="1242">
        <v>1.53</v>
      </c>
      <c r="I71" s="1242">
        <v>2.06</v>
      </c>
      <c r="J71" s="1242">
        <v>1.77</v>
      </c>
      <c r="K71" s="1243">
        <v>40143</v>
      </c>
      <c r="L71" s="1243">
        <v>7250</v>
      </c>
      <c r="M71" s="1243">
        <v>5591</v>
      </c>
      <c r="N71" s="1243">
        <v>9301</v>
      </c>
      <c r="O71" s="1243">
        <v>41145</v>
      </c>
      <c r="P71" s="1243">
        <v>65527</v>
      </c>
      <c r="Q71" s="1243">
        <v>19709</v>
      </c>
      <c r="R71" s="1243">
        <v>126381</v>
      </c>
      <c r="S71" s="1243">
        <v>456472</v>
      </c>
      <c r="T71" s="1243">
        <v>11118</v>
      </c>
      <c r="U71" s="1243">
        <v>11524</v>
      </c>
      <c r="V71" s="1244">
        <v>16425</v>
      </c>
      <c r="W71" s="224">
        <v>303</v>
      </c>
    </row>
    <row r="72" spans="1:23" ht="23.1" customHeight="1" thickBot="1">
      <c r="A72" s="2383"/>
      <c r="B72" s="254"/>
      <c r="C72" s="1265"/>
      <c r="D72" s="1265"/>
      <c r="E72" s="1265"/>
      <c r="F72" s="1265"/>
      <c r="G72" s="1266"/>
      <c r="H72" s="1266"/>
      <c r="I72" s="1266"/>
      <c r="J72" s="1266"/>
      <c r="K72" s="1267"/>
      <c r="L72" s="1267"/>
      <c r="M72" s="1267"/>
      <c r="N72" s="1267"/>
      <c r="O72" s="1267"/>
      <c r="P72" s="1267"/>
      <c r="Q72" s="1267"/>
      <c r="R72" s="1267"/>
      <c r="S72" s="1267"/>
      <c r="T72" s="1267"/>
      <c r="U72" s="1267"/>
      <c r="V72" s="1277"/>
      <c r="W72" s="262"/>
    </row>
    <row r="73" spans="1:23" ht="23.1" customHeight="1">
      <c r="A73" s="220"/>
      <c r="B73" s="218"/>
      <c r="C73" s="1241"/>
      <c r="D73" s="1241"/>
      <c r="E73" s="1241"/>
      <c r="F73" s="1241"/>
      <c r="G73" s="1242"/>
      <c r="H73" s="1242"/>
      <c r="I73" s="1242"/>
      <c r="J73" s="1242"/>
      <c r="K73" s="1243"/>
      <c r="L73" s="1243"/>
      <c r="M73" s="1243"/>
      <c r="N73" s="1243"/>
      <c r="O73" s="1243"/>
      <c r="P73" s="1243"/>
      <c r="Q73" s="1243"/>
      <c r="R73" s="1243"/>
      <c r="S73" s="1243"/>
      <c r="T73" s="1243"/>
      <c r="U73" s="1243"/>
      <c r="V73" s="1244"/>
      <c r="W73" s="224"/>
    </row>
    <row r="74" spans="1:23" ht="23.1" customHeight="1">
      <c r="A74" s="220"/>
      <c r="B74" s="218"/>
      <c r="C74" s="1241"/>
      <c r="D74" s="1241"/>
      <c r="E74" s="1241"/>
      <c r="F74" s="1241"/>
      <c r="G74" s="1242"/>
      <c r="H74" s="1242"/>
      <c r="I74" s="1242"/>
      <c r="J74" s="1242"/>
      <c r="K74" s="1243"/>
      <c r="L74" s="1243"/>
      <c r="M74" s="1243"/>
      <c r="N74" s="1243"/>
      <c r="O74" s="1243"/>
      <c r="P74" s="1243"/>
      <c r="Q74" s="1243"/>
      <c r="R74" s="1243"/>
      <c r="S74" s="1243"/>
      <c r="T74" s="1243"/>
      <c r="U74" s="1243"/>
      <c r="V74" s="1244"/>
      <c r="W74" s="224"/>
    </row>
    <row r="75" spans="1:23" ht="23.1" customHeight="1">
      <c r="A75" s="220"/>
      <c r="B75" s="218"/>
      <c r="C75" s="1241"/>
      <c r="D75" s="1241"/>
      <c r="E75" s="1241"/>
      <c r="F75" s="1241"/>
      <c r="G75" s="1242"/>
      <c r="H75" s="1242"/>
      <c r="I75" s="1242"/>
      <c r="J75" s="1242"/>
      <c r="K75" s="1243"/>
      <c r="L75" s="1243"/>
      <c r="M75" s="1243"/>
      <c r="N75" s="1243"/>
      <c r="O75" s="1243"/>
      <c r="P75" s="1243"/>
      <c r="Q75" s="1243"/>
      <c r="R75" s="1243"/>
      <c r="S75" s="1243"/>
      <c r="T75" s="1243"/>
      <c r="U75" s="1243"/>
      <c r="V75" s="1244"/>
      <c r="W75" s="224"/>
    </row>
    <row r="76" spans="1:23" ht="23.1" customHeight="1">
      <c r="A76" s="220"/>
      <c r="B76" s="218"/>
      <c r="C76" s="1241"/>
      <c r="D76" s="1241"/>
      <c r="E76" s="1241"/>
      <c r="F76" s="1241"/>
      <c r="G76" s="1242"/>
      <c r="H76" s="1242"/>
      <c r="I76" s="1242"/>
      <c r="J76" s="1242"/>
      <c r="K76" s="1243"/>
      <c r="L76" s="1243"/>
      <c r="M76" s="1243"/>
      <c r="N76" s="1243"/>
      <c r="O76" s="1243"/>
      <c r="P76" s="1243"/>
      <c r="Q76" s="1243"/>
      <c r="R76" s="1243"/>
      <c r="S76" s="1243"/>
      <c r="T76" s="1243"/>
      <c r="U76" s="1243"/>
      <c r="V76" s="1244"/>
      <c r="W76" s="224"/>
    </row>
    <row r="77" spans="1:23" ht="23.1" customHeight="1">
      <c r="A77" s="220"/>
      <c r="B77" s="218"/>
      <c r="C77" s="1248"/>
      <c r="D77" s="1248"/>
      <c r="E77" s="1248"/>
      <c r="F77" s="1248"/>
      <c r="G77" s="1249"/>
      <c r="H77" s="1249"/>
      <c r="I77" s="1249"/>
      <c r="J77" s="1249"/>
      <c r="K77" s="1250"/>
      <c r="L77" s="1250"/>
      <c r="M77" s="1250"/>
      <c r="N77" s="1250"/>
      <c r="O77" s="1250"/>
      <c r="P77" s="1250"/>
      <c r="Q77" s="1250"/>
      <c r="R77" s="1250"/>
      <c r="S77" s="1250"/>
      <c r="T77" s="1250"/>
      <c r="U77" s="1250"/>
      <c r="V77" s="1251"/>
      <c r="W77" s="224"/>
    </row>
    <row r="78" spans="1:23" ht="23.1" customHeight="1">
      <c r="A78" s="228"/>
      <c r="B78" s="212"/>
      <c r="C78" s="1236"/>
      <c r="D78" s="1236"/>
      <c r="E78" s="1236"/>
      <c r="F78" s="1236"/>
      <c r="G78" s="1237"/>
      <c r="H78" s="1237"/>
      <c r="I78" s="1237"/>
      <c r="J78" s="1237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39"/>
      <c r="W78" s="234"/>
    </row>
    <row r="79" spans="1:23" ht="23.1" customHeight="1">
      <c r="A79" s="220"/>
      <c r="B79" s="218"/>
      <c r="C79" s="1241"/>
      <c r="D79" s="1241"/>
      <c r="E79" s="1241"/>
      <c r="F79" s="1241"/>
      <c r="G79" s="1242"/>
      <c r="H79" s="1242"/>
      <c r="I79" s="1242"/>
      <c r="J79" s="1242"/>
      <c r="K79" s="1243"/>
      <c r="L79" s="1243"/>
      <c r="M79" s="1243"/>
      <c r="N79" s="1243"/>
      <c r="O79" s="1243"/>
      <c r="P79" s="1243"/>
      <c r="Q79" s="1243"/>
      <c r="R79" s="1243"/>
      <c r="S79" s="1243"/>
      <c r="T79" s="1243"/>
      <c r="U79" s="1243"/>
      <c r="V79" s="1244"/>
      <c r="W79" s="224"/>
    </row>
    <row r="80" spans="1:23" ht="23.1" customHeight="1">
      <c r="A80" s="220"/>
      <c r="B80" s="218"/>
      <c r="C80" s="1241"/>
      <c r="D80" s="1241"/>
      <c r="E80" s="1241"/>
      <c r="F80" s="1241"/>
      <c r="G80" s="1242"/>
      <c r="H80" s="1242"/>
      <c r="I80" s="1242"/>
      <c r="J80" s="1242"/>
      <c r="K80" s="1243"/>
      <c r="L80" s="1243"/>
      <c r="M80" s="1243"/>
      <c r="N80" s="1243"/>
      <c r="O80" s="1243"/>
      <c r="P80" s="1243"/>
      <c r="Q80" s="1243"/>
      <c r="R80" s="1243"/>
      <c r="S80" s="1243"/>
      <c r="T80" s="1243"/>
      <c r="U80" s="1243"/>
      <c r="V80" s="1244"/>
      <c r="W80" s="224"/>
    </row>
    <row r="81" spans="1:23" ht="23.1" customHeight="1">
      <c r="A81" s="220"/>
      <c r="B81" s="218"/>
      <c r="C81" s="1241"/>
      <c r="D81" s="1241"/>
      <c r="E81" s="1241"/>
      <c r="F81" s="1241"/>
      <c r="G81" s="1242"/>
      <c r="H81" s="1242"/>
      <c r="I81" s="1242"/>
      <c r="J81" s="1242"/>
      <c r="K81" s="1243"/>
      <c r="L81" s="1243"/>
      <c r="M81" s="1243"/>
      <c r="N81" s="1243"/>
      <c r="O81" s="1243"/>
      <c r="P81" s="1243"/>
      <c r="Q81" s="1243"/>
      <c r="R81" s="1243"/>
      <c r="S81" s="1243"/>
      <c r="T81" s="1243"/>
      <c r="U81" s="1243"/>
      <c r="V81" s="1244"/>
      <c r="W81" s="224"/>
    </row>
    <row r="82" spans="1:23" ht="23.1" customHeight="1">
      <c r="A82" s="220"/>
      <c r="B82" s="244"/>
      <c r="C82" s="1248"/>
      <c r="D82" s="1248"/>
      <c r="E82" s="1248"/>
      <c r="F82" s="1248"/>
      <c r="G82" s="1249"/>
      <c r="H82" s="1249"/>
      <c r="I82" s="1249"/>
      <c r="J82" s="1249"/>
      <c r="K82" s="1250"/>
      <c r="L82" s="1250"/>
      <c r="M82" s="1250"/>
      <c r="N82" s="1250"/>
      <c r="O82" s="1250"/>
      <c r="P82" s="1250"/>
      <c r="Q82" s="1250"/>
      <c r="R82" s="1250"/>
      <c r="S82" s="1250"/>
      <c r="T82" s="1250"/>
      <c r="U82" s="1250"/>
      <c r="V82" s="1251"/>
      <c r="W82" s="224"/>
    </row>
    <row r="83" spans="1:23" ht="23.1" customHeight="1">
      <c r="A83" s="228"/>
      <c r="B83" s="218"/>
      <c r="C83" s="1236"/>
      <c r="D83" s="1236"/>
      <c r="E83" s="1236"/>
      <c r="F83" s="1236"/>
      <c r="G83" s="1237"/>
      <c r="H83" s="1237"/>
      <c r="I83" s="1237"/>
      <c r="J83" s="1237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39"/>
      <c r="W83" s="234"/>
    </row>
    <row r="84" spans="1:23" ht="23.1" customHeight="1">
      <c r="A84" s="220"/>
      <c r="B84" s="218"/>
      <c r="C84" s="1241"/>
      <c r="D84" s="1241"/>
      <c r="E84" s="1241"/>
      <c r="F84" s="1241"/>
      <c r="G84" s="1242"/>
      <c r="H84" s="1242"/>
      <c r="I84" s="1242"/>
      <c r="J84" s="1242"/>
      <c r="K84" s="1243"/>
      <c r="L84" s="1243"/>
      <c r="M84" s="1243"/>
      <c r="N84" s="1243"/>
      <c r="O84" s="1243"/>
      <c r="P84" s="1243"/>
      <c r="Q84" s="1243"/>
      <c r="R84" s="1243"/>
      <c r="S84" s="1243"/>
      <c r="T84" s="1243"/>
      <c r="U84" s="1243"/>
      <c r="V84" s="1244"/>
      <c r="W84" s="224"/>
    </row>
    <row r="85" spans="1:23" ht="23.1" customHeight="1">
      <c r="A85" s="220"/>
      <c r="B85" s="218"/>
      <c r="C85" s="1241"/>
      <c r="D85" s="1241"/>
      <c r="E85" s="1241"/>
      <c r="F85" s="1241"/>
      <c r="G85" s="1242"/>
      <c r="H85" s="1242"/>
      <c r="I85" s="1242"/>
      <c r="J85" s="1242"/>
      <c r="K85" s="1243"/>
      <c r="L85" s="1243"/>
      <c r="M85" s="1243"/>
      <c r="N85" s="1243"/>
      <c r="O85" s="1243"/>
      <c r="P85" s="1243"/>
      <c r="Q85" s="1243"/>
      <c r="R85" s="1243"/>
      <c r="S85" s="1243"/>
      <c r="T85" s="1243"/>
      <c r="U85" s="1243"/>
      <c r="V85" s="1244"/>
      <c r="W85" s="224"/>
    </row>
    <row r="86" spans="1:23" ht="23.1" customHeight="1">
      <c r="A86" s="220"/>
      <c r="B86" s="218"/>
      <c r="C86" s="1241"/>
      <c r="D86" s="1241"/>
      <c r="E86" s="1241"/>
      <c r="F86" s="1241"/>
      <c r="G86" s="1242"/>
      <c r="H86" s="1242"/>
      <c r="I86" s="1242"/>
      <c r="J86" s="1242"/>
      <c r="K86" s="1243"/>
      <c r="L86" s="1243"/>
      <c r="M86" s="1243"/>
      <c r="N86" s="1243"/>
      <c r="O86" s="1243"/>
      <c r="P86" s="1243"/>
      <c r="Q86" s="1243"/>
      <c r="R86" s="1243"/>
      <c r="S86" s="1243"/>
      <c r="T86" s="1243"/>
      <c r="U86" s="1243"/>
      <c r="V86" s="1244"/>
      <c r="W86" s="224"/>
    </row>
    <row r="87" spans="1:23" ht="23.1" customHeight="1">
      <c r="A87" s="243"/>
      <c r="B87" s="244"/>
      <c r="C87" s="1248"/>
      <c r="D87" s="1248"/>
      <c r="E87" s="1248"/>
      <c r="F87" s="1248"/>
      <c r="G87" s="1249"/>
      <c r="H87" s="1249"/>
      <c r="I87" s="1249"/>
      <c r="J87" s="1249"/>
      <c r="K87" s="1250"/>
      <c r="L87" s="1250"/>
      <c r="M87" s="1250"/>
      <c r="N87" s="1250"/>
      <c r="O87" s="1250"/>
      <c r="P87" s="1250"/>
      <c r="Q87" s="1250"/>
      <c r="R87" s="1250"/>
      <c r="S87" s="1250"/>
      <c r="T87" s="1250"/>
      <c r="U87" s="1250"/>
      <c r="V87" s="1251"/>
      <c r="W87" s="249"/>
    </row>
    <row r="88" spans="1:23" s="771" customFormat="1" ht="23.1" customHeight="1">
      <c r="A88" s="250"/>
      <c r="B88" s="218"/>
      <c r="C88" s="1236"/>
      <c r="D88" s="1236"/>
      <c r="E88" s="1236"/>
      <c r="F88" s="1236"/>
      <c r="G88" s="1237"/>
      <c r="H88" s="1237"/>
      <c r="I88" s="1237"/>
      <c r="J88" s="1237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39"/>
      <c r="W88" s="251"/>
    </row>
    <row r="89" spans="1:23" s="771" customFormat="1" ht="23.1" customHeight="1">
      <c r="A89" s="220"/>
      <c r="B89" s="218"/>
      <c r="C89" s="1241"/>
      <c r="D89" s="1241"/>
      <c r="E89" s="1241"/>
      <c r="F89" s="1241"/>
      <c r="G89" s="1242"/>
      <c r="H89" s="1242"/>
      <c r="I89" s="1242"/>
      <c r="J89" s="1242"/>
      <c r="K89" s="1243"/>
      <c r="L89" s="1243"/>
      <c r="M89" s="1243"/>
      <c r="N89" s="1243"/>
      <c r="O89" s="1243"/>
      <c r="P89" s="1243"/>
      <c r="Q89" s="1243"/>
      <c r="R89" s="1243"/>
      <c r="S89" s="1243"/>
      <c r="T89" s="1243"/>
      <c r="U89" s="1243"/>
      <c r="V89" s="1244"/>
      <c r="W89" s="224"/>
    </row>
    <row r="90" spans="1:23" s="771" customFormat="1" ht="23.1" customHeight="1">
      <c r="A90" s="220"/>
      <c r="B90" s="218"/>
      <c r="C90" s="1241"/>
      <c r="D90" s="1241"/>
      <c r="E90" s="1241"/>
      <c r="F90" s="1241"/>
      <c r="G90" s="1242"/>
      <c r="H90" s="1242"/>
      <c r="I90" s="1242"/>
      <c r="J90" s="1242"/>
      <c r="K90" s="1243"/>
      <c r="L90" s="1243"/>
      <c r="M90" s="1243"/>
      <c r="N90" s="1243"/>
      <c r="O90" s="1243"/>
      <c r="P90" s="1243"/>
      <c r="Q90" s="1243"/>
      <c r="R90" s="1243"/>
      <c r="S90" s="1243"/>
      <c r="T90" s="1243"/>
      <c r="U90" s="1243"/>
      <c r="V90" s="1244"/>
      <c r="W90" s="224"/>
    </row>
    <row r="91" spans="1:23" s="771" customFormat="1" ht="23.1" customHeight="1">
      <c r="A91" s="220"/>
      <c r="B91" s="218"/>
      <c r="C91" s="1241"/>
      <c r="D91" s="1241"/>
      <c r="E91" s="1241"/>
      <c r="F91" s="1241"/>
      <c r="G91" s="1242"/>
      <c r="H91" s="1242"/>
      <c r="I91" s="1242"/>
      <c r="J91" s="1242"/>
      <c r="K91" s="1243"/>
      <c r="L91" s="1243"/>
      <c r="M91" s="1243"/>
      <c r="N91" s="1243"/>
      <c r="O91" s="1243"/>
      <c r="P91" s="1243"/>
      <c r="Q91" s="1243"/>
      <c r="R91" s="1243"/>
      <c r="S91" s="1243"/>
      <c r="T91" s="1243"/>
      <c r="U91" s="1243"/>
      <c r="V91" s="1244"/>
      <c r="W91" s="224"/>
    </row>
    <row r="92" spans="1:23" s="771" customFormat="1" ht="23.1" customHeight="1" thickBot="1">
      <c r="A92" s="253"/>
      <c r="B92" s="254"/>
      <c r="C92" s="1264"/>
      <c r="D92" s="1265"/>
      <c r="E92" s="1265"/>
      <c r="F92" s="1265"/>
      <c r="G92" s="1266"/>
      <c r="H92" s="1266"/>
      <c r="I92" s="1266"/>
      <c r="J92" s="1266"/>
      <c r="K92" s="1267"/>
      <c r="L92" s="1267"/>
      <c r="M92" s="1267"/>
      <c r="N92" s="1267"/>
      <c r="O92" s="1267"/>
      <c r="P92" s="1267"/>
      <c r="Q92" s="1267"/>
      <c r="R92" s="1267"/>
      <c r="S92" s="1267"/>
      <c r="T92" s="1267"/>
      <c r="U92" s="1267"/>
      <c r="V92" s="1277"/>
      <c r="W92" s="262"/>
    </row>
  </sheetData>
  <mergeCells count="2">
    <mergeCell ref="K3:L3"/>
    <mergeCell ref="M3:N3"/>
  </mergeCells>
  <phoneticPr fontId="16"/>
  <pageMargins left="0.94488188976377963" right="0.59055118110236227" top="0.59055118110236227" bottom="0.59055118110236227" header="0.51181102362204722" footer="0.51181102362204722"/>
  <pageSetup paperSize="9" scale="50" pageOrder="overThenDown" orientation="landscape" r:id="rId1"/>
  <headerFooter alignWithMargins="0"/>
  <rowBreaks count="1" manualBreakCount="1">
    <brk id="47" max="22" man="1"/>
  </rowBreaks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8">
    <tabColor rgb="FF00FFFF"/>
  </sheetPr>
  <dimension ref="A1:S102"/>
  <sheetViews>
    <sheetView showGridLines="0" view="pageBreakPreview" topLeftCell="A46" zoomScale="55" zoomScaleNormal="100" zoomScaleSheetLayoutView="75" workbookViewId="0">
      <selection activeCell="A72" sqref="A72:H72"/>
    </sheetView>
  </sheetViews>
  <sheetFormatPr defaultRowHeight="18.95" customHeight="1"/>
  <cols>
    <col min="1" max="1" width="5.5" style="263" customWidth="1"/>
    <col min="2" max="2" width="18.125" style="424" customWidth="1"/>
    <col min="3" max="3" width="23.625" style="424" customWidth="1"/>
    <col min="4" max="4" width="7.625" style="424" customWidth="1"/>
    <col min="5" max="5" width="23.625" style="424" customWidth="1"/>
    <col min="6" max="6" width="7.625" style="811" customWidth="1"/>
    <col min="7" max="7" width="23.625" style="424" customWidth="1"/>
    <col min="8" max="8" width="7.625" style="811" customWidth="1"/>
    <col min="9" max="9" width="21.625" style="424" customWidth="1"/>
    <col min="10" max="10" width="7.625" style="811" customWidth="1"/>
    <col min="11" max="11" width="25.875" style="424" customWidth="1"/>
    <col min="12" max="12" width="7.625" style="811" customWidth="1"/>
    <col min="13" max="13" width="25.875" style="424" customWidth="1"/>
    <col min="14" max="14" width="7.625" style="811" customWidth="1"/>
    <col min="15" max="15" width="24.75" style="424" customWidth="1"/>
    <col min="16" max="16" width="7.625" style="811" customWidth="1"/>
    <col min="17" max="17" width="25.875" style="424" customWidth="1"/>
    <col min="18" max="18" width="7.625" style="811" customWidth="1"/>
    <col min="19" max="19" width="5.5" style="811" bestFit="1" customWidth="1"/>
    <col min="20" max="16384" width="9" style="424"/>
  </cols>
  <sheetData>
    <row r="1" spans="1:19" ht="26.85" customHeight="1">
      <c r="A1" s="530" t="s">
        <v>1343</v>
      </c>
      <c r="S1" s="424"/>
    </row>
    <row r="2" spans="1:19" s="311" customFormat="1" ht="18.95" customHeight="1" thickBot="1">
      <c r="C2" s="312"/>
      <c r="D2" s="312"/>
      <c r="E2" s="312"/>
      <c r="F2" s="312"/>
      <c r="G2" s="2940"/>
      <c r="H2" s="2940"/>
      <c r="I2" s="2940"/>
      <c r="J2" s="2940"/>
      <c r="K2" s="2940"/>
      <c r="L2" s="2940"/>
      <c r="M2" s="2940"/>
      <c r="N2" s="2940"/>
      <c r="O2" s="2940"/>
      <c r="P2" s="2940"/>
      <c r="Q2" s="2940" t="s">
        <v>755</v>
      </c>
      <c r="R2" s="2940"/>
      <c r="S2" s="312"/>
    </row>
    <row r="3" spans="1:19" s="442" customFormat="1" ht="18.95" customHeight="1">
      <c r="A3" s="156" t="s">
        <v>138</v>
      </c>
      <c r="B3" s="157"/>
      <c r="C3" s="1080"/>
      <c r="D3" s="1082"/>
      <c r="E3" s="1080"/>
      <c r="F3" s="1082"/>
      <c r="G3" s="1080"/>
      <c r="H3" s="1081"/>
      <c r="I3" s="1278"/>
      <c r="J3" s="1119"/>
      <c r="K3" s="1118"/>
      <c r="L3" s="1119"/>
      <c r="M3" s="1159"/>
      <c r="N3" s="1119"/>
      <c r="O3" s="1159"/>
      <c r="P3" s="1119"/>
      <c r="Q3" s="1159"/>
      <c r="R3" s="1159"/>
      <c r="S3" s="319" t="s">
        <v>138</v>
      </c>
    </row>
    <row r="4" spans="1:19" s="442" customFormat="1" ht="18.95" customHeight="1">
      <c r="A4" s="165" t="s">
        <v>144</v>
      </c>
      <c r="B4" s="166"/>
      <c r="C4" s="1089" t="s">
        <v>932</v>
      </c>
      <c r="D4" s="1090"/>
      <c r="E4" s="1089" t="s">
        <v>933</v>
      </c>
      <c r="F4" s="1090"/>
      <c r="G4" s="1089" t="s">
        <v>934</v>
      </c>
      <c r="H4" s="1279"/>
      <c r="I4" s="2941" t="s">
        <v>935</v>
      </c>
      <c r="J4" s="2942"/>
      <c r="K4" s="2924" t="s">
        <v>936</v>
      </c>
      <c r="L4" s="2942"/>
      <c r="M4" s="2924" t="s">
        <v>937</v>
      </c>
      <c r="N4" s="2942"/>
      <c r="O4" s="2924" t="s">
        <v>938</v>
      </c>
      <c r="P4" s="2942"/>
      <c r="Q4" s="2924" t="s">
        <v>939</v>
      </c>
      <c r="R4" s="2942"/>
      <c r="S4" s="321" t="s">
        <v>144</v>
      </c>
    </row>
    <row r="5" spans="1:19" s="442" customFormat="1" ht="18.95" customHeight="1">
      <c r="A5" s="165" t="s">
        <v>151</v>
      </c>
      <c r="B5" s="166" t="s">
        <v>152</v>
      </c>
      <c r="C5" s="1089"/>
      <c r="D5" s="1280"/>
      <c r="E5" s="1089"/>
      <c r="F5" s="1280"/>
      <c r="G5" s="1089"/>
      <c r="H5" s="1281"/>
      <c r="I5" s="2941" t="s">
        <v>940</v>
      </c>
      <c r="J5" s="2788"/>
      <c r="K5" s="2924" t="s">
        <v>940</v>
      </c>
      <c r="L5" s="2788"/>
      <c r="M5" s="2924" t="s">
        <v>940</v>
      </c>
      <c r="N5" s="2788"/>
      <c r="O5" s="2924" t="s">
        <v>940</v>
      </c>
      <c r="P5" s="2788"/>
      <c r="Q5" s="2924" t="s">
        <v>940</v>
      </c>
      <c r="R5" s="2788"/>
      <c r="S5" s="321" t="s">
        <v>151</v>
      </c>
    </row>
    <row r="6" spans="1:19" s="442" customFormat="1" ht="21.75" customHeight="1">
      <c r="A6" s="165" t="s">
        <v>164</v>
      </c>
      <c r="B6" s="166"/>
      <c r="C6" s="1282"/>
      <c r="D6" s="2161" t="s">
        <v>941</v>
      </c>
      <c r="E6" s="1283"/>
      <c r="F6" s="2161" t="s">
        <v>941</v>
      </c>
      <c r="G6" s="1283"/>
      <c r="H6" s="2168" t="s">
        <v>941</v>
      </c>
      <c r="I6" s="1284"/>
      <c r="J6" s="1285" t="s">
        <v>941</v>
      </c>
      <c r="K6" s="1286"/>
      <c r="L6" s="1285" t="s">
        <v>941</v>
      </c>
      <c r="M6" s="1287"/>
      <c r="N6" s="1285" t="s">
        <v>941</v>
      </c>
      <c r="O6" s="1287"/>
      <c r="P6" s="1285" t="s">
        <v>941</v>
      </c>
      <c r="Q6" s="1287"/>
      <c r="R6" s="2181" t="s">
        <v>941</v>
      </c>
      <c r="S6" s="321" t="s">
        <v>164</v>
      </c>
    </row>
    <row r="7" spans="1:19" s="442" customFormat="1" ht="18.95" customHeight="1" thickBot="1">
      <c r="A7" s="183" t="s">
        <v>171</v>
      </c>
      <c r="B7" s="184"/>
      <c r="C7" s="1288"/>
      <c r="D7" s="2162" t="s">
        <v>942</v>
      </c>
      <c r="E7" s="1289"/>
      <c r="F7" s="2162" t="s">
        <v>942</v>
      </c>
      <c r="G7" s="1289"/>
      <c r="H7" s="2169" t="s">
        <v>942</v>
      </c>
      <c r="I7" s="1290"/>
      <c r="J7" s="2179" t="s">
        <v>942</v>
      </c>
      <c r="K7" s="1291"/>
      <c r="L7" s="2179" t="s">
        <v>942</v>
      </c>
      <c r="M7" s="1292"/>
      <c r="N7" s="2179" t="s">
        <v>942</v>
      </c>
      <c r="O7" s="1292"/>
      <c r="P7" s="2179" t="s">
        <v>942</v>
      </c>
      <c r="Q7" s="1292"/>
      <c r="R7" s="2182" t="s">
        <v>942</v>
      </c>
      <c r="S7" s="327" t="s">
        <v>171</v>
      </c>
    </row>
    <row r="8" spans="1:19" s="452" customFormat="1" ht="30.6" customHeight="1">
      <c r="A8" s="274"/>
      <c r="B8" s="277" t="s">
        <v>943</v>
      </c>
      <c r="C8" s="1293">
        <v>238484</v>
      </c>
      <c r="D8" s="1298"/>
      <c r="E8" s="1294">
        <v>363663</v>
      </c>
      <c r="F8" s="1298"/>
      <c r="G8" s="1294">
        <v>246222</v>
      </c>
      <c r="H8" s="2170"/>
      <c r="I8" s="1293">
        <v>373258</v>
      </c>
      <c r="J8" s="1295"/>
      <c r="K8" s="1296">
        <v>488330</v>
      </c>
      <c r="L8" s="1295"/>
      <c r="M8" s="1297">
        <v>436925</v>
      </c>
      <c r="N8" s="1295"/>
      <c r="O8" s="1297">
        <v>167814</v>
      </c>
      <c r="P8" s="1295"/>
      <c r="Q8" s="1297">
        <v>120382</v>
      </c>
      <c r="R8" s="2170"/>
      <c r="S8" s="663"/>
    </row>
    <row r="9" spans="1:19" s="452" customFormat="1" ht="30.6" customHeight="1">
      <c r="A9" s="274"/>
      <c r="B9" s="277" t="s">
        <v>944</v>
      </c>
      <c r="C9" s="1293">
        <v>240119</v>
      </c>
      <c r="D9" s="1298"/>
      <c r="E9" s="1294">
        <v>363663</v>
      </c>
      <c r="F9" s="1298"/>
      <c r="G9" s="1294">
        <v>247854</v>
      </c>
      <c r="H9" s="2170"/>
      <c r="I9" s="1293">
        <v>373412</v>
      </c>
      <c r="J9" s="1298"/>
      <c r="K9" s="1294">
        <v>488325</v>
      </c>
      <c r="L9" s="1298"/>
      <c r="M9" s="1294">
        <v>439179</v>
      </c>
      <c r="N9" s="1298"/>
      <c r="O9" s="1297">
        <v>168441</v>
      </c>
      <c r="P9" s="1298"/>
      <c r="Q9" s="1297">
        <v>120382</v>
      </c>
      <c r="R9" s="2170"/>
      <c r="S9" s="224"/>
    </row>
    <row r="10" spans="1:19" s="452" customFormat="1" ht="30.6" customHeight="1">
      <c r="A10" s="274"/>
      <c r="B10" s="277" t="s">
        <v>945</v>
      </c>
      <c r="C10" s="1293">
        <v>119885</v>
      </c>
      <c r="D10" s="1298"/>
      <c r="E10" s="2180" t="s">
        <v>22</v>
      </c>
      <c r="F10" s="1298"/>
      <c r="G10" s="1294">
        <v>119885</v>
      </c>
      <c r="H10" s="2170"/>
      <c r="I10" s="1293">
        <v>322930</v>
      </c>
      <c r="J10" s="1298"/>
      <c r="K10" s="1294">
        <v>491971</v>
      </c>
      <c r="L10" s="1298"/>
      <c r="M10" s="1297">
        <v>320958</v>
      </c>
      <c r="N10" s="1298"/>
      <c r="O10" s="1297">
        <v>125184</v>
      </c>
      <c r="P10" s="1298"/>
      <c r="Q10" s="1297" t="s">
        <v>22</v>
      </c>
      <c r="R10" s="2170"/>
      <c r="S10" s="224"/>
    </row>
    <row r="11" spans="1:19" s="452" customFormat="1" ht="30.6" customHeight="1">
      <c r="A11" s="274"/>
      <c r="B11" s="277" t="s">
        <v>946</v>
      </c>
      <c r="C11" s="1293">
        <v>240154</v>
      </c>
      <c r="D11" s="1298"/>
      <c r="E11" s="1294">
        <v>365455</v>
      </c>
      <c r="F11" s="1298"/>
      <c r="G11" s="1294">
        <v>248011</v>
      </c>
      <c r="H11" s="2170"/>
      <c r="I11" s="1293">
        <v>374251</v>
      </c>
      <c r="J11" s="1298"/>
      <c r="K11" s="1294">
        <v>490467</v>
      </c>
      <c r="L11" s="1298"/>
      <c r="M11" s="1294">
        <v>441105</v>
      </c>
      <c r="N11" s="1298"/>
      <c r="O11" s="1297">
        <v>167454</v>
      </c>
      <c r="P11" s="1298"/>
      <c r="Q11" s="1297">
        <v>115018</v>
      </c>
      <c r="R11" s="2170"/>
      <c r="S11" s="224"/>
    </row>
    <row r="12" spans="1:19" s="452" customFormat="1" ht="30.6" customHeight="1">
      <c r="A12" s="617"/>
      <c r="B12" s="819" t="s">
        <v>947</v>
      </c>
      <c r="C12" s="1299">
        <v>239543</v>
      </c>
      <c r="D12" s="1301"/>
      <c r="E12" s="1300">
        <v>333480</v>
      </c>
      <c r="F12" s="1301"/>
      <c r="G12" s="1300">
        <v>245283</v>
      </c>
      <c r="H12" s="2171"/>
      <c r="I12" s="1299">
        <v>358890</v>
      </c>
      <c r="J12" s="1301"/>
      <c r="K12" s="1300">
        <v>454902</v>
      </c>
      <c r="L12" s="1301"/>
      <c r="M12" s="1300">
        <v>376530</v>
      </c>
      <c r="N12" s="1301"/>
      <c r="O12" s="1300">
        <v>186347</v>
      </c>
      <c r="P12" s="1301"/>
      <c r="Q12" s="1302">
        <v>404691</v>
      </c>
      <c r="R12" s="2171"/>
      <c r="S12" s="249"/>
    </row>
    <row r="13" spans="1:19" s="149" customFormat="1" ht="24" customHeight="1">
      <c r="A13" s="211">
        <v>1</v>
      </c>
      <c r="B13" s="330" t="s">
        <v>181</v>
      </c>
      <c r="C13" s="1303">
        <v>240326</v>
      </c>
      <c r="D13" s="1305">
        <v>30</v>
      </c>
      <c r="E13" s="1304">
        <v>360826</v>
      </c>
      <c r="F13" s="1305">
        <v>25</v>
      </c>
      <c r="G13" s="1304">
        <v>247276</v>
      </c>
      <c r="H13" s="2172">
        <v>30</v>
      </c>
      <c r="I13" s="1303">
        <v>365307</v>
      </c>
      <c r="J13" s="1305">
        <v>32</v>
      </c>
      <c r="K13" s="1304">
        <v>488071</v>
      </c>
      <c r="L13" s="1305">
        <v>24</v>
      </c>
      <c r="M13" s="1304">
        <v>375722</v>
      </c>
      <c r="N13" s="1305">
        <v>41</v>
      </c>
      <c r="O13" s="1304">
        <v>177768</v>
      </c>
      <c r="P13" s="1305">
        <v>20</v>
      </c>
      <c r="Q13" s="1306">
        <v>69766</v>
      </c>
      <c r="R13" s="2172">
        <v>18</v>
      </c>
      <c r="S13" s="216">
        <v>1</v>
      </c>
    </row>
    <row r="14" spans="1:19" s="149" customFormat="1" ht="24" customHeight="1">
      <c r="A14" s="217">
        <v>2</v>
      </c>
      <c r="B14" s="332" t="s">
        <v>183</v>
      </c>
      <c r="C14" s="1307">
        <v>236032</v>
      </c>
      <c r="D14" s="1309">
        <v>37</v>
      </c>
      <c r="E14" s="1308">
        <v>389819</v>
      </c>
      <c r="F14" s="1309">
        <v>13</v>
      </c>
      <c r="G14" s="1308">
        <v>244119</v>
      </c>
      <c r="H14" s="2173">
        <v>36</v>
      </c>
      <c r="I14" s="1307">
        <v>371306</v>
      </c>
      <c r="J14" s="1309">
        <v>27</v>
      </c>
      <c r="K14" s="1308">
        <v>470129</v>
      </c>
      <c r="L14" s="1309">
        <v>35</v>
      </c>
      <c r="M14" s="1308">
        <v>559339</v>
      </c>
      <c r="N14" s="1309">
        <v>4</v>
      </c>
      <c r="O14" s="1308">
        <v>157888</v>
      </c>
      <c r="P14" s="1309">
        <v>33</v>
      </c>
      <c r="Q14" s="1308">
        <v>72050</v>
      </c>
      <c r="R14" s="2173">
        <v>17</v>
      </c>
      <c r="S14" s="205">
        <v>2</v>
      </c>
    </row>
    <row r="15" spans="1:19" s="149" customFormat="1" ht="24" customHeight="1">
      <c r="A15" s="217">
        <v>3</v>
      </c>
      <c r="B15" s="332" t="s">
        <v>185</v>
      </c>
      <c r="C15" s="1307">
        <v>225690</v>
      </c>
      <c r="D15" s="1309">
        <v>44</v>
      </c>
      <c r="E15" s="1308">
        <v>369482</v>
      </c>
      <c r="F15" s="1309">
        <v>20</v>
      </c>
      <c r="G15" s="1308">
        <v>233011</v>
      </c>
      <c r="H15" s="2173">
        <v>44</v>
      </c>
      <c r="I15" s="1307">
        <v>383613</v>
      </c>
      <c r="J15" s="1309">
        <v>13</v>
      </c>
      <c r="K15" s="1308">
        <v>493524</v>
      </c>
      <c r="L15" s="1309">
        <v>22</v>
      </c>
      <c r="M15" s="1308">
        <v>510172</v>
      </c>
      <c r="N15" s="1309">
        <v>7</v>
      </c>
      <c r="O15" s="1308">
        <v>190255</v>
      </c>
      <c r="P15" s="1309">
        <v>12</v>
      </c>
      <c r="Q15" s="1308">
        <v>97493</v>
      </c>
      <c r="R15" s="2173">
        <v>12</v>
      </c>
      <c r="S15" s="205">
        <v>3</v>
      </c>
    </row>
    <row r="16" spans="1:19" s="149" customFormat="1" ht="24" customHeight="1">
      <c r="A16" s="217">
        <v>4</v>
      </c>
      <c r="B16" s="332" t="s">
        <v>187</v>
      </c>
      <c r="C16" s="1307">
        <v>255099</v>
      </c>
      <c r="D16" s="1309">
        <v>16</v>
      </c>
      <c r="E16" s="1308">
        <v>403188</v>
      </c>
      <c r="F16" s="1309">
        <v>6</v>
      </c>
      <c r="G16" s="1308">
        <v>264084</v>
      </c>
      <c r="H16" s="2173">
        <v>14</v>
      </c>
      <c r="I16" s="1307">
        <v>396683</v>
      </c>
      <c r="J16" s="1309">
        <v>9</v>
      </c>
      <c r="K16" s="1308">
        <v>511076</v>
      </c>
      <c r="L16" s="1309">
        <v>10</v>
      </c>
      <c r="M16" s="1308">
        <v>452744</v>
      </c>
      <c r="N16" s="1309">
        <v>14</v>
      </c>
      <c r="O16" s="1308">
        <v>155320</v>
      </c>
      <c r="P16" s="1309">
        <v>36</v>
      </c>
      <c r="Q16" s="1308">
        <v>274526</v>
      </c>
      <c r="R16" s="2173">
        <v>3</v>
      </c>
      <c r="S16" s="205">
        <v>4</v>
      </c>
    </row>
    <row r="17" spans="1:19" s="149" customFormat="1" ht="24" customHeight="1">
      <c r="A17" s="217">
        <v>5</v>
      </c>
      <c r="B17" s="332" t="s">
        <v>189</v>
      </c>
      <c r="C17" s="1310">
        <v>270188</v>
      </c>
      <c r="D17" s="2163">
        <v>9</v>
      </c>
      <c r="E17" s="1311">
        <v>366179</v>
      </c>
      <c r="F17" s="2163">
        <v>23</v>
      </c>
      <c r="G17" s="1311">
        <v>276493</v>
      </c>
      <c r="H17" s="2174">
        <v>9</v>
      </c>
      <c r="I17" s="1310">
        <v>375139</v>
      </c>
      <c r="J17" s="2163">
        <v>21</v>
      </c>
      <c r="K17" s="1311">
        <v>481659</v>
      </c>
      <c r="L17" s="2163">
        <v>30</v>
      </c>
      <c r="M17" s="1311">
        <v>445712</v>
      </c>
      <c r="N17" s="2163">
        <v>18</v>
      </c>
      <c r="O17" s="1311">
        <v>153401</v>
      </c>
      <c r="P17" s="2163">
        <v>38</v>
      </c>
      <c r="Q17" s="1311">
        <v>67450</v>
      </c>
      <c r="R17" s="2174">
        <v>19</v>
      </c>
      <c r="S17" s="205">
        <v>5</v>
      </c>
    </row>
    <row r="18" spans="1:19" s="149" customFormat="1" ht="24" customHeight="1">
      <c r="A18" s="211">
        <v>6</v>
      </c>
      <c r="B18" s="330" t="s">
        <v>191</v>
      </c>
      <c r="C18" s="1303">
        <v>247597</v>
      </c>
      <c r="D18" s="1305">
        <v>22</v>
      </c>
      <c r="E18" s="1304">
        <v>351374</v>
      </c>
      <c r="F18" s="1305">
        <v>30</v>
      </c>
      <c r="G18" s="1304">
        <v>254311</v>
      </c>
      <c r="H18" s="2172">
        <v>23</v>
      </c>
      <c r="I18" s="1303">
        <v>392185</v>
      </c>
      <c r="J18" s="1305">
        <v>10</v>
      </c>
      <c r="K18" s="1304">
        <v>508382</v>
      </c>
      <c r="L18" s="1305">
        <v>13</v>
      </c>
      <c r="M18" s="1304">
        <v>377035</v>
      </c>
      <c r="N18" s="1305">
        <v>40</v>
      </c>
      <c r="O18" s="1304">
        <v>147626</v>
      </c>
      <c r="P18" s="1305">
        <v>41</v>
      </c>
      <c r="Q18" s="1306">
        <v>82645</v>
      </c>
      <c r="R18" s="2172">
        <v>14</v>
      </c>
      <c r="S18" s="216">
        <v>6</v>
      </c>
    </row>
    <row r="19" spans="1:19" s="149" customFormat="1" ht="24" customHeight="1">
      <c r="A19" s="217">
        <v>7</v>
      </c>
      <c r="B19" s="332" t="s">
        <v>193</v>
      </c>
      <c r="C19" s="1307">
        <v>238276</v>
      </c>
      <c r="D19" s="1309">
        <v>33</v>
      </c>
      <c r="E19" s="1308">
        <v>420236</v>
      </c>
      <c r="F19" s="1309">
        <v>5</v>
      </c>
      <c r="G19" s="1308">
        <v>246086</v>
      </c>
      <c r="H19" s="2173">
        <v>34</v>
      </c>
      <c r="I19" s="1307">
        <v>378785</v>
      </c>
      <c r="J19" s="1309">
        <v>19</v>
      </c>
      <c r="K19" s="1308">
        <v>500678</v>
      </c>
      <c r="L19" s="1309">
        <v>19</v>
      </c>
      <c r="M19" s="1308">
        <v>583760</v>
      </c>
      <c r="N19" s="1309">
        <v>2</v>
      </c>
      <c r="O19" s="1308">
        <v>178042</v>
      </c>
      <c r="P19" s="1309">
        <v>19</v>
      </c>
      <c r="Q19" s="1308">
        <v>13390</v>
      </c>
      <c r="R19" s="2173">
        <v>25</v>
      </c>
      <c r="S19" s="205">
        <v>7</v>
      </c>
    </row>
    <row r="20" spans="1:19" s="149" customFormat="1" ht="24" customHeight="1">
      <c r="A20" s="217">
        <v>8</v>
      </c>
      <c r="B20" s="332" t="s">
        <v>195</v>
      </c>
      <c r="C20" s="1307">
        <v>240384</v>
      </c>
      <c r="D20" s="1309">
        <v>29</v>
      </c>
      <c r="E20" s="1308">
        <v>389910</v>
      </c>
      <c r="F20" s="1309">
        <v>12</v>
      </c>
      <c r="G20" s="1308">
        <v>251550</v>
      </c>
      <c r="H20" s="2173">
        <v>25</v>
      </c>
      <c r="I20" s="1307">
        <v>380402</v>
      </c>
      <c r="J20" s="1309">
        <v>17</v>
      </c>
      <c r="K20" s="1308">
        <v>515002</v>
      </c>
      <c r="L20" s="1309">
        <v>8</v>
      </c>
      <c r="M20" s="1308">
        <v>474310</v>
      </c>
      <c r="N20" s="1309">
        <v>10</v>
      </c>
      <c r="O20" s="1308">
        <v>147522</v>
      </c>
      <c r="P20" s="1309">
        <v>42</v>
      </c>
      <c r="Q20" s="1308">
        <v>63420</v>
      </c>
      <c r="R20" s="2173">
        <v>21</v>
      </c>
      <c r="S20" s="205">
        <v>8</v>
      </c>
    </row>
    <row r="21" spans="1:19" s="149" customFormat="1" ht="24" customHeight="1">
      <c r="A21" s="217">
        <v>9</v>
      </c>
      <c r="B21" s="332" t="s">
        <v>197</v>
      </c>
      <c r="C21" s="1307">
        <v>232946</v>
      </c>
      <c r="D21" s="1309">
        <v>38</v>
      </c>
      <c r="E21" s="1308">
        <v>378869</v>
      </c>
      <c r="F21" s="1309">
        <v>15</v>
      </c>
      <c r="G21" s="1308">
        <v>240713</v>
      </c>
      <c r="H21" s="2173">
        <v>39</v>
      </c>
      <c r="I21" s="1307">
        <v>355129</v>
      </c>
      <c r="J21" s="1309">
        <v>41</v>
      </c>
      <c r="K21" s="1308">
        <v>459147</v>
      </c>
      <c r="L21" s="1309">
        <v>41</v>
      </c>
      <c r="M21" s="1308">
        <v>378457</v>
      </c>
      <c r="N21" s="1309">
        <v>37</v>
      </c>
      <c r="O21" s="1308">
        <v>174370</v>
      </c>
      <c r="P21" s="1309">
        <v>22</v>
      </c>
      <c r="Q21" s="1308">
        <v>125165</v>
      </c>
      <c r="R21" s="2173">
        <v>6</v>
      </c>
      <c r="S21" s="205">
        <v>9</v>
      </c>
    </row>
    <row r="22" spans="1:19" s="149" customFormat="1" ht="24" customHeight="1">
      <c r="A22" s="217">
        <v>10</v>
      </c>
      <c r="B22" s="332" t="s">
        <v>199</v>
      </c>
      <c r="C22" s="1310">
        <v>243041</v>
      </c>
      <c r="D22" s="2163">
        <v>26</v>
      </c>
      <c r="E22" s="1311">
        <v>365851</v>
      </c>
      <c r="F22" s="2163">
        <v>24</v>
      </c>
      <c r="G22" s="1311">
        <v>252527</v>
      </c>
      <c r="H22" s="2174">
        <v>24</v>
      </c>
      <c r="I22" s="1310">
        <v>372085</v>
      </c>
      <c r="J22" s="2163">
        <v>25</v>
      </c>
      <c r="K22" s="1311">
        <v>474973</v>
      </c>
      <c r="L22" s="2163">
        <v>34</v>
      </c>
      <c r="M22" s="1311">
        <v>452715</v>
      </c>
      <c r="N22" s="2163">
        <v>15</v>
      </c>
      <c r="O22" s="1311">
        <v>158842</v>
      </c>
      <c r="P22" s="2163">
        <v>32</v>
      </c>
      <c r="Q22" s="1311">
        <v>13640</v>
      </c>
      <c r="R22" s="2174">
        <v>24</v>
      </c>
      <c r="S22" s="205">
        <v>10</v>
      </c>
    </row>
    <row r="23" spans="1:19" s="149" customFormat="1" ht="24" customHeight="1">
      <c r="A23" s="211">
        <v>11</v>
      </c>
      <c r="B23" s="330" t="s">
        <v>201</v>
      </c>
      <c r="C23" s="1303">
        <v>237583</v>
      </c>
      <c r="D23" s="1305">
        <v>35</v>
      </c>
      <c r="E23" s="1304">
        <v>339810</v>
      </c>
      <c r="F23" s="1305">
        <v>33</v>
      </c>
      <c r="G23" s="1304">
        <v>244389</v>
      </c>
      <c r="H23" s="2172">
        <v>35</v>
      </c>
      <c r="I23" s="1303">
        <v>398050</v>
      </c>
      <c r="J23" s="1305">
        <v>6</v>
      </c>
      <c r="K23" s="1304">
        <v>540949</v>
      </c>
      <c r="L23" s="1305">
        <v>4</v>
      </c>
      <c r="M23" s="1304">
        <v>394440</v>
      </c>
      <c r="N23" s="1305">
        <v>33</v>
      </c>
      <c r="O23" s="1304">
        <v>153422</v>
      </c>
      <c r="P23" s="1305">
        <v>37</v>
      </c>
      <c r="Q23" s="1304">
        <v>356253</v>
      </c>
      <c r="R23" s="2172">
        <v>1</v>
      </c>
      <c r="S23" s="216">
        <v>11</v>
      </c>
    </row>
    <row r="24" spans="1:19" s="149" customFormat="1" ht="24" customHeight="1">
      <c r="A24" s="217">
        <v>12</v>
      </c>
      <c r="B24" s="332" t="s">
        <v>203</v>
      </c>
      <c r="C24" s="1307">
        <v>256118</v>
      </c>
      <c r="D24" s="1309">
        <v>15</v>
      </c>
      <c r="E24" s="1308">
        <v>358669</v>
      </c>
      <c r="F24" s="1309">
        <v>27</v>
      </c>
      <c r="G24" s="1308">
        <v>265486</v>
      </c>
      <c r="H24" s="2173">
        <v>13</v>
      </c>
      <c r="I24" s="1307">
        <v>365421</v>
      </c>
      <c r="J24" s="1309">
        <v>31</v>
      </c>
      <c r="K24" s="1308">
        <v>478039</v>
      </c>
      <c r="L24" s="1309">
        <v>32</v>
      </c>
      <c r="M24" s="1308">
        <v>573501</v>
      </c>
      <c r="N24" s="1309">
        <v>3</v>
      </c>
      <c r="O24" s="1308">
        <v>158874</v>
      </c>
      <c r="P24" s="1309">
        <v>31</v>
      </c>
      <c r="Q24" s="1308">
        <v>77710</v>
      </c>
      <c r="R24" s="2173">
        <v>15</v>
      </c>
      <c r="S24" s="205">
        <v>12</v>
      </c>
    </row>
    <row r="25" spans="1:19" s="149" customFormat="1" ht="24" customHeight="1">
      <c r="A25" s="217">
        <v>13</v>
      </c>
      <c r="B25" s="332" t="s">
        <v>204</v>
      </c>
      <c r="C25" s="1307">
        <v>214236</v>
      </c>
      <c r="D25" s="1309">
        <v>51</v>
      </c>
      <c r="E25" s="1308">
        <v>333390</v>
      </c>
      <c r="F25" s="1309">
        <v>39</v>
      </c>
      <c r="G25" s="1308">
        <v>220734</v>
      </c>
      <c r="H25" s="2173">
        <v>51</v>
      </c>
      <c r="I25" s="1307">
        <v>359646</v>
      </c>
      <c r="J25" s="1309">
        <v>35</v>
      </c>
      <c r="K25" s="1308">
        <v>444836</v>
      </c>
      <c r="L25" s="1309">
        <v>44</v>
      </c>
      <c r="M25" s="1308">
        <v>425666</v>
      </c>
      <c r="N25" s="1309">
        <v>22</v>
      </c>
      <c r="O25" s="1308">
        <v>125502</v>
      </c>
      <c r="P25" s="1309">
        <v>54</v>
      </c>
      <c r="Q25" s="1308">
        <v>105075</v>
      </c>
      <c r="R25" s="2173">
        <v>10</v>
      </c>
      <c r="S25" s="205">
        <v>13</v>
      </c>
    </row>
    <row r="26" spans="1:19" s="266" customFormat="1" ht="24" customHeight="1">
      <c r="A26" s="220">
        <v>14</v>
      </c>
      <c r="B26" s="218" t="s">
        <v>206</v>
      </c>
      <c r="C26" s="1293">
        <v>219026</v>
      </c>
      <c r="D26" s="2164">
        <v>49</v>
      </c>
      <c r="E26" s="1294">
        <v>284827</v>
      </c>
      <c r="F26" s="2164">
        <v>52</v>
      </c>
      <c r="G26" s="1294">
        <v>221817</v>
      </c>
      <c r="H26" s="2175">
        <v>49</v>
      </c>
      <c r="I26" s="1293">
        <v>330382</v>
      </c>
      <c r="J26" s="2164">
        <v>50</v>
      </c>
      <c r="K26" s="1294">
        <v>434377</v>
      </c>
      <c r="L26" s="2164">
        <v>49</v>
      </c>
      <c r="M26" s="1294">
        <v>393932</v>
      </c>
      <c r="N26" s="2164">
        <v>34</v>
      </c>
      <c r="O26" s="1294">
        <v>199954</v>
      </c>
      <c r="P26" s="2164">
        <v>6</v>
      </c>
      <c r="Q26" s="1294">
        <v>73560</v>
      </c>
      <c r="R26" s="2175">
        <v>16</v>
      </c>
      <c r="S26" s="224">
        <v>14</v>
      </c>
    </row>
    <row r="27" spans="1:19" s="266" customFormat="1" ht="24" customHeight="1">
      <c r="A27" s="220">
        <v>15</v>
      </c>
      <c r="B27" s="218" t="s">
        <v>208</v>
      </c>
      <c r="C27" s="1299">
        <v>190980</v>
      </c>
      <c r="D27" s="2165">
        <v>56</v>
      </c>
      <c r="E27" s="1300">
        <v>351274</v>
      </c>
      <c r="F27" s="2165">
        <v>31</v>
      </c>
      <c r="G27" s="1300">
        <v>196818</v>
      </c>
      <c r="H27" s="2176">
        <v>56</v>
      </c>
      <c r="I27" s="1299">
        <v>312299</v>
      </c>
      <c r="J27" s="2165">
        <v>57</v>
      </c>
      <c r="K27" s="1300">
        <v>369883</v>
      </c>
      <c r="L27" s="2165">
        <v>59</v>
      </c>
      <c r="M27" s="1300">
        <v>448749</v>
      </c>
      <c r="N27" s="2165">
        <v>16</v>
      </c>
      <c r="O27" s="1300">
        <v>159234</v>
      </c>
      <c r="P27" s="2165">
        <v>30</v>
      </c>
      <c r="Q27" s="1300">
        <v>0</v>
      </c>
      <c r="R27" s="2176">
        <v>26</v>
      </c>
      <c r="S27" s="224">
        <v>15</v>
      </c>
    </row>
    <row r="28" spans="1:19" s="266" customFormat="1" ht="24" customHeight="1">
      <c r="A28" s="228">
        <v>16</v>
      </c>
      <c r="B28" s="212" t="s">
        <v>210</v>
      </c>
      <c r="C28" s="1312">
        <v>249921</v>
      </c>
      <c r="D28" s="2166">
        <v>20</v>
      </c>
      <c r="E28" s="1313">
        <v>390326</v>
      </c>
      <c r="F28" s="2166">
        <v>11</v>
      </c>
      <c r="G28" s="1313">
        <v>259508</v>
      </c>
      <c r="H28" s="2177">
        <v>18</v>
      </c>
      <c r="I28" s="1312">
        <v>380610</v>
      </c>
      <c r="J28" s="2166">
        <v>16</v>
      </c>
      <c r="K28" s="1313">
        <v>501764</v>
      </c>
      <c r="L28" s="2166">
        <v>17</v>
      </c>
      <c r="M28" s="1313">
        <v>416206</v>
      </c>
      <c r="N28" s="2166">
        <v>24</v>
      </c>
      <c r="O28" s="1313">
        <v>144350</v>
      </c>
      <c r="P28" s="2166">
        <v>43</v>
      </c>
      <c r="Q28" s="1313">
        <v>120880</v>
      </c>
      <c r="R28" s="2177">
        <v>7</v>
      </c>
      <c r="S28" s="234">
        <v>16</v>
      </c>
    </row>
    <row r="29" spans="1:19" s="266" customFormat="1" ht="24" customHeight="1">
      <c r="A29" s="220">
        <v>17</v>
      </c>
      <c r="B29" s="218" t="s">
        <v>212</v>
      </c>
      <c r="C29" s="1293">
        <v>243004</v>
      </c>
      <c r="D29" s="2164">
        <v>27</v>
      </c>
      <c r="E29" s="1294">
        <v>334112</v>
      </c>
      <c r="F29" s="2164">
        <v>36</v>
      </c>
      <c r="G29" s="1294">
        <v>248826</v>
      </c>
      <c r="H29" s="2175">
        <v>27</v>
      </c>
      <c r="I29" s="1293">
        <v>379601</v>
      </c>
      <c r="J29" s="2164">
        <v>18</v>
      </c>
      <c r="K29" s="1294">
        <v>503764</v>
      </c>
      <c r="L29" s="2164">
        <v>16</v>
      </c>
      <c r="M29" s="1294">
        <v>454128</v>
      </c>
      <c r="N29" s="2164">
        <v>13</v>
      </c>
      <c r="O29" s="1294">
        <v>151386</v>
      </c>
      <c r="P29" s="2164">
        <v>39</v>
      </c>
      <c r="Q29" s="1294">
        <v>46453</v>
      </c>
      <c r="R29" s="2175">
        <v>22</v>
      </c>
      <c r="S29" s="224">
        <v>17</v>
      </c>
    </row>
    <row r="30" spans="1:19" s="266" customFormat="1" ht="24" customHeight="1">
      <c r="A30" s="220">
        <v>18</v>
      </c>
      <c r="B30" s="218" t="s">
        <v>214</v>
      </c>
      <c r="C30" s="1293">
        <v>272621</v>
      </c>
      <c r="D30" s="2164">
        <v>8</v>
      </c>
      <c r="E30" s="1294">
        <v>369659</v>
      </c>
      <c r="F30" s="2164">
        <v>19</v>
      </c>
      <c r="G30" s="1294">
        <v>278018</v>
      </c>
      <c r="H30" s="2175">
        <v>8</v>
      </c>
      <c r="I30" s="1293">
        <v>346276</v>
      </c>
      <c r="J30" s="2164">
        <v>45</v>
      </c>
      <c r="K30" s="1294">
        <v>434574</v>
      </c>
      <c r="L30" s="2164">
        <v>48</v>
      </c>
      <c r="M30" s="1294">
        <v>340189</v>
      </c>
      <c r="N30" s="2164">
        <v>47</v>
      </c>
      <c r="O30" s="1294">
        <v>150318</v>
      </c>
      <c r="P30" s="2164">
        <v>40</v>
      </c>
      <c r="Q30" s="1294">
        <v>0</v>
      </c>
      <c r="R30" s="2175">
        <v>27</v>
      </c>
      <c r="S30" s="224">
        <v>18</v>
      </c>
    </row>
    <row r="31" spans="1:19" s="266" customFormat="1" ht="24" customHeight="1">
      <c r="A31" s="220">
        <v>19</v>
      </c>
      <c r="B31" s="218" t="s">
        <v>216</v>
      </c>
      <c r="C31" s="1293">
        <v>230984</v>
      </c>
      <c r="D31" s="2164">
        <v>39</v>
      </c>
      <c r="E31" s="1294">
        <v>367845</v>
      </c>
      <c r="F31" s="2164">
        <v>21</v>
      </c>
      <c r="G31" s="1294">
        <v>240400</v>
      </c>
      <c r="H31" s="2175">
        <v>40</v>
      </c>
      <c r="I31" s="1293">
        <v>358735</v>
      </c>
      <c r="J31" s="2164">
        <v>38</v>
      </c>
      <c r="K31" s="1294">
        <v>467672</v>
      </c>
      <c r="L31" s="2164">
        <v>37</v>
      </c>
      <c r="M31" s="1294">
        <v>414640</v>
      </c>
      <c r="N31" s="2164">
        <v>25</v>
      </c>
      <c r="O31" s="1294">
        <v>191994</v>
      </c>
      <c r="P31" s="2164">
        <v>11</v>
      </c>
      <c r="Q31" s="1294">
        <v>117021</v>
      </c>
      <c r="R31" s="2175">
        <v>8</v>
      </c>
      <c r="S31" s="224">
        <v>19</v>
      </c>
    </row>
    <row r="32" spans="1:19" s="266" customFormat="1" ht="24" customHeight="1">
      <c r="A32" s="220">
        <v>20</v>
      </c>
      <c r="B32" s="218" t="s">
        <v>218</v>
      </c>
      <c r="C32" s="1299">
        <v>249181</v>
      </c>
      <c r="D32" s="2165">
        <v>21</v>
      </c>
      <c r="E32" s="1300">
        <v>355701</v>
      </c>
      <c r="F32" s="2165">
        <v>29</v>
      </c>
      <c r="G32" s="1300">
        <v>258407</v>
      </c>
      <c r="H32" s="2176">
        <v>19</v>
      </c>
      <c r="I32" s="1299">
        <v>373472</v>
      </c>
      <c r="J32" s="2165">
        <v>23</v>
      </c>
      <c r="K32" s="1300">
        <v>505580</v>
      </c>
      <c r="L32" s="2165">
        <v>15</v>
      </c>
      <c r="M32" s="1300">
        <v>397296</v>
      </c>
      <c r="N32" s="2165">
        <v>31</v>
      </c>
      <c r="O32" s="1300">
        <v>159650</v>
      </c>
      <c r="P32" s="2165">
        <v>29</v>
      </c>
      <c r="Q32" s="1300">
        <v>13867</v>
      </c>
      <c r="R32" s="2176">
        <v>23</v>
      </c>
      <c r="S32" s="224">
        <v>20</v>
      </c>
    </row>
    <row r="33" spans="1:19" s="266" customFormat="1" ht="24" customHeight="1">
      <c r="A33" s="235">
        <v>21</v>
      </c>
      <c r="B33" s="212" t="s">
        <v>220</v>
      </c>
      <c r="C33" s="1312">
        <v>251507</v>
      </c>
      <c r="D33" s="2166">
        <v>19</v>
      </c>
      <c r="E33" s="1313">
        <v>400876</v>
      </c>
      <c r="F33" s="2166">
        <v>7</v>
      </c>
      <c r="G33" s="1313">
        <v>261607</v>
      </c>
      <c r="H33" s="2177">
        <v>17</v>
      </c>
      <c r="I33" s="1312">
        <v>374583</v>
      </c>
      <c r="J33" s="2166">
        <v>22</v>
      </c>
      <c r="K33" s="1313">
        <v>501089</v>
      </c>
      <c r="L33" s="2166">
        <v>18</v>
      </c>
      <c r="M33" s="1313">
        <v>414247</v>
      </c>
      <c r="N33" s="2166">
        <v>26</v>
      </c>
      <c r="O33" s="1313">
        <v>175844</v>
      </c>
      <c r="P33" s="2166">
        <v>21</v>
      </c>
      <c r="Q33" s="1313">
        <v>0</v>
      </c>
      <c r="R33" s="2177">
        <v>28</v>
      </c>
      <c r="S33" s="236">
        <v>21</v>
      </c>
    </row>
    <row r="34" spans="1:19" s="266" customFormat="1" ht="24" customHeight="1">
      <c r="A34" s="220">
        <v>22</v>
      </c>
      <c r="B34" s="218" t="s">
        <v>222</v>
      </c>
      <c r="C34" s="1293">
        <v>253818</v>
      </c>
      <c r="D34" s="2164">
        <v>18</v>
      </c>
      <c r="E34" s="1294">
        <v>267242</v>
      </c>
      <c r="F34" s="2164">
        <v>54</v>
      </c>
      <c r="G34" s="1294">
        <v>255186</v>
      </c>
      <c r="H34" s="2175">
        <v>22</v>
      </c>
      <c r="I34" s="1293">
        <v>363995</v>
      </c>
      <c r="J34" s="2164">
        <v>33</v>
      </c>
      <c r="K34" s="1294">
        <v>497076</v>
      </c>
      <c r="L34" s="2164">
        <v>20</v>
      </c>
      <c r="M34" s="1294">
        <v>411394</v>
      </c>
      <c r="N34" s="2164">
        <v>28</v>
      </c>
      <c r="O34" s="1294">
        <v>140518</v>
      </c>
      <c r="P34" s="2164">
        <v>48</v>
      </c>
      <c r="Q34" s="1294">
        <v>149100</v>
      </c>
      <c r="R34" s="2175">
        <v>5</v>
      </c>
      <c r="S34" s="224">
        <v>22</v>
      </c>
    </row>
    <row r="35" spans="1:19" s="266" customFormat="1" ht="24" customHeight="1">
      <c r="A35" s="220">
        <v>23</v>
      </c>
      <c r="B35" s="218" t="s">
        <v>223</v>
      </c>
      <c r="C35" s="1293">
        <v>275253</v>
      </c>
      <c r="D35" s="2164">
        <v>7</v>
      </c>
      <c r="E35" s="1294">
        <v>393730</v>
      </c>
      <c r="F35" s="2164">
        <v>9</v>
      </c>
      <c r="G35" s="1294">
        <v>284591</v>
      </c>
      <c r="H35" s="2175">
        <v>5</v>
      </c>
      <c r="I35" s="1293">
        <v>387013</v>
      </c>
      <c r="J35" s="2164">
        <v>11</v>
      </c>
      <c r="K35" s="1294">
        <v>509070</v>
      </c>
      <c r="L35" s="2164">
        <v>11</v>
      </c>
      <c r="M35" s="1294">
        <v>466717</v>
      </c>
      <c r="N35" s="2164">
        <v>11</v>
      </c>
      <c r="O35" s="1294">
        <v>122866</v>
      </c>
      <c r="P35" s="2164">
        <v>56</v>
      </c>
      <c r="Q35" s="1294">
        <v>0</v>
      </c>
      <c r="R35" s="2175">
        <v>29</v>
      </c>
      <c r="S35" s="224">
        <v>23</v>
      </c>
    </row>
    <row r="36" spans="1:19" s="266" customFormat="1" ht="24" customHeight="1">
      <c r="A36" s="220">
        <v>24</v>
      </c>
      <c r="B36" s="218" t="s">
        <v>225</v>
      </c>
      <c r="C36" s="1293">
        <v>240325</v>
      </c>
      <c r="D36" s="2164">
        <v>31</v>
      </c>
      <c r="E36" s="1294">
        <v>339567</v>
      </c>
      <c r="F36" s="2164">
        <v>34</v>
      </c>
      <c r="G36" s="1294">
        <v>248451</v>
      </c>
      <c r="H36" s="2175">
        <v>28</v>
      </c>
      <c r="I36" s="1293">
        <v>367966</v>
      </c>
      <c r="J36" s="2164">
        <v>29</v>
      </c>
      <c r="K36" s="1294">
        <v>483367</v>
      </c>
      <c r="L36" s="2164">
        <v>28</v>
      </c>
      <c r="M36" s="1294">
        <v>378456</v>
      </c>
      <c r="N36" s="2164">
        <v>38</v>
      </c>
      <c r="O36" s="1294">
        <v>157402</v>
      </c>
      <c r="P36" s="2164">
        <v>34</v>
      </c>
      <c r="Q36" s="1294">
        <v>85380</v>
      </c>
      <c r="R36" s="2175">
        <v>13</v>
      </c>
      <c r="S36" s="224">
        <v>24</v>
      </c>
    </row>
    <row r="37" spans="1:19" s="266" customFormat="1" ht="24" customHeight="1">
      <c r="A37" s="220">
        <v>25</v>
      </c>
      <c r="B37" s="218" t="s">
        <v>227</v>
      </c>
      <c r="C37" s="1299">
        <v>236562</v>
      </c>
      <c r="D37" s="2165">
        <v>36</v>
      </c>
      <c r="E37" s="1300">
        <v>392551</v>
      </c>
      <c r="F37" s="2165">
        <v>10</v>
      </c>
      <c r="G37" s="1300">
        <v>247974</v>
      </c>
      <c r="H37" s="2176">
        <v>29</v>
      </c>
      <c r="I37" s="1299">
        <v>347117</v>
      </c>
      <c r="J37" s="2165">
        <v>44</v>
      </c>
      <c r="K37" s="1300">
        <v>440248</v>
      </c>
      <c r="L37" s="2165">
        <v>46</v>
      </c>
      <c r="M37" s="1300">
        <v>411539</v>
      </c>
      <c r="N37" s="2165">
        <v>27</v>
      </c>
      <c r="O37" s="1300">
        <v>187670</v>
      </c>
      <c r="P37" s="2165">
        <v>14</v>
      </c>
      <c r="Q37" s="1300">
        <v>274040</v>
      </c>
      <c r="R37" s="2176">
        <v>4</v>
      </c>
      <c r="S37" s="224">
        <v>25</v>
      </c>
    </row>
    <row r="38" spans="1:19" s="266" customFormat="1" ht="24" customHeight="1">
      <c r="A38" s="228">
        <v>26</v>
      </c>
      <c r="B38" s="212" t="s">
        <v>229</v>
      </c>
      <c r="C38" s="1312">
        <v>261849</v>
      </c>
      <c r="D38" s="2166">
        <v>11</v>
      </c>
      <c r="E38" s="1313">
        <v>397838</v>
      </c>
      <c r="F38" s="2166">
        <v>8</v>
      </c>
      <c r="G38" s="1313">
        <v>268767</v>
      </c>
      <c r="H38" s="2177">
        <v>10</v>
      </c>
      <c r="I38" s="1312">
        <v>375964</v>
      </c>
      <c r="J38" s="2166">
        <v>20</v>
      </c>
      <c r="K38" s="1313">
        <v>477818</v>
      </c>
      <c r="L38" s="2166">
        <v>33</v>
      </c>
      <c r="M38" s="1313">
        <v>445462</v>
      </c>
      <c r="N38" s="2166">
        <v>19</v>
      </c>
      <c r="O38" s="1313">
        <v>183295</v>
      </c>
      <c r="P38" s="2166">
        <v>16</v>
      </c>
      <c r="Q38" s="1313">
        <v>0</v>
      </c>
      <c r="R38" s="2177">
        <v>30</v>
      </c>
      <c r="S38" s="234">
        <v>26</v>
      </c>
    </row>
    <row r="39" spans="1:19" s="266" customFormat="1" ht="24" customHeight="1">
      <c r="A39" s="220">
        <v>27</v>
      </c>
      <c r="B39" s="218" t="s">
        <v>231</v>
      </c>
      <c r="C39" s="1293">
        <v>219223</v>
      </c>
      <c r="D39" s="2164">
        <v>48</v>
      </c>
      <c r="E39" s="1294">
        <v>367244</v>
      </c>
      <c r="F39" s="2164">
        <v>22</v>
      </c>
      <c r="G39" s="1294">
        <v>228466</v>
      </c>
      <c r="H39" s="2175">
        <v>47</v>
      </c>
      <c r="I39" s="1293">
        <v>421668</v>
      </c>
      <c r="J39" s="2164">
        <v>1</v>
      </c>
      <c r="K39" s="1294">
        <v>566117</v>
      </c>
      <c r="L39" s="2164">
        <v>2</v>
      </c>
      <c r="M39" s="1294">
        <v>459996</v>
      </c>
      <c r="N39" s="2164">
        <v>12</v>
      </c>
      <c r="O39" s="1294">
        <v>169190</v>
      </c>
      <c r="P39" s="2164">
        <v>25</v>
      </c>
      <c r="Q39" s="1294">
        <v>106600</v>
      </c>
      <c r="R39" s="2175">
        <v>9</v>
      </c>
      <c r="S39" s="224">
        <v>27</v>
      </c>
    </row>
    <row r="40" spans="1:19" s="266" customFormat="1" ht="24" customHeight="1">
      <c r="A40" s="220">
        <v>30</v>
      </c>
      <c r="B40" s="218" t="s">
        <v>233</v>
      </c>
      <c r="C40" s="1293">
        <v>256987</v>
      </c>
      <c r="D40" s="2164">
        <v>14</v>
      </c>
      <c r="E40" s="1294">
        <v>333486</v>
      </c>
      <c r="F40" s="2164">
        <v>37</v>
      </c>
      <c r="G40" s="1294">
        <v>263959</v>
      </c>
      <c r="H40" s="2175">
        <v>15</v>
      </c>
      <c r="I40" s="1293">
        <v>369745</v>
      </c>
      <c r="J40" s="2164">
        <v>28</v>
      </c>
      <c r="K40" s="1294">
        <v>493934</v>
      </c>
      <c r="L40" s="2164">
        <v>21</v>
      </c>
      <c r="M40" s="1294">
        <v>479455</v>
      </c>
      <c r="N40" s="2164">
        <v>9</v>
      </c>
      <c r="O40" s="1294">
        <v>208297</v>
      </c>
      <c r="P40" s="2164">
        <v>4</v>
      </c>
      <c r="Q40" s="1294">
        <v>100600</v>
      </c>
      <c r="R40" s="2175">
        <v>11</v>
      </c>
      <c r="S40" s="224">
        <v>30</v>
      </c>
    </row>
    <row r="41" spans="1:19" s="266" customFormat="1" ht="24" customHeight="1">
      <c r="A41" s="220">
        <v>31</v>
      </c>
      <c r="B41" s="218" t="s">
        <v>235</v>
      </c>
      <c r="C41" s="1293">
        <v>244431</v>
      </c>
      <c r="D41" s="2164">
        <v>23</v>
      </c>
      <c r="E41" s="1294">
        <v>264711</v>
      </c>
      <c r="F41" s="2164">
        <v>55</v>
      </c>
      <c r="G41" s="1294">
        <v>246313</v>
      </c>
      <c r="H41" s="2175">
        <v>32</v>
      </c>
      <c r="I41" s="1293">
        <v>359596</v>
      </c>
      <c r="J41" s="2164">
        <v>36</v>
      </c>
      <c r="K41" s="1294">
        <v>480697</v>
      </c>
      <c r="L41" s="2164">
        <v>31</v>
      </c>
      <c r="M41" s="1294">
        <v>336332</v>
      </c>
      <c r="N41" s="2164">
        <v>51</v>
      </c>
      <c r="O41" s="1294">
        <v>124221</v>
      </c>
      <c r="P41" s="2164">
        <v>55</v>
      </c>
      <c r="Q41" s="1294">
        <v>0</v>
      </c>
      <c r="R41" s="2175">
        <v>31</v>
      </c>
      <c r="S41" s="224">
        <v>31</v>
      </c>
    </row>
    <row r="42" spans="1:19" s="266" customFormat="1" ht="24" customHeight="1">
      <c r="A42" s="220">
        <v>32</v>
      </c>
      <c r="B42" s="218" t="s">
        <v>237</v>
      </c>
      <c r="C42" s="1299">
        <v>205999</v>
      </c>
      <c r="D42" s="2165">
        <v>52</v>
      </c>
      <c r="E42" s="1300">
        <v>310070</v>
      </c>
      <c r="F42" s="2165">
        <v>49</v>
      </c>
      <c r="G42" s="1300">
        <v>210821</v>
      </c>
      <c r="H42" s="2176">
        <v>52</v>
      </c>
      <c r="I42" s="1299">
        <v>361996</v>
      </c>
      <c r="J42" s="2165">
        <v>34</v>
      </c>
      <c r="K42" s="1300">
        <v>465059</v>
      </c>
      <c r="L42" s="2165">
        <v>38</v>
      </c>
      <c r="M42" s="1300">
        <v>400451</v>
      </c>
      <c r="N42" s="2165">
        <v>30</v>
      </c>
      <c r="O42" s="1300">
        <v>170474</v>
      </c>
      <c r="P42" s="2165">
        <v>24</v>
      </c>
      <c r="Q42" s="1300">
        <v>0</v>
      </c>
      <c r="R42" s="2176">
        <v>32</v>
      </c>
      <c r="S42" s="224">
        <v>32</v>
      </c>
    </row>
    <row r="43" spans="1:19" s="266" customFormat="1" ht="24" customHeight="1">
      <c r="A43" s="228">
        <v>33</v>
      </c>
      <c r="B43" s="212" t="s">
        <v>239</v>
      </c>
      <c r="C43" s="1312">
        <v>202875</v>
      </c>
      <c r="D43" s="2166">
        <v>54</v>
      </c>
      <c r="E43" s="1313">
        <v>325363</v>
      </c>
      <c r="F43" s="2166">
        <v>40</v>
      </c>
      <c r="G43" s="1313">
        <v>209869</v>
      </c>
      <c r="H43" s="2177">
        <v>53</v>
      </c>
      <c r="I43" s="1312">
        <v>336666</v>
      </c>
      <c r="J43" s="2166">
        <v>49</v>
      </c>
      <c r="K43" s="1313">
        <v>487604</v>
      </c>
      <c r="L43" s="2166">
        <v>25</v>
      </c>
      <c r="M43" s="1313">
        <v>425148</v>
      </c>
      <c r="N43" s="2166">
        <v>23</v>
      </c>
      <c r="O43" s="1313">
        <v>173348</v>
      </c>
      <c r="P43" s="2166">
        <v>23</v>
      </c>
      <c r="Q43" s="1313">
        <v>65760</v>
      </c>
      <c r="R43" s="2177">
        <v>20</v>
      </c>
      <c r="S43" s="234">
        <v>33</v>
      </c>
    </row>
    <row r="44" spans="1:19" s="266" customFormat="1" ht="24" customHeight="1">
      <c r="A44" s="220">
        <v>34</v>
      </c>
      <c r="B44" s="2128" t="s">
        <v>241</v>
      </c>
      <c r="C44" s="1293">
        <v>285792</v>
      </c>
      <c r="D44" s="2164">
        <v>2</v>
      </c>
      <c r="E44" s="1294">
        <v>333484</v>
      </c>
      <c r="F44" s="2164">
        <v>38</v>
      </c>
      <c r="G44" s="1294">
        <v>289127</v>
      </c>
      <c r="H44" s="2175">
        <v>2</v>
      </c>
      <c r="I44" s="1293">
        <v>421090</v>
      </c>
      <c r="J44" s="2164">
        <v>2</v>
      </c>
      <c r="K44" s="1294">
        <v>527524</v>
      </c>
      <c r="L44" s="2164">
        <v>5</v>
      </c>
      <c r="M44" s="1294">
        <v>526854</v>
      </c>
      <c r="N44" s="2164">
        <v>5</v>
      </c>
      <c r="O44" s="1294">
        <v>141758</v>
      </c>
      <c r="P44" s="2164">
        <v>46</v>
      </c>
      <c r="Q44" s="1294">
        <v>0</v>
      </c>
      <c r="R44" s="2175">
        <v>33</v>
      </c>
      <c r="S44" s="224">
        <v>34</v>
      </c>
    </row>
    <row r="45" spans="1:19" s="266" customFormat="1" ht="24" customHeight="1">
      <c r="A45" s="220">
        <v>35</v>
      </c>
      <c r="B45" s="2128" t="s">
        <v>243</v>
      </c>
      <c r="C45" s="1293">
        <v>243434</v>
      </c>
      <c r="D45" s="2164">
        <v>25</v>
      </c>
      <c r="E45" s="1294">
        <v>369938</v>
      </c>
      <c r="F45" s="2164">
        <v>18</v>
      </c>
      <c r="G45" s="1294">
        <v>251361</v>
      </c>
      <c r="H45" s="2175">
        <v>26</v>
      </c>
      <c r="I45" s="1293">
        <v>381196</v>
      </c>
      <c r="J45" s="2164">
        <v>15</v>
      </c>
      <c r="K45" s="1294">
        <v>486365</v>
      </c>
      <c r="L45" s="2164">
        <v>26</v>
      </c>
      <c r="M45" s="1294">
        <v>511085</v>
      </c>
      <c r="N45" s="2164">
        <v>6</v>
      </c>
      <c r="O45" s="1294">
        <v>141383</v>
      </c>
      <c r="P45" s="2164">
        <v>47</v>
      </c>
      <c r="Q45" s="1294">
        <v>0</v>
      </c>
      <c r="R45" s="2175">
        <v>34</v>
      </c>
      <c r="S45" s="224">
        <v>35</v>
      </c>
    </row>
    <row r="46" spans="1:19" s="266" customFormat="1" ht="24" customHeight="1">
      <c r="A46" s="220">
        <v>36</v>
      </c>
      <c r="B46" s="2128" t="s">
        <v>245</v>
      </c>
      <c r="C46" s="1293">
        <v>230972</v>
      </c>
      <c r="D46" s="2164">
        <v>40</v>
      </c>
      <c r="E46" s="1294">
        <v>311888</v>
      </c>
      <c r="F46" s="2164">
        <v>48</v>
      </c>
      <c r="G46" s="1294">
        <v>236590</v>
      </c>
      <c r="H46" s="2175">
        <v>41</v>
      </c>
      <c r="I46" s="1293">
        <v>401445</v>
      </c>
      <c r="J46" s="2164">
        <v>4</v>
      </c>
      <c r="K46" s="1294">
        <v>522500</v>
      </c>
      <c r="L46" s="2164">
        <v>6</v>
      </c>
      <c r="M46" s="1294">
        <v>377300</v>
      </c>
      <c r="N46" s="2164">
        <v>39</v>
      </c>
      <c r="O46" s="1294">
        <v>143695</v>
      </c>
      <c r="P46" s="2164">
        <v>44</v>
      </c>
      <c r="Q46" s="1294">
        <v>0</v>
      </c>
      <c r="R46" s="2175">
        <v>35</v>
      </c>
      <c r="S46" s="224">
        <v>36</v>
      </c>
    </row>
    <row r="47" spans="1:19" s="266" customFormat="1" ht="24" customHeight="1">
      <c r="A47" s="220">
        <v>37</v>
      </c>
      <c r="B47" s="2129" t="s">
        <v>247</v>
      </c>
      <c r="C47" s="1299">
        <v>279732</v>
      </c>
      <c r="D47" s="2165">
        <v>3</v>
      </c>
      <c r="E47" s="1300">
        <v>371324</v>
      </c>
      <c r="F47" s="2165">
        <v>17</v>
      </c>
      <c r="G47" s="1300">
        <v>285755</v>
      </c>
      <c r="H47" s="2176">
        <v>4</v>
      </c>
      <c r="I47" s="1299">
        <v>407570</v>
      </c>
      <c r="J47" s="2165">
        <v>3</v>
      </c>
      <c r="K47" s="1300">
        <v>563107</v>
      </c>
      <c r="L47" s="2165">
        <v>3</v>
      </c>
      <c r="M47" s="1300">
        <v>429202</v>
      </c>
      <c r="N47" s="2165">
        <v>21</v>
      </c>
      <c r="O47" s="1300">
        <v>181594</v>
      </c>
      <c r="P47" s="2165">
        <v>17</v>
      </c>
      <c r="Q47" s="1300">
        <v>0</v>
      </c>
      <c r="R47" s="2176">
        <v>36</v>
      </c>
      <c r="S47" s="224">
        <v>37</v>
      </c>
    </row>
    <row r="48" spans="1:19" s="266" customFormat="1" ht="24" customHeight="1">
      <c r="A48" s="228">
        <v>38</v>
      </c>
      <c r="B48" s="218" t="s">
        <v>249</v>
      </c>
      <c r="C48" s="1312">
        <v>257230</v>
      </c>
      <c r="D48" s="2166">
        <v>13</v>
      </c>
      <c r="E48" s="1313">
        <v>308002</v>
      </c>
      <c r="F48" s="2166">
        <v>50</v>
      </c>
      <c r="G48" s="1313">
        <v>262310</v>
      </c>
      <c r="H48" s="2177">
        <v>16</v>
      </c>
      <c r="I48" s="1312">
        <v>382749</v>
      </c>
      <c r="J48" s="2166">
        <v>14</v>
      </c>
      <c r="K48" s="1313">
        <v>508745</v>
      </c>
      <c r="L48" s="2166">
        <v>12</v>
      </c>
      <c r="M48" s="1313">
        <v>405603</v>
      </c>
      <c r="N48" s="2166">
        <v>29</v>
      </c>
      <c r="O48" s="1313">
        <v>255399</v>
      </c>
      <c r="P48" s="2166">
        <v>2</v>
      </c>
      <c r="Q48" s="1313">
        <v>0</v>
      </c>
      <c r="R48" s="2177">
        <v>37</v>
      </c>
      <c r="S48" s="234">
        <v>38</v>
      </c>
    </row>
    <row r="49" spans="1:19" s="266" customFormat="1" ht="24" customHeight="1">
      <c r="A49" s="220">
        <v>39</v>
      </c>
      <c r="B49" s="218" t="s">
        <v>251</v>
      </c>
      <c r="C49" s="1293">
        <v>220251</v>
      </c>
      <c r="D49" s="2164">
        <v>47</v>
      </c>
      <c r="E49" s="1294">
        <v>314105</v>
      </c>
      <c r="F49" s="2164">
        <v>47</v>
      </c>
      <c r="G49" s="1294">
        <v>225320</v>
      </c>
      <c r="H49" s="2175">
        <v>48</v>
      </c>
      <c r="I49" s="1293">
        <v>324701</v>
      </c>
      <c r="J49" s="2164">
        <v>52</v>
      </c>
      <c r="K49" s="1294">
        <v>460193</v>
      </c>
      <c r="L49" s="2164">
        <v>40</v>
      </c>
      <c r="M49" s="1294">
        <v>276676</v>
      </c>
      <c r="N49" s="2164">
        <v>55</v>
      </c>
      <c r="O49" s="1294">
        <v>164374</v>
      </c>
      <c r="P49" s="2164">
        <v>28</v>
      </c>
      <c r="Q49" s="1294">
        <v>0</v>
      </c>
      <c r="R49" s="2175">
        <v>38</v>
      </c>
      <c r="S49" s="224">
        <v>39</v>
      </c>
    </row>
    <row r="50" spans="1:19" s="266" customFormat="1" ht="24" customHeight="1">
      <c r="A50" s="220">
        <v>40</v>
      </c>
      <c r="B50" s="218" t="s">
        <v>252</v>
      </c>
      <c r="C50" s="1293">
        <v>276685</v>
      </c>
      <c r="D50" s="2164">
        <v>6</v>
      </c>
      <c r="E50" s="1294">
        <v>348491</v>
      </c>
      <c r="F50" s="2164">
        <v>32</v>
      </c>
      <c r="G50" s="1294">
        <v>283573</v>
      </c>
      <c r="H50" s="2175">
        <v>6</v>
      </c>
      <c r="I50" s="1293">
        <v>348390</v>
      </c>
      <c r="J50" s="2164">
        <v>43</v>
      </c>
      <c r="K50" s="1294">
        <v>442575</v>
      </c>
      <c r="L50" s="2164">
        <v>45</v>
      </c>
      <c r="M50" s="1294">
        <v>256964</v>
      </c>
      <c r="N50" s="2164">
        <v>56</v>
      </c>
      <c r="O50" s="1294">
        <v>198631</v>
      </c>
      <c r="P50" s="2164">
        <v>8</v>
      </c>
      <c r="Q50" s="1294">
        <v>0</v>
      </c>
      <c r="R50" s="2175">
        <v>39</v>
      </c>
      <c r="S50" s="224">
        <v>40</v>
      </c>
    </row>
    <row r="51" spans="1:19" s="266" customFormat="1" ht="24" customHeight="1">
      <c r="A51" s="220">
        <v>41</v>
      </c>
      <c r="B51" s="218" t="s">
        <v>254</v>
      </c>
      <c r="C51" s="1293">
        <v>228839</v>
      </c>
      <c r="D51" s="2164">
        <v>41</v>
      </c>
      <c r="E51" s="1294">
        <v>435936</v>
      </c>
      <c r="F51" s="2164">
        <v>2</v>
      </c>
      <c r="G51" s="1294">
        <v>241435</v>
      </c>
      <c r="H51" s="2175">
        <v>38</v>
      </c>
      <c r="I51" s="1293">
        <v>345567</v>
      </c>
      <c r="J51" s="2164">
        <v>46</v>
      </c>
      <c r="K51" s="1294">
        <v>436082</v>
      </c>
      <c r="L51" s="2164">
        <v>47</v>
      </c>
      <c r="M51" s="1294">
        <v>345988</v>
      </c>
      <c r="N51" s="2164">
        <v>46</v>
      </c>
      <c r="O51" s="1294">
        <v>197145</v>
      </c>
      <c r="P51" s="2164">
        <v>9</v>
      </c>
      <c r="Q51" s="1294">
        <v>0</v>
      </c>
      <c r="R51" s="2175">
        <v>40</v>
      </c>
      <c r="S51" s="224">
        <v>41</v>
      </c>
    </row>
    <row r="52" spans="1:19" s="266" customFormat="1" ht="24" customHeight="1">
      <c r="A52" s="243">
        <v>42</v>
      </c>
      <c r="B52" s="244" t="s">
        <v>256</v>
      </c>
      <c r="C52" s="1299">
        <v>254101</v>
      </c>
      <c r="D52" s="2165">
        <v>17</v>
      </c>
      <c r="E52" s="1300">
        <v>318347</v>
      </c>
      <c r="F52" s="2165">
        <v>44</v>
      </c>
      <c r="G52" s="1300">
        <v>257920</v>
      </c>
      <c r="H52" s="2176">
        <v>20</v>
      </c>
      <c r="I52" s="1299">
        <v>397121</v>
      </c>
      <c r="J52" s="2165">
        <v>7</v>
      </c>
      <c r="K52" s="1300">
        <v>516154</v>
      </c>
      <c r="L52" s="2165">
        <v>7</v>
      </c>
      <c r="M52" s="1300">
        <v>363687</v>
      </c>
      <c r="N52" s="2165">
        <v>43</v>
      </c>
      <c r="O52" s="1300">
        <v>225553</v>
      </c>
      <c r="P52" s="2165">
        <v>3</v>
      </c>
      <c r="Q52" s="1300">
        <v>0</v>
      </c>
      <c r="R52" s="2176">
        <v>41</v>
      </c>
      <c r="S52" s="249">
        <v>42</v>
      </c>
    </row>
    <row r="53" spans="1:19" s="452" customFormat="1" ht="24" customHeight="1">
      <c r="A53" s="250">
        <v>43</v>
      </c>
      <c r="B53" s="218" t="s">
        <v>258</v>
      </c>
      <c r="C53" s="1312">
        <v>244142</v>
      </c>
      <c r="D53" s="2166">
        <v>24</v>
      </c>
      <c r="E53" s="1313">
        <v>425807</v>
      </c>
      <c r="F53" s="2166">
        <v>4</v>
      </c>
      <c r="G53" s="1313">
        <v>255500</v>
      </c>
      <c r="H53" s="2177">
        <v>21</v>
      </c>
      <c r="I53" s="1312">
        <v>373215</v>
      </c>
      <c r="J53" s="2166">
        <v>24</v>
      </c>
      <c r="K53" s="1313">
        <v>430482</v>
      </c>
      <c r="L53" s="2166">
        <v>51</v>
      </c>
      <c r="M53" s="1313">
        <v>336333</v>
      </c>
      <c r="N53" s="2166">
        <v>50</v>
      </c>
      <c r="O53" s="1313">
        <v>137771</v>
      </c>
      <c r="P53" s="2166">
        <v>50</v>
      </c>
      <c r="Q53" s="1313">
        <v>0</v>
      </c>
      <c r="R53" s="2177">
        <v>42</v>
      </c>
      <c r="S53" s="251">
        <v>43</v>
      </c>
    </row>
    <row r="54" spans="1:19" s="452" customFormat="1" ht="24" customHeight="1">
      <c r="A54" s="220">
        <v>44</v>
      </c>
      <c r="B54" s="218" t="s">
        <v>260</v>
      </c>
      <c r="C54" s="1293">
        <v>308756</v>
      </c>
      <c r="D54" s="2164">
        <v>1</v>
      </c>
      <c r="E54" s="1294">
        <v>317712</v>
      </c>
      <c r="F54" s="2164">
        <v>45</v>
      </c>
      <c r="G54" s="1294">
        <v>309325</v>
      </c>
      <c r="H54" s="2175">
        <v>1</v>
      </c>
      <c r="I54" s="1293">
        <v>396930</v>
      </c>
      <c r="J54" s="2164">
        <v>8</v>
      </c>
      <c r="K54" s="1294">
        <v>511287</v>
      </c>
      <c r="L54" s="2164">
        <v>9</v>
      </c>
      <c r="M54" s="1294">
        <v>339642</v>
      </c>
      <c r="N54" s="2164">
        <v>48</v>
      </c>
      <c r="O54" s="1294">
        <v>187924</v>
      </c>
      <c r="P54" s="2164">
        <v>13</v>
      </c>
      <c r="Q54" s="1294">
        <v>0</v>
      </c>
      <c r="R54" s="2175">
        <v>43</v>
      </c>
      <c r="S54" s="224">
        <v>44</v>
      </c>
    </row>
    <row r="55" spans="1:19" s="452" customFormat="1" ht="24" customHeight="1">
      <c r="A55" s="220">
        <v>45</v>
      </c>
      <c r="B55" s="218" t="s">
        <v>261</v>
      </c>
      <c r="C55" s="1293">
        <v>239214</v>
      </c>
      <c r="D55" s="2164">
        <v>32</v>
      </c>
      <c r="E55" s="1294">
        <v>316632</v>
      </c>
      <c r="F55" s="2164">
        <v>46</v>
      </c>
      <c r="G55" s="1294">
        <v>243730</v>
      </c>
      <c r="H55" s="2175">
        <v>37</v>
      </c>
      <c r="I55" s="1293">
        <v>371425</v>
      </c>
      <c r="J55" s="2164">
        <v>26</v>
      </c>
      <c r="K55" s="1294">
        <v>492548</v>
      </c>
      <c r="L55" s="2164">
        <v>23</v>
      </c>
      <c r="M55" s="1294">
        <v>448692</v>
      </c>
      <c r="N55" s="2164">
        <v>17</v>
      </c>
      <c r="O55" s="1294">
        <v>199364</v>
      </c>
      <c r="P55" s="2164">
        <v>7</v>
      </c>
      <c r="Q55" s="1294">
        <v>340561</v>
      </c>
      <c r="R55" s="2175">
        <v>2</v>
      </c>
      <c r="S55" s="224">
        <v>45</v>
      </c>
    </row>
    <row r="56" spans="1:19" s="452" customFormat="1" ht="24" customHeight="1">
      <c r="A56" s="220">
        <v>46</v>
      </c>
      <c r="B56" s="218" t="s">
        <v>262</v>
      </c>
      <c r="C56" s="1293">
        <v>226527</v>
      </c>
      <c r="D56" s="2164">
        <v>42</v>
      </c>
      <c r="E56" s="1294">
        <v>500847</v>
      </c>
      <c r="F56" s="2164">
        <v>1</v>
      </c>
      <c r="G56" s="1294">
        <v>235811</v>
      </c>
      <c r="H56" s="2175">
        <v>42</v>
      </c>
      <c r="I56" s="1293">
        <v>342845</v>
      </c>
      <c r="J56" s="2164">
        <v>48</v>
      </c>
      <c r="K56" s="1294">
        <v>409164</v>
      </c>
      <c r="L56" s="2164">
        <v>53</v>
      </c>
      <c r="M56" s="1294">
        <v>244621</v>
      </c>
      <c r="N56" s="2164">
        <v>58</v>
      </c>
      <c r="O56" s="1294">
        <v>164422</v>
      </c>
      <c r="P56" s="2164">
        <v>27</v>
      </c>
      <c r="Q56" s="1294">
        <v>0</v>
      </c>
      <c r="R56" s="2175">
        <v>44</v>
      </c>
      <c r="S56" s="224">
        <v>46</v>
      </c>
    </row>
    <row r="57" spans="1:19" s="452" customFormat="1" ht="24" customHeight="1" thickBot="1">
      <c r="A57" s="253">
        <v>52</v>
      </c>
      <c r="B57" s="254" t="s">
        <v>263</v>
      </c>
      <c r="C57" s="1314">
        <v>197272</v>
      </c>
      <c r="D57" s="2167">
        <v>55</v>
      </c>
      <c r="E57" s="1315">
        <v>235676</v>
      </c>
      <c r="F57" s="2167">
        <v>56</v>
      </c>
      <c r="G57" s="1315">
        <v>198716</v>
      </c>
      <c r="H57" s="2178">
        <v>55</v>
      </c>
      <c r="I57" s="1314">
        <v>301058</v>
      </c>
      <c r="J57" s="2167">
        <v>58</v>
      </c>
      <c r="K57" s="1315">
        <v>373037</v>
      </c>
      <c r="L57" s="2167">
        <v>57</v>
      </c>
      <c r="M57" s="1315">
        <v>638357</v>
      </c>
      <c r="N57" s="2167">
        <v>1</v>
      </c>
      <c r="O57" s="1315">
        <v>142984</v>
      </c>
      <c r="P57" s="2167">
        <v>45</v>
      </c>
      <c r="Q57" s="1315">
        <v>0</v>
      </c>
      <c r="R57" s="2178">
        <v>45</v>
      </c>
      <c r="S57" s="262">
        <v>52</v>
      </c>
    </row>
    <row r="58" spans="1:19" s="149" customFormat="1" ht="24" customHeight="1">
      <c r="A58" s="211">
        <v>54</v>
      </c>
      <c r="B58" s="330" t="s">
        <v>264</v>
      </c>
      <c r="C58" s="1303">
        <v>240822</v>
      </c>
      <c r="D58" s="1305">
        <v>28</v>
      </c>
      <c r="E58" s="1304">
        <v>323096</v>
      </c>
      <c r="F58" s="1305">
        <v>43</v>
      </c>
      <c r="G58" s="1304">
        <v>246105</v>
      </c>
      <c r="H58" s="2172">
        <v>33</v>
      </c>
      <c r="I58" s="1303">
        <v>326431</v>
      </c>
      <c r="J58" s="1305">
        <v>51</v>
      </c>
      <c r="K58" s="1304">
        <v>393576</v>
      </c>
      <c r="L58" s="1305">
        <v>55</v>
      </c>
      <c r="M58" s="1304">
        <v>299959</v>
      </c>
      <c r="N58" s="1305">
        <v>54</v>
      </c>
      <c r="O58" s="1304">
        <v>129482</v>
      </c>
      <c r="P58" s="1305">
        <v>52</v>
      </c>
      <c r="Q58" s="1306">
        <v>0</v>
      </c>
      <c r="R58" s="2172">
        <v>46</v>
      </c>
      <c r="S58" s="216">
        <v>54</v>
      </c>
    </row>
    <row r="59" spans="1:19" s="149" customFormat="1" ht="24" customHeight="1">
      <c r="A59" s="217">
        <v>59</v>
      </c>
      <c r="B59" s="332" t="s">
        <v>266</v>
      </c>
      <c r="C59" s="1307">
        <v>217863</v>
      </c>
      <c r="D59" s="1309">
        <v>50</v>
      </c>
      <c r="E59" s="1308">
        <v>305946</v>
      </c>
      <c r="F59" s="1309">
        <v>51</v>
      </c>
      <c r="G59" s="1308">
        <v>220869</v>
      </c>
      <c r="H59" s="2173">
        <v>50</v>
      </c>
      <c r="I59" s="1307">
        <v>355732</v>
      </c>
      <c r="J59" s="1309">
        <v>40</v>
      </c>
      <c r="K59" s="1308">
        <v>452599</v>
      </c>
      <c r="L59" s="1309">
        <v>43</v>
      </c>
      <c r="M59" s="1308">
        <v>330826</v>
      </c>
      <c r="N59" s="1309">
        <v>52</v>
      </c>
      <c r="O59" s="1308">
        <v>180983</v>
      </c>
      <c r="P59" s="1309">
        <v>18</v>
      </c>
      <c r="Q59" s="1308">
        <v>0</v>
      </c>
      <c r="R59" s="2173">
        <v>47</v>
      </c>
      <c r="S59" s="205">
        <v>59</v>
      </c>
    </row>
    <row r="60" spans="1:19" s="149" customFormat="1" ht="24" customHeight="1">
      <c r="A60" s="217">
        <v>61</v>
      </c>
      <c r="B60" s="332" t="s">
        <v>268</v>
      </c>
      <c r="C60" s="1307">
        <v>203389</v>
      </c>
      <c r="D60" s="1309">
        <v>53</v>
      </c>
      <c r="E60" s="1308">
        <v>270118</v>
      </c>
      <c r="F60" s="1309">
        <v>53</v>
      </c>
      <c r="G60" s="1308">
        <v>207528</v>
      </c>
      <c r="H60" s="2173">
        <v>54</v>
      </c>
      <c r="I60" s="1307">
        <v>319039</v>
      </c>
      <c r="J60" s="1309">
        <v>56</v>
      </c>
      <c r="K60" s="1308">
        <v>371665</v>
      </c>
      <c r="L60" s="1309">
        <v>58</v>
      </c>
      <c r="M60" s="1308">
        <v>217259</v>
      </c>
      <c r="N60" s="1309">
        <v>59</v>
      </c>
      <c r="O60" s="1308">
        <v>196432</v>
      </c>
      <c r="P60" s="1309">
        <v>10</v>
      </c>
      <c r="Q60" s="1308">
        <v>0</v>
      </c>
      <c r="R60" s="2173">
        <v>48</v>
      </c>
      <c r="S60" s="205">
        <v>61</v>
      </c>
    </row>
    <row r="61" spans="1:19" s="149" customFormat="1" ht="24" customHeight="1">
      <c r="A61" s="217">
        <v>66</v>
      </c>
      <c r="B61" s="332" t="s">
        <v>270</v>
      </c>
      <c r="C61" s="1307">
        <v>237940</v>
      </c>
      <c r="D61" s="1309">
        <v>34</v>
      </c>
      <c r="E61" s="1308">
        <v>359252</v>
      </c>
      <c r="F61" s="1309">
        <v>26</v>
      </c>
      <c r="G61" s="1308">
        <v>246952</v>
      </c>
      <c r="H61" s="2173">
        <v>31</v>
      </c>
      <c r="I61" s="1307">
        <v>355854</v>
      </c>
      <c r="J61" s="1309">
        <v>39</v>
      </c>
      <c r="K61" s="1308">
        <v>461265</v>
      </c>
      <c r="L61" s="1309">
        <v>39</v>
      </c>
      <c r="M61" s="1308">
        <v>353910</v>
      </c>
      <c r="N61" s="1309">
        <v>45</v>
      </c>
      <c r="O61" s="1308">
        <v>185061</v>
      </c>
      <c r="P61" s="1309">
        <v>15</v>
      </c>
      <c r="Q61" s="1308">
        <v>0</v>
      </c>
      <c r="R61" s="2173">
        <v>49</v>
      </c>
      <c r="S61" s="205">
        <v>66</v>
      </c>
    </row>
    <row r="62" spans="1:19" s="149" customFormat="1" ht="24" customHeight="1">
      <c r="A62" s="217">
        <v>67</v>
      </c>
      <c r="B62" s="332" t="s">
        <v>272</v>
      </c>
      <c r="C62" s="1310">
        <v>260553</v>
      </c>
      <c r="D62" s="2163">
        <v>12</v>
      </c>
      <c r="E62" s="1311">
        <v>336102</v>
      </c>
      <c r="F62" s="2163">
        <v>35</v>
      </c>
      <c r="G62" s="1311">
        <v>265946</v>
      </c>
      <c r="H62" s="2174">
        <v>12</v>
      </c>
      <c r="I62" s="1310">
        <v>344701</v>
      </c>
      <c r="J62" s="2163">
        <v>47</v>
      </c>
      <c r="K62" s="1311">
        <v>407684</v>
      </c>
      <c r="L62" s="2163">
        <v>54</v>
      </c>
      <c r="M62" s="1311">
        <v>382833</v>
      </c>
      <c r="N62" s="2163">
        <v>36</v>
      </c>
      <c r="O62" s="1311">
        <v>312622</v>
      </c>
      <c r="P62" s="2163">
        <v>1</v>
      </c>
      <c r="Q62" s="1311">
        <v>0</v>
      </c>
      <c r="R62" s="2174">
        <v>50</v>
      </c>
      <c r="S62" s="205">
        <v>67</v>
      </c>
    </row>
    <row r="63" spans="1:19" s="149" customFormat="1" ht="24" customHeight="1">
      <c r="A63" s="211">
        <v>70</v>
      </c>
      <c r="B63" s="330" t="s">
        <v>274</v>
      </c>
      <c r="C63" s="1303">
        <v>222617</v>
      </c>
      <c r="D63" s="1305">
        <v>45</v>
      </c>
      <c r="E63" s="1304">
        <v>355935</v>
      </c>
      <c r="F63" s="1305">
        <v>28</v>
      </c>
      <c r="G63" s="1304">
        <v>231685</v>
      </c>
      <c r="H63" s="2172">
        <v>46</v>
      </c>
      <c r="I63" s="1303">
        <v>287222</v>
      </c>
      <c r="J63" s="1305">
        <v>59</v>
      </c>
      <c r="K63" s="1304">
        <v>375032</v>
      </c>
      <c r="L63" s="1305">
        <v>56</v>
      </c>
      <c r="M63" s="1304">
        <v>388051</v>
      </c>
      <c r="N63" s="1305">
        <v>35</v>
      </c>
      <c r="O63" s="1304">
        <v>129012</v>
      </c>
      <c r="P63" s="1305">
        <v>53</v>
      </c>
      <c r="Q63" s="1306">
        <v>0</v>
      </c>
      <c r="R63" s="2172">
        <v>51</v>
      </c>
      <c r="S63" s="216">
        <v>70</v>
      </c>
    </row>
    <row r="64" spans="1:19" s="149" customFormat="1" ht="24" customHeight="1">
      <c r="A64" s="217">
        <v>72</v>
      </c>
      <c r="B64" s="332" t="s">
        <v>276</v>
      </c>
      <c r="C64" s="1307">
        <v>277902</v>
      </c>
      <c r="D64" s="1309">
        <v>5</v>
      </c>
      <c r="E64" s="1308">
        <v>375576</v>
      </c>
      <c r="F64" s="1309">
        <v>16</v>
      </c>
      <c r="G64" s="1308">
        <v>285873</v>
      </c>
      <c r="H64" s="2173">
        <v>3</v>
      </c>
      <c r="I64" s="1307">
        <v>385285</v>
      </c>
      <c r="J64" s="1309">
        <v>12</v>
      </c>
      <c r="K64" s="1308">
        <v>483351</v>
      </c>
      <c r="L64" s="1309">
        <v>29</v>
      </c>
      <c r="M64" s="1308">
        <v>396698</v>
      </c>
      <c r="N64" s="1309">
        <v>32</v>
      </c>
      <c r="O64" s="1308">
        <v>109683</v>
      </c>
      <c r="P64" s="1309">
        <v>58</v>
      </c>
      <c r="Q64" s="1308">
        <v>0</v>
      </c>
      <c r="R64" s="2173">
        <v>52</v>
      </c>
      <c r="S64" s="205">
        <v>72</v>
      </c>
    </row>
    <row r="65" spans="1:19" s="149" customFormat="1" ht="24" customHeight="1">
      <c r="A65" s="217">
        <v>74</v>
      </c>
      <c r="B65" s="332" t="s">
        <v>278</v>
      </c>
      <c r="C65" s="1307">
        <v>279034</v>
      </c>
      <c r="D65" s="1309">
        <v>4</v>
      </c>
      <c r="E65" s="1308">
        <v>325275</v>
      </c>
      <c r="F65" s="1309">
        <v>41</v>
      </c>
      <c r="G65" s="1308">
        <v>282143</v>
      </c>
      <c r="H65" s="2173">
        <v>7</v>
      </c>
      <c r="I65" s="1307">
        <v>399777</v>
      </c>
      <c r="J65" s="1309">
        <v>5</v>
      </c>
      <c r="K65" s="1308">
        <v>506384</v>
      </c>
      <c r="L65" s="1309">
        <v>14</v>
      </c>
      <c r="M65" s="1308">
        <v>354478</v>
      </c>
      <c r="N65" s="1309">
        <v>44</v>
      </c>
      <c r="O65" s="1308">
        <v>130519</v>
      </c>
      <c r="P65" s="1309">
        <v>51</v>
      </c>
      <c r="Q65" s="1308">
        <v>0</v>
      </c>
      <c r="R65" s="2173">
        <v>53</v>
      </c>
      <c r="S65" s="205">
        <v>74</v>
      </c>
    </row>
    <row r="66" spans="1:19" s="149" customFormat="1" ht="24" customHeight="1">
      <c r="A66" s="217">
        <v>81</v>
      </c>
      <c r="B66" s="332" t="s">
        <v>280</v>
      </c>
      <c r="C66" s="1307">
        <v>264525</v>
      </c>
      <c r="D66" s="1309">
        <v>10</v>
      </c>
      <c r="E66" s="1308">
        <v>323933</v>
      </c>
      <c r="F66" s="1309">
        <v>42</v>
      </c>
      <c r="G66" s="1308">
        <v>268469</v>
      </c>
      <c r="H66" s="2173">
        <v>11</v>
      </c>
      <c r="I66" s="1307">
        <v>365623</v>
      </c>
      <c r="J66" s="1309">
        <v>30</v>
      </c>
      <c r="K66" s="1308">
        <v>469644</v>
      </c>
      <c r="L66" s="1309">
        <v>36</v>
      </c>
      <c r="M66" s="1308">
        <v>504516</v>
      </c>
      <c r="N66" s="1309">
        <v>8</v>
      </c>
      <c r="O66" s="1308">
        <v>155688</v>
      </c>
      <c r="P66" s="1309">
        <v>35</v>
      </c>
      <c r="Q66" s="1308">
        <v>0</v>
      </c>
      <c r="R66" s="2173">
        <v>54</v>
      </c>
      <c r="S66" s="205">
        <v>81</v>
      </c>
    </row>
    <row r="67" spans="1:19" s="149" customFormat="1" ht="24" customHeight="1">
      <c r="A67" s="217">
        <v>82</v>
      </c>
      <c r="B67" s="332" t="s">
        <v>282</v>
      </c>
      <c r="C67" s="1310">
        <v>221396</v>
      </c>
      <c r="D67" s="2163">
        <v>46</v>
      </c>
      <c r="E67" s="1311">
        <v>428884</v>
      </c>
      <c r="F67" s="2163">
        <v>3</v>
      </c>
      <c r="G67" s="1311">
        <v>232311</v>
      </c>
      <c r="H67" s="2174">
        <v>45</v>
      </c>
      <c r="I67" s="1310">
        <v>359150</v>
      </c>
      <c r="J67" s="2163">
        <v>37</v>
      </c>
      <c r="K67" s="1311">
        <v>457687</v>
      </c>
      <c r="L67" s="2163">
        <v>42</v>
      </c>
      <c r="M67" s="1311">
        <v>442596</v>
      </c>
      <c r="N67" s="2163">
        <v>20</v>
      </c>
      <c r="O67" s="1311">
        <v>168425</v>
      </c>
      <c r="P67" s="2163">
        <v>26</v>
      </c>
      <c r="Q67" s="1311">
        <v>0</v>
      </c>
      <c r="R67" s="2174">
        <v>55</v>
      </c>
      <c r="S67" s="205">
        <v>82</v>
      </c>
    </row>
    <row r="68" spans="1:19" s="149" customFormat="1" ht="24" customHeight="1">
      <c r="A68" s="211">
        <v>83</v>
      </c>
      <c r="B68" s="330" t="s">
        <v>283</v>
      </c>
      <c r="C68" s="1303">
        <v>225836</v>
      </c>
      <c r="D68" s="1305">
        <v>43</v>
      </c>
      <c r="E68" s="1304">
        <v>380106</v>
      </c>
      <c r="F68" s="1305">
        <v>14</v>
      </c>
      <c r="G68" s="1304">
        <v>233414</v>
      </c>
      <c r="H68" s="2172">
        <v>43</v>
      </c>
      <c r="I68" s="1303">
        <v>354931</v>
      </c>
      <c r="J68" s="1305">
        <v>42</v>
      </c>
      <c r="K68" s="1304">
        <v>415664</v>
      </c>
      <c r="L68" s="1305">
        <v>52</v>
      </c>
      <c r="M68" s="1304">
        <v>369200</v>
      </c>
      <c r="N68" s="1305">
        <v>42</v>
      </c>
      <c r="O68" s="1304">
        <v>201528</v>
      </c>
      <c r="P68" s="1305">
        <v>5</v>
      </c>
      <c r="Q68" s="1304">
        <v>0</v>
      </c>
      <c r="R68" s="2172">
        <v>56</v>
      </c>
      <c r="S68" s="216">
        <v>83</v>
      </c>
    </row>
    <row r="69" spans="1:19" s="149" customFormat="1" ht="24" customHeight="1">
      <c r="A69" s="217">
        <v>301</v>
      </c>
      <c r="B69" s="2130" t="s">
        <v>284</v>
      </c>
      <c r="C69" s="1307">
        <v>125616</v>
      </c>
      <c r="D69" s="1309">
        <v>58</v>
      </c>
      <c r="E69" s="1308" t="s">
        <v>22</v>
      </c>
      <c r="F69" s="1309" t="s">
        <v>22</v>
      </c>
      <c r="G69" s="1308">
        <v>125616</v>
      </c>
      <c r="H69" s="2173">
        <v>58</v>
      </c>
      <c r="I69" s="1307">
        <v>324526</v>
      </c>
      <c r="J69" s="1309">
        <v>53</v>
      </c>
      <c r="K69" s="1308">
        <v>484783</v>
      </c>
      <c r="L69" s="1309">
        <v>27</v>
      </c>
      <c r="M69" s="1308">
        <v>337696</v>
      </c>
      <c r="N69" s="1309">
        <v>49</v>
      </c>
      <c r="O69" s="1308">
        <v>116305</v>
      </c>
      <c r="P69" s="1309">
        <v>57</v>
      </c>
      <c r="Q69" s="1308" t="s">
        <v>22</v>
      </c>
      <c r="R69" s="2173" t="s">
        <v>22</v>
      </c>
      <c r="S69" s="205">
        <v>301</v>
      </c>
    </row>
    <row r="70" spans="1:19" s="149" customFormat="1" ht="24" customHeight="1">
      <c r="A70" s="217">
        <v>302</v>
      </c>
      <c r="B70" s="2130" t="s">
        <v>286</v>
      </c>
      <c r="C70" s="1307">
        <v>105960</v>
      </c>
      <c r="D70" s="1309">
        <v>59</v>
      </c>
      <c r="E70" s="1308" t="s">
        <v>22</v>
      </c>
      <c r="F70" s="1309" t="s">
        <v>22</v>
      </c>
      <c r="G70" s="1308">
        <v>105960</v>
      </c>
      <c r="H70" s="2173">
        <v>59</v>
      </c>
      <c r="I70" s="1307">
        <v>321677</v>
      </c>
      <c r="J70" s="1309">
        <v>54</v>
      </c>
      <c r="K70" s="1308">
        <v>434155</v>
      </c>
      <c r="L70" s="1309">
        <v>50</v>
      </c>
      <c r="M70" s="1308">
        <v>300479</v>
      </c>
      <c r="N70" s="1309">
        <v>53</v>
      </c>
      <c r="O70" s="1308">
        <v>138181</v>
      </c>
      <c r="P70" s="1309">
        <v>49</v>
      </c>
      <c r="Q70" s="1308" t="s">
        <v>22</v>
      </c>
      <c r="R70" s="2173" t="s">
        <v>22</v>
      </c>
      <c r="S70" s="205">
        <v>302</v>
      </c>
    </row>
    <row r="71" spans="1:19" s="266" customFormat="1" ht="24" customHeight="1">
      <c r="A71" s="220">
        <v>303</v>
      </c>
      <c r="B71" s="2128" t="s">
        <v>288</v>
      </c>
      <c r="C71" s="1293">
        <v>173411</v>
      </c>
      <c r="D71" s="2164">
        <v>57</v>
      </c>
      <c r="E71" s="1294" t="s">
        <v>22</v>
      </c>
      <c r="F71" s="2164" t="s">
        <v>22</v>
      </c>
      <c r="G71" s="1294">
        <v>173411</v>
      </c>
      <c r="H71" s="2175">
        <v>57</v>
      </c>
      <c r="I71" s="1293">
        <v>319631</v>
      </c>
      <c r="J71" s="2164">
        <v>55</v>
      </c>
      <c r="K71" s="1294">
        <v>597909</v>
      </c>
      <c r="L71" s="2164">
        <v>1</v>
      </c>
      <c r="M71" s="1294">
        <v>255771</v>
      </c>
      <c r="N71" s="2164">
        <v>57</v>
      </c>
      <c r="O71" s="1294">
        <v>90798</v>
      </c>
      <c r="P71" s="2164">
        <v>59</v>
      </c>
      <c r="Q71" s="1294" t="s">
        <v>22</v>
      </c>
      <c r="R71" s="2175" t="s">
        <v>22</v>
      </c>
      <c r="S71" s="224">
        <v>303</v>
      </c>
    </row>
    <row r="72" spans="1:19" s="266" customFormat="1" ht="24" customHeight="1" thickBot="1">
      <c r="A72" s="2383"/>
      <c r="B72" s="254"/>
      <c r="C72" s="1314"/>
      <c r="D72" s="2167"/>
      <c r="E72" s="1315"/>
      <c r="F72" s="2167"/>
      <c r="G72" s="1315"/>
      <c r="H72" s="2178"/>
      <c r="I72" s="1299"/>
      <c r="J72" s="2165"/>
      <c r="K72" s="1300"/>
      <c r="L72" s="2165"/>
      <c r="M72" s="1300"/>
      <c r="N72" s="2165"/>
      <c r="O72" s="1300"/>
      <c r="P72" s="2165"/>
      <c r="Q72" s="1300"/>
      <c r="R72" s="2176"/>
      <c r="S72" s="224"/>
    </row>
    <row r="73" spans="1:19" s="266" customFormat="1" ht="24" customHeight="1">
      <c r="A73" s="220"/>
      <c r="B73" s="218"/>
      <c r="C73" s="1293"/>
      <c r="D73" s="2164"/>
      <c r="E73" s="1294"/>
      <c r="F73" s="2164"/>
      <c r="G73" s="1294"/>
      <c r="H73" s="2175"/>
      <c r="I73" s="1312"/>
      <c r="J73" s="2166"/>
      <c r="K73" s="1313"/>
      <c r="L73" s="2166"/>
      <c r="M73" s="1313"/>
      <c r="N73" s="2166"/>
      <c r="O73" s="1313"/>
      <c r="P73" s="2166"/>
      <c r="Q73" s="1313"/>
      <c r="R73" s="2177"/>
      <c r="S73" s="234"/>
    </row>
    <row r="74" spans="1:19" s="266" customFormat="1" ht="24" customHeight="1">
      <c r="A74" s="220"/>
      <c r="B74" s="218"/>
      <c r="C74" s="1293"/>
      <c r="D74" s="2164"/>
      <c r="E74" s="1294"/>
      <c r="F74" s="2164"/>
      <c r="G74" s="1294"/>
      <c r="H74" s="2175"/>
      <c r="I74" s="1293"/>
      <c r="J74" s="2164"/>
      <c r="K74" s="1294"/>
      <c r="L74" s="2164"/>
      <c r="M74" s="1294"/>
      <c r="N74" s="2164"/>
      <c r="O74" s="1294"/>
      <c r="P74" s="2164"/>
      <c r="Q74" s="1294"/>
      <c r="R74" s="2175"/>
      <c r="S74" s="224"/>
    </row>
    <row r="75" spans="1:19" s="266" customFormat="1" ht="24" customHeight="1">
      <c r="A75" s="220"/>
      <c r="B75" s="218"/>
      <c r="C75" s="1293"/>
      <c r="D75" s="2164"/>
      <c r="E75" s="1294"/>
      <c r="F75" s="2164"/>
      <c r="G75" s="1294"/>
      <c r="H75" s="2175"/>
      <c r="I75" s="1293"/>
      <c r="J75" s="2164"/>
      <c r="K75" s="1294"/>
      <c r="L75" s="2164"/>
      <c r="M75" s="1294"/>
      <c r="N75" s="2164"/>
      <c r="O75" s="1294"/>
      <c r="P75" s="2164"/>
      <c r="Q75" s="1294"/>
      <c r="R75" s="2175"/>
      <c r="S75" s="224"/>
    </row>
    <row r="76" spans="1:19" s="266" customFormat="1" ht="24" customHeight="1">
      <c r="A76" s="220"/>
      <c r="B76" s="218"/>
      <c r="C76" s="1293"/>
      <c r="D76" s="2164"/>
      <c r="E76" s="1294"/>
      <c r="F76" s="2164"/>
      <c r="G76" s="1294"/>
      <c r="H76" s="2175"/>
      <c r="I76" s="1293"/>
      <c r="J76" s="2164"/>
      <c r="K76" s="1294"/>
      <c r="L76" s="2164"/>
      <c r="M76" s="1294"/>
      <c r="N76" s="2164"/>
      <c r="O76" s="1294"/>
      <c r="P76" s="2164"/>
      <c r="Q76" s="1294"/>
      <c r="R76" s="2175"/>
      <c r="S76" s="224"/>
    </row>
    <row r="77" spans="1:19" s="266" customFormat="1" ht="24" customHeight="1">
      <c r="A77" s="220"/>
      <c r="B77" s="218"/>
      <c r="C77" s="1299"/>
      <c r="D77" s="2165"/>
      <c r="E77" s="1300"/>
      <c r="F77" s="2165"/>
      <c r="G77" s="1300"/>
      <c r="H77" s="2176"/>
      <c r="I77" s="1299"/>
      <c r="J77" s="2165"/>
      <c r="K77" s="1300"/>
      <c r="L77" s="2165"/>
      <c r="M77" s="1300"/>
      <c r="N77" s="2165"/>
      <c r="O77" s="1300"/>
      <c r="P77" s="2165"/>
      <c r="Q77" s="1300"/>
      <c r="R77" s="2176"/>
      <c r="S77" s="224"/>
    </row>
    <row r="78" spans="1:19" s="266" customFormat="1" ht="24" customHeight="1">
      <c r="A78" s="235"/>
      <c r="B78" s="212"/>
      <c r="C78" s="1312"/>
      <c r="D78" s="2166"/>
      <c r="E78" s="1313"/>
      <c r="F78" s="2166"/>
      <c r="G78" s="1313"/>
      <c r="H78" s="2177"/>
      <c r="I78" s="1312"/>
      <c r="J78" s="2166"/>
      <c r="K78" s="1313"/>
      <c r="L78" s="2166"/>
      <c r="M78" s="1313"/>
      <c r="N78" s="2166"/>
      <c r="O78" s="1313"/>
      <c r="P78" s="2166"/>
      <c r="Q78" s="1313"/>
      <c r="R78" s="2177"/>
      <c r="S78" s="236"/>
    </row>
    <row r="79" spans="1:19" s="266" customFormat="1" ht="24" customHeight="1">
      <c r="A79" s="220"/>
      <c r="B79" s="218"/>
      <c r="C79" s="1293"/>
      <c r="D79" s="2164"/>
      <c r="E79" s="1294"/>
      <c r="F79" s="2164"/>
      <c r="G79" s="1294"/>
      <c r="H79" s="2175"/>
      <c r="I79" s="1293"/>
      <c r="J79" s="2164"/>
      <c r="K79" s="1294"/>
      <c r="L79" s="2164"/>
      <c r="M79" s="1294"/>
      <c r="N79" s="2164"/>
      <c r="O79" s="1294"/>
      <c r="P79" s="2164"/>
      <c r="Q79" s="1294"/>
      <c r="R79" s="2175"/>
      <c r="S79" s="224"/>
    </row>
    <row r="80" spans="1:19" s="266" customFormat="1" ht="24" customHeight="1">
      <c r="A80" s="220"/>
      <c r="B80" s="218"/>
      <c r="C80" s="1293"/>
      <c r="D80" s="2164"/>
      <c r="E80" s="1294"/>
      <c r="F80" s="2164"/>
      <c r="G80" s="1294"/>
      <c r="H80" s="2175"/>
      <c r="I80" s="1293"/>
      <c r="J80" s="2164"/>
      <c r="K80" s="1294"/>
      <c r="L80" s="2164"/>
      <c r="M80" s="1294"/>
      <c r="N80" s="2164"/>
      <c r="O80" s="1294"/>
      <c r="P80" s="2164"/>
      <c r="Q80" s="1294"/>
      <c r="R80" s="2175"/>
      <c r="S80" s="224"/>
    </row>
    <row r="81" spans="1:19" s="266" customFormat="1" ht="24" customHeight="1">
      <c r="A81" s="220"/>
      <c r="B81" s="218"/>
      <c r="C81" s="1293"/>
      <c r="D81" s="2164"/>
      <c r="E81" s="1294"/>
      <c r="F81" s="2164"/>
      <c r="G81" s="1294"/>
      <c r="H81" s="2175"/>
      <c r="I81" s="1293"/>
      <c r="J81" s="2164"/>
      <c r="K81" s="1294"/>
      <c r="L81" s="2164"/>
      <c r="M81" s="1294"/>
      <c r="N81" s="2164"/>
      <c r="O81" s="1294"/>
      <c r="P81" s="2164"/>
      <c r="Q81" s="1294"/>
      <c r="R81" s="2175"/>
      <c r="S81" s="224"/>
    </row>
    <row r="82" spans="1:19" s="266" customFormat="1" ht="24" customHeight="1">
      <c r="A82" s="220"/>
      <c r="B82" s="218"/>
      <c r="C82" s="1299"/>
      <c r="D82" s="2165"/>
      <c r="E82" s="1300"/>
      <c r="F82" s="2165"/>
      <c r="G82" s="1300"/>
      <c r="H82" s="2176"/>
      <c r="I82" s="1299"/>
      <c r="J82" s="2165"/>
      <c r="K82" s="1300"/>
      <c r="L82" s="2165"/>
      <c r="M82" s="1300"/>
      <c r="N82" s="2165"/>
      <c r="O82" s="1300"/>
      <c r="P82" s="2165"/>
      <c r="Q82" s="1300"/>
      <c r="R82" s="2176"/>
      <c r="S82" s="224"/>
    </row>
    <row r="83" spans="1:19" s="266" customFormat="1" ht="24" customHeight="1">
      <c r="A83" s="228"/>
      <c r="B83" s="212"/>
      <c r="C83" s="1312"/>
      <c r="D83" s="2166"/>
      <c r="E83" s="1313"/>
      <c r="F83" s="2166"/>
      <c r="G83" s="1313"/>
      <c r="H83" s="2177"/>
      <c r="I83" s="1312"/>
      <c r="J83" s="2166"/>
      <c r="K83" s="1313"/>
      <c r="L83" s="2166"/>
      <c r="M83" s="1313"/>
      <c r="N83" s="2166"/>
      <c r="O83" s="1313"/>
      <c r="P83" s="2166"/>
      <c r="Q83" s="1313"/>
      <c r="R83" s="2177"/>
      <c r="S83" s="234"/>
    </row>
    <row r="84" spans="1:19" s="266" customFormat="1" ht="24" customHeight="1">
      <c r="A84" s="220"/>
      <c r="B84" s="218"/>
      <c r="C84" s="1293"/>
      <c r="D84" s="2164"/>
      <c r="E84" s="1294"/>
      <c r="F84" s="2164"/>
      <c r="G84" s="1294"/>
      <c r="H84" s="2175"/>
      <c r="I84" s="1293"/>
      <c r="J84" s="2164"/>
      <c r="K84" s="1294"/>
      <c r="L84" s="2164"/>
      <c r="M84" s="1294"/>
      <c r="N84" s="2164"/>
      <c r="O84" s="1294"/>
      <c r="P84" s="2164"/>
      <c r="Q84" s="1294"/>
      <c r="R84" s="2175"/>
      <c r="S84" s="224"/>
    </row>
    <row r="85" spans="1:19" s="266" customFormat="1" ht="24" customHeight="1">
      <c r="A85" s="220"/>
      <c r="B85" s="218"/>
      <c r="C85" s="1293"/>
      <c r="D85" s="2164"/>
      <c r="E85" s="1294"/>
      <c r="F85" s="2164"/>
      <c r="G85" s="1294"/>
      <c r="H85" s="2175"/>
      <c r="I85" s="1293"/>
      <c r="J85" s="2164"/>
      <c r="K85" s="1294"/>
      <c r="L85" s="2164"/>
      <c r="M85" s="1294"/>
      <c r="N85" s="2164"/>
      <c r="O85" s="1294"/>
      <c r="P85" s="2164"/>
      <c r="Q85" s="1294"/>
      <c r="R85" s="2175"/>
      <c r="S85" s="224"/>
    </row>
    <row r="86" spans="1:19" s="266" customFormat="1" ht="24" customHeight="1">
      <c r="A86" s="220"/>
      <c r="B86" s="218"/>
      <c r="C86" s="1293"/>
      <c r="D86" s="2164"/>
      <c r="E86" s="1294"/>
      <c r="F86" s="2164"/>
      <c r="G86" s="1294"/>
      <c r="H86" s="2175"/>
      <c r="I86" s="1293"/>
      <c r="J86" s="2164"/>
      <c r="K86" s="1294"/>
      <c r="L86" s="2164"/>
      <c r="M86" s="1294"/>
      <c r="N86" s="2164"/>
      <c r="O86" s="1294"/>
      <c r="P86" s="2164"/>
      <c r="Q86" s="1294"/>
      <c r="R86" s="2175"/>
      <c r="S86" s="224"/>
    </row>
    <row r="87" spans="1:19" s="266" customFormat="1" ht="24" customHeight="1">
      <c r="A87" s="220"/>
      <c r="B87" s="218"/>
      <c r="C87" s="1299"/>
      <c r="D87" s="2165"/>
      <c r="E87" s="1300"/>
      <c r="F87" s="2165"/>
      <c r="G87" s="1300"/>
      <c r="H87" s="2176"/>
      <c r="I87" s="1299"/>
      <c r="J87" s="2165"/>
      <c r="K87" s="1300"/>
      <c r="L87" s="2165"/>
      <c r="M87" s="1300"/>
      <c r="N87" s="2165"/>
      <c r="O87" s="1300"/>
      <c r="P87" s="2165"/>
      <c r="Q87" s="1300"/>
      <c r="R87" s="2176"/>
      <c r="S87" s="224"/>
    </row>
    <row r="88" spans="1:19" s="266" customFormat="1" ht="24" customHeight="1">
      <c r="A88" s="228"/>
      <c r="B88" s="212"/>
      <c r="C88" s="1312"/>
      <c r="D88" s="2166"/>
      <c r="E88" s="1313"/>
      <c r="F88" s="2166"/>
      <c r="G88" s="1313"/>
      <c r="H88" s="2177"/>
      <c r="I88" s="1312"/>
      <c r="J88" s="2166"/>
      <c r="K88" s="1313"/>
      <c r="L88" s="2166"/>
      <c r="M88" s="1313"/>
      <c r="N88" s="2166"/>
      <c r="O88" s="1313"/>
      <c r="P88" s="2166"/>
      <c r="Q88" s="1313"/>
      <c r="R88" s="2177"/>
      <c r="S88" s="234"/>
    </row>
    <row r="89" spans="1:19" s="266" customFormat="1" ht="24" customHeight="1">
      <c r="A89" s="220"/>
      <c r="B89" s="218"/>
      <c r="C89" s="1293"/>
      <c r="D89" s="2164"/>
      <c r="E89" s="1294"/>
      <c r="F89" s="2164"/>
      <c r="G89" s="1294"/>
      <c r="H89" s="2175"/>
      <c r="I89" s="1293"/>
      <c r="J89" s="2164"/>
      <c r="K89" s="1294"/>
      <c r="L89" s="2164"/>
      <c r="M89" s="1294"/>
      <c r="N89" s="2164"/>
      <c r="O89" s="1294"/>
      <c r="P89" s="2164"/>
      <c r="Q89" s="1294"/>
      <c r="R89" s="2175"/>
      <c r="S89" s="224"/>
    </row>
    <row r="90" spans="1:19" s="266" customFormat="1" ht="24" customHeight="1">
      <c r="A90" s="220"/>
      <c r="B90" s="218"/>
      <c r="C90" s="1293"/>
      <c r="D90" s="2164"/>
      <c r="E90" s="1294"/>
      <c r="F90" s="2164"/>
      <c r="G90" s="1294"/>
      <c r="H90" s="2175"/>
      <c r="I90" s="1293"/>
      <c r="J90" s="2164"/>
      <c r="K90" s="1294"/>
      <c r="L90" s="2164"/>
      <c r="M90" s="1294"/>
      <c r="N90" s="2164"/>
      <c r="O90" s="1294"/>
      <c r="P90" s="2164"/>
      <c r="Q90" s="1294"/>
      <c r="R90" s="2175"/>
      <c r="S90" s="224"/>
    </row>
    <row r="91" spans="1:19" s="266" customFormat="1" ht="24" customHeight="1">
      <c r="A91" s="220"/>
      <c r="B91" s="218"/>
      <c r="C91" s="1293"/>
      <c r="D91" s="2164"/>
      <c r="E91" s="1294"/>
      <c r="F91" s="2164"/>
      <c r="G91" s="1294"/>
      <c r="H91" s="2175"/>
      <c r="I91" s="1293"/>
      <c r="J91" s="2164"/>
      <c r="K91" s="1294"/>
      <c r="L91" s="2164"/>
      <c r="M91" s="1294"/>
      <c r="N91" s="2164"/>
      <c r="O91" s="1294"/>
      <c r="P91" s="2164"/>
      <c r="Q91" s="1294"/>
      <c r="R91" s="2175"/>
      <c r="S91" s="224"/>
    </row>
    <row r="92" spans="1:19" s="266" customFormat="1" ht="24" customHeight="1">
      <c r="A92" s="220"/>
      <c r="B92" s="244"/>
      <c r="C92" s="1299"/>
      <c r="D92" s="2165"/>
      <c r="E92" s="1300"/>
      <c r="F92" s="2165"/>
      <c r="G92" s="1300"/>
      <c r="H92" s="2176"/>
      <c r="I92" s="1299"/>
      <c r="J92" s="2165"/>
      <c r="K92" s="1300"/>
      <c r="L92" s="2165"/>
      <c r="M92" s="1300"/>
      <c r="N92" s="2165"/>
      <c r="O92" s="1300"/>
      <c r="P92" s="2165"/>
      <c r="Q92" s="1300"/>
      <c r="R92" s="2176"/>
      <c r="S92" s="224"/>
    </row>
    <row r="93" spans="1:19" s="266" customFormat="1" ht="24" customHeight="1">
      <c r="A93" s="228"/>
      <c r="B93" s="218"/>
      <c r="C93" s="1312"/>
      <c r="D93" s="2166"/>
      <c r="E93" s="1313"/>
      <c r="F93" s="2166"/>
      <c r="G93" s="1313"/>
      <c r="H93" s="2177"/>
      <c r="I93" s="1312"/>
      <c r="J93" s="2166"/>
      <c r="K93" s="1313"/>
      <c r="L93" s="2166"/>
      <c r="M93" s="1313"/>
      <c r="N93" s="2166"/>
      <c r="O93" s="1313"/>
      <c r="P93" s="2166"/>
      <c r="Q93" s="1313"/>
      <c r="R93" s="2177"/>
      <c r="S93" s="234"/>
    </row>
    <row r="94" spans="1:19" s="266" customFormat="1" ht="24" customHeight="1">
      <c r="A94" s="220"/>
      <c r="B94" s="218"/>
      <c r="C94" s="1293"/>
      <c r="D94" s="2164"/>
      <c r="E94" s="1294"/>
      <c r="F94" s="2164"/>
      <c r="G94" s="1294"/>
      <c r="H94" s="2175"/>
      <c r="I94" s="1293"/>
      <c r="J94" s="2164"/>
      <c r="K94" s="1294"/>
      <c r="L94" s="2164"/>
      <c r="M94" s="1294"/>
      <c r="N94" s="2164"/>
      <c r="O94" s="1294"/>
      <c r="P94" s="2164"/>
      <c r="Q94" s="1294"/>
      <c r="R94" s="2175"/>
      <c r="S94" s="224"/>
    </row>
    <row r="95" spans="1:19" s="266" customFormat="1" ht="24" customHeight="1">
      <c r="A95" s="220"/>
      <c r="B95" s="218"/>
      <c r="C95" s="1293"/>
      <c r="D95" s="2164"/>
      <c r="E95" s="1294"/>
      <c r="F95" s="2164"/>
      <c r="G95" s="1294"/>
      <c r="H95" s="2175"/>
      <c r="I95" s="1293"/>
      <c r="J95" s="2164"/>
      <c r="K95" s="1294"/>
      <c r="L95" s="2164"/>
      <c r="M95" s="1294"/>
      <c r="N95" s="2164"/>
      <c r="O95" s="1294"/>
      <c r="P95" s="2164"/>
      <c r="Q95" s="1294"/>
      <c r="R95" s="2175"/>
      <c r="S95" s="224"/>
    </row>
    <row r="96" spans="1:19" s="266" customFormat="1" ht="24" customHeight="1">
      <c r="A96" s="220"/>
      <c r="B96" s="218"/>
      <c r="C96" s="1293"/>
      <c r="D96" s="2164"/>
      <c r="E96" s="1294"/>
      <c r="F96" s="2164"/>
      <c r="G96" s="1294"/>
      <c r="H96" s="2175"/>
      <c r="I96" s="1293"/>
      <c r="J96" s="2164"/>
      <c r="K96" s="1294"/>
      <c r="L96" s="2164"/>
      <c r="M96" s="1294"/>
      <c r="N96" s="2164"/>
      <c r="O96" s="1294"/>
      <c r="P96" s="2164"/>
      <c r="Q96" s="1294"/>
      <c r="R96" s="2175"/>
      <c r="S96" s="224"/>
    </row>
    <row r="97" spans="1:19" s="266" customFormat="1" ht="24" customHeight="1">
      <c r="A97" s="243"/>
      <c r="B97" s="244"/>
      <c r="C97" s="1299"/>
      <c r="D97" s="2165"/>
      <c r="E97" s="1300"/>
      <c r="F97" s="2165"/>
      <c r="G97" s="1300"/>
      <c r="H97" s="2176"/>
      <c r="I97" s="1299"/>
      <c r="J97" s="2165"/>
      <c r="K97" s="1300"/>
      <c r="L97" s="2165"/>
      <c r="M97" s="1300"/>
      <c r="N97" s="2165"/>
      <c r="O97" s="1300"/>
      <c r="P97" s="2165"/>
      <c r="Q97" s="1300"/>
      <c r="R97" s="2176"/>
      <c r="S97" s="249"/>
    </row>
    <row r="98" spans="1:19" s="452" customFormat="1" ht="24" customHeight="1">
      <c r="A98" s="250"/>
      <c r="B98" s="218"/>
      <c r="C98" s="1312"/>
      <c r="D98" s="2166"/>
      <c r="E98" s="1313"/>
      <c r="F98" s="2166"/>
      <c r="G98" s="1313"/>
      <c r="H98" s="2177"/>
      <c r="I98" s="1312"/>
      <c r="J98" s="2166"/>
      <c r="K98" s="1313"/>
      <c r="L98" s="2166"/>
      <c r="M98" s="1313"/>
      <c r="N98" s="2166"/>
      <c r="O98" s="1313"/>
      <c r="P98" s="2166"/>
      <c r="Q98" s="1313"/>
      <c r="R98" s="2177"/>
      <c r="S98" s="251"/>
    </row>
    <row r="99" spans="1:19" s="452" customFormat="1" ht="24" customHeight="1">
      <c r="A99" s="220"/>
      <c r="B99" s="218"/>
      <c r="C99" s="1293"/>
      <c r="D99" s="2164"/>
      <c r="E99" s="1294"/>
      <c r="F99" s="2164"/>
      <c r="G99" s="1294"/>
      <c r="H99" s="2175"/>
      <c r="I99" s="1293"/>
      <c r="J99" s="2164"/>
      <c r="K99" s="1294"/>
      <c r="L99" s="2164"/>
      <c r="M99" s="1294"/>
      <c r="N99" s="2164"/>
      <c r="O99" s="1294"/>
      <c r="P99" s="2164"/>
      <c r="Q99" s="1294"/>
      <c r="R99" s="2175"/>
      <c r="S99" s="224"/>
    </row>
    <row r="100" spans="1:19" s="452" customFormat="1" ht="24" customHeight="1">
      <c r="A100" s="220"/>
      <c r="B100" s="218"/>
      <c r="C100" s="1293"/>
      <c r="D100" s="2164"/>
      <c r="E100" s="1294"/>
      <c r="F100" s="2164"/>
      <c r="G100" s="1294"/>
      <c r="H100" s="2175"/>
      <c r="I100" s="1293"/>
      <c r="J100" s="2164"/>
      <c r="K100" s="1294"/>
      <c r="L100" s="2164"/>
      <c r="M100" s="1294"/>
      <c r="N100" s="2164"/>
      <c r="O100" s="1294"/>
      <c r="P100" s="2164"/>
      <c r="Q100" s="1294"/>
      <c r="R100" s="2175"/>
      <c r="S100" s="224"/>
    </row>
    <row r="101" spans="1:19" s="452" customFormat="1" ht="24" customHeight="1">
      <c r="A101" s="220"/>
      <c r="B101" s="218"/>
      <c r="C101" s="1293"/>
      <c r="D101" s="2164"/>
      <c r="E101" s="1294"/>
      <c r="F101" s="2164"/>
      <c r="G101" s="1294"/>
      <c r="H101" s="2175"/>
      <c r="I101" s="1293"/>
      <c r="J101" s="2164"/>
      <c r="K101" s="1294"/>
      <c r="L101" s="2164"/>
      <c r="M101" s="1294"/>
      <c r="N101" s="2164"/>
      <c r="O101" s="1294"/>
      <c r="P101" s="2164"/>
      <c r="Q101" s="1294"/>
      <c r="R101" s="2175"/>
      <c r="S101" s="224"/>
    </row>
    <row r="102" spans="1:19" s="452" customFormat="1" ht="24" customHeight="1" thickBot="1">
      <c r="A102" s="253"/>
      <c r="B102" s="254"/>
      <c r="C102" s="1314"/>
      <c r="D102" s="2167"/>
      <c r="E102" s="1315"/>
      <c r="F102" s="2167"/>
      <c r="G102" s="1315"/>
      <c r="H102" s="2178"/>
      <c r="I102" s="1314"/>
      <c r="J102" s="2167"/>
      <c r="K102" s="1315"/>
      <c r="L102" s="2167"/>
      <c r="M102" s="1315"/>
      <c r="N102" s="2167"/>
      <c r="O102" s="1315"/>
      <c r="P102" s="2167"/>
      <c r="Q102" s="1315"/>
      <c r="R102" s="2178"/>
      <c r="S102" s="262"/>
    </row>
  </sheetData>
  <mergeCells count="16">
    <mergeCell ref="I4:J4"/>
    <mergeCell ref="K4:L4"/>
    <mergeCell ref="M4:N4"/>
    <mergeCell ref="O4:P4"/>
    <mergeCell ref="Q4:R4"/>
    <mergeCell ref="I5:J5"/>
    <mergeCell ref="K5:L5"/>
    <mergeCell ref="M5:N5"/>
    <mergeCell ref="O5:P5"/>
    <mergeCell ref="Q5:R5"/>
    <mergeCell ref="Q2:R2"/>
    <mergeCell ref="G2:H2"/>
    <mergeCell ref="I2:J2"/>
    <mergeCell ref="K2:L2"/>
    <mergeCell ref="M2:N2"/>
    <mergeCell ref="O2:P2"/>
  </mergeCells>
  <phoneticPr fontId="16"/>
  <pageMargins left="0.86614173228346458" right="0.59055118110236227" top="0.59055118110236227" bottom="0.59055118110236227" header="0.51181102362204722" footer="0.51181102362204722"/>
  <pageSetup paperSize="9" scale="46" pageOrder="overThenDown" orientation="landscape" r:id="rId1"/>
  <headerFooter alignWithMargins="0"/>
  <rowBreaks count="1" manualBreakCount="1">
    <brk id="47" max="18" man="1"/>
  </rowBreaks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00FFFF"/>
  </sheetPr>
  <dimension ref="A1:AJ67"/>
  <sheetViews>
    <sheetView view="pageBreakPreview" topLeftCell="A37" zoomScale="76" zoomScaleNormal="75" zoomScaleSheetLayoutView="76" workbookViewId="0">
      <pane xSplit="3" topLeftCell="D1" activePane="topRight" state="frozen"/>
      <selection activeCell="Q22" sqref="Q22"/>
      <selection pane="topRight" activeCell="AH1" sqref="AH1"/>
    </sheetView>
  </sheetViews>
  <sheetFormatPr defaultRowHeight="13.5"/>
  <cols>
    <col min="1" max="1" width="3.625" style="2123" customWidth="1"/>
    <col min="2" max="2" width="11.125" style="2075" customWidth="1"/>
    <col min="3" max="3" width="12.125" style="2124" customWidth="1"/>
    <col min="4" max="4" width="9.375" style="2124" customWidth="1"/>
    <col min="5" max="5" width="9.375" style="2125" customWidth="1"/>
    <col min="6" max="6" width="9.375" style="2124" customWidth="1"/>
    <col min="7" max="7" width="9.375" style="2125" customWidth="1"/>
    <col min="8" max="8" width="9.375" style="2124" customWidth="1"/>
    <col min="9" max="9" width="9.375" style="2125" customWidth="1"/>
    <col min="10" max="10" width="9.375" style="2124" customWidth="1"/>
    <col min="11" max="11" width="9.375" style="2125" customWidth="1"/>
    <col min="12" max="12" width="9.375" style="2124" customWidth="1"/>
    <col min="13" max="31" width="9.375" style="2125" customWidth="1"/>
    <col min="32" max="32" width="9.375" style="2124" customWidth="1"/>
    <col min="33" max="33" width="9.375" style="2125" customWidth="1"/>
    <col min="34" max="34" width="3.625" style="2123" customWidth="1"/>
    <col min="35" max="16384" width="9" style="2075"/>
  </cols>
  <sheetData>
    <row r="1" spans="1:36" s="2053" customFormat="1" ht="32.25" customHeight="1">
      <c r="A1" s="2127" t="s">
        <v>1654</v>
      </c>
      <c r="B1" s="2049"/>
      <c r="C1" s="2050"/>
      <c r="D1" s="2051"/>
      <c r="E1" s="2051"/>
      <c r="F1" s="2051"/>
      <c r="G1" s="2051"/>
      <c r="H1" s="2051"/>
      <c r="I1" s="2051"/>
      <c r="J1" s="2051"/>
      <c r="K1" s="2051"/>
      <c r="L1" s="2051"/>
      <c r="M1" s="2051"/>
      <c r="N1" s="2051"/>
      <c r="O1" s="2051"/>
      <c r="P1" s="2051"/>
      <c r="Q1" s="2051"/>
      <c r="R1" s="2051"/>
      <c r="S1" s="2051"/>
      <c r="T1" s="2051"/>
      <c r="U1" s="2051"/>
      <c r="V1" s="2051"/>
      <c r="W1" s="2051"/>
      <c r="X1" s="2051"/>
      <c r="Y1" s="2051"/>
      <c r="Z1" s="2051"/>
      <c r="AA1" s="2051"/>
      <c r="AB1" s="2051"/>
      <c r="AC1" s="2051"/>
      <c r="AD1" s="2051"/>
      <c r="AE1" s="2051"/>
      <c r="AF1" s="2051"/>
      <c r="AG1" s="2052"/>
      <c r="AH1" s="2127"/>
    </row>
    <row r="2" spans="1:36" s="2053" customFormat="1" ht="20.25" customHeight="1" thickBot="1">
      <c r="A2" s="2054"/>
      <c r="B2" s="2055"/>
      <c r="C2" s="2056"/>
      <c r="D2" s="2051"/>
      <c r="E2" s="2051"/>
      <c r="F2" s="2051"/>
      <c r="G2" s="2051"/>
      <c r="H2" s="2051"/>
      <c r="I2" s="2051"/>
      <c r="J2" s="2051"/>
      <c r="K2" s="2051"/>
      <c r="L2" s="2051"/>
      <c r="M2" s="2051"/>
      <c r="N2" s="2051"/>
      <c r="O2" s="2051"/>
      <c r="P2" s="2051"/>
      <c r="Q2" s="2051"/>
      <c r="R2" s="2051"/>
      <c r="S2" s="2051"/>
      <c r="T2" s="2051"/>
      <c r="U2" s="2051"/>
      <c r="V2" s="2051"/>
      <c r="W2" s="2051"/>
      <c r="X2" s="2051"/>
      <c r="Y2" s="2051"/>
      <c r="Z2" s="2051"/>
      <c r="AA2" s="2051"/>
      <c r="AB2" s="2051"/>
      <c r="AC2" s="2051"/>
      <c r="AD2" s="2945" t="s">
        <v>1655</v>
      </c>
      <c r="AE2" s="2945"/>
      <c r="AF2" s="2945"/>
      <c r="AG2" s="2945"/>
      <c r="AH2" s="2054"/>
    </row>
    <row r="3" spans="1:36" s="2060" customFormat="1" ht="49.5" customHeight="1" thickBot="1">
      <c r="A3" s="2057" t="s">
        <v>1531</v>
      </c>
      <c r="B3" s="2058" t="s">
        <v>948</v>
      </c>
      <c r="C3" s="2059" t="s">
        <v>1656</v>
      </c>
      <c r="D3" s="2946" t="s">
        <v>1657</v>
      </c>
      <c r="E3" s="2947"/>
      <c r="F3" s="2943" t="s">
        <v>1658</v>
      </c>
      <c r="G3" s="2947"/>
      <c r="H3" s="2943" t="s">
        <v>1659</v>
      </c>
      <c r="I3" s="2947"/>
      <c r="J3" s="2943" t="s">
        <v>1660</v>
      </c>
      <c r="K3" s="2947"/>
      <c r="L3" s="2943" t="s">
        <v>1661</v>
      </c>
      <c r="M3" s="2947"/>
      <c r="N3" s="2943" t="s">
        <v>1662</v>
      </c>
      <c r="O3" s="2947"/>
      <c r="P3" s="2943" t="s">
        <v>1663</v>
      </c>
      <c r="Q3" s="2947"/>
      <c r="R3" s="2948" t="s">
        <v>1664</v>
      </c>
      <c r="S3" s="2948"/>
      <c r="T3" s="2947" t="s">
        <v>1665</v>
      </c>
      <c r="U3" s="2947"/>
      <c r="V3" s="2943" t="s">
        <v>1666</v>
      </c>
      <c r="W3" s="2947"/>
      <c r="X3" s="2943" t="s">
        <v>1667</v>
      </c>
      <c r="Y3" s="2947"/>
      <c r="Z3" s="2943" t="s">
        <v>1668</v>
      </c>
      <c r="AA3" s="2947"/>
      <c r="AB3" s="2943" t="s">
        <v>1669</v>
      </c>
      <c r="AC3" s="2947"/>
      <c r="AD3" s="2943" t="s">
        <v>1670</v>
      </c>
      <c r="AE3" s="2947"/>
      <c r="AF3" s="2943" t="s">
        <v>1671</v>
      </c>
      <c r="AG3" s="2944"/>
      <c r="AH3" s="2057" t="s">
        <v>1531</v>
      </c>
    </row>
    <row r="4" spans="1:36" s="2053" customFormat="1" ht="24.75" customHeight="1">
      <c r="A4" s="2061"/>
      <c r="B4" s="2062"/>
      <c r="C4" s="2063" t="s">
        <v>1672</v>
      </c>
      <c r="D4" s="2064" t="s">
        <v>1673</v>
      </c>
      <c r="E4" s="2065" t="s">
        <v>1674</v>
      </c>
      <c r="F4" s="2066" t="s">
        <v>1673</v>
      </c>
      <c r="G4" s="2065" t="s">
        <v>1674</v>
      </c>
      <c r="H4" s="2066" t="s">
        <v>1673</v>
      </c>
      <c r="I4" s="2065" t="s">
        <v>1674</v>
      </c>
      <c r="J4" s="2066" t="s">
        <v>1673</v>
      </c>
      <c r="K4" s="2065" t="s">
        <v>1674</v>
      </c>
      <c r="L4" s="2066" t="s">
        <v>1673</v>
      </c>
      <c r="M4" s="2065" t="s">
        <v>1674</v>
      </c>
      <c r="N4" s="2065" t="s">
        <v>1673</v>
      </c>
      <c r="O4" s="2065" t="s">
        <v>1674</v>
      </c>
      <c r="P4" s="2065" t="s">
        <v>1673</v>
      </c>
      <c r="Q4" s="2277" t="s">
        <v>1674</v>
      </c>
      <c r="R4" s="2065" t="s">
        <v>1673</v>
      </c>
      <c r="S4" s="2065" t="s">
        <v>1674</v>
      </c>
      <c r="T4" s="2279" t="s">
        <v>1673</v>
      </c>
      <c r="U4" s="2065" t="s">
        <v>1674</v>
      </c>
      <c r="V4" s="2065" t="s">
        <v>1673</v>
      </c>
      <c r="W4" s="2065" t="s">
        <v>1674</v>
      </c>
      <c r="X4" s="2065" t="s">
        <v>1673</v>
      </c>
      <c r="Y4" s="2065" t="s">
        <v>1674</v>
      </c>
      <c r="Z4" s="2065" t="s">
        <v>1673</v>
      </c>
      <c r="AA4" s="2065" t="s">
        <v>1674</v>
      </c>
      <c r="AB4" s="2065" t="s">
        <v>1673</v>
      </c>
      <c r="AC4" s="2065" t="s">
        <v>1674</v>
      </c>
      <c r="AD4" s="2065" t="s">
        <v>1673</v>
      </c>
      <c r="AE4" s="2065" t="s">
        <v>1674</v>
      </c>
      <c r="AF4" s="2066" t="s">
        <v>1673</v>
      </c>
      <c r="AG4" s="2067" t="s">
        <v>1674</v>
      </c>
      <c r="AH4" s="2061"/>
    </row>
    <row r="5" spans="1:36" ht="24.75" customHeight="1">
      <c r="A5" s="2068"/>
      <c r="B5" s="2069"/>
      <c r="C5" s="2070"/>
      <c r="D5" s="2071"/>
      <c r="E5" s="2072"/>
      <c r="F5" s="2073"/>
      <c r="G5" s="2072"/>
      <c r="H5" s="2073"/>
      <c r="I5" s="2072"/>
      <c r="J5" s="2073"/>
      <c r="K5" s="2072"/>
      <c r="L5" s="2073"/>
      <c r="M5" s="2072"/>
      <c r="N5" s="2073"/>
      <c r="O5" s="2072"/>
      <c r="P5" s="2073"/>
      <c r="Q5" s="2278"/>
      <c r="R5" s="2073"/>
      <c r="S5" s="2072"/>
      <c r="T5" s="2070"/>
      <c r="U5" s="2072"/>
      <c r="V5" s="2073"/>
      <c r="W5" s="2072"/>
      <c r="X5" s="2073"/>
      <c r="Y5" s="2072"/>
      <c r="Z5" s="2073"/>
      <c r="AA5" s="2072"/>
      <c r="AB5" s="2073"/>
      <c r="AC5" s="2072"/>
      <c r="AD5" s="2073"/>
      <c r="AE5" s="2072"/>
      <c r="AF5" s="2073"/>
      <c r="AG5" s="2074"/>
      <c r="AH5" s="2068"/>
    </row>
    <row r="6" spans="1:36" s="2084" customFormat="1" ht="27.75" customHeight="1">
      <c r="A6" s="2076"/>
      <c r="B6" s="2077" t="s">
        <v>1537</v>
      </c>
      <c r="C6" s="2078">
        <f>SUM(C10:C65)</f>
        <v>1836685</v>
      </c>
      <c r="D6" s="2079">
        <f>SUM(D10:D65)</f>
        <v>47830</v>
      </c>
      <c r="E6" s="2080">
        <f>+D6/C6*100</f>
        <v>2.60414823445501</v>
      </c>
      <c r="F6" s="2081">
        <f>SUM(F10:F65)</f>
        <v>51545</v>
      </c>
      <c r="G6" s="2082">
        <f>+F6/C6*100</f>
        <v>2.806414818000909</v>
      </c>
      <c r="H6" s="2081">
        <f>SUM(H10:H65)</f>
        <v>55956</v>
      </c>
      <c r="I6" s="2082">
        <f>+H6/C6*100</f>
        <v>3.0465757601330656</v>
      </c>
      <c r="J6" s="2081">
        <f>SUM(J10:J65)</f>
        <v>59996</v>
      </c>
      <c r="K6" s="2082">
        <f>+J6/C6*100</f>
        <v>3.2665372668693871</v>
      </c>
      <c r="L6" s="2081">
        <f>SUM(L10:L65)</f>
        <v>74401</v>
      </c>
      <c r="M6" s="2082">
        <f>+L6/C6*100</f>
        <v>4.0508307085863935</v>
      </c>
      <c r="N6" s="2081">
        <f>SUM(N10:N65)</f>
        <v>89611</v>
      </c>
      <c r="O6" s="2082">
        <f>+N6/C6*100</f>
        <v>4.8789531138981372</v>
      </c>
      <c r="P6" s="2081">
        <f>SUM(P10:P65)</f>
        <v>99138</v>
      </c>
      <c r="Q6" s="2095">
        <f>+P6/C6*100</f>
        <v>5.3976593700062887</v>
      </c>
      <c r="R6" s="2081">
        <f>SUM(R10:R65)</f>
        <v>116443</v>
      </c>
      <c r="S6" s="2082">
        <f>+R6/C6*100</f>
        <v>6.3398459724993668</v>
      </c>
      <c r="T6" s="2078">
        <f>SUM(T10:T65)</f>
        <v>100480</v>
      </c>
      <c r="U6" s="2082">
        <f>+T6/C6*100</f>
        <v>5.4707257913033533</v>
      </c>
      <c r="V6" s="2081">
        <f>SUM(V10:V65)</f>
        <v>84588</v>
      </c>
      <c r="W6" s="2082">
        <f>+V6/C6*100</f>
        <v>4.6054712702504785</v>
      </c>
      <c r="X6" s="2081">
        <f>SUM(X10:X65)</f>
        <v>89038</v>
      </c>
      <c r="Y6" s="2082">
        <f>+X6/C6*100</f>
        <v>4.8477556031654858</v>
      </c>
      <c r="Z6" s="2081">
        <f>SUM(Z10:Z65)</f>
        <v>140746</v>
      </c>
      <c r="AA6" s="2082">
        <f>+Z6/C6*100</f>
        <v>7.6630451057203608</v>
      </c>
      <c r="AB6" s="2081">
        <f>SUM(AB10:AB65)</f>
        <v>251496</v>
      </c>
      <c r="AC6" s="2082">
        <f>+AB6/C6*100</f>
        <v>13.692930469841045</v>
      </c>
      <c r="AD6" s="2081">
        <f>SUM(AD10:AD65)</f>
        <v>317861</v>
      </c>
      <c r="AE6" s="2082">
        <f>+AD6/C6*100</f>
        <v>17.306233785325194</v>
      </c>
      <c r="AF6" s="2081">
        <f>SUM(AF10:AF65)</f>
        <v>257556</v>
      </c>
      <c r="AG6" s="2083">
        <f>+AF6/C6*100</f>
        <v>14.022872729945526</v>
      </c>
      <c r="AH6" s="2076"/>
      <c r="AJ6" s="2085"/>
    </row>
    <row r="7" spans="1:36" s="2084" customFormat="1" ht="27.75" customHeight="1">
      <c r="A7" s="2076"/>
      <c r="B7" s="2077" t="s">
        <v>1675</v>
      </c>
      <c r="C7" s="2078">
        <f>SUM(C10:C37,C39:C40,C42:C43,C61,C63:C64,C58)</f>
        <v>1732037</v>
      </c>
      <c r="D7" s="2079">
        <f>SUM(D10:D37,D39:D40,D42:D43,D61,D63:D64,D58)</f>
        <v>45435</v>
      </c>
      <c r="E7" s="2080">
        <f>+D7/C7*100</f>
        <v>2.6232118597928333</v>
      </c>
      <c r="F7" s="2081">
        <f>SUM(F10:F37,F39:F40,F42:F43,F61,F63:F64,F58)</f>
        <v>48703</v>
      </c>
      <c r="G7" s="2082">
        <f t="shared" ref="G7:G65" si="0">+F7/C7*100</f>
        <v>2.8118914318804968</v>
      </c>
      <c r="H7" s="2081">
        <f>SUM(H10:H37,H39:H40,H42:H43,H61,H63:H64,H58)</f>
        <v>52448</v>
      </c>
      <c r="I7" s="2082">
        <f t="shared" ref="I7:I65" si="1">+H7/C7*100</f>
        <v>3.0281108313506002</v>
      </c>
      <c r="J7" s="2081">
        <f>SUM(J10:J37,J39:J40,J42:J43,J61,J63:J64,J58)</f>
        <v>56231</v>
      </c>
      <c r="K7" s="2082">
        <f>+J7/C7*100</f>
        <v>3.2465241793333517</v>
      </c>
      <c r="L7" s="2081">
        <f>SUM(L10:L37,L39:L40,L42:L43,L61,L63:L64,L58)</f>
        <v>70317</v>
      </c>
      <c r="M7" s="2082">
        <f t="shared" ref="M7:M65" si="2">+L7/C7*100</f>
        <v>4.0597862516793803</v>
      </c>
      <c r="N7" s="2081">
        <f>SUM(N10:N37,N39:N40,N42:N43,N61,N63:N64,N58)</f>
        <v>85173</v>
      </c>
      <c r="O7" s="2082">
        <f t="shared" ref="O7:O65" si="3">+N7/C7*100</f>
        <v>4.9175046491501044</v>
      </c>
      <c r="P7" s="2081">
        <f>SUM(P10:P37,P39:P40,P42:P43,P61,P63:P64,P58)</f>
        <v>94301</v>
      </c>
      <c r="Q7" s="2095">
        <f t="shared" ref="Q7:Q65" si="4">+P7/C7*100</f>
        <v>5.4445141760828442</v>
      </c>
      <c r="R7" s="2081">
        <f>SUM(R10:R37,R39:R40,R42:R43,R61,R63:R64,R58)</f>
        <v>110913</v>
      </c>
      <c r="S7" s="2082">
        <f t="shared" ref="S7:S65" si="5">+R7/C7*100</f>
        <v>6.4036160890327407</v>
      </c>
      <c r="T7" s="2078">
        <f>SUM(T10:T37,T39:T40,T42:T43,T61,T63:T64,T58)</f>
        <v>95381</v>
      </c>
      <c r="U7" s="2082">
        <f t="shared" ref="U7:U65" si="6">+T7/C7*100</f>
        <v>5.5068685022317654</v>
      </c>
      <c r="V7" s="2081">
        <f>SUM(V10:V37,V39:V40,V42:V43,V61,V63:V64,V58)</f>
        <v>79649</v>
      </c>
      <c r="W7" s="2082">
        <f t="shared" ref="W7:W65" si="7">+V7/C7*100</f>
        <v>4.5985738179958044</v>
      </c>
      <c r="X7" s="2081">
        <f>SUM(X10:X37,X39:X40,X42:X43,X61,X63:X64,X58)</f>
        <v>82666</v>
      </c>
      <c r="Y7" s="2082">
        <f t="shared" ref="Y7:Y65" si="8">+X7/C7*100</f>
        <v>4.7727617828025615</v>
      </c>
      <c r="Z7" s="2081">
        <f>SUM(Z10:Z37,Z39:Z40,Z42:Z43,Z61,Z63:Z64,Z58)</f>
        <v>130404</v>
      </c>
      <c r="AA7" s="2082">
        <f t="shared" ref="AA7:AA65" si="9">+Z7/C7*100</f>
        <v>7.5289384695592529</v>
      </c>
      <c r="AB7" s="2081">
        <f>SUM(AB10:AB37,AB39:AB40,AB42:AB43,AB61,AB63:AB64,AB58)</f>
        <v>236167</v>
      </c>
      <c r="AC7" s="2082">
        <f t="shared" ref="AC7:AC65" si="10">+AB7/C7*100</f>
        <v>13.635216799641118</v>
      </c>
      <c r="AD7" s="2081">
        <f>SUM(AD10:AD37,AD39:AD40,AD42:AD43,AD61,AD63:AD64,AD58)</f>
        <v>300834</v>
      </c>
      <c r="AE7" s="2082">
        <f t="shared" ref="AE7:AE65" si="11">+AD7/C7*100</f>
        <v>17.368797548782155</v>
      </c>
      <c r="AF7" s="2081">
        <f>SUM(AF10:AF37,AF39:AF40,AF42:AF43,AF61,AF63:AF64,AF58)</f>
        <v>243415</v>
      </c>
      <c r="AG7" s="2083">
        <f t="shared" ref="AG7:AG65" si="12">+AF7/C7*100</f>
        <v>14.053683610684992</v>
      </c>
      <c r="AH7" s="2076"/>
      <c r="AJ7" s="2085"/>
    </row>
    <row r="8" spans="1:36" s="2084" customFormat="1" ht="27.75" customHeight="1">
      <c r="A8" s="2076"/>
      <c r="B8" s="2077" t="s">
        <v>1676</v>
      </c>
      <c r="C8" s="2078">
        <f>SUM(C38,C41,C44:C57,C59:C60,C62,C65)</f>
        <v>104648</v>
      </c>
      <c r="D8" s="2079">
        <f>SUM(D38,D41,D44:D57,D59:D60,D62,D65)</f>
        <v>2395</v>
      </c>
      <c r="E8" s="2080">
        <f>+D8/C8*100</f>
        <v>2.2886247228805137</v>
      </c>
      <c r="F8" s="2081">
        <f>SUM(F38,F41,F44:F57,F59:F60,F62,F65)</f>
        <v>2842</v>
      </c>
      <c r="G8" s="2082">
        <f t="shared" si="0"/>
        <v>2.7157709655225135</v>
      </c>
      <c r="H8" s="2081">
        <f>SUM(H38,H41,H44:H57,H59:H60,H62,H65)</f>
        <v>3508</v>
      </c>
      <c r="I8" s="2082">
        <f t="shared" si="1"/>
        <v>3.3521901995260306</v>
      </c>
      <c r="J8" s="2081">
        <f>SUM(J38,J41,J44:J57,J59:J60,J62,J65)</f>
        <v>3765</v>
      </c>
      <c r="K8" s="2082">
        <f t="shared" ref="K8:K65" si="13">+J8/C8*100</f>
        <v>3.597775399434294</v>
      </c>
      <c r="L8" s="2081">
        <f>SUM(L38,L41,L44:L57,L59:L60,L62,L65)</f>
        <v>4084</v>
      </c>
      <c r="M8" s="2082">
        <f t="shared" si="2"/>
        <v>3.9026068343398821</v>
      </c>
      <c r="N8" s="2081">
        <f>SUM(N38,N41,N44:N57,N59:N60,N62,N65)</f>
        <v>4438</v>
      </c>
      <c r="O8" s="2082">
        <f t="shared" si="3"/>
        <v>4.2408837244858955</v>
      </c>
      <c r="P8" s="2081">
        <f>SUM(P38,P41,P44:P57,P59:P60,P62,P65)</f>
        <v>4837</v>
      </c>
      <c r="Q8" s="2095">
        <f t="shared" si="4"/>
        <v>4.6221619142267407</v>
      </c>
      <c r="R8" s="2108">
        <f>SUM(R38,R41,R44:R57,R59:R60,R62,R65)</f>
        <v>5530</v>
      </c>
      <c r="S8" s="2109">
        <f t="shared" si="5"/>
        <v>5.2843819279871571</v>
      </c>
      <c r="T8" s="2078">
        <f>SUM(T38,T41,T44:T57,T59:T60,T62,T65)</f>
        <v>5099</v>
      </c>
      <c r="U8" s="2082">
        <f t="shared" si="6"/>
        <v>4.8725250363122088</v>
      </c>
      <c r="V8" s="2081">
        <f>SUM(V38,V41,V44:V57,V59:V60,V62,V65)</f>
        <v>4939</v>
      </c>
      <c r="W8" s="2082">
        <f t="shared" si="7"/>
        <v>4.7196315266416944</v>
      </c>
      <c r="X8" s="2081">
        <f>SUM(X38,X41,X44:X57,X59:X60,X62,X65)</f>
        <v>6372</v>
      </c>
      <c r="Y8" s="2082">
        <f t="shared" si="8"/>
        <v>6.0889840226282397</v>
      </c>
      <c r="Z8" s="2081">
        <f>SUM(Z38,Z41,Z44:Z57,Z59:Z60,Z62,Z65)</f>
        <v>10342</v>
      </c>
      <c r="AA8" s="2082">
        <f t="shared" si="9"/>
        <v>9.88265423132788</v>
      </c>
      <c r="AB8" s="2081">
        <f>SUM(AB38,AB41,AB44:AB57,AB59:AB60,AB62,AB65)</f>
        <v>15329</v>
      </c>
      <c r="AC8" s="2082">
        <f t="shared" si="10"/>
        <v>14.648153810870729</v>
      </c>
      <c r="AD8" s="2081">
        <f>SUM(AD38,AD41,AD44:AD57,AD59:AD60,AD62,AD65)</f>
        <v>17027</v>
      </c>
      <c r="AE8" s="2082">
        <f t="shared" si="11"/>
        <v>16.270736182249063</v>
      </c>
      <c r="AF8" s="2081">
        <f>SUM(AF38,AF41,AF44:AF57,AF59:AF60,AF62,AF65)</f>
        <v>14141</v>
      </c>
      <c r="AG8" s="2083">
        <f t="shared" si="12"/>
        <v>13.512919501567158</v>
      </c>
      <c r="AH8" s="2076"/>
      <c r="AJ8" s="2085"/>
    </row>
    <row r="9" spans="1:36" s="2053" customFormat="1" ht="24.75" customHeight="1">
      <c r="A9" s="2086"/>
      <c r="B9" s="2087"/>
      <c r="C9" s="2088"/>
      <c r="D9" s="2089"/>
      <c r="E9" s="2090"/>
      <c r="F9" s="2091"/>
      <c r="G9" s="2092"/>
      <c r="H9" s="2091"/>
      <c r="I9" s="2093"/>
      <c r="J9" s="2091"/>
      <c r="K9" s="2092"/>
      <c r="L9" s="2088"/>
      <c r="M9" s="2090"/>
      <c r="N9" s="2091"/>
      <c r="O9" s="2092"/>
      <c r="P9" s="2088"/>
      <c r="Q9" s="2090"/>
      <c r="R9" s="2091"/>
      <c r="S9" s="2092"/>
      <c r="T9" s="2088"/>
      <c r="U9" s="2090"/>
      <c r="V9" s="2091"/>
      <c r="W9" s="2092"/>
      <c r="X9" s="2088"/>
      <c r="Y9" s="2090"/>
      <c r="Z9" s="2091"/>
      <c r="AA9" s="2092"/>
      <c r="AB9" s="2088"/>
      <c r="AC9" s="2090"/>
      <c r="AD9" s="2091"/>
      <c r="AE9" s="2092"/>
      <c r="AF9" s="2088"/>
      <c r="AG9" s="2094"/>
      <c r="AH9" s="2086"/>
    </row>
    <row r="10" spans="1:36" s="2053" customFormat="1" ht="30.75" customHeight="1">
      <c r="A10" s="2061">
        <v>1</v>
      </c>
      <c r="B10" s="2062" t="s">
        <v>1677</v>
      </c>
      <c r="C10" s="2078">
        <v>265401</v>
      </c>
      <c r="D10" s="2079">
        <v>6757</v>
      </c>
      <c r="E10" s="2095">
        <f>+D10/C10*100</f>
        <v>2.5459587567492208</v>
      </c>
      <c r="F10" s="2081">
        <v>7311</v>
      </c>
      <c r="G10" s="2082">
        <f>+F10/C10*100</f>
        <v>2.7546994924661172</v>
      </c>
      <c r="H10" s="2078">
        <v>7508</v>
      </c>
      <c r="I10" s="2095">
        <f>+H10/C10*100</f>
        <v>2.8289267937950497</v>
      </c>
      <c r="J10" s="2081">
        <v>7858</v>
      </c>
      <c r="K10" s="2082">
        <f>+J10/C10*100</f>
        <v>2.9608027098616811</v>
      </c>
      <c r="L10" s="2078">
        <v>10767</v>
      </c>
      <c r="M10" s="2095">
        <f>+L10/C10*100</f>
        <v>4.0568799665411968</v>
      </c>
      <c r="N10" s="2081">
        <v>13256</v>
      </c>
      <c r="O10" s="2082">
        <f>+N10/C10*100</f>
        <v>4.9947061239407535</v>
      </c>
      <c r="P10" s="2078">
        <v>14866</v>
      </c>
      <c r="Q10" s="2095">
        <f>+P10/C10*100</f>
        <v>5.6013353378472575</v>
      </c>
      <c r="R10" s="2081">
        <v>17969</v>
      </c>
      <c r="S10" s="2082">
        <f>+R10/C10*100</f>
        <v>6.7705095308608483</v>
      </c>
      <c r="T10" s="2078">
        <v>15103</v>
      </c>
      <c r="U10" s="2095">
        <f>+T10/C10*100</f>
        <v>5.6906341724409479</v>
      </c>
      <c r="V10" s="2081">
        <v>11992</v>
      </c>
      <c r="W10" s="2082">
        <f>+V10/C10*100</f>
        <v>4.5184456727744058</v>
      </c>
      <c r="X10" s="2078">
        <v>11304</v>
      </c>
      <c r="Y10" s="2095">
        <f>+X10/C10*100</f>
        <v>4.2592153006205704</v>
      </c>
      <c r="Z10" s="2081">
        <v>17871</v>
      </c>
      <c r="AA10" s="2082">
        <f>+Z10/C10*100</f>
        <v>6.7335842743621921</v>
      </c>
      <c r="AB10" s="2078">
        <v>34121</v>
      </c>
      <c r="AC10" s="2095">
        <f>+AB10/C10*100</f>
        <v>12.85639466317007</v>
      </c>
      <c r="AD10" s="2081">
        <v>48568</v>
      </c>
      <c r="AE10" s="2082">
        <f>+AD10/C10*100</f>
        <v>18.299855690068988</v>
      </c>
      <c r="AF10" s="2078">
        <v>40150</v>
      </c>
      <c r="AG10" s="2083">
        <f>+AF10/C10*100</f>
        <v>15.128051514500699</v>
      </c>
      <c r="AH10" s="2061">
        <v>1</v>
      </c>
    </row>
    <row r="11" spans="1:36" s="2053" customFormat="1" ht="30.75" customHeight="1">
      <c r="A11" s="2061">
        <v>2</v>
      </c>
      <c r="B11" s="2062" t="s">
        <v>1542</v>
      </c>
      <c r="C11" s="2078">
        <v>27228</v>
      </c>
      <c r="D11" s="2079">
        <v>596</v>
      </c>
      <c r="E11" s="2095">
        <f t="shared" ref="E11:E65" si="14">+D11/C11*100</f>
        <v>2.1889231673277507</v>
      </c>
      <c r="F11" s="2081">
        <v>726</v>
      </c>
      <c r="G11" s="2082">
        <f t="shared" si="0"/>
        <v>2.6663728514764213</v>
      </c>
      <c r="H11" s="2078">
        <v>972</v>
      </c>
      <c r="I11" s="2095">
        <f t="shared" si="1"/>
        <v>3.5698545614808284</v>
      </c>
      <c r="J11" s="2081">
        <v>1159</v>
      </c>
      <c r="K11" s="2082">
        <f t="shared" si="13"/>
        <v>4.2566475686793002</v>
      </c>
      <c r="L11" s="2078">
        <v>1092</v>
      </c>
      <c r="M11" s="2095">
        <f t="shared" si="2"/>
        <v>4.0105773468488319</v>
      </c>
      <c r="N11" s="2081">
        <v>997</v>
      </c>
      <c r="O11" s="2082">
        <f t="shared" si="3"/>
        <v>3.6616718084324957</v>
      </c>
      <c r="P11" s="2078">
        <v>1150</v>
      </c>
      <c r="Q11" s="2095">
        <f t="shared" si="4"/>
        <v>4.2235933597767001</v>
      </c>
      <c r="R11" s="2081">
        <v>1373</v>
      </c>
      <c r="S11" s="2082">
        <f t="shared" si="5"/>
        <v>5.0426032025855738</v>
      </c>
      <c r="T11" s="2078">
        <v>1479</v>
      </c>
      <c r="U11" s="2095">
        <f t="shared" si="6"/>
        <v>5.4319083296606436</v>
      </c>
      <c r="V11" s="2081">
        <v>1633</v>
      </c>
      <c r="W11" s="2082">
        <f t="shared" si="7"/>
        <v>5.9975025708829151</v>
      </c>
      <c r="X11" s="2078">
        <v>1936</v>
      </c>
      <c r="Y11" s="2095">
        <f t="shared" si="8"/>
        <v>7.1103276039371233</v>
      </c>
      <c r="Z11" s="2081">
        <v>2654</v>
      </c>
      <c r="AA11" s="2082">
        <f t="shared" si="9"/>
        <v>9.7473189363890107</v>
      </c>
      <c r="AB11" s="2078">
        <v>3504</v>
      </c>
      <c r="AC11" s="2095">
        <f t="shared" si="10"/>
        <v>12.869105332745704</v>
      </c>
      <c r="AD11" s="2081">
        <v>4050</v>
      </c>
      <c r="AE11" s="2082">
        <f t="shared" si="11"/>
        <v>14.874394006170119</v>
      </c>
      <c r="AF11" s="2078">
        <v>3907</v>
      </c>
      <c r="AG11" s="2083">
        <f t="shared" si="12"/>
        <v>14.349199353606581</v>
      </c>
      <c r="AH11" s="2061">
        <v>2</v>
      </c>
    </row>
    <row r="12" spans="1:36" s="2053" customFormat="1" ht="30.75" customHeight="1">
      <c r="A12" s="2061">
        <v>3</v>
      </c>
      <c r="B12" s="2062" t="s">
        <v>1544</v>
      </c>
      <c r="C12" s="2078">
        <v>125280</v>
      </c>
      <c r="D12" s="2079">
        <v>3284</v>
      </c>
      <c r="E12" s="2095">
        <f t="shared" si="14"/>
        <v>2.6213282247765006</v>
      </c>
      <c r="F12" s="2081">
        <v>3253</v>
      </c>
      <c r="G12" s="2082">
        <f t="shared" si="0"/>
        <v>2.5965836526181354</v>
      </c>
      <c r="H12" s="2078">
        <v>3462</v>
      </c>
      <c r="I12" s="2095">
        <f t="shared" si="1"/>
        <v>2.7634099616858236</v>
      </c>
      <c r="J12" s="2081">
        <v>3984</v>
      </c>
      <c r="K12" s="2082">
        <f t="shared" si="13"/>
        <v>3.1800766283524906</v>
      </c>
      <c r="L12" s="2078">
        <v>5842</v>
      </c>
      <c r="M12" s="2095">
        <f t="shared" si="2"/>
        <v>4.6631545338441889</v>
      </c>
      <c r="N12" s="2081">
        <v>7967</v>
      </c>
      <c r="O12" s="2082">
        <f t="shared" si="3"/>
        <v>6.359355044699873</v>
      </c>
      <c r="P12" s="2078">
        <v>8239</v>
      </c>
      <c r="Q12" s="2095">
        <f t="shared" si="4"/>
        <v>6.5764687100894008</v>
      </c>
      <c r="R12" s="2081">
        <v>9332</v>
      </c>
      <c r="S12" s="2082">
        <f t="shared" si="5"/>
        <v>7.4489144316730522</v>
      </c>
      <c r="T12" s="2078">
        <v>8021</v>
      </c>
      <c r="U12" s="2095">
        <f t="shared" si="6"/>
        <v>6.4024584929757351</v>
      </c>
      <c r="V12" s="2081">
        <v>6636</v>
      </c>
      <c r="W12" s="2082">
        <f t="shared" si="7"/>
        <v>5.2969348659003828</v>
      </c>
      <c r="X12" s="2078">
        <v>6315</v>
      </c>
      <c r="Y12" s="2095">
        <f t="shared" si="8"/>
        <v>5.0407088122605366</v>
      </c>
      <c r="Z12" s="2081">
        <v>9255</v>
      </c>
      <c r="AA12" s="2082">
        <f t="shared" si="9"/>
        <v>7.3874521072796933</v>
      </c>
      <c r="AB12" s="2078">
        <v>15401</v>
      </c>
      <c r="AC12" s="2095">
        <f t="shared" si="10"/>
        <v>12.293263090676884</v>
      </c>
      <c r="AD12" s="2081">
        <v>18890</v>
      </c>
      <c r="AE12" s="2082">
        <f t="shared" si="11"/>
        <v>15.078224776500637</v>
      </c>
      <c r="AF12" s="2078">
        <v>15399</v>
      </c>
      <c r="AG12" s="2083">
        <f t="shared" si="12"/>
        <v>12.291666666666666</v>
      </c>
      <c r="AH12" s="2061">
        <v>3</v>
      </c>
    </row>
    <row r="13" spans="1:36" s="2053" customFormat="1" ht="30.75" customHeight="1">
      <c r="A13" s="2061">
        <v>4</v>
      </c>
      <c r="B13" s="2062" t="s">
        <v>1546</v>
      </c>
      <c r="C13" s="2078">
        <v>161044</v>
      </c>
      <c r="D13" s="2079">
        <v>3833</v>
      </c>
      <c r="E13" s="2095">
        <f t="shared" si="14"/>
        <v>2.3800948809021136</v>
      </c>
      <c r="F13" s="2081">
        <v>3967</v>
      </c>
      <c r="G13" s="2082">
        <f t="shared" si="0"/>
        <v>2.4633019547452872</v>
      </c>
      <c r="H13" s="2078">
        <v>4219</v>
      </c>
      <c r="I13" s="2095">
        <f t="shared" si="1"/>
        <v>2.6197809294354339</v>
      </c>
      <c r="J13" s="2081">
        <v>4469</v>
      </c>
      <c r="K13" s="2082">
        <f t="shared" si="13"/>
        <v>2.7750180075010555</v>
      </c>
      <c r="L13" s="2078">
        <v>6538</v>
      </c>
      <c r="M13" s="2095">
        <f t="shared" si="2"/>
        <v>4.0597600655721422</v>
      </c>
      <c r="N13" s="2081">
        <v>8575</v>
      </c>
      <c r="O13" s="2082">
        <f t="shared" si="3"/>
        <v>5.3246317776508283</v>
      </c>
      <c r="P13" s="2078">
        <v>9426</v>
      </c>
      <c r="Q13" s="2095">
        <f t="shared" si="4"/>
        <v>5.8530587913862053</v>
      </c>
      <c r="R13" s="2081">
        <v>10696</v>
      </c>
      <c r="S13" s="2082">
        <f t="shared" si="5"/>
        <v>6.641663147959564</v>
      </c>
      <c r="T13" s="2078">
        <v>9226</v>
      </c>
      <c r="U13" s="2095">
        <f t="shared" si="6"/>
        <v>5.7288691289337077</v>
      </c>
      <c r="V13" s="2081">
        <v>7160</v>
      </c>
      <c r="W13" s="2082">
        <f t="shared" si="7"/>
        <v>4.4459899157994087</v>
      </c>
      <c r="X13" s="2078">
        <v>6856</v>
      </c>
      <c r="Y13" s="2095">
        <f t="shared" si="8"/>
        <v>4.2572216288716129</v>
      </c>
      <c r="Z13" s="2081">
        <v>10884</v>
      </c>
      <c r="AA13" s="2082">
        <f t="shared" si="9"/>
        <v>6.7584014306649118</v>
      </c>
      <c r="AB13" s="2078">
        <v>20000</v>
      </c>
      <c r="AC13" s="2095">
        <f t="shared" si="10"/>
        <v>12.418966245249745</v>
      </c>
      <c r="AD13" s="2081">
        <v>29759</v>
      </c>
      <c r="AE13" s="2082">
        <f t="shared" si="11"/>
        <v>18.478800824619359</v>
      </c>
      <c r="AF13" s="2078">
        <v>25436</v>
      </c>
      <c r="AG13" s="2083">
        <f t="shared" si="12"/>
        <v>15.794441270708626</v>
      </c>
      <c r="AH13" s="2061">
        <v>4</v>
      </c>
    </row>
    <row r="14" spans="1:36" s="2053" customFormat="1" ht="30.75" customHeight="1">
      <c r="A14" s="2061">
        <v>5</v>
      </c>
      <c r="B14" s="2062" t="s">
        <v>1548</v>
      </c>
      <c r="C14" s="2078">
        <v>18262</v>
      </c>
      <c r="D14" s="2079">
        <v>390</v>
      </c>
      <c r="E14" s="2095">
        <f t="shared" si="14"/>
        <v>2.1355820830139085</v>
      </c>
      <c r="F14" s="2081">
        <v>475</v>
      </c>
      <c r="G14" s="2082">
        <f t="shared" si="0"/>
        <v>2.6010294600810426</v>
      </c>
      <c r="H14" s="2078">
        <v>603</v>
      </c>
      <c r="I14" s="2095">
        <f t="shared" si="1"/>
        <v>3.301938451429197</v>
      </c>
      <c r="J14" s="2081">
        <v>598</v>
      </c>
      <c r="K14" s="2082">
        <f t="shared" si="13"/>
        <v>3.2745591939546599</v>
      </c>
      <c r="L14" s="2078">
        <v>528</v>
      </c>
      <c r="M14" s="2095">
        <f t="shared" si="2"/>
        <v>2.8912495893111378</v>
      </c>
      <c r="N14" s="2081">
        <v>524</v>
      </c>
      <c r="O14" s="2082">
        <f t="shared" si="3"/>
        <v>2.8693461833315079</v>
      </c>
      <c r="P14" s="2078">
        <v>784</v>
      </c>
      <c r="Q14" s="2095">
        <f t="shared" si="4"/>
        <v>4.2930675720074474</v>
      </c>
      <c r="R14" s="2108">
        <v>966</v>
      </c>
      <c r="S14" s="2109">
        <f t="shared" si="5"/>
        <v>5.2896725440806041</v>
      </c>
      <c r="T14" s="2078">
        <v>811</v>
      </c>
      <c r="U14" s="2095">
        <f t="shared" si="6"/>
        <v>4.4409155623699483</v>
      </c>
      <c r="V14" s="2081">
        <v>837</v>
      </c>
      <c r="W14" s="2082">
        <f t="shared" si="7"/>
        <v>4.5832877012375421</v>
      </c>
      <c r="X14" s="2078">
        <v>1072</v>
      </c>
      <c r="Y14" s="2095">
        <f t="shared" si="8"/>
        <v>5.8701128025407954</v>
      </c>
      <c r="Z14" s="2081">
        <v>1780</v>
      </c>
      <c r="AA14" s="2082">
        <f t="shared" si="9"/>
        <v>9.7470156609352756</v>
      </c>
      <c r="AB14" s="2078">
        <v>2902</v>
      </c>
      <c r="AC14" s="2095">
        <f t="shared" si="10"/>
        <v>15.890921038221443</v>
      </c>
      <c r="AD14" s="2081">
        <v>3222</v>
      </c>
      <c r="AE14" s="2082">
        <f t="shared" si="11"/>
        <v>17.643193516591829</v>
      </c>
      <c r="AF14" s="2078">
        <v>2770</v>
      </c>
      <c r="AG14" s="2083">
        <f t="shared" si="12"/>
        <v>15.16810864089366</v>
      </c>
      <c r="AH14" s="2061">
        <v>5</v>
      </c>
    </row>
    <row r="15" spans="1:36" s="2053" customFormat="1" ht="30.75" customHeight="1">
      <c r="A15" s="2086">
        <v>6</v>
      </c>
      <c r="B15" s="2096" t="s">
        <v>1678</v>
      </c>
      <c r="C15" s="2097">
        <v>42349</v>
      </c>
      <c r="D15" s="2098">
        <v>1174</v>
      </c>
      <c r="E15" s="2099">
        <f t="shared" si="14"/>
        <v>2.7722024132801248</v>
      </c>
      <c r="F15" s="2100">
        <v>1313</v>
      </c>
      <c r="G15" s="2101">
        <f t="shared" si="0"/>
        <v>3.1004274008831381</v>
      </c>
      <c r="H15" s="2097">
        <v>1363</v>
      </c>
      <c r="I15" s="2099">
        <f t="shared" si="1"/>
        <v>3.2184939431863797</v>
      </c>
      <c r="J15" s="2100">
        <v>1486</v>
      </c>
      <c r="K15" s="2101">
        <f t="shared" si="13"/>
        <v>3.5089376372523553</v>
      </c>
      <c r="L15" s="2097">
        <v>1584</v>
      </c>
      <c r="M15" s="2099">
        <f t="shared" si="2"/>
        <v>3.7403480601667103</v>
      </c>
      <c r="N15" s="2100">
        <v>1798</v>
      </c>
      <c r="O15" s="2101">
        <f t="shared" si="3"/>
        <v>4.2456728612245866</v>
      </c>
      <c r="P15" s="2097">
        <v>2070</v>
      </c>
      <c r="Q15" s="2099">
        <f t="shared" si="4"/>
        <v>4.8879548513542233</v>
      </c>
      <c r="R15" s="2100">
        <v>2762</v>
      </c>
      <c r="S15" s="2101">
        <f t="shared" si="5"/>
        <v>6.521995796831094</v>
      </c>
      <c r="T15" s="2097">
        <v>2233</v>
      </c>
      <c r="U15" s="2099">
        <f t="shared" si="6"/>
        <v>5.2728517792627922</v>
      </c>
      <c r="V15" s="2100">
        <v>1881</v>
      </c>
      <c r="W15" s="2101">
        <f t="shared" si="7"/>
        <v>4.4416633214479679</v>
      </c>
      <c r="X15" s="2097">
        <v>2073</v>
      </c>
      <c r="Y15" s="2099">
        <f t="shared" si="8"/>
        <v>4.8950388438924177</v>
      </c>
      <c r="Z15" s="2100">
        <v>3363</v>
      </c>
      <c r="AA15" s="2101">
        <f t="shared" si="9"/>
        <v>7.9411556353160648</v>
      </c>
      <c r="AB15" s="2097">
        <v>5910</v>
      </c>
      <c r="AC15" s="2099">
        <f t="shared" si="10"/>
        <v>13.955465300243217</v>
      </c>
      <c r="AD15" s="2100">
        <v>7654</v>
      </c>
      <c r="AE15" s="2101">
        <f t="shared" si="11"/>
        <v>18.073626295780301</v>
      </c>
      <c r="AF15" s="2097">
        <v>5685</v>
      </c>
      <c r="AG15" s="2102">
        <f t="shared" si="12"/>
        <v>13.424165859878629</v>
      </c>
      <c r="AH15" s="2086">
        <v>6</v>
      </c>
    </row>
    <row r="16" spans="1:36" s="2053" customFormat="1" ht="30.75" customHeight="1">
      <c r="A16" s="2061">
        <v>7</v>
      </c>
      <c r="B16" s="2062" t="s">
        <v>1552</v>
      </c>
      <c r="C16" s="2078">
        <v>142141</v>
      </c>
      <c r="D16" s="2079">
        <v>3690</v>
      </c>
      <c r="E16" s="2095">
        <f t="shared" si="14"/>
        <v>2.5960138172659541</v>
      </c>
      <c r="F16" s="2081">
        <v>3847</v>
      </c>
      <c r="G16" s="2082">
        <f t="shared" si="0"/>
        <v>2.7064675216862129</v>
      </c>
      <c r="H16" s="2078">
        <v>4078</v>
      </c>
      <c r="I16" s="2095">
        <f t="shared" si="1"/>
        <v>2.8689822078077403</v>
      </c>
      <c r="J16" s="2081">
        <v>4428</v>
      </c>
      <c r="K16" s="2082">
        <f t="shared" si="13"/>
        <v>3.115216580719145</v>
      </c>
      <c r="L16" s="2078">
        <v>5975</v>
      </c>
      <c r="M16" s="2095">
        <f t="shared" si="2"/>
        <v>4.2035725089875546</v>
      </c>
      <c r="N16" s="2081">
        <v>7959</v>
      </c>
      <c r="O16" s="2082">
        <f t="shared" si="3"/>
        <v>5.5993696400053468</v>
      </c>
      <c r="P16" s="2078">
        <v>8468</v>
      </c>
      <c r="Q16" s="2095">
        <f t="shared" si="4"/>
        <v>5.9574647708965038</v>
      </c>
      <c r="R16" s="2081">
        <v>9836</v>
      </c>
      <c r="S16" s="2082">
        <f t="shared" si="5"/>
        <v>6.919889405590224</v>
      </c>
      <c r="T16" s="2078">
        <v>8694</v>
      </c>
      <c r="U16" s="2095">
        <f t="shared" si="6"/>
        <v>6.1164618231192973</v>
      </c>
      <c r="V16" s="2081">
        <v>6832</v>
      </c>
      <c r="W16" s="2082">
        <f t="shared" si="7"/>
        <v>4.8064949592306236</v>
      </c>
      <c r="X16" s="2078">
        <v>6335</v>
      </c>
      <c r="Y16" s="2095">
        <f t="shared" si="8"/>
        <v>4.4568421496964277</v>
      </c>
      <c r="Z16" s="2081">
        <v>9873</v>
      </c>
      <c r="AA16" s="2082">
        <f t="shared" si="9"/>
        <v>6.9459198964408584</v>
      </c>
      <c r="AB16" s="2078">
        <v>17555</v>
      </c>
      <c r="AC16" s="2095">
        <f t="shared" si="10"/>
        <v>12.350412618456321</v>
      </c>
      <c r="AD16" s="2081">
        <v>24144</v>
      </c>
      <c r="AE16" s="2082">
        <f t="shared" si="11"/>
        <v>16.985950570208455</v>
      </c>
      <c r="AF16" s="2078">
        <v>20427</v>
      </c>
      <c r="AG16" s="2083">
        <f t="shared" si="12"/>
        <v>14.370941529889336</v>
      </c>
      <c r="AH16" s="2061">
        <v>7</v>
      </c>
    </row>
    <row r="17" spans="1:34" s="2053" customFormat="1" ht="30.75" customHeight="1">
      <c r="A17" s="2061">
        <v>8</v>
      </c>
      <c r="B17" s="2062" t="s">
        <v>1554</v>
      </c>
      <c r="C17" s="2078">
        <v>50832</v>
      </c>
      <c r="D17" s="2079">
        <v>1454</v>
      </c>
      <c r="E17" s="2095">
        <f t="shared" si="14"/>
        <v>2.8604028958136607</v>
      </c>
      <c r="F17" s="2081">
        <v>1597</v>
      </c>
      <c r="G17" s="2082">
        <f t="shared" si="0"/>
        <v>3.1417217500786911</v>
      </c>
      <c r="H17" s="2078">
        <v>1685</v>
      </c>
      <c r="I17" s="2095">
        <f t="shared" si="1"/>
        <v>3.3148410450110166</v>
      </c>
      <c r="J17" s="2081">
        <v>1703</v>
      </c>
      <c r="K17" s="2082">
        <f t="shared" si="13"/>
        <v>3.3502518098835381</v>
      </c>
      <c r="L17" s="2078">
        <v>1968</v>
      </c>
      <c r="M17" s="2095">
        <f t="shared" si="2"/>
        <v>3.8715769593956564</v>
      </c>
      <c r="N17" s="2081">
        <v>2386</v>
      </c>
      <c r="O17" s="2082">
        <f t="shared" si="3"/>
        <v>4.6938936103242055</v>
      </c>
      <c r="P17" s="2078">
        <v>2686</v>
      </c>
      <c r="Q17" s="2095">
        <f t="shared" si="4"/>
        <v>5.2840730248662258</v>
      </c>
      <c r="R17" s="2081">
        <v>3032</v>
      </c>
      <c r="S17" s="2082">
        <f t="shared" si="5"/>
        <v>5.9647466163046898</v>
      </c>
      <c r="T17" s="2078">
        <v>2420</v>
      </c>
      <c r="U17" s="2095">
        <f t="shared" si="6"/>
        <v>4.7607806106389674</v>
      </c>
      <c r="V17" s="2081">
        <v>2042</v>
      </c>
      <c r="W17" s="2082">
        <f t="shared" si="7"/>
        <v>4.0171545483160216</v>
      </c>
      <c r="X17" s="2078">
        <v>2505</v>
      </c>
      <c r="Y17" s="2095">
        <f t="shared" si="8"/>
        <v>4.9279981114258735</v>
      </c>
      <c r="Z17" s="2081">
        <v>4130</v>
      </c>
      <c r="AA17" s="2082">
        <f t="shared" si="9"/>
        <v>8.1248032735284852</v>
      </c>
      <c r="AB17" s="2078">
        <v>7512</v>
      </c>
      <c r="AC17" s="2095">
        <f t="shared" si="10"/>
        <v>14.778092540132201</v>
      </c>
      <c r="AD17" s="2081">
        <v>8976</v>
      </c>
      <c r="AE17" s="2082">
        <f t="shared" si="11"/>
        <v>17.658168083097262</v>
      </c>
      <c r="AF17" s="2078">
        <v>6736</v>
      </c>
      <c r="AG17" s="2083">
        <f t="shared" si="12"/>
        <v>13.251495121183506</v>
      </c>
      <c r="AH17" s="2061">
        <v>8</v>
      </c>
    </row>
    <row r="18" spans="1:34" s="2053" customFormat="1" ht="30.75" customHeight="1">
      <c r="A18" s="2061">
        <v>9</v>
      </c>
      <c r="B18" s="2062" t="s">
        <v>1556</v>
      </c>
      <c r="C18" s="2078">
        <v>31320</v>
      </c>
      <c r="D18" s="2079">
        <v>712</v>
      </c>
      <c r="E18" s="2095">
        <f t="shared" si="14"/>
        <v>2.2733077905491701</v>
      </c>
      <c r="F18" s="2081">
        <v>997</v>
      </c>
      <c r="G18" s="2082">
        <f t="shared" si="0"/>
        <v>3.1832694763729248</v>
      </c>
      <c r="H18" s="2078">
        <v>1121</v>
      </c>
      <c r="I18" s="2095">
        <f t="shared" si="1"/>
        <v>3.5791826309067689</v>
      </c>
      <c r="J18" s="2081">
        <v>1195</v>
      </c>
      <c r="K18" s="2082">
        <f t="shared" si="13"/>
        <v>3.8154533844189014</v>
      </c>
      <c r="L18" s="2078">
        <v>1178</v>
      </c>
      <c r="M18" s="2095">
        <f t="shared" si="2"/>
        <v>3.7611749680715199</v>
      </c>
      <c r="N18" s="2081">
        <v>1293</v>
      </c>
      <c r="O18" s="2082">
        <f t="shared" si="3"/>
        <v>4.1283524904214559</v>
      </c>
      <c r="P18" s="2078">
        <v>1413</v>
      </c>
      <c r="Q18" s="2095">
        <f t="shared" si="4"/>
        <v>4.5114942528735629</v>
      </c>
      <c r="R18" s="2081">
        <v>1742</v>
      </c>
      <c r="S18" s="2082">
        <f t="shared" si="5"/>
        <v>5.5619412515964237</v>
      </c>
      <c r="T18" s="2078">
        <v>1506</v>
      </c>
      <c r="U18" s="2095">
        <f t="shared" si="6"/>
        <v>4.8084291187739465</v>
      </c>
      <c r="V18" s="2081">
        <v>1645</v>
      </c>
      <c r="W18" s="2082">
        <f t="shared" si="7"/>
        <v>5.2522349936143042</v>
      </c>
      <c r="X18" s="2078">
        <v>1977</v>
      </c>
      <c r="Y18" s="2095">
        <f t="shared" si="8"/>
        <v>6.3122605363984672</v>
      </c>
      <c r="Z18" s="2081">
        <v>3225</v>
      </c>
      <c r="AA18" s="2082">
        <f t="shared" si="9"/>
        <v>10.296934865900383</v>
      </c>
      <c r="AB18" s="2078">
        <v>4512</v>
      </c>
      <c r="AC18" s="2095">
        <f t="shared" si="10"/>
        <v>14.406130268199233</v>
      </c>
      <c r="AD18" s="2081">
        <v>4675</v>
      </c>
      <c r="AE18" s="2082">
        <f t="shared" si="11"/>
        <v>14.926564495530013</v>
      </c>
      <c r="AF18" s="2078">
        <v>4129</v>
      </c>
      <c r="AG18" s="2083">
        <f t="shared" si="12"/>
        <v>13.183269476372924</v>
      </c>
      <c r="AH18" s="2061">
        <v>9</v>
      </c>
    </row>
    <row r="19" spans="1:34" s="2053" customFormat="1" ht="30.75" customHeight="1">
      <c r="A19" s="2103">
        <v>10</v>
      </c>
      <c r="B19" s="2104" t="s">
        <v>1558</v>
      </c>
      <c r="C19" s="2105">
        <v>29096</v>
      </c>
      <c r="D19" s="2106">
        <v>750</v>
      </c>
      <c r="E19" s="2107">
        <f t="shared" si="14"/>
        <v>2.5776739070662638</v>
      </c>
      <c r="F19" s="2108">
        <v>784</v>
      </c>
      <c r="G19" s="2109">
        <f t="shared" si="0"/>
        <v>2.694528457519934</v>
      </c>
      <c r="H19" s="2105">
        <v>875</v>
      </c>
      <c r="I19" s="2107">
        <f t="shared" si="1"/>
        <v>3.0072862249106409</v>
      </c>
      <c r="J19" s="2108">
        <v>956</v>
      </c>
      <c r="K19" s="2109">
        <f t="shared" si="13"/>
        <v>3.285675006873797</v>
      </c>
      <c r="L19" s="2105">
        <v>1160</v>
      </c>
      <c r="M19" s="2107">
        <f t="shared" si="2"/>
        <v>3.9868023095958209</v>
      </c>
      <c r="N19" s="2108">
        <v>1230</v>
      </c>
      <c r="O19" s="2109">
        <f t="shared" si="3"/>
        <v>4.2273852075886724</v>
      </c>
      <c r="P19" s="2105">
        <v>1433</v>
      </c>
      <c r="Q19" s="2107">
        <f t="shared" si="4"/>
        <v>4.9250756117679408</v>
      </c>
      <c r="R19" s="2108">
        <v>1746</v>
      </c>
      <c r="S19" s="2109">
        <f t="shared" si="5"/>
        <v>6.0008248556502615</v>
      </c>
      <c r="T19" s="2105">
        <v>1489</v>
      </c>
      <c r="U19" s="2107">
        <f t="shared" si="6"/>
        <v>5.1175419301622211</v>
      </c>
      <c r="V19" s="2108">
        <v>1361</v>
      </c>
      <c r="W19" s="2109">
        <f t="shared" si="7"/>
        <v>4.6776189166895792</v>
      </c>
      <c r="X19" s="2105">
        <v>1579</v>
      </c>
      <c r="Y19" s="2107">
        <f t="shared" si="8"/>
        <v>5.4268627990101725</v>
      </c>
      <c r="Z19" s="2108">
        <v>2417</v>
      </c>
      <c r="AA19" s="2109">
        <f t="shared" si="9"/>
        <v>8.3069837778388784</v>
      </c>
      <c r="AB19" s="2105">
        <v>4267</v>
      </c>
      <c r="AC19" s="2107">
        <f t="shared" si="10"/>
        <v>14.665246081935662</v>
      </c>
      <c r="AD19" s="2108">
        <v>5008</v>
      </c>
      <c r="AE19" s="2109">
        <f t="shared" si="11"/>
        <v>17.21198790211713</v>
      </c>
      <c r="AF19" s="2105">
        <v>4041</v>
      </c>
      <c r="AG19" s="2110">
        <f t="shared" si="12"/>
        <v>13.888507011273028</v>
      </c>
      <c r="AH19" s="2103">
        <v>10</v>
      </c>
    </row>
    <row r="20" spans="1:34" s="2053" customFormat="1" ht="30.75" customHeight="1">
      <c r="A20" s="2061">
        <v>11</v>
      </c>
      <c r="B20" s="2062" t="s">
        <v>1082</v>
      </c>
      <c r="C20" s="2078">
        <v>34963</v>
      </c>
      <c r="D20" s="2079">
        <v>1176</v>
      </c>
      <c r="E20" s="2095">
        <f t="shared" si="14"/>
        <v>3.3635557589451706</v>
      </c>
      <c r="F20" s="2081">
        <v>1211</v>
      </c>
      <c r="G20" s="2082">
        <f t="shared" si="0"/>
        <v>3.4636615851042531</v>
      </c>
      <c r="H20" s="2078">
        <v>1251</v>
      </c>
      <c r="I20" s="2095">
        <f t="shared" si="1"/>
        <v>3.5780682435717761</v>
      </c>
      <c r="J20" s="2081">
        <v>1280</v>
      </c>
      <c r="K20" s="2082">
        <f t="shared" si="13"/>
        <v>3.6610130709607303</v>
      </c>
      <c r="L20" s="2078">
        <v>1621</v>
      </c>
      <c r="M20" s="2095">
        <f t="shared" si="2"/>
        <v>4.6363298343963617</v>
      </c>
      <c r="N20" s="2081">
        <v>1925</v>
      </c>
      <c r="O20" s="2082">
        <f t="shared" si="3"/>
        <v>5.5058204387495353</v>
      </c>
      <c r="P20" s="2078">
        <v>2027</v>
      </c>
      <c r="Q20" s="2095">
        <f t="shared" si="4"/>
        <v>5.7975574178417189</v>
      </c>
      <c r="R20" s="2100">
        <v>2336</v>
      </c>
      <c r="S20" s="2101">
        <f t="shared" si="5"/>
        <v>6.681348854503331</v>
      </c>
      <c r="T20" s="2078">
        <v>1978</v>
      </c>
      <c r="U20" s="2095">
        <f t="shared" si="6"/>
        <v>5.6574092612190023</v>
      </c>
      <c r="V20" s="2081">
        <v>1779</v>
      </c>
      <c r="W20" s="2082">
        <f t="shared" si="7"/>
        <v>5.0882361353430774</v>
      </c>
      <c r="X20" s="2078">
        <v>1953</v>
      </c>
      <c r="Y20" s="2095">
        <f t="shared" si="8"/>
        <v>5.5859050996768005</v>
      </c>
      <c r="Z20" s="2081">
        <v>2941</v>
      </c>
      <c r="AA20" s="2082">
        <f t="shared" si="9"/>
        <v>8.4117495638246158</v>
      </c>
      <c r="AB20" s="2078">
        <v>4537</v>
      </c>
      <c r="AC20" s="2095">
        <f t="shared" si="10"/>
        <v>12.976575236678775</v>
      </c>
      <c r="AD20" s="2081">
        <v>4939</v>
      </c>
      <c r="AE20" s="2082">
        <f t="shared" si="11"/>
        <v>14.126362154277377</v>
      </c>
      <c r="AF20" s="2078">
        <v>4009</v>
      </c>
      <c r="AG20" s="2083">
        <f t="shared" si="12"/>
        <v>11.466407344907473</v>
      </c>
      <c r="AH20" s="2061">
        <v>11</v>
      </c>
    </row>
    <row r="21" spans="1:34" s="2053" customFormat="1" ht="30.75" customHeight="1">
      <c r="A21" s="2061">
        <v>12</v>
      </c>
      <c r="B21" s="2062" t="s">
        <v>1561</v>
      </c>
      <c r="C21" s="2078">
        <v>48845</v>
      </c>
      <c r="D21" s="2079">
        <v>1085</v>
      </c>
      <c r="E21" s="2095">
        <f t="shared" si="14"/>
        <v>2.2213123144641211</v>
      </c>
      <c r="F21" s="2081">
        <v>1274</v>
      </c>
      <c r="G21" s="2082">
        <f t="shared" si="0"/>
        <v>2.6082505885965812</v>
      </c>
      <c r="H21" s="2078">
        <v>1308</v>
      </c>
      <c r="I21" s="2095">
        <f t="shared" si="1"/>
        <v>2.6778585320913093</v>
      </c>
      <c r="J21" s="2081">
        <v>1469</v>
      </c>
      <c r="K21" s="2082">
        <f t="shared" si="13"/>
        <v>3.0074726174634048</v>
      </c>
      <c r="L21" s="2078">
        <v>1702</v>
      </c>
      <c r="M21" s="2095">
        <f t="shared" si="2"/>
        <v>3.4844917596478653</v>
      </c>
      <c r="N21" s="2081">
        <v>2014</v>
      </c>
      <c r="O21" s="2082">
        <f t="shared" si="3"/>
        <v>4.1232470058347834</v>
      </c>
      <c r="P21" s="2078">
        <v>2429</v>
      </c>
      <c r="Q21" s="2095">
        <f t="shared" si="4"/>
        <v>4.9728733749616127</v>
      </c>
      <c r="R21" s="2081">
        <v>2788</v>
      </c>
      <c r="S21" s="2082">
        <f t="shared" si="5"/>
        <v>5.7078513665677146</v>
      </c>
      <c r="T21" s="2078">
        <v>2341</v>
      </c>
      <c r="U21" s="2095">
        <f t="shared" si="6"/>
        <v>4.792711638857611</v>
      </c>
      <c r="V21" s="2081">
        <v>1902</v>
      </c>
      <c r="W21" s="2082">
        <f t="shared" si="7"/>
        <v>3.8939502507933259</v>
      </c>
      <c r="X21" s="2078">
        <v>2058</v>
      </c>
      <c r="Y21" s="2095">
        <f t="shared" si="8"/>
        <v>4.2133278738867848</v>
      </c>
      <c r="Z21" s="2081">
        <v>3592</v>
      </c>
      <c r="AA21" s="2082">
        <f t="shared" si="9"/>
        <v>7.3538745009724638</v>
      </c>
      <c r="AB21" s="2078">
        <v>7116</v>
      </c>
      <c r="AC21" s="2095">
        <f t="shared" si="10"/>
        <v>14.56853311495547</v>
      </c>
      <c r="AD21" s="2081">
        <v>10300</v>
      </c>
      <c r="AE21" s="2082">
        <f t="shared" si="11"/>
        <v>21.087112293991197</v>
      </c>
      <c r="AF21" s="2078">
        <v>7467</v>
      </c>
      <c r="AG21" s="2083">
        <f t="shared" si="12"/>
        <v>15.287132766915754</v>
      </c>
      <c r="AH21" s="2061">
        <v>12</v>
      </c>
    </row>
    <row r="22" spans="1:34" s="2053" customFormat="1" ht="30.75" customHeight="1">
      <c r="A22" s="2061">
        <v>13</v>
      </c>
      <c r="B22" s="2062" t="s">
        <v>1563</v>
      </c>
      <c r="C22" s="2078">
        <v>21752</v>
      </c>
      <c r="D22" s="2079">
        <v>684</v>
      </c>
      <c r="E22" s="2095">
        <f t="shared" si="14"/>
        <v>3.1445384332475173</v>
      </c>
      <c r="F22" s="2081">
        <v>744</v>
      </c>
      <c r="G22" s="2082">
        <f t="shared" si="0"/>
        <v>3.4203751379183522</v>
      </c>
      <c r="H22" s="2078">
        <v>892</v>
      </c>
      <c r="I22" s="2095">
        <f t="shared" si="1"/>
        <v>4.1007723427730784</v>
      </c>
      <c r="J22" s="2081">
        <v>982</v>
      </c>
      <c r="K22" s="2082">
        <f t="shared" si="13"/>
        <v>4.5145273997793307</v>
      </c>
      <c r="L22" s="2078">
        <v>1235</v>
      </c>
      <c r="M22" s="2095">
        <f t="shared" si="2"/>
        <v>5.6776388378080176</v>
      </c>
      <c r="N22" s="2081">
        <v>1076</v>
      </c>
      <c r="O22" s="2082">
        <f t="shared" si="3"/>
        <v>4.9466715704303059</v>
      </c>
      <c r="P22" s="2078">
        <v>1104</v>
      </c>
      <c r="Q22" s="2095">
        <f t="shared" si="4"/>
        <v>5.0753953659433613</v>
      </c>
      <c r="R22" s="2081">
        <v>1399</v>
      </c>
      <c r="S22" s="2082">
        <f t="shared" si="5"/>
        <v>6.4315924972416321</v>
      </c>
      <c r="T22" s="2078">
        <v>1184</v>
      </c>
      <c r="U22" s="2095">
        <f t="shared" si="6"/>
        <v>5.4431776388378079</v>
      </c>
      <c r="V22" s="2081">
        <v>1159</v>
      </c>
      <c r="W22" s="2082">
        <f t="shared" si="7"/>
        <v>5.3282456785582939</v>
      </c>
      <c r="X22" s="2078">
        <v>1354</v>
      </c>
      <c r="Y22" s="2095">
        <f t="shared" si="8"/>
        <v>6.2247149687385068</v>
      </c>
      <c r="Z22" s="2081">
        <v>1843</v>
      </c>
      <c r="AA22" s="2082">
        <f t="shared" si="9"/>
        <v>8.4727841118058098</v>
      </c>
      <c r="AB22" s="2078">
        <v>2679</v>
      </c>
      <c r="AC22" s="2095">
        <f t="shared" si="10"/>
        <v>12.316108863552778</v>
      </c>
      <c r="AD22" s="2081">
        <v>2987</v>
      </c>
      <c r="AE22" s="2082">
        <f t="shared" si="11"/>
        <v>13.732070614196395</v>
      </c>
      <c r="AF22" s="2078">
        <v>2430</v>
      </c>
      <c r="AG22" s="2083">
        <f t="shared" si="12"/>
        <v>11.171386539168813</v>
      </c>
      <c r="AH22" s="2061">
        <v>13</v>
      </c>
    </row>
    <row r="23" spans="1:34" s="2053" customFormat="1" ht="30.75" customHeight="1">
      <c r="A23" s="2061">
        <v>14</v>
      </c>
      <c r="B23" s="2062" t="s">
        <v>1565</v>
      </c>
      <c r="C23" s="2078">
        <v>16690</v>
      </c>
      <c r="D23" s="2079">
        <v>486</v>
      </c>
      <c r="E23" s="2095">
        <f t="shared" si="14"/>
        <v>2.9119233073696824</v>
      </c>
      <c r="F23" s="2081">
        <v>574</v>
      </c>
      <c r="G23" s="2082">
        <f t="shared" si="0"/>
        <v>3.4391851408028757</v>
      </c>
      <c r="H23" s="2078">
        <v>733</v>
      </c>
      <c r="I23" s="2095">
        <f t="shared" si="1"/>
        <v>4.3918514080287592</v>
      </c>
      <c r="J23" s="2081">
        <v>748</v>
      </c>
      <c r="K23" s="2082">
        <f t="shared" si="13"/>
        <v>4.4817255841821453</v>
      </c>
      <c r="L23" s="2078">
        <v>681</v>
      </c>
      <c r="M23" s="2095">
        <f t="shared" si="2"/>
        <v>4.0802875973636912</v>
      </c>
      <c r="N23" s="2081">
        <v>728</v>
      </c>
      <c r="O23" s="2082">
        <f t="shared" si="3"/>
        <v>4.3618933493109653</v>
      </c>
      <c r="P23" s="2078">
        <v>822</v>
      </c>
      <c r="Q23" s="2095">
        <f t="shared" si="4"/>
        <v>4.9251048532055117</v>
      </c>
      <c r="R23" s="2081">
        <v>969</v>
      </c>
      <c r="S23" s="2082">
        <f t="shared" si="5"/>
        <v>5.8058717795086885</v>
      </c>
      <c r="T23" s="2078">
        <v>940</v>
      </c>
      <c r="U23" s="2095">
        <f t="shared" si="6"/>
        <v>5.6321150389454759</v>
      </c>
      <c r="V23" s="2081">
        <v>943</v>
      </c>
      <c r="W23" s="2082">
        <f t="shared" si="7"/>
        <v>5.6500898741761532</v>
      </c>
      <c r="X23" s="2078">
        <v>1113</v>
      </c>
      <c r="Y23" s="2095">
        <f t="shared" si="8"/>
        <v>6.6686638705811863</v>
      </c>
      <c r="Z23" s="2081">
        <v>1763</v>
      </c>
      <c r="AA23" s="2082">
        <f t="shared" si="9"/>
        <v>10.563211503894546</v>
      </c>
      <c r="AB23" s="2078">
        <v>2255</v>
      </c>
      <c r="AC23" s="2095">
        <f t="shared" si="10"/>
        <v>13.511084481725586</v>
      </c>
      <c r="AD23" s="2081">
        <v>2092</v>
      </c>
      <c r="AE23" s="2082">
        <f t="shared" si="11"/>
        <v>12.534451767525464</v>
      </c>
      <c r="AF23" s="2078">
        <v>1843</v>
      </c>
      <c r="AG23" s="2083">
        <f t="shared" si="12"/>
        <v>11.042540443379268</v>
      </c>
      <c r="AH23" s="2061">
        <v>14</v>
      </c>
    </row>
    <row r="24" spans="1:34" s="2053" customFormat="1" ht="30.75" customHeight="1">
      <c r="A24" s="2061">
        <v>15</v>
      </c>
      <c r="B24" s="2062" t="s">
        <v>1006</v>
      </c>
      <c r="C24" s="2078">
        <v>29457</v>
      </c>
      <c r="D24" s="2079">
        <v>963</v>
      </c>
      <c r="E24" s="2095">
        <f t="shared" si="14"/>
        <v>3.2691720134433244</v>
      </c>
      <c r="F24" s="2081">
        <v>1091</v>
      </c>
      <c r="G24" s="2082">
        <f t="shared" si="0"/>
        <v>3.7037037037037033</v>
      </c>
      <c r="H24" s="2078">
        <v>1245</v>
      </c>
      <c r="I24" s="2095">
        <f t="shared" si="1"/>
        <v>4.2264996435482223</v>
      </c>
      <c r="J24" s="2081">
        <v>1368</v>
      </c>
      <c r="K24" s="2082">
        <f t="shared" si="13"/>
        <v>4.6440574396578063</v>
      </c>
      <c r="L24" s="2078">
        <v>1343</v>
      </c>
      <c r="M24" s="2095">
        <f t="shared" si="2"/>
        <v>4.5591879689038262</v>
      </c>
      <c r="N24" s="2081">
        <v>1381</v>
      </c>
      <c r="O24" s="2082">
        <f t="shared" si="3"/>
        <v>4.6881895644498757</v>
      </c>
      <c r="P24" s="2078">
        <v>1484</v>
      </c>
      <c r="Q24" s="2095">
        <f t="shared" si="4"/>
        <v>5.0378517839562749</v>
      </c>
      <c r="R24" s="2108">
        <v>1776</v>
      </c>
      <c r="S24" s="2109">
        <f t="shared" si="5"/>
        <v>6.0291272023627664</v>
      </c>
      <c r="T24" s="2078">
        <v>1651</v>
      </c>
      <c r="U24" s="2095">
        <f t="shared" si="6"/>
        <v>5.6047798485928642</v>
      </c>
      <c r="V24" s="2081">
        <v>1713</v>
      </c>
      <c r="W24" s="2082">
        <f t="shared" si="7"/>
        <v>5.8152561360627351</v>
      </c>
      <c r="X24" s="2078">
        <v>2219</v>
      </c>
      <c r="Y24" s="2095">
        <f t="shared" si="8"/>
        <v>7.5330142241232982</v>
      </c>
      <c r="Z24" s="2081">
        <v>3053</v>
      </c>
      <c r="AA24" s="2082">
        <f t="shared" si="9"/>
        <v>10.364259768476083</v>
      </c>
      <c r="AB24" s="2078">
        <v>3702</v>
      </c>
      <c r="AC24" s="2095">
        <f t="shared" si="10"/>
        <v>12.567471229249414</v>
      </c>
      <c r="AD24" s="2081">
        <v>3411</v>
      </c>
      <c r="AE24" s="2082">
        <f t="shared" si="11"/>
        <v>11.579590589673083</v>
      </c>
      <c r="AF24" s="2078">
        <v>3057</v>
      </c>
      <c r="AG24" s="2110">
        <f t="shared" si="12"/>
        <v>10.377838883796722</v>
      </c>
      <c r="AH24" s="2061">
        <v>15</v>
      </c>
    </row>
    <row r="25" spans="1:34" s="2053" customFormat="1" ht="30.75" customHeight="1">
      <c r="A25" s="2086">
        <v>16</v>
      </c>
      <c r="B25" s="2096" t="s">
        <v>1568</v>
      </c>
      <c r="C25" s="2097">
        <v>39938</v>
      </c>
      <c r="D25" s="2098">
        <v>795</v>
      </c>
      <c r="E25" s="2099">
        <f t="shared" si="14"/>
        <v>1.9905854073814413</v>
      </c>
      <c r="F25" s="2100">
        <v>893</v>
      </c>
      <c r="G25" s="2101">
        <f t="shared" si="0"/>
        <v>2.235965746907707</v>
      </c>
      <c r="H25" s="2097">
        <v>1021</v>
      </c>
      <c r="I25" s="2099">
        <f t="shared" si="1"/>
        <v>2.5564625169011967</v>
      </c>
      <c r="J25" s="2100">
        <v>1093</v>
      </c>
      <c r="K25" s="2101">
        <f t="shared" si="13"/>
        <v>2.7367419500225347</v>
      </c>
      <c r="L25" s="2097">
        <v>1528</v>
      </c>
      <c r="M25" s="2099">
        <f t="shared" si="2"/>
        <v>3.8259301917972861</v>
      </c>
      <c r="N25" s="2100">
        <v>1999</v>
      </c>
      <c r="O25" s="2101">
        <f t="shared" si="3"/>
        <v>5.0052581501327058</v>
      </c>
      <c r="P25" s="2097">
        <v>2242</v>
      </c>
      <c r="Q25" s="2099">
        <f t="shared" si="4"/>
        <v>5.6137012369172217</v>
      </c>
      <c r="R25" s="2100">
        <v>2380</v>
      </c>
      <c r="S25" s="2101">
        <f t="shared" si="5"/>
        <v>5.9592368170664534</v>
      </c>
      <c r="T25" s="2097">
        <v>2179</v>
      </c>
      <c r="U25" s="2099">
        <f t="shared" si="6"/>
        <v>5.455956732936051</v>
      </c>
      <c r="V25" s="2100">
        <v>1711</v>
      </c>
      <c r="W25" s="2101">
        <f t="shared" si="7"/>
        <v>4.2841404176473539</v>
      </c>
      <c r="X25" s="2097">
        <v>1772</v>
      </c>
      <c r="Y25" s="2099">
        <f t="shared" si="8"/>
        <v>4.4368771595973762</v>
      </c>
      <c r="Z25" s="2100">
        <v>2649</v>
      </c>
      <c r="AA25" s="2101">
        <f t="shared" si="9"/>
        <v>6.6327808102558965</v>
      </c>
      <c r="AB25" s="2097">
        <v>5367</v>
      </c>
      <c r="AC25" s="2099">
        <f t="shared" si="10"/>
        <v>13.438329410586409</v>
      </c>
      <c r="AD25" s="2100">
        <v>7712</v>
      </c>
      <c r="AE25" s="2101">
        <f t="shared" si="11"/>
        <v>19.309930392107766</v>
      </c>
      <c r="AF25" s="2097">
        <v>6597</v>
      </c>
      <c r="AG25" s="2102">
        <f t="shared" si="12"/>
        <v>16.5181030597426</v>
      </c>
      <c r="AH25" s="2086">
        <v>16</v>
      </c>
    </row>
    <row r="26" spans="1:34" s="2053" customFormat="1" ht="30.75" customHeight="1">
      <c r="A26" s="2061">
        <v>17</v>
      </c>
      <c r="B26" s="2062" t="s">
        <v>1570</v>
      </c>
      <c r="C26" s="2078">
        <v>110700</v>
      </c>
      <c r="D26" s="2079">
        <v>3007</v>
      </c>
      <c r="E26" s="2095">
        <f t="shared" si="14"/>
        <v>2.7163504968383019</v>
      </c>
      <c r="F26" s="2081">
        <v>3066</v>
      </c>
      <c r="G26" s="2082">
        <f t="shared" si="0"/>
        <v>2.7696476964769645</v>
      </c>
      <c r="H26" s="2078">
        <v>3159</v>
      </c>
      <c r="I26" s="2095">
        <f t="shared" si="1"/>
        <v>2.8536585365853662</v>
      </c>
      <c r="J26" s="2081">
        <v>3418</v>
      </c>
      <c r="K26" s="2082">
        <f t="shared" si="13"/>
        <v>3.0876242095754289</v>
      </c>
      <c r="L26" s="2078">
        <v>4829</v>
      </c>
      <c r="M26" s="2095">
        <f t="shared" si="2"/>
        <v>4.3622402890695566</v>
      </c>
      <c r="N26" s="2081">
        <v>6006</v>
      </c>
      <c r="O26" s="2082">
        <f t="shared" si="3"/>
        <v>5.4254742547425474</v>
      </c>
      <c r="P26" s="2078">
        <v>6393</v>
      </c>
      <c r="Q26" s="2095">
        <f t="shared" si="4"/>
        <v>5.7750677506775068</v>
      </c>
      <c r="R26" s="2081">
        <v>7213</v>
      </c>
      <c r="S26" s="2082">
        <f t="shared" si="5"/>
        <v>6.5158084914182473</v>
      </c>
      <c r="T26" s="2078">
        <v>6105</v>
      </c>
      <c r="U26" s="2095">
        <f t="shared" si="6"/>
        <v>5.51490514905149</v>
      </c>
      <c r="V26" s="2081">
        <v>4765</v>
      </c>
      <c r="W26" s="2082">
        <f t="shared" si="7"/>
        <v>4.3044263775971094</v>
      </c>
      <c r="X26" s="2078">
        <v>4754</v>
      </c>
      <c r="Y26" s="2095">
        <f t="shared" si="8"/>
        <v>4.2944896115627822</v>
      </c>
      <c r="Z26" s="2081">
        <v>7772</v>
      </c>
      <c r="AA26" s="2082">
        <f t="shared" si="9"/>
        <v>7.0207768744354109</v>
      </c>
      <c r="AB26" s="2078">
        <v>14517</v>
      </c>
      <c r="AC26" s="2095">
        <f t="shared" si="10"/>
        <v>13.113821138211382</v>
      </c>
      <c r="AD26" s="2081">
        <v>19593</v>
      </c>
      <c r="AE26" s="2082">
        <f t="shared" si="11"/>
        <v>17.699186991869919</v>
      </c>
      <c r="AF26" s="2078">
        <v>16103</v>
      </c>
      <c r="AG26" s="2083">
        <f t="shared" si="12"/>
        <v>14.546522131887984</v>
      </c>
      <c r="AH26" s="2061">
        <v>17</v>
      </c>
    </row>
    <row r="27" spans="1:34" s="2053" customFormat="1" ht="30.75" customHeight="1">
      <c r="A27" s="2061">
        <v>18</v>
      </c>
      <c r="B27" s="2062" t="s">
        <v>1572</v>
      </c>
      <c r="C27" s="2078">
        <v>7601</v>
      </c>
      <c r="D27" s="2079">
        <v>176</v>
      </c>
      <c r="E27" s="2095">
        <f t="shared" si="14"/>
        <v>2.3154848046309695</v>
      </c>
      <c r="F27" s="2081">
        <v>186</v>
      </c>
      <c r="G27" s="2082">
        <f t="shared" si="0"/>
        <v>2.4470464412577293</v>
      </c>
      <c r="H27" s="2078">
        <v>205</v>
      </c>
      <c r="I27" s="2095">
        <f t="shared" si="1"/>
        <v>2.6970135508485726</v>
      </c>
      <c r="J27" s="2081">
        <v>243</v>
      </c>
      <c r="K27" s="2082">
        <f t="shared" si="13"/>
        <v>3.1969477700302589</v>
      </c>
      <c r="L27" s="2078">
        <v>244</v>
      </c>
      <c r="M27" s="2095">
        <f t="shared" si="2"/>
        <v>3.2101039336929351</v>
      </c>
      <c r="N27" s="2081">
        <v>222</v>
      </c>
      <c r="O27" s="2082">
        <f t="shared" si="3"/>
        <v>2.9206683331140639</v>
      </c>
      <c r="P27" s="2078">
        <v>313</v>
      </c>
      <c r="Q27" s="2095">
        <f t="shared" si="4"/>
        <v>4.1178792264175765</v>
      </c>
      <c r="R27" s="2081">
        <v>365</v>
      </c>
      <c r="S27" s="2082">
        <f t="shared" si="5"/>
        <v>4.8019997368767271</v>
      </c>
      <c r="T27" s="2078">
        <v>343</v>
      </c>
      <c r="U27" s="2095">
        <f t="shared" si="6"/>
        <v>4.5125641362978559</v>
      </c>
      <c r="V27" s="2081">
        <v>326</v>
      </c>
      <c r="W27" s="2082">
        <f t="shared" si="7"/>
        <v>4.2889093540323646</v>
      </c>
      <c r="X27" s="2078">
        <v>434</v>
      </c>
      <c r="Y27" s="2095">
        <f t="shared" si="8"/>
        <v>5.7097750296013681</v>
      </c>
      <c r="Z27" s="2081">
        <v>760</v>
      </c>
      <c r="AA27" s="2082">
        <f t="shared" si="9"/>
        <v>9.9986843836337318</v>
      </c>
      <c r="AB27" s="2078">
        <v>1191</v>
      </c>
      <c r="AC27" s="2095">
        <f t="shared" si="10"/>
        <v>15.668990922247072</v>
      </c>
      <c r="AD27" s="2081">
        <v>1378</v>
      </c>
      <c r="AE27" s="2082">
        <f t="shared" si="11"/>
        <v>18.129193527167477</v>
      </c>
      <c r="AF27" s="2078">
        <v>1215</v>
      </c>
      <c r="AG27" s="2083">
        <f t="shared" si="12"/>
        <v>15.984738850151295</v>
      </c>
      <c r="AH27" s="2061">
        <v>18</v>
      </c>
    </row>
    <row r="28" spans="1:34" s="2053" customFormat="1" ht="30.75" customHeight="1">
      <c r="A28" s="2061">
        <v>19</v>
      </c>
      <c r="B28" s="2062" t="s">
        <v>1062</v>
      </c>
      <c r="C28" s="2078">
        <v>91762</v>
      </c>
      <c r="D28" s="2079">
        <v>2751</v>
      </c>
      <c r="E28" s="2095">
        <f t="shared" si="14"/>
        <v>2.9979730171530701</v>
      </c>
      <c r="F28" s="2081">
        <v>2991</v>
      </c>
      <c r="G28" s="2082">
        <f t="shared" si="0"/>
        <v>3.2595191909505021</v>
      </c>
      <c r="H28" s="2078">
        <v>3216</v>
      </c>
      <c r="I28" s="2095">
        <f t="shared" si="1"/>
        <v>3.5047187288855954</v>
      </c>
      <c r="J28" s="2081">
        <v>3455</v>
      </c>
      <c r="K28" s="2082">
        <f t="shared" si="13"/>
        <v>3.7651751269588716</v>
      </c>
      <c r="L28" s="2078">
        <v>3860</v>
      </c>
      <c r="M28" s="2095">
        <f t="shared" si="2"/>
        <v>4.2065342952420393</v>
      </c>
      <c r="N28" s="2081">
        <v>4399</v>
      </c>
      <c r="O28" s="2082">
        <f t="shared" si="3"/>
        <v>4.7939234105621065</v>
      </c>
      <c r="P28" s="2078">
        <v>4904</v>
      </c>
      <c r="Q28" s="2095">
        <f t="shared" si="4"/>
        <v>5.3442601512608707</v>
      </c>
      <c r="R28" s="2081">
        <v>5911</v>
      </c>
      <c r="S28" s="2082">
        <f t="shared" si="5"/>
        <v>6.4416643054859311</v>
      </c>
      <c r="T28" s="2078">
        <v>5089</v>
      </c>
      <c r="U28" s="2095">
        <f t="shared" si="6"/>
        <v>5.5458686602297247</v>
      </c>
      <c r="V28" s="2081">
        <v>4155</v>
      </c>
      <c r="W28" s="2082">
        <f t="shared" si="7"/>
        <v>4.5280181338680503</v>
      </c>
      <c r="X28" s="2078">
        <v>4420</v>
      </c>
      <c r="Y28" s="2095">
        <f t="shared" si="8"/>
        <v>4.8168087007693821</v>
      </c>
      <c r="Z28" s="2081">
        <v>6916</v>
      </c>
      <c r="AA28" s="2082">
        <f t="shared" si="9"/>
        <v>7.5368889082626787</v>
      </c>
      <c r="AB28" s="2078">
        <v>12141</v>
      </c>
      <c r="AC28" s="2095">
        <f t="shared" si="10"/>
        <v>13.230967066977616</v>
      </c>
      <c r="AD28" s="2081">
        <v>15780</v>
      </c>
      <c r="AE28" s="2082">
        <f t="shared" si="11"/>
        <v>17.196660927181188</v>
      </c>
      <c r="AF28" s="2078">
        <v>11774</v>
      </c>
      <c r="AG28" s="2083">
        <f t="shared" si="12"/>
        <v>12.831019376212375</v>
      </c>
      <c r="AH28" s="2061">
        <v>19</v>
      </c>
    </row>
    <row r="29" spans="1:34" s="2053" customFormat="1" ht="30.75" customHeight="1">
      <c r="A29" s="2103">
        <v>20</v>
      </c>
      <c r="B29" s="2104" t="s">
        <v>1576</v>
      </c>
      <c r="C29" s="2105">
        <v>42873</v>
      </c>
      <c r="D29" s="2106">
        <v>1037</v>
      </c>
      <c r="E29" s="2107">
        <f t="shared" si="14"/>
        <v>2.4187717211298487</v>
      </c>
      <c r="F29" s="2108">
        <v>1155</v>
      </c>
      <c r="G29" s="2109">
        <f t="shared" si="0"/>
        <v>2.6940032188090406</v>
      </c>
      <c r="H29" s="2105">
        <v>1155</v>
      </c>
      <c r="I29" s="2107">
        <f t="shared" si="1"/>
        <v>2.6940032188090406</v>
      </c>
      <c r="J29" s="2108">
        <v>1231</v>
      </c>
      <c r="K29" s="2109">
        <f t="shared" si="13"/>
        <v>2.871270963076995</v>
      </c>
      <c r="L29" s="2105">
        <v>1627</v>
      </c>
      <c r="M29" s="2107">
        <f t="shared" si="2"/>
        <v>3.7949292095258089</v>
      </c>
      <c r="N29" s="2108">
        <v>2060</v>
      </c>
      <c r="O29" s="2109">
        <f t="shared" si="3"/>
        <v>4.804888857789285</v>
      </c>
      <c r="P29" s="2105">
        <v>2244</v>
      </c>
      <c r="Q29" s="2107">
        <f t="shared" si="4"/>
        <v>5.234063396543279</v>
      </c>
      <c r="R29" s="2108">
        <v>2725</v>
      </c>
      <c r="S29" s="2109">
        <f t="shared" si="5"/>
        <v>6.3559816201338837</v>
      </c>
      <c r="T29" s="2105">
        <v>2222</v>
      </c>
      <c r="U29" s="2107">
        <f t="shared" si="6"/>
        <v>5.1827490495183444</v>
      </c>
      <c r="V29" s="2108">
        <v>1765</v>
      </c>
      <c r="W29" s="2109">
        <f t="shared" si="7"/>
        <v>4.1168101135913044</v>
      </c>
      <c r="X29" s="2105">
        <v>1727</v>
      </c>
      <c r="Y29" s="2107">
        <f t="shared" si="8"/>
        <v>4.0281762414573281</v>
      </c>
      <c r="Z29" s="2108">
        <v>3008</v>
      </c>
      <c r="AA29" s="2109">
        <f t="shared" si="9"/>
        <v>7.016070720500081</v>
      </c>
      <c r="AB29" s="2105">
        <v>5889</v>
      </c>
      <c r="AC29" s="2107">
        <f t="shared" si="10"/>
        <v>13.735917710447135</v>
      </c>
      <c r="AD29" s="2108">
        <v>8402</v>
      </c>
      <c r="AE29" s="2109">
        <f t="shared" si="11"/>
        <v>19.597415622886199</v>
      </c>
      <c r="AF29" s="2105">
        <v>6626</v>
      </c>
      <c r="AG29" s="2110">
        <f t="shared" si="12"/>
        <v>15.454948335782429</v>
      </c>
      <c r="AH29" s="2103">
        <v>20</v>
      </c>
    </row>
    <row r="30" spans="1:34" s="2053" customFormat="1" ht="30.75" customHeight="1">
      <c r="A30" s="2061">
        <v>21</v>
      </c>
      <c r="B30" s="2062" t="s">
        <v>1578</v>
      </c>
      <c r="C30" s="2078">
        <v>51486</v>
      </c>
      <c r="D30" s="2079">
        <v>1394</v>
      </c>
      <c r="E30" s="2095">
        <f t="shared" si="14"/>
        <v>2.7075321446606844</v>
      </c>
      <c r="F30" s="2081">
        <v>1424</v>
      </c>
      <c r="G30" s="2082">
        <f t="shared" si="0"/>
        <v>2.7658004117624211</v>
      </c>
      <c r="H30" s="2078">
        <v>1524</v>
      </c>
      <c r="I30" s="2095">
        <f t="shared" si="1"/>
        <v>2.960027968768209</v>
      </c>
      <c r="J30" s="2081">
        <v>1556</v>
      </c>
      <c r="K30" s="2082">
        <f t="shared" si="13"/>
        <v>3.0221807870100608</v>
      </c>
      <c r="L30" s="2078">
        <v>1798</v>
      </c>
      <c r="M30" s="2095">
        <f t="shared" si="2"/>
        <v>3.4922114749640678</v>
      </c>
      <c r="N30" s="2081">
        <v>2333</v>
      </c>
      <c r="O30" s="2082">
        <f t="shared" si="3"/>
        <v>4.5313289049450338</v>
      </c>
      <c r="P30" s="2078">
        <v>2634</v>
      </c>
      <c r="Q30" s="2095">
        <f t="shared" si="4"/>
        <v>5.1159538515324554</v>
      </c>
      <c r="R30" s="2100">
        <v>3376</v>
      </c>
      <c r="S30" s="2101">
        <f t="shared" si="5"/>
        <v>6.5571223245154018</v>
      </c>
      <c r="T30" s="2078">
        <v>2895</v>
      </c>
      <c r="U30" s="2095">
        <f t="shared" si="6"/>
        <v>5.6228877753175626</v>
      </c>
      <c r="V30" s="2081">
        <v>2179</v>
      </c>
      <c r="W30" s="2082">
        <f t="shared" si="7"/>
        <v>4.2322184671561205</v>
      </c>
      <c r="X30" s="2078">
        <v>2131</v>
      </c>
      <c r="Y30" s="2095">
        <f t="shared" si="8"/>
        <v>4.1389892397933421</v>
      </c>
      <c r="Z30" s="2081">
        <v>3415</v>
      </c>
      <c r="AA30" s="2082">
        <f t="shared" si="9"/>
        <v>6.6328710717476591</v>
      </c>
      <c r="AB30" s="2078">
        <v>6741</v>
      </c>
      <c r="AC30" s="2095">
        <f t="shared" si="10"/>
        <v>13.092879617760167</v>
      </c>
      <c r="AD30" s="2081">
        <v>9906</v>
      </c>
      <c r="AE30" s="2082">
        <f t="shared" si="11"/>
        <v>19.240181796993358</v>
      </c>
      <c r="AF30" s="2078">
        <v>8180</v>
      </c>
      <c r="AG30" s="2102">
        <f t="shared" si="12"/>
        <v>15.887814163073458</v>
      </c>
      <c r="AH30" s="2061">
        <v>21</v>
      </c>
    </row>
    <row r="31" spans="1:34" s="2053" customFormat="1" ht="30.75" customHeight="1">
      <c r="A31" s="2061">
        <v>22</v>
      </c>
      <c r="B31" s="2062" t="s">
        <v>1580</v>
      </c>
      <c r="C31" s="2078">
        <v>37368</v>
      </c>
      <c r="D31" s="2079">
        <v>804</v>
      </c>
      <c r="E31" s="2095">
        <f t="shared" si="14"/>
        <v>2.151573538856776</v>
      </c>
      <c r="F31" s="2081">
        <v>881</v>
      </c>
      <c r="G31" s="2082">
        <f t="shared" si="0"/>
        <v>2.3576321986726612</v>
      </c>
      <c r="H31" s="2078">
        <v>861</v>
      </c>
      <c r="I31" s="2095">
        <f t="shared" si="1"/>
        <v>2.3041104688503533</v>
      </c>
      <c r="J31" s="2081">
        <v>976</v>
      </c>
      <c r="K31" s="2082">
        <f t="shared" si="13"/>
        <v>2.6118604153286236</v>
      </c>
      <c r="L31" s="2078">
        <v>1262</v>
      </c>
      <c r="M31" s="2095">
        <f t="shared" si="2"/>
        <v>3.3772211517876261</v>
      </c>
      <c r="N31" s="2081">
        <v>1731</v>
      </c>
      <c r="O31" s="2082">
        <f t="shared" si="3"/>
        <v>4.6323057161207455</v>
      </c>
      <c r="P31" s="2078">
        <v>1917</v>
      </c>
      <c r="Q31" s="2095">
        <f t="shared" si="4"/>
        <v>5.1300578034682083</v>
      </c>
      <c r="R31" s="2081">
        <v>2267</v>
      </c>
      <c r="S31" s="2082">
        <f t="shared" si="5"/>
        <v>6.0666880753585959</v>
      </c>
      <c r="T31" s="2078">
        <v>1925</v>
      </c>
      <c r="U31" s="2095">
        <f t="shared" si="6"/>
        <v>5.1514664953971314</v>
      </c>
      <c r="V31" s="2081">
        <v>1484</v>
      </c>
      <c r="W31" s="2082">
        <f t="shared" si="7"/>
        <v>3.971312352815243</v>
      </c>
      <c r="X31" s="2078">
        <v>1461</v>
      </c>
      <c r="Y31" s="2095">
        <f t="shared" si="8"/>
        <v>3.9097623635195888</v>
      </c>
      <c r="Z31" s="2081">
        <v>2578</v>
      </c>
      <c r="AA31" s="2082">
        <f t="shared" si="9"/>
        <v>6.8989509740954826</v>
      </c>
      <c r="AB31" s="2078">
        <v>5167</v>
      </c>
      <c r="AC31" s="2095">
        <f t="shared" si="10"/>
        <v>13.827338899593236</v>
      </c>
      <c r="AD31" s="2081">
        <v>7801</v>
      </c>
      <c r="AE31" s="2082">
        <f t="shared" si="11"/>
        <v>20.87615071719118</v>
      </c>
      <c r="AF31" s="2078">
        <v>6253</v>
      </c>
      <c r="AG31" s="2083">
        <f t="shared" si="12"/>
        <v>16.733568828944552</v>
      </c>
      <c r="AH31" s="2061">
        <v>22</v>
      </c>
    </row>
    <row r="32" spans="1:34" s="2053" customFormat="1" ht="30.75" customHeight="1">
      <c r="A32" s="2061">
        <v>23</v>
      </c>
      <c r="B32" s="2062" t="s">
        <v>1582</v>
      </c>
      <c r="C32" s="2078">
        <v>12158</v>
      </c>
      <c r="D32" s="2079">
        <v>257</v>
      </c>
      <c r="E32" s="2095">
        <f t="shared" si="14"/>
        <v>2.1138345122553051</v>
      </c>
      <c r="F32" s="2081">
        <v>333</v>
      </c>
      <c r="G32" s="2082">
        <f t="shared" si="0"/>
        <v>2.7389373252179636</v>
      </c>
      <c r="H32" s="2078">
        <v>348</v>
      </c>
      <c r="I32" s="2095">
        <f t="shared" si="1"/>
        <v>2.8623128804079618</v>
      </c>
      <c r="J32" s="2081">
        <v>407</v>
      </c>
      <c r="K32" s="2082">
        <f t="shared" si="13"/>
        <v>3.3475900641552889</v>
      </c>
      <c r="L32" s="2078">
        <v>428</v>
      </c>
      <c r="M32" s="2095">
        <f t="shared" si="2"/>
        <v>3.5203158414212865</v>
      </c>
      <c r="N32" s="2081">
        <v>361</v>
      </c>
      <c r="O32" s="2082">
        <f t="shared" si="3"/>
        <v>2.9692383615726272</v>
      </c>
      <c r="P32" s="2078">
        <v>458</v>
      </c>
      <c r="Q32" s="2095">
        <f t="shared" si="4"/>
        <v>3.7670669518012829</v>
      </c>
      <c r="R32" s="2081">
        <v>608</v>
      </c>
      <c r="S32" s="2082">
        <f t="shared" si="5"/>
        <v>5.0008225037012668</v>
      </c>
      <c r="T32" s="2078">
        <v>547</v>
      </c>
      <c r="U32" s="2095">
        <f t="shared" si="6"/>
        <v>4.4990952459286069</v>
      </c>
      <c r="V32" s="2081">
        <v>527</v>
      </c>
      <c r="W32" s="2082">
        <f t="shared" si="7"/>
        <v>4.334594505675275</v>
      </c>
      <c r="X32" s="2078">
        <v>704</v>
      </c>
      <c r="Y32" s="2095">
        <f t="shared" si="8"/>
        <v>5.7904260569172559</v>
      </c>
      <c r="Z32" s="2081">
        <v>1157</v>
      </c>
      <c r="AA32" s="2082">
        <f t="shared" si="9"/>
        <v>9.5163678236552069</v>
      </c>
      <c r="AB32" s="2078">
        <v>1952</v>
      </c>
      <c r="AC32" s="2095">
        <f t="shared" si="10"/>
        <v>16.055272248725121</v>
      </c>
      <c r="AD32" s="2081">
        <v>2198</v>
      </c>
      <c r="AE32" s="2082">
        <f t="shared" si="11"/>
        <v>18.078631353841093</v>
      </c>
      <c r="AF32" s="2078">
        <v>1873</v>
      </c>
      <c r="AG32" s="2083">
        <f t="shared" si="12"/>
        <v>15.405494324724462</v>
      </c>
      <c r="AH32" s="2061">
        <v>23</v>
      </c>
    </row>
    <row r="33" spans="1:34" s="2053" customFormat="1" ht="30.75" customHeight="1">
      <c r="A33" s="2061">
        <v>24</v>
      </c>
      <c r="B33" s="2062" t="s">
        <v>1584</v>
      </c>
      <c r="C33" s="2078">
        <v>33096</v>
      </c>
      <c r="D33" s="2079">
        <v>871</v>
      </c>
      <c r="E33" s="2095">
        <f t="shared" si="14"/>
        <v>2.6317379743775682</v>
      </c>
      <c r="F33" s="2081">
        <v>983</v>
      </c>
      <c r="G33" s="2082">
        <f t="shared" si="0"/>
        <v>2.9701474498428815</v>
      </c>
      <c r="H33" s="2078">
        <v>950</v>
      </c>
      <c r="I33" s="2095">
        <f t="shared" si="1"/>
        <v>2.8704375151075658</v>
      </c>
      <c r="J33" s="2081">
        <v>1008</v>
      </c>
      <c r="K33" s="2082">
        <f t="shared" si="13"/>
        <v>3.0456852791878175</v>
      </c>
      <c r="L33" s="2078">
        <v>1257</v>
      </c>
      <c r="M33" s="2095">
        <f t="shared" si="2"/>
        <v>3.7980420594633792</v>
      </c>
      <c r="N33" s="2081">
        <v>1558</v>
      </c>
      <c r="O33" s="2082">
        <f t="shared" si="3"/>
        <v>4.7075175247764074</v>
      </c>
      <c r="P33" s="2078">
        <v>1788</v>
      </c>
      <c r="Q33" s="2095">
        <f t="shared" si="4"/>
        <v>5.4024655547498188</v>
      </c>
      <c r="R33" s="2081">
        <v>2124</v>
      </c>
      <c r="S33" s="2082">
        <f t="shared" si="5"/>
        <v>6.4176939811457583</v>
      </c>
      <c r="T33" s="2078">
        <v>1719</v>
      </c>
      <c r="U33" s="2095">
        <f t="shared" si="6"/>
        <v>5.193981145757796</v>
      </c>
      <c r="V33" s="2081">
        <v>1370</v>
      </c>
      <c r="W33" s="2082">
        <f t="shared" si="7"/>
        <v>4.1394730481024897</v>
      </c>
      <c r="X33" s="2078">
        <v>1380</v>
      </c>
      <c r="Y33" s="2095">
        <f t="shared" si="8"/>
        <v>4.1696881798404641</v>
      </c>
      <c r="Z33" s="2081">
        <v>2358</v>
      </c>
      <c r="AA33" s="2082">
        <f t="shared" si="9"/>
        <v>7.1247280638143575</v>
      </c>
      <c r="AB33" s="2078">
        <v>4590</v>
      </c>
      <c r="AC33" s="2095">
        <f t="shared" si="10"/>
        <v>13.868745467730239</v>
      </c>
      <c r="AD33" s="2081">
        <v>6274</v>
      </c>
      <c r="AE33" s="2082">
        <f t="shared" si="11"/>
        <v>18.956973652405125</v>
      </c>
      <c r="AF33" s="2078">
        <v>4866</v>
      </c>
      <c r="AG33" s="2083">
        <f t="shared" si="12"/>
        <v>14.702683103698334</v>
      </c>
      <c r="AH33" s="2061">
        <v>24</v>
      </c>
    </row>
    <row r="34" spans="1:34" s="2053" customFormat="1" ht="30.75" customHeight="1">
      <c r="A34" s="2061">
        <v>25</v>
      </c>
      <c r="B34" s="2062" t="s">
        <v>1586</v>
      </c>
      <c r="C34" s="2078">
        <v>28466</v>
      </c>
      <c r="D34" s="2079">
        <v>771</v>
      </c>
      <c r="E34" s="2095">
        <f t="shared" si="14"/>
        <v>2.7084943441298392</v>
      </c>
      <c r="F34" s="2081">
        <v>850</v>
      </c>
      <c r="G34" s="2082">
        <f t="shared" si="0"/>
        <v>2.9860184079252443</v>
      </c>
      <c r="H34" s="2078">
        <v>1032</v>
      </c>
      <c r="I34" s="2095">
        <f t="shared" si="1"/>
        <v>3.6253776435045322</v>
      </c>
      <c r="J34" s="2081">
        <v>1082</v>
      </c>
      <c r="K34" s="2082">
        <f t="shared" si="13"/>
        <v>3.8010257851471931</v>
      </c>
      <c r="L34" s="2078">
        <v>1131</v>
      </c>
      <c r="M34" s="2095">
        <f t="shared" si="2"/>
        <v>3.9731609639570018</v>
      </c>
      <c r="N34" s="2081">
        <v>1130</v>
      </c>
      <c r="O34" s="2082">
        <f t="shared" si="3"/>
        <v>3.9696480011241477</v>
      </c>
      <c r="P34" s="2078">
        <v>1353</v>
      </c>
      <c r="Q34" s="2095">
        <f t="shared" si="4"/>
        <v>4.7530387128504179</v>
      </c>
      <c r="R34" s="2108">
        <v>1728</v>
      </c>
      <c r="S34" s="2109">
        <f t="shared" si="5"/>
        <v>6.0703997751703787</v>
      </c>
      <c r="T34" s="2078">
        <v>1521</v>
      </c>
      <c r="U34" s="2095">
        <f t="shared" si="6"/>
        <v>5.3432164687697608</v>
      </c>
      <c r="V34" s="2081">
        <v>1280</v>
      </c>
      <c r="W34" s="2082">
        <f t="shared" si="7"/>
        <v>4.4965924260521328</v>
      </c>
      <c r="X34" s="2078">
        <v>1437</v>
      </c>
      <c r="Y34" s="2095">
        <f t="shared" si="8"/>
        <v>5.0481275908100889</v>
      </c>
      <c r="Z34" s="2081">
        <v>2264</v>
      </c>
      <c r="AA34" s="2082">
        <f t="shared" si="9"/>
        <v>7.9533478535797091</v>
      </c>
      <c r="AB34" s="2078">
        <v>3696</v>
      </c>
      <c r="AC34" s="2095">
        <f t="shared" si="10"/>
        <v>12.983910630225532</v>
      </c>
      <c r="AD34" s="2081">
        <v>5308</v>
      </c>
      <c r="AE34" s="2082">
        <f t="shared" si="11"/>
        <v>18.646806716784937</v>
      </c>
      <c r="AF34" s="2078">
        <v>3883</v>
      </c>
      <c r="AG34" s="2083">
        <f t="shared" si="12"/>
        <v>13.640834679969085</v>
      </c>
      <c r="AH34" s="2061">
        <v>25</v>
      </c>
    </row>
    <row r="35" spans="1:34" s="2053" customFormat="1" ht="30.75" customHeight="1">
      <c r="A35" s="2086">
        <v>26</v>
      </c>
      <c r="B35" s="2096" t="s">
        <v>1588</v>
      </c>
      <c r="C35" s="2097">
        <v>18183</v>
      </c>
      <c r="D35" s="2098">
        <v>401</v>
      </c>
      <c r="E35" s="2099">
        <f t="shared" si="14"/>
        <v>2.205356651817632</v>
      </c>
      <c r="F35" s="2100">
        <v>511</v>
      </c>
      <c r="G35" s="2101">
        <f t="shared" si="0"/>
        <v>2.8103173293735906</v>
      </c>
      <c r="H35" s="2097">
        <v>590</v>
      </c>
      <c r="I35" s="2099">
        <f t="shared" si="1"/>
        <v>3.2447890887092337</v>
      </c>
      <c r="J35" s="2100">
        <v>611</v>
      </c>
      <c r="K35" s="2101">
        <f t="shared" si="13"/>
        <v>3.3602815816971896</v>
      </c>
      <c r="L35" s="2097">
        <v>617</v>
      </c>
      <c r="M35" s="2099">
        <f t="shared" si="2"/>
        <v>3.3932794368366057</v>
      </c>
      <c r="N35" s="2100">
        <v>647</v>
      </c>
      <c r="O35" s="2101">
        <f t="shared" si="3"/>
        <v>3.5582687125336854</v>
      </c>
      <c r="P35" s="2097">
        <v>803</v>
      </c>
      <c r="Q35" s="2099">
        <f t="shared" si="4"/>
        <v>4.4162129461584998</v>
      </c>
      <c r="R35" s="2100">
        <v>937</v>
      </c>
      <c r="S35" s="2101">
        <f t="shared" si="5"/>
        <v>5.1531650442721224</v>
      </c>
      <c r="T35" s="2097">
        <v>871</v>
      </c>
      <c r="U35" s="2099">
        <f t="shared" si="6"/>
        <v>4.790188637738547</v>
      </c>
      <c r="V35" s="2100">
        <v>932</v>
      </c>
      <c r="W35" s="2101">
        <f t="shared" si="7"/>
        <v>5.1256668316559422</v>
      </c>
      <c r="X35" s="2097">
        <v>1074</v>
      </c>
      <c r="Y35" s="2099">
        <f t="shared" si="8"/>
        <v>5.9066160699554535</v>
      </c>
      <c r="Z35" s="2100">
        <v>1632</v>
      </c>
      <c r="AA35" s="2101">
        <f t="shared" si="9"/>
        <v>8.975416597921134</v>
      </c>
      <c r="AB35" s="2097">
        <v>2692</v>
      </c>
      <c r="AC35" s="2099">
        <f t="shared" si="10"/>
        <v>14.805037672551286</v>
      </c>
      <c r="AD35" s="2100">
        <v>3221</v>
      </c>
      <c r="AE35" s="2101">
        <f t="shared" si="11"/>
        <v>17.714348567343123</v>
      </c>
      <c r="AF35" s="2097">
        <v>2644</v>
      </c>
      <c r="AG35" s="2102">
        <f t="shared" si="12"/>
        <v>14.541054831435957</v>
      </c>
      <c r="AH35" s="2086">
        <v>26</v>
      </c>
    </row>
    <row r="36" spans="1:34" s="2053" customFormat="1" ht="30.75" customHeight="1">
      <c r="A36" s="2061">
        <v>27</v>
      </c>
      <c r="B36" s="2062" t="s">
        <v>1590</v>
      </c>
      <c r="C36" s="2078">
        <v>35109</v>
      </c>
      <c r="D36" s="2079">
        <v>946</v>
      </c>
      <c r="E36" s="2095">
        <f t="shared" si="14"/>
        <v>2.6944658064883646</v>
      </c>
      <c r="F36" s="2081">
        <v>1140</v>
      </c>
      <c r="G36" s="2082">
        <f t="shared" si="0"/>
        <v>3.2470306758950698</v>
      </c>
      <c r="H36" s="2078">
        <v>1166</v>
      </c>
      <c r="I36" s="2095">
        <f t="shared" si="1"/>
        <v>3.3210857614856595</v>
      </c>
      <c r="J36" s="2081">
        <v>1227</v>
      </c>
      <c r="K36" s="2082">
        <f t="shared" si="13"/>
        <v>3.4948303853712726</v>
      </c>
      <c r="L36" s="2078">
        <v>1777</v>
      </c>
      <c r="M36" s="2095">
        <f t="shared" si="2"/>
        <v>5.0613802728645076</v>
      </c>
      <c r="N36" s="2081">
        <v>2325</v>
      </c>
      <c r="O36" s="2082">
        <f t="shared" si="3"/>
        <v>6.6222336153123136</v>
      </c>
      <c r="P36" s="2078">
        <v>2550</v>
      </c>
      <c r="Q36" s="2095">
        <f t="shared" si="4"/>
        <v>7.263094932923182</v>
      </c>
      <c r="R36" s="2081">
        <v>2617</v>
      </c>
      <c r="S36" s="2082">
        <f t="shared" si="5"/>
        <v>7.4539291919450861</v>
      </c>
      <c r="T36" s="2078">
        <v>2341</v>
      </c>
      <c r="U36" s="2095">
        <f t="shared" si="6"/>
        <v>6.6678059756757531</v>
      </c>
      <c r="V36" s="2081">
        <v>1914</v>
      </c>
      <c r="W36" s="2082">
        <f t="shared" si="7"/>
        <v>5.4515936084764594</v>
      </c>
      <c r="X36" s="2078">
        <v>1678</v>
      </c>
      <c r="Y36" s="2095">
        <f t="shared" si="8"/>
        <v>4.7794012931157255</v>
      </c>
      <c r="Z36" s="2081">
        <v>2583</v>
      </c>
      <c r="AA36" s="2082">
        <f t="shared" si="9"/>
        <v>7.3570879261727757</v>
      </c>
      <c r="AB36" s="2078">
        <v>4138</v>
      </c>
      <c r="AC36" s="2095">
        <f t="shared" si="10"/>
        <v>11.78615169899456</v>
      </c>
      <c r="AD36" s="2081">
        <v>5032</v>
      </c>
      <c r="AE36" s="2082">
        <f t="shared" si="11"/>
        <v>14.332507334301747</v>
      </c>
      <c r="AF36" s="2078">
        <v>3675</v>
      </c>
      <c r="AG36" s="2083">
        <f t="shared" si="12"/>
        <v>10.467401520977528</v>
      </c>
      <c r="AH36" s="2061">
        <v>27</v>
      </c>
    </row>
    <row r="37" spans="1:34" s="2053" customFormat="1" ht="30.75" customHeight="1">
      <c r="A37" s="2061">
        <v>30</v>
      </c>
      <c r="B37" s="2062" t="s">
        <v>1679</v>
      </c>
      <c r="C37" s="2078">
        <v>26743</v>
      </c>
      <c r="D37" s="2079">
        <v>657</v>
      </c>
      <c r="E37" s="2095">
        <f t="shared" si="14"/>
        <v>2.4567176457390718</v>
      </c>
      <c r="F37" s="2081">
        <v>672</v>
      </c>
      <c r="G37" s="2082">
        <f t="shared" si="0"/>
        <v>2.5128070897057175</v>
      </c>
      <c r="H37" s="2078">
        <v>786</v>
      </c>
      <c r="I37" s="2095">
        <f t="shared" si="1"/>
        <v>2.9390868638522227</v>
      </c>
      <c r="J37" s="2081">
        <v>772</v>
      </c>
      <c r="K37" s="2082">
        <f t="shared" si="13"/>
        <v>2.8867367161500206</v>
      </c>
      <c r="L37" s="2078">
        <v>909</v>
      </c>
      <c r="M37" s="2095">
        <f t="shared" si="2"/>
        <v>3.3990203043787157</v>
      </c>
      <c r="N37" s="2081">
        <v>1095</v>
      </c>
      <c r="O37" s="2082">
        <f t="shared" si="3"/>
        <v>4.0945294095651192</v>
      </c>
      <c r="P37" s="2078">
        <v>1408</v>
      </c>
      <c r="Q37" s="2095">
        <f t="shared" si="4"/>
        <v>5.2649291403357887</v>
      </c>
      <c r="R37" s="2081">
        <v>1740</v>
      </c>
      <c r="S37" s="2082">
        <f t="shared" si="5"/>
        <v>6.5063755001308756</v>
      </c>
      <c r="T37" s="2078">
        <v>1392</v>
      </c>
      <c r="U37" s="2095">
        <f t="shared" si="6"/>
        <v>5.2051004001047003</v>
      </c>
      <c r="V37" s="2081">
        <v>1017</v>
      </c>
      <c r="W37" s="2082">
        <f t="shared" si="7"/>
        <v>3.8028643009385634</v>
      </c>
      <c r="X37" s="2078">
        <v>1042</v>
      </c>
      <c r="Y37" s="2095">
        <f t="shared" si="8"/>
        <v>3.8963467075496387</v>
      </c>
      <c r="Z37" s="2081">
        <v>1727</v>
      </c>
      <c r="AA37" s="2082">
        <f t="shared" si="9"/>
        <v>6.4577646486931162</v>
      </c>
      <c r="AB37" s="2078">
        <v>3795</v>
      </c>
      <c r="AC37" s="2095">
        <f t="shared" si="10"/>
        <v>14.190629323561305</v>
      </c>
      <c r="AD37" s="2081">
        <v>5552</v>
      </c>
      <c r="AE37" s="2082">
        <f t="shared" si="11"/>
        <v>20.760572860187711</v>
      </c>
      <c r="AF37" s="2078">
        <v>4179</v>
      </c>
      <c r="AG37" s="2083">
        <f t="shared" si="12"/>
        <v>15.626519089107429</v>
      </c>
      <c r="AH37" s="2061">
        <v>30</v>
      </c>
    </row>
    <row r="38" spans="1:34" s="2053" customFormat="1" ht="30.75" customHeight="1">
      <c r="A38" s="2061">
        <v>31</v>
      </c>
      <c r="B38" s="2062" t="s">
        <v>1680</v>
      </c>
      <c r="C38" s="2078">
        <v>6354</v>
      </c>
      <c r="D38" s="2079">
        <v>141</v>
      </c>
      <c r="E38" s="2095">
        <f t="shared" si="14"/>
        <v>2.2190745986779983</v>
      </c>
      <c r="F38" s="2081">
        <v>170</v>
      </c>
      <c r="G38" s="2082">
        <f t="shared" si="0"/>
        <v>2.6754800125904943</v>
      </c>
      <c r="H38" s="2078">
        <v>175</v>
      </c>
      <c r="I38" s="2095">
        <f t="shared" si="1"/>
        <v>2.7541706011960971</v>
      </c>
      <c r="J38" s="2081">
        <v>159</v>
      </c>
      <c r="K38" s="2082">
        <f t="shared" si="13"/>
        <v>2.5023607176581679</v>
      </c>
      <c r="L38" s="2078">
        <v>231</v>
      </c>
      <c r="M38" s="2095">
        <f t="shared" si="2"/>
        <v>3.6355051935788483</v>
      </c>
      <c r="N38" s="2081">
        <v>303</v>
      </c>
      <c r="O38" s="2082">
        <f t="shared" si="3"/>
        <v>4.7686496694995277</v>
      </c>
      <c r="P38" s="2078">
        <v>312</v>
      </c>
      <c r="Q38" s="2095">
        <f t="shared" si="4"/>
        <v>4.9102927289896128</v>
      </c>
      <c r="R38" s="2081">
        <v>372</v>
      </c>
      <c r="S38" s="2082">
        <f t="shared" si="5"/>
        <v>5.8545797922568461</v>
      </c>
      <c r="T38" s="2078">
        <v>301</v>
      </c>
      <c r="U38" s="2095">
        <f t="shared" si="6"/>
        <v>4.7371734340572864</v>
      </c>
      <c r="V38" s="2081">
        <v>256</v>
      </c>
      <c r="W38" s="2082">
        <f t="shared" si="7"/>
        <v>4.0289581366068621</v>
      </c>
      <c r="X38" s="2078">
        <v>234</v>
      </c>
      <c r="Y38" s="2095">
        <f t="shared" si="8"/>
        <v>3.6827195467422094</v>
      </c>
      <c r="Z38" s="2081">
        <v>497</v>
      </c>
      <c r="AA38" s="2082">
        <f t="shared" si="9"/>
        <v>7.8218445073969152</v>
      </c>
      <c r="AB38" s="2078">
        <v>950</v>
      </c>
      <c r="AC38" s="2095">
        <f t="shared" si="10"/>
        <v>14.951211835064527</v>
      </c>
      <c r="AD38" s="2081">
        <v>1311</v>
      </c>
      <c r="AE38" s="2082">
        <f t="shared" si="11"/>
        <v>20.632672332389046</v>
      </c>
      <c r="AF38" s="2078">
        <v>942</v>
      </c>
      <c r="AG38" s="2083">
        <f t="shared" si="12"/>
        <v>14.825306893295561</v>
      </c>
      <c r="AH38" s="2061">
        <v>31</v>
      </c>
    </row>
    <row r="39" spans="1:34" s="2053" customFormat="1" ht="30.75" customHeight="1">
      <c r="A39" s="2103">
        <v>32</v>
      </c>
      <c r="B39" s="2104" t="s">
        <v>1596</v>
      </c>
      <c r="C39" s="2105">
        <v>27947</v>
      </c>
      <c r="D39" s="2106">
        <v>1199</v>
      </c>
      <c r="E39" s="2107">
        <f t="shared" si="14"/>
        <v>4.290263713457616</v>
      </c>
      <c r="F39" s="2108">
        <v>617</v>
      </c>
      <c r="G39" s="2109">
        <f t="shared" si="0"/>
        <v>2.2077503846566713</v>
      </c>
      <c r="H39" s="2105">
        <v>709</v>
      </c>
      <c r="I39" s="2107">
        <f t="shared" si="1"/>
        <v>2.5369449314774393</v>
      </c>
      <c r="J39" s="2108">
        <v>783</v>
      </c>
      <c r="K39" s="2109">
        <f t="shared" si="13"/>
        <v>2.8017318495724046</v>
      </c>
      <c r="L39" s="2105">
        <v>735</v>
      </c>
      <c r="M39" s="2107">
        <f t="shared" si="2"/>
        <v>2.6299781729702651</v>
      </c>
      <c r="N39" s="2108">
        <v>733</v>
      </c>
      <c r="O39" s="2109">
        <f t="shared" si="3"/>
        <v>2.622821769778509</v>
      </c>
      <c r="P39" s="2105">
        <v>832</v>
      </c>
      <c r="Q39" s="2107">
        <f t="shared" si="4"/>
        <v>2.9770637277704228</v>
      </c>
      <c r="R39" s="2108">
        <v>1008</v>
      </c>
      <c r="S39" s="2109">
        <f t="shared" si="5"/>
        <v>3.6068272086449351</v>
      </c>
      <c r="T39" s="2105">
        <v>944</v>
      </c>
      <c r="U39" s="2107">
        <f t="shared" si="6"/>
        <v>3.3778223065087487</v>
      </c>
      <c r="V39" s="2108">
        <v>858</v>
      </c>
      <c r="W39" s="2109">
        <f t="shared" si="7"/>
        <v>3.0700969692632483</v>
      </c>
      <c r="X39" s="2105">
        <v>945</v>
      </c>
      <c r="Y39" s="2107">
        <f t="shared" si="8"/>
        <v>3.381400508104627</v>
      </c>
      <c r="Z39" s="2108">
        <v>1418</v>
      </c>
      <c r="AA39" s="2109">
        <f t="shared" si="9"/>
        <v>5.0738898629548785</v>
      </c>
      <c r="AB39" s="2105">
        <v>10703</v>
      </c>
      <c r="AC39" s="2107">
        <f t="shared" si="10"/>
        <v>38.29749168068129</v>
      </c>
      <c r="AD39" s="2108">
        <v>3842</v>
      </c>
      <c r="AE39" s="2109">
        <f t="shared" si="11"/>
        <v>13.747450531362936</v>
      </c>
      <c r="AF39" s="2105">
        <v>2621</v>
      </c>
      <c r="AG39" s="2110">
        <f t="shared" si="12"/>
        <v>9.378466382796006</v>
      </c>
      <c r="AH39" s="2103">
        <v>32</v>
      </c>
    </row>
    <row r="40" spans="1:34" s="2053" customFormat="1" ht="30.75" customHeight="1">
      <c r="A40" s="2061">
        <v>33</v>
      </c>
      <c r="B40" s="2062" t="s">
        <v>1681</v>
      </c>
      <c r="C40" s="2078">
        <v>17901</v>
      </c>
      <c r="D40" s="2079">
        <v>589</v>
      </c>
      <c r="E40" s="2095">
        <f t="shared" si="14"/>
        <v>3.2903189765934862</v>
      </c>
      <c r="F40" s="2081">
        <v>627</v>
      </c>
      <c r="G40" s="2082">
        <f t="shared" si="0"/>
        <v>3.5025976202446789</v>
      </c>
      <c r="H40" s="2078">
        <v>719</v>
      </c>
      <c r="I40" s="2095">
        <f t="shared" si="1"/>
        <v>4.0165353890844084</v>
      </c>
      <c r="J40" s="2081">
        <v>790</v>
      </c>
      <c r="K40" s="2082">
        <f t="shared" si="13"/>
        <v>4.4131612759063739</v>
      </c>
      <c r="L40" s="2078">
        <v>865</v>
      </c>
      <c r="M40" s="2095">
        <f t="shared" si="2"/>
        <v>4.8321322831126752</v>
      </c>
      <c r="N40" s="2081">
        <v>998</v>
      </c>
      <c r="O40" s="2082">
        <f t="shared" si="3"/>
        <v>5.57510753589185</v>
      </c>
      <c r="P40" s="2078">
        <v>1051</v>
      </c>
      <c r="Q40" s="2095">
        <f t="shared" si="4"/>
        <v>5.8711803809843026</v>
      </c>
      <c r="R40" s="2100">
        <v>1209</v>
      </c>
      <c r="S40" s="2101">
        <f t="shared" si="5"/>
        <v>6.7538126361655779</v>
      </c>
      <c r="T40" s="2078">
        <v>962</v>
      </c>
      <c r="U40" s="2095">
        <f t="shared" si="6"/>
        <v>5.3740014524328252</v>
      </c>
      <c r="V40" s="2081">
        <v>885</v>
      </c>
      <c r="W40" s="2082">
        <f t="shared" si="7"/>
        <v>4.9438578850343555</v>
      </c>
      <c r="X40" s="2078">
        <v>1118</v>
      </c>
      <c r="Y40" s="2095">
        <f t="shared" si="8"/>
        <v>6.2454611474219313</v>
      </c>
      <c r="Z40" s="2081">
        <v>1772</v>
      </c>
      <c r="AA40" s="2082">
        <f t="shared" si="9"/>
        <v>9.8988883302608794</v>
      </c>
      <c r="AB40" s="2078">
        <v>2390</v>
      </c>
      <c r="AC40" s="2095">
        <f t="shared" si="10"/>
        <v>13.351209429640804</v>
      </c>
      <c r="AD40" s="2081">
        <v>2383</v>
      </c>
      <c r="AE40" s="2082">
        <f t="shared" si="11"/>
        <v>13.312105468968213</v>
      </c>
      <c r="AF40" s="2078">
        <v>1543</v>
      </c>
      <c r="AG40" s="2083">
        <f t="shared" si="12"/>
        <v>8.6196301882576396</v>
      </c>
      <c r="AH40" s="2061">
        <v>33</v>
      </c>
    </row>
    <row r="41" spans="1:34" s="2053" customFormat="1" ht="30.75" customHeight="1">
      <c r="A41" s="2061">
        <v>34</v>
      </c>
      <c r="B41" s="2062" t="s">
        <v>1600</v>
      </c>
      <c r="C41" s="2078">
        <v>3163</v>
      </c>
      <c r="D41" s="2079">
        <v>69</v>
      </c>
      <c r="E41" s="2095">
        <f t="shared" si="14"/>
        <v>2.1814732848561493</v>
      </c>
      <c r="F41" s="2081">
        <v>78</v>
      </c>
      <c r="G41" s="2082">
        <f t="shared" si="0"/>
        <v>2.4660132785330382</v>
      </c>
      <c r="H41" s="2078">
        <v>75</v>
      </c>
      <c r="I41" s="2095">
        <f t="shared" si="1"/>
        <v>2.3711666139740752</v>
      </c>
      <c r="J41" s="2081">
        <v>102</v>
      </c>
      <c r="K41" s="2082">
        <f t="shared" si="13"/>
        <v>3.2247865950047423</v>
      </c>
      <c r="L41" s="2078">
        <v>145</v>
      </c>
      <c r="M41" s="2095">
        <f t="shared" si="2"/>
        <v>4.5842554536832125</v>
      </c>
      <c r="N41" s="2081">
        <v>127</v>
      </c>
      <c r="O41" s="2082">
        <f t="shared" si="3"/>
        <v>4.0151754663294339</v>
      </c>
      <c r="P41" s="2078">
        <v>130</v>
      </c>
      <c r="Q41" s="2095">
        <f t="shared" si="4"/>
        <v>4.1100221308883977</v>
      </c>
      <c r="R41" s="2081">
        <v>166</v>
      </c>
      <c r="S41" s="2082">
        <f t="shared" si="5"/>
        <v>5.2481821055959532</v>
      </c>
      <c r="T41" s="2078">
        <v>122</v>
      </c>
      <c r="U41" s="2095">
        <f t="shared" si="6"/>
        <v>3.8570976920644955</v>
      </c>
      <c r="V41" s="2081">
        <v>162</v>
      </c>
      <c r="W41" s="2082">
        <f t="shared" si="7"/>
        <v>5.1217198861840032</v>
      </c>
      <c r="X41" s="2078">
        <v>180</v>
      </c>
      <c r="Y41" s="2095">
        <f t="shared" si="8"/>
        <v>5.6907998735377809</v>
      </c>
      <c r="Z41" s="2081">
        <v>319</v>
      </c>
      <c r="AA41" s="2082">
        <f t="shared" si="9"/>
        <v>10.085361998103066</v>
      </c>
      <c r="AB41" s="2078">
        <v>501</v>
      </c>
      <c r="AC41" s="2095">
        <f t="shared" si="10"/>
        <v>15.839392981346823</v>
      </c>
      <c r="AD41" s="2081">
        <v>557</v>
      </c>
      <c r="AE41" s="2082">
        <f t="shared" si="11"/>
        <v>17.609864053114133</v>
      </c>
      <c r="AF41" s="2078">
        <v>430</v>
      </c>
      <c r="AG41" s="2083">
        <f t="shared" si="12"/>
        <v>13.594688586784699</v>
      </c>
      <c r="AH41" s="2061">
        <v>34</v>
      </c>
    </row>
    <row r="42" spans="1:34" s="2053" customFormat="1" ht="30.75" customHeight="1">
      <c r="A42" s="2061">
        <v>35</v>
      </c>
      <c r="B42" s="2062" t="s">
        <v>1602</v>
      </c>
      <c r="C42" s="2078">
        <v>15943</v>
      </c>
      <c r="D42" s="2079">
        <v>486</v>
      </c>
      <c r="E42" s="2095">
        <f t="shared" si="14"/>
        <v>3.048359781722386</v>
      </c>
      <c r="F42" s="2081">
        <v>503</v>
      </c>
      <c r="G42" s="2082">
        <f t="shared" si="0"/>
        <v>3.154989650630371</v>
      </c>
      <c r="H42" s="2078">
        <v>488</v>
      </c>
      <c r="I42" s="2095">
        <f t="shared" si="1"/>
        <v>3.0609044721821488</v>
      </c>
      <c r="J42" s="2081">
        <v>517</v>
      </c>
      <c r="K42" s="2082">
        <f t="shared" si="13"/>
        <v>3.2428024838487115</v>
      </c>
      <c r="L42" s="2078">
        <v>627</v>
      </c>
      <c r="M42" s="2095">
        <f t="shared" si="2"/>
        <v>3.9327604591356708</v>
      </c>
      <c r="N42" s="2081">
        <v>733</v>
      </c>
      <c r="O42" s="2082">
        <f t="shared" si="3"/>
        <v>4.5976290535031055</v>
      </c>
      <c r="P42" s="2078">
        <v>862</v>
      </c>
      <c r="Q42" s="2095">
        <f t="shared" si="4"/>
        <v>5.4067615881578126</v>
      </c>
      <c r="R42" s="2081">
        <v>994</v>
      </c>
      <c r="S42" s="2082">
        <f t="shared" si="5"/>
        <v>6.2347111585021642</v>
      </c>
      <c r="T42" s="2078">
        <v>834</v>
      </c>
      <c r="U42" s="2095">
        <f t="shared" si="6"/>
        <v>5.2311359217211315</v>
      </c>
      <c r="V42" s="2081">
        <v>627</v>
      </c>
      <c r="W42" s="2082">
        <f t="shared" si="7"/>
        <v>3.9327604591356708</v>
      </c>
      <c r="X42" s="2078">
        <v>734</v>
      </c>
      <c r="Y42" s="2095">
        <f t="shared" si="8"/>
        <v>4.6039013987329858</v>
      </c>
      <c r="Z42" s="2081">
        <v>1262</v>
      </c>
      <c r="AA42" s="2082">
        <f t="shared" si="9"/>
        <v>7.9156996801103929</v>
      </c>
      <c r="AB42" s="2078">
        <v>2188</v>
      </c>
      <c r="AC42" s="2095">
        <f t="shared" si="10"/>
        <v>13.72389136298062</v>
      </c>
      <c r="AD42" s="2081">
        <v>3034</v>
      </c>
      <c r="AE42" s="2082">
        <f t="shared" si="11"/>
        <v>19.030295427460327</v>
      </c>
      <c r="AF42" s="2078">
        <v>2054</v>
      </c>
      <c r="AG42" s="2083">
        <f t="shared" si="12"/>
        <v>12.883397102176502</v>
      </c>
      <c r="AH42" s="2061">
        <v>35</v>
      </c>
    </row>
    <row r="43" spans="1:34" s="2053" customFormat="1" ht="30.75" customHeight="1">
      <c r="A43" s="2061">
        <v>36</v>
      </c>
      <c r="B43" s="2062" t="s">
        <v>1604</v>
      </c>
      <c r="C43" s="2078">
        <v>14970</v>
      </c>
      <c r="D43" s="2079">
        <v>432</v>
      </c>
      <c r="E43" s="2095">
        <f t="shared" si="14"/>
        <v>2.8857715430861726</v>
      </c>
      <c r="F43" s="2081">
        <v>436</v>
      </c>
      <c r="G43" s="2082">
        <f t="shared" si="0"/>
        <v>2.9124916499665998</v>
      </c>
      <c r="H43" s="2078">
        <v>491</v>
      </c>
      <c r="I43" s="2095">
        <f t="shared" si="1"/>
        <v>3.2798931195724781</v>
      </c>
      <c r="J43" s="2081">
        <v>615</v>
      </c>
      <c r="K43" s="2082">
        <f t="shared" si="13"/>
        <v>4.1082164328657313</v>
      </c>
      <c r="L43" s="2078">
        <v>805</v>
      </c>
      <c r="M43" s="2095">
        <f t="shared" si="2"/>
        <v>5.3774215096860392</v>
      </c>
      <c r="N43" s="2081">
        <v>784</v>
      </c>
      <c r="O43" s="2082">
        <f t="shared" si="3"/>
        <v>5.2371409485637939</v>
      </c>
      <c r="P43" s="2078">
        <v>767</v>
      </c>
      <c r="Q43" s="2095">
        <f t="shared" si="4"/>
        <v>5.1235804943219776</v>
      </c>
      <c r="R43" s="2081">
        <v>808</v>
      </c>
      <c r="S43" s="2082">
        <f t="shared" si="5"/>
        <v>5.3974615898463592</v>
      </c>
      <c r="T43" s="2078">
        <v>717</v>
      </c>
      <c r="U43" s="2095">
        <f t="shared" si="6"/>
        <v>4.7895791583166334</v>
      </c>
      <c r="V43" s="2081">
        <v>753</v>
      </c>
      <c r="W43" s="2082">
        <f t="shared" si="7"/>
        <v>5.0300601202404804</v>
      </c>
      <c r="X43" s="2078">
        <v>830</v>
      </c>
      <c r="Y43" s="2095">
        <f t="shared" si="8"/>
        <v>5.5444221776887108</v>
      </c>
      <c r="Z43" s="2081">
        <v>1399</v>
      </c>
      <c r="AA43" s="2082">
        <f t="shared" si="9"/>
        <v>9.3453573814295261</v>
      </c>
      <c r="AB43" s="2078">
        <v>2124</v>
      </c>
      <c r="AC43" s="2095">
        <f t="shared" si="10"/>
        <v>14.188376753507015</v>
      </c>
      <c r="AD43" s="2081">
        <v>2269</v>
      </c>
      <c r="AE43" s="2082">
        <f t="shared" si="11"/>
        <v>15.156980627922511</v>
      </c>
      <c r="AF43" s="2078">
        <v>1740</v>
      </c>
      <c r="AG43" s="2083">
        <f t="shared" si="12"/>
        <v>11.623246492985972</v>
      </c>
      <c r="AH43" s="2061">
        <v>36</v>
      </c>
    </row>
    <row r="44" spans="1:34" s="2053" customFormat="1" ht="30.75" customHeight="1">
      <c r="A44" s="2103">
        <v>37</v>
      </c>
      <c r="B44" s="2104" t="s">
        <v>1682</v>
      </c>
      <c r="C44" s="2105">
        <v>2091</v>
      </c>
      <c r="D44" s="2106">
        <v>48</v>
      </c>
      <c r="E44" s="2107">
        <f t="shared" si="14"/>
        <v>2.2955523672883791</v>
      </c>
      <c r="F44" s="2108">
        <v>62</v>
      </c>
      <c r="G44" s="2109">
        <f t="shared" si="0"/>
        <v>2.9650884744141561</v>
      </c>
      <c r="H44" s="2105">
        <v>69</v>
      </c>
      <c r="I44" s="2107">
        <f t="shared" si="1"/>
        <v>3.2998565279770444</v>
      </c>
      <c r="J44" s="2108">
        <v>104</v>
      </c>
      <c r="K44" s="2109">
        <f t="shared" si="13"/>
        <v>4.9736967957914873</v>
      </c>
      <c r="L44" s="2105">
        <v>95</v>
      </c>
      <c r="M44" s="2107">
        <f t="shared" si="2"/>
        <v>4.543280726924916</v>
      </c>
      <c r="N44" s="2108">
        <v>80</v>
      </c>
      <c r="O44" s="2109">
        <f t="shared" si="3"/>
        <v>3.8259206121472982</v>
      </c>
      <c r="P44" s="2105">
        <v>91</v>
      </c>
      <c r="Q44" s="2107">
        <f t="shared" si="4"/>
        <v>4.351984696317551</v>
      </c>
      <c r="R44" s="2108">
        <v>119</v>
      </c>
      <c r="S44" s="2109">
        <f t="shared" si="5"/>
        <v>5.6910569105691051</v>
      </c>
      <c r="T44" s="2105">
        <v>101</v>
      </c>
      <c r="U44" s="2107">
        <f t="shared" si="6"/>
        <v>4.8302247728359635</v>
      </c>
      <c r="V44" s="2108">
        <v>99</v>
      </c>
      <c r="W44" s="2109">
        <f t="shared" si="7"/>
        <v>4.734576757532281</v>
      </c>
      <c r="X44" s="2105">
        <v>136</v>
      </c>
      <c r="Y44" s="2107">
        <f t="shared" si="8"/>
        <v>6.5040650406504072</v>
      </c>
      <c r="Z44" s="2108">
        <v>195</v>
      </c>
      <c r="AA44" s="2109">
        <f t="shared" si="9"/>
        <v>9.3256814921090392</v>
      </c>
      <c r="AB44" s="2105">
        <v>303</v>
      </c>
      <c r="AC44" s="2107">
        <f t="shared" si="10"/>
        <v>14.490674318507891</v>
      </c>
      <c r="AD44" s="2108">
        <v>347</v>
      </c>
      <c r="AE44" s="2109">
        <f t="shared" si="11"/>
        <v>16.594930655188904</v>
      </c>
      <c r="AF44" s="2105">
        <v>242</v>
      </c>
      <c r="AG44" s="2110">
        <f t="shared" si="12"/>
        <v>11.573409851745577</v>
      </c>
      <c r="AH44" s="2103">
        <v>37</v>
      </c>
    </row>
    <row r="45" spans="1:34" s="2053" customFormat="1" ht="30.75" customHeight="1">
      <c r="A45" s="2061">
        <v>38</v>
      </c>
      <c r="B45" s="2062" t="s">
        <v>1683</v>
      </c>
      <c r="C45" s="2078">
        <v>6841</v>
      </c>
      <c r="D45" s="2079">
        <v>128</v>
      </c>
      <c r="E45" s="2095">
        <f t="shared" si="14"/>
        <v>1.8710714807776641</v>
      </c>
      <c r="F45" s="2081">
        <v>168</v>
      </c>
      <c r="G45" s="2082">
        <f t="shared" si="0"/>
        <v>2.455781318520684</v>
      </c>
      <c r="H45" s="2078">
        <v>194</v>
      </c>
      <c r="I45" s="2095">
        <f t="shared" si="1"/>
        <v>2.8358427130536472</v>
      </c>
      <c r="J45" s="2081">
        <v>234</v>
      </c>
      <c r="K45" s="2082">
        <f t="shared" si="13"/>
        <v>3.4205525507966668</v>
      </c>
      <c r="L45" s="2078">
        <v>318</v>
      </c>
      <c r="M45" s="2095">
        <f t="shared" si="2"/>
        <v>4.6484432100570094</v>
      </c>
      <c r="N45" s="2081">
        <v>395</v>
      </c>
      <c r="O45" s="2082">
        <f t="shared" si="3"/>
        <v>5.7740096477123224</v>
      </c>
      <c r="P45" s="2078">
        <v>330</v>
      </c>
      <c r="Q45" s="2095">
        <f t="shared" si="4"/>
        <v>4.8238561613799149</v>
      </c>
      <c r="R45" s="2100">
        <v>307</v>
      </c>
      <c r="S45" s="2101">
        <f t="shared" si="5"/>
        <v>4.4876480046776788</v>
      </c>
      <c r="T45" s="2078">
        <v>314</v>
      </c>
      <c r="U45" s="2095">
        <f t="shared" si="6"/>
        <v>4.5899722262827067</v>
      </c>
      <c r="V45" s="2081">
        <v>257</v>
      </c>
      <c r="W45" s="2082">
        <f t="shared" si="7"/>
        <v>3.7567607074989038</v>
      </c>
      <c r="X45" s="2078">
        <v>379</v>
      </c>
      <c r="Y45" s="2095">
        <f t="shared" si="8"/>
        <v>5.5401257126151151</v>
      </c>
      <c r="Z45" s="2081">
        <v>638</v>
      </c>
      <c r="AA45" s="2082">
        <f t="shared" si="9"/>
        <v>9.3261219120011685</v>
      </c>
      <c r="AB45" s="2078">
        <v>1075</v>
      </c>
      <c r="AC45" s="2095">
        <f t="shared" si="10"/>
        <v>15.714076889343664</v>
      </c>
      <c r="AD45" s="2081">
        <v>1169</v>
      </c>
      <c r="AE45" s="2082">
        <f t="shared" si="11"/>
        <v>17.08814500803976</v>
      </c>
      <c r="AF45" s="2078">
        <v>935</v>
      </c>
      <c r="AG45" s="2083">
        <f t="shared" si="12"/>
        <v>13.667592457243094</v>
      </c>
      <c r="AH45" s="2061">
        <v>38</v>
      </c>
    </row>
    <row r="46" spans="1:34" s="2053" customFormat="1" ht="30.75" customHeight="1">
      <c r="A46" s="2061">
        <v>39</v>
      </c>
      <c r="B46" s="2062" t="s">
        <v>1684</v>
      </c>
      <c r="C46" s="2078">
        <v>4369</v>
      </c>
      <c r="D46" s="2079">
        <v>126</v>
      </c>
      <c r="E46" s="2095">
        <f t="shared" si="14"/>
        <v>2.8839551384756237</v>
      </c>
      <c r="F46" s="2081">
        <v>122</v>
      </c>
      <c r="G46" s="2082">
        <f t="shared" si="0"/>
        <v>2.7924010070954455</v>
      </c>
      <c r="H46" s="2078">
        <v>143</v>
      </c>
      <c r="I46" s="2095">
        <f t="shared" si="1"/>
        <v>3.2730601968413828</v>
      </c>
      <c r="J46" s="2081">
        <v>163</v>
      </c>
      <c r="K46" s="2082">
        <f t="shared" si="13"/>
        <v>3.7308308537422752</v>
      </c>
      <c r="L46" s="2078">
        <v>167</v>
      </c>
      <c r="M46" s="2095">
        <f t="shared" si="2"/>
        <v>3.8223849851224538</v>
      </c>
      <c r="N46" s="2081">
        <v>164</v>
      </c>
      <c r="O46" s="2082">
        <f t="shared" si="3"/>
        <v>3.7537193865873197</v>
      </c>
      <c r="P46" s="2078">
        <v>256</v>
      </c>
      <c r="Q46" s="2095">
        <f t="shared" si="4"/>
        <v>5.8594644083314256</v>
      </c>
      <c r="R46" s="2081">
        <v>272</v>
      </c>
      <c r="S46" s="2082">
        <f t="shared" si="5"/>
        <v>6.2256809338521402</v>
      </c>
      <c r="T46" s="2078">
        <v>208</v>
      </c>
      <c r="U46" s="2095">
        <f t="shared" si="6"/>
        <v>4.7608148317692836</v>
      </c>
      <c r="V46" s="2081">
        <v>210</v>
      </c>
      <c r="W46" s="2082">
        <f t="shared" si="7"/>
        <v>4.8065918974593735</v>
      </c>
      <c r="X46" s="2078">
        <v>268</v>
      </c>
      <c r="Y46" s="2095">
        <f t="shared" si="8"/>
        <v>6.1341268024719611</v>
      </c>
      <c r="Z46" s="2081">
        <v>416</v>
      </c>
      <c r="AA46" s="2082">
        <f t="shared" si="9"/>
        <v>9.5216296635385671</v>
      </c>
      <c r="AB46" s="2078">
        <v>574</v>
      </c>
      <c r="AC46" s="2095">
        <f t="shared" si="10"/>
        <v>13.13801785305562</v>
      </c>
      <c r="AD46" s="2081">
        <v>703</v>
      </c>
      <c r="AE46" s="2082">
        <f t="shared" si="11"/>
        <v>16.090638590066376</v>
      </c>
      <c r="AF46" s="2078">
        <v>577</v>
      </c>
      <c r="AG46" s="2083">
        <f t="shared" si="12"/>
        <v>13.206683451590754</v>
      </c>
      <c r="AH46" s="2061">
        <v>39</v>
      </c>
    </row>
    <row r="47" spans="1:34" s="2111" customFormat="1" ht="30.75" customHeight="1">
      <c r="A47" s="2061">
        <v>40</v>
      </c>
      <c r="B47" s="2062" t="s">
        <v>1685</v>
      </c>
      <c r="C47" s="2078">
        <v>2462</v>
      </c>
      <c r="D47" s="2079">
        <v>33</v>
      </c>
      <c r="E47" s="2095">
        <f t="shared" si="14"/>
        <v>1.3403736799350121</v>
      </c>
      <c r="F47" s="2081">
        <v>56</v>
      </c>
      <c r="G47" s="2082">
        <f t="shared" si="0"/>
        <v>2.2745735174654751</v>
      </c>
      <c r="H47" s="2078">
        <v>59</v>
      </c>
      <c r="I47" s="2095">
        <f t="shared" si="1"/>
        <v>2.3964256701868401</v>
      </c>
      <c r="J47" s="2081">
        <v>82</v>
      </c>
      <c r="K47" s="2082">
        <f t="shared" si="13"/>
        <v>3.3306255077173033</v>
      </c>
      <c r="L47" s="2078">
        <v>74</v>
      </c>
      <c r="M47" s="2095">
        <f t="shared" si="2"/>
        <v>3.0056864337936635</v>
      </c>
      <c r="N47" s="2081">
        <v>97</v>
      </c>
      <c r="O47" s="2082">
        <f t="shared" si="3"/>
        <v>3.9398862713241263</v>
      </c>
      <c r="P47" s="2078">
        <v>113</v>
      </c>
      <c r="Q47" s="2095">
        <f t="shared" si="4"/>
        <v>4.5897644191714058</v>
      </c>
      <c r="R47" s="2081">
        <v>116</v>
      </c>
      <c r="S47" s="2082">
        <f t="shared" si="5"/>
        <v>4.7116165718927707</v>
      </c>
      <c r="T47" s="2078">
        <v>97</v>
      </c>
      <c r="U47" s="2095">
        <f t="shared" si="6"/>
        <v>3.9398862713241263</v>
      </c>
      <c r="V47" s="2081">
        <v>108</v>
      </c>
      <c r="W47" s="2082">
        <f t="shared" si="7"/>
        <v>4.3866774979691305</v>
      </c>
      <c r="X47" s="2078">
        <v>127</v>
      </c>
      <c r="Y47" s="2095">
        <f t="shared" si="8"/>
        <v>5.1584077985377741</v>
      </c>
      <c r="Z47" s="2081">
        <v>239</v>
      </c>
      <c r="AA47" s="2082">
        <f t="shared" si="9"/>
        <v>9.7075548334687252</v>
      </c>
      <c r="AB47" s="2078">
        <v>430</v>
      </c>
      <c r="AC47" s="2095">
        <f t="shared" si="10"/>
        <v>17.465475223395615</v>
      </c>
      <c r="AD47" s="2081">
        <v>484</v>
      </c>
      <c r="AE47" s="2082">
        <f t="shared" si="11"/>
        <v>19.65881397238018</v>
      </c>
      <c r="AF47" s="2078">
        <v>347</v>
      </c>
      <c r="AG47" s="2083">
        <f t="shared" si="12"/>
        <v>14.094232331437857</v>
      </c>
      <c r="AH47" s="2061">
        <v>40</v>
      </c>
    </row>
    <row r="48" spans="1:34" s="2053" customFormat="1" ht="30.75" customHeight="1">
      <c r="A48" s="2061">
        <v>41</v>
      </c>
      <c r="B48" s="2062" t="s">
        <v>1686</v>
      </c>
      <c r="C48" s="2078">
        <v>5058</v>
      </c>
      <c r="D48" s="2079">
        <v>141</v>
      </c>
      <c r="E48" s="2095">
        <f t="shared" si="14"/>
        <v>2.7876631079478056</v>
      </c>
      <c r="F48" s="2081">
        <v>145</v>
      </c>
      <c r="G48" s="2082">
        <f t="shared" si="0"/>
        <v>2.8667457493080266</v>
      </c>
      <c r="H48" s="2078">
        <v>162</v>
      </c>
      <c r="I48" s="2095">
        <f t="shared" si="1"/>
        <v>3.2028469750889679</v>
      </c>
      <c r="J48" s="2081">
        <v>156</v>
      </c>
      <c r="K48" s="2082">
        <f t="shared" si="13"/>
        <v>3.0842230130486361</v>
      </c>
      <c r="L48" s="2078">
        <v>183</v>
      </c>
      <c r="M48" s="2095">
        <f t="shared" si="2"/>
        <v>3.6180308422301306</v>
      </c>
      <c r="N48" s="2081">
        <v>211</v>
      </c>
      <c r="O48" s="2082">
        <f t="shared" si="3"/>
        <v>4.1716093317516805</v>
      </c>
      <c r="P48" s="2078">
        <v>246</v>
      </c>
      <c r="Q48" s="2095">
        <f t="shared" si="4"/>
        <v>4.8635824436536179</v>
      </c>
      <c r="R48" s="2081">
        <v>283</v>
      </c>
      <c r="S48" s="2082">
        <f t="shared" si="5"/>
        <v>5.5950968762356661</v>
      </c>
      <c r="T48" s="2078">
        <v>265</v>
      </c>
      <c r="U48" s="2095">
        <f t="shared" si="6"/>
        <v>5.2392249901146704</v>
      </c>
      <c r="V48" s="2081">
        <v>210</v>
      </c>
      <c r="W48" s="2082">
        <f t="shared" si="7"/>
        <v>4.1518386714116247</v>
      </c>
      <c r="X48" s="2078">
        <v>262</v>
      </c>
      <c r="Y48" s="2095">
        <f t="shared" si="8"/>
        <v>5.1799130090945038</v>
      </c>
      <c r="Z48" s="2081">
        <v>480</v>
      </c>
      <c r="AA48" s="2082">
        <f t="shared" si="9"/>
        <v>9.4899169632265714</v>
      </c>
      <c r="AB48" s="2078">
        <v>775</v>
      </c>
      <c r="AC48" s="2095">
        <f t="shared" si="10"/>
        <v>15.322261763542903</v>
      </c>
      <c r="AD48" s="2081">
        <v>850</v>
      </c>
      <c r="AE48" s="2082">
        <f t="shared" si="11"/>
        <v>16.805061289047053</v>
      </c>
      <c r="AF48" s="2078">
        <v>689</v>
      </c>
      <c r="AG48" s="2083">
        <f t="shared" si="12"/>
        <v>13.62198497429814</v>
      </c>
      <c r="AH48" s="2061">
        <v>41</v>
      </c>
    </row>
    <row r="49" spans="1:34" s="2053" customFormat="1" ht="30.75" customHeight="1" thickBot="1">
      <c r="A49" s="2112">
        <v>42</v>
      </c>
      <c r="B49" s="2113" t="s">
        <v>1616</v>
      </c>
      <c r="C49" s="2114">
        <v>5093</v>
      </c>
      <c r="D49" s="2115">
        <v>101</v>
      </c>
      <c r="E49" s="2116">
        <f t="shared" si="14"/>
        <v>1.9831140781464756</v>
      </c>
      <c r="F49" s="2117">
        <v>118</v>
      </c>
      <c r="G49" s="2118">
        <f t="shared" si="0"/>
        <v>2.3169055566463772</v>
      </c>
      <c r="H49" s="2114">
        <v>136</v>
      </c>
      <c r="I49" s="2116">
        <f t="shared" si="1"/>
        <v>2.670331827999215</v>
      </c>
      <c r="J49" s="2117">
        <v>176</v>
      </c>
      <c r="K49" s="2118">
        <f t="shared" si="13"/>
        <v>3.455723542116631</v>
      </c>
      <c r="L49" s="2114">
        <v>203</v>
      </c>
      <c r="M49" s="2116">
        <f t="shared" si="2"/>
        <v>3.9858629491458868</v>
      </c>
      <c r="N49" s="2117">
        <v>206</v>
      </c>
      <c r="O49" s="2118">
        <f t="shared" si="3"/>
        <v>4.0447673277046929</v>
      </c>
      <c r="P49" s="2114">
        <v>236</v>
      </c>
      <c r="Q49" s="2116">
        <f t="shared" si="4"/>
        <v>4.6338111132927544</v>
      </c>
      <c r="R49" s="2117">
        <v>247</v>
      </c>
      <c r="S49" s="2118">
        <f t="shared" si="5"/>
        <v>4.8497938346750447</v>
      </c>
      <c r="T49" s="2114">
        <v>258</v>
      </c>
      <c r="U49" s="2116">
        <f t="shared" si="6"/>
        <v>5.065776556057334</v>
      </c>
      <c r="V49" s="2117">
        <v>234</v>
      </c>
      <c r="W49" s="2118">
        <f t="shared" si="7"/>
        <v>4.5945415275868839</v>
      </c>
      <c r="X49" s="2114">
        <v>336</v>
      </c>
      <c r="Y49" s="2116">
        <f t="shared" si="8"/>
        <v>6.5972903985862947</v>
      </c>
      <c r="Z49" s="2117">
        <v>563</v>
      </c>
      <c r="AA49" s="2118">
        <f t="shared" si="9"/>
        <v>11.054388376202631</v>
      </c>
      <c r="AB49" s="2114">
        <v>755</v>
      </c>
      <c r="AC49" s="2116">
        <f t="shared" si="10"/>
        <v>14.824268603966228</v>
      </c>
      <c r="AD49" s="2117">
        <v>836</v>
      </c>
      <c r="AE49" s="2118">
        <f t="shared" si="11"/>
        <v>16.414686825053995</v>
      </c>
      <c r="AF49" s="2114">
        <v>688</v>
      </c>
      <c r="AG49" s="2119">
        <f t="shared" si="12"/>
        <v>13.508737482819555</v>
      </c>
      <c r="AH49" s="2112">
        <v>42</v>
      </c>
    </row>
    <row r="50" spans="1:34" s="2053" customFormat="1" ht="30.75" customHeight="1">
      <c r="A50" s="2281">
        <v>43</v>
      </c>
      <c r="B50" s="2282" t="s">
        <v>1618</v>
      </c>
      <c r="C50" s="2283">
        <v>2727</v>
      </c>
      <c r="D50" s="2284">
        <v>62</v>
      </c>
      <c r="E50" s="2285">
        <f t="shared" si="14"/>
        <v>2.2735606894022737</v>
      </c>
      <c r="F50" s="2286">
        <v>78</v>
      </c>
      <c r="G50" s="2287">
        <f t="shared" si="0"/>
        <v>2.8602860286028604</v>
      </c>
      <c r="H50" s="2283">
        <v>60</v>
      </c>
      <c r="I50" s="2285">
        <f t="shared" si="1"/>
        <v>2.2002200220022003</v>
      </c>
      <c r="J50" s="2286">
        <v>90</v>
      </c>
      <c r="K50" s="2287">
        <f t="shared" si="13"/>
        <v>3.3003300330032999</v>
      </c>
      <c r="L50" s="2283">
        <v>101</v>
      </c>
      <c r="M50" s="2285">
        <f t="shared" si="2"/>
        <v>3.7037037037037033</v>
      </c>
      <c r="N50" s="2286">
        <v>128</v>
      </c>
      <c r="O50" s="2287">
        <f t="shared" si="3"/>
        <v>4.6938027136046934</v>
      </c>
      <c r="P50" s="2283">
        <v>122</v>
      </c>
      <c r="Q50" s="2285">
        <f t="shared" si="4"/>
        <v>4.4737807114044736</v>
      </c>
      <c r="R50" s="2286">
        <v>148</v>
      </c>
      <c r="S50" s="2287">
        <f t="shared" si="5"/>
        <v>5.4272093876054273</v>
      </c>
      <c r="T50" s="2283">
        <v>121</v>
      </c>
      <c r="U50" s="2285">
        <f t="shared" si="6"/>
        <v>4.4371103777044372</v>
      </c>
      <c r="V50" s="2286">
        <v>128</v>
      </c>
      <c r="W50" s="2287">
        <f t="shared" si="7"/>
        <v>4.6938027136046934</v>
      </c>
      <c r="X50" s="2283">
        <v>181</v>
      </c>
      <c r="Y50" s="2285">
        <f t="shared" si="8"/>
        <v>6.6373303997066371</v>
      </c>
      <c r="Z50" s="2286">
        <v>269</v>
      </c>
      <c r="AA50" s="2287">
        <f t="shared" si="9"/>
        <v>9.8643197653098653</v>
      </c>
      <c r="AB50" s="2283">
        <v>431</v>
      </c>
      <c r="AC50" s="2285">
        <f t="shared" si="10"/>
        <v>15.804913824715804</v>
      </c>
      <c r="AD50" s="2286">
        <v>415</v>
      </c>
      <c r="AE50" s="2287">
        <f t="shared" si="11"/>
        <v>15.218188485515219</v>
      </c>
      <c r="AF50" s="2283">
        <v>393</v>
      </c>
      <c r="AG50" s="2288">
        <f t="shared" si="12"/>
        <v>14.411441144114413</v>
      </c>
      <c r="AH50" s="2281">
        <v>43</v>
      </c>
    </row>
    <row r="51" spans="1:34" s="2053" customFormat="1" ht="30.75" customHeight="1">
      <c r="A51" s="2061">
        <v>44</v>
      </c>
      <c r="B51" s="2062" t="s">
        <v>1687</v>
      </c>
      <c r="C51" s="2078">
        <v>2876</v>
      </c>
      <c r="D51" s="2079">
        <v>42</v>
      </c>
      <c r="E51" s="2095">
        <f t="shared" si="14"/>
        <v>1.4603616133518775</v>
      </c>
      <c r="F51" s="2081">
        <v>70</v>
      </c>
      <c r="G51" s="2082">
        <f t="shared" si="0"/>
        <v>2.4339360222531292</v>
      </c>
      <c r="H51" s="2078">
        <v>72</v>
      </c>
      <c r="I51" s="2095">
        <f t="shared" si="1"/>
        <v>2.5034770514603615</v>
      </c>
      <c r="J51" s="2081">
        <v>81</v>
      </c>
      <c r="K51" s="2082">
        <f t="shared" si="13"/>
        <v>2.8164116828929067</v>
      </c>
      <c r="L51" s="2078">
        <v>94</v>
      </c>
      <c r="M51" s="2095">
        <f t="shared" si="2"/>
        <v>3.2684283727399164</v>
      </c>
      <c r="N51" s="2081">
        <v>126</v>
      </c>
      <c r="O51" s="2082">
        <f t="shared" si="3"/>
        <v>4.3810848400556335</v>
      </c>
      <c r="P51" s="2078">
        <v>117</v>
      </c>
      <c r="Q51" s="2095">
        <f t="shared" si="4"/>
        <v>4.0681502086230878</v>
      </c>
      <c r="R51" s="2081">
        <v>131</v>
      </c>
      <c r="S51" s="2082">
        <f t="shared" si="5"/>
        <v>4.5549374130737137</v>
      </c>
      <c r="T51" s="2078">
        <v>111</v>
      </c>
      <c r="U51" s="2095">
        <f t="shared" si="6"/>
        <v>3.8595271210013911</v>
      </c>
      <c r="V51" s="2081">
        <v>107</v>
      </c>
      <c r="W51" s="2082">
        <f t="shared" si="7"/>
        <v>3.7204450625869265</v>
      </c>
      <c r="X51" s="2078">
        <v>175</v>
      </c>
      <c r="Y51" s="2095">
        <f t="shared" si="8"/>
        <v>6.0848400556328226</v>
      </c>
      <c r="Z51" s="2081">
        <v>284</v>
      </c>
      <c r="AA51" s="2082">
        <f t="shared" si="9"/>
        <v>9.8748261474269814</v>
      </c>
      <c r="AB51" s="2078">
        <v>473</v>
      </c>
      <c r="AC51" s="2095">
        <f t="shared" si="10"/>
        <v>16.446453407510432</v>
      </c>
      <c r="AD51" s="2081">
        <v>492</v>
      </c>
      <c r="AE51" s="2082">
        <f t="shared" si="11"/>
        <v>17.107093184979139</v>
      </c>
      <c r="AF51" s="2078">
        <v>501</v>
      </c>
      <c r="AG51" s="2083">
        <f t="shared" si="12"/>
        <v>17.420027816411682</v>
      </c>
      <c r="AH51" s="2061">
        <v>44</v>
      </c>
    </row>
    <row r="52" spans="1:34" s="2053" customFormat="1" ht="30.75" customHeight="1">
      <c r="A52" s="2061">
        <v>45</v>
      </c>
      <c r="B52" s="2120" t="s">
        <v>1622</v>
      </c>
      <c r="C52" s="2078">
        <v>16660</v>
      </c>
      <c r="D52" s="2079">
        <v>412</v>
      </c>
      <c r="E52" s="2095">
        <f t="shared" si="14"/>
        <v>2.472989195678271</v>
      </c>
      <c r="F52" s="2081">
        <v>463</v>
      </c>
      <c r="G52" s="2082">
        <f t="shared" si="0"/>
        <v>2.7791116446578634</v>
      </c>
      <c r="H52" s="2078">
        <v>612</v>
      </c>
      <c r="I52" s="2095">
        <f t="shared" si="1"/>
        <v>3.6734693877551026</v>
      </c>
      <c r="J52" s="2081">
        <v>640</v>
      </c>
      <c r="K52" s="2082">
        <f t="shared" si="13"/>
        <v>3.8415366146458583</v>
      </c>
      <c r="L52" s="2078">
        <v>735</v>
      </c>
      <c r="M52" s="2095">
        <f t="shared" si="2"/>
        <v>4.4117647058823533</v>
      </c>
      <c r="N52" s="2081">
        <v>737</v>
      </c>
      <c r="O52" s="2082">
        <f t="shared" si="3"/>
        <v>4.4237695078031214</v>
      </c>
      <c r="P52" s="2078">
        <v>816</v>
      </c>
      <c r="Q52" s="2095">
        <f t="shared" si="4"/>
        <v>4.8979591836734695</v>
      </c>
      <c r="R52" s="2081">
        <v>920</v>
      </c>
      <c r="S52" s="2082">
        <f t="shared" si="5"/>
        <v>5.5222088835534215</v>
      </c>
      <c r="T52" s="2078">
        <v>853</v>
      </c>
      <c r="U52" s="2095">
        <f t="shared" si="6"/>
        <v>5.1200480192076832</v>
      </c>
      <c r="V52" s="2081">
        <v>791</v>
      </c>
      <c r="W52" s="2082">
        <f t="shared" si="7"/>
        <v>4.7478991596638656</v>
      </c>
      <c r="X52" s="2078">
        <v>980</v>
      </c>
      <c r="Y52" s="2095">
        <f t="shared" si="8"/>
        <v>5.8823529411764701</v>
      </c>
      <c r="Z52" s="2081">
        <v>1527</v>
      </c>
      <c r="AA52" s="2082">
        <f t="shared" si="9"/>
        <v>9.1656662665066033</v>
      </c>
      <c r="AB52" s="2078">
        <v>2312</v>
      </c>
      <c r="AC52" s="2095">
        <f t="shared" si="10"/>
        <v>13.877551020408163</v>
      </c>
      <c r="AD52" s="2081">
        <v>2723</v>
      </c>
      <c r="AE52" s="2082">
        <f t="shared" si="11"/>
        <v>16.344537815126049</v>
      </c>
      <c r="AF52" s="2078">
        <v>2139</v>
      </c>
      <c r="AG52" s="2083">
        <f t="shared" si="12"/>
        <v>12.839135654261705</v>
      </c>
      <c r="AH52" s="2061">
        <v>45</v>
      </c>
    </row>
    <row r="53" spans="1:34" s="2053" customFormat="1" ht="30.75" customHeight="1">
      <c r="A53" s="2061">
        <v>46</v>
      </c>
      <c r="B53" s="2120" t="s">
        <v>1624</v>
      </c>
      <c r="C53" s="2078">
        <v>7831</v>
      </c>
      <c r="D53" s="2079">
        <v>183</v>
      </c>
      <c r="E53" s="2095">
        <f t="shared" si="14"/>
        <v>2.3368663006001786</v>
      </c>
      <c r="F53" s="2081">
        <v>215</v>
      </c>
      <c r="G53" s="2082">
        <f t="shared" si="0"/>
        <v>2.7454986591750736</v>
      </c>
      <c r="H53" s="2078">
        <v>287</v>
      </c>
      <c r="I53" s="2095">
        <f t="shared" si="1"/>
        <v>3.664921465968586</v>
      </c>
      <c r="J53" s="2081">
        <v>325</v>
      </c>
      <c r="K53" s="2082">
        <f t="shared" si="13"/>
        <v>4.1501723917762741</v>
      </c>
      <c r="L53" s="2078">
        <v>324</v>
      </c>
      <c r="M53" s="2095">
        <f t="shared" si="2"/>
        <v>4.1374026305708087</v>
      </c>
      <c r="N53" s="2081">
        <v>347</v>
      </c>
      <c r="O53" s="2082">
        <f t="shared" si="3"/>
        <v>4.4311071382965137</v>
      </c>
      <c r="P53" s="2078">
        <v>378</v>
      </c>
      <c r="Q53" s="2095">
        <f t="shared" si="4"/>
        <v>4.8269697356659433</v>
      </c>
      <c r="R53" s="2081">
        <v>447</v>
      </c>
      <c r="S53" s="2082">
        <f t="shared" si="5"/>
        <v>5.7080832588430592</v>
      </c>
      <c r="T53" s="2078">
        <v>445</v>
      </c>
      <c r="U53" s="2095">
        <f t="shared" si="6"/>
        <v>5.6825437364321285</v>
      </c>
      <c r="V53" s="2081">
        <v>376</v>
      </c>
      <c r="W53" s="2082">
        <f t="shared" si="7"/>
        <v>4.8014302132550117</v>
      </c>
      <c r="X53" s="2078">
        <v>515</v>
      </c>
      <c r="Y53" s="2095">
        <f t="shared" si="8"/>
        <v>6.5764270208147106</v>
      </c>
      <c r="Z53" s="2081">
        <v>819</v>
      </c>
      <c r="AA53" s="2082">
        <f t="shared" si="9"/>
        <v>10.45843442727621</v>
      </c>
      <c r="AB53" s="2078">
        <v>1108</v>
      </c>
      <c r="AC53" s="2095">
        <f t="shared" si="10"/>
        <v>14.148895415655726</v>
      </c>
      <c r="AD53" s="2081">
        <v>1118</v>
      </c>
      <c r="AE53" s="2082">
        <f t="shared" si="11"/>
        <v>14.276593027710383</v>
      </c>
      <c r="AF53" s="2078">
        <v>944</v>
      </c>
      <c r="AG53" s="2083">
        <f t="shared" si="12"/>
        <v>12.054654577959392</v>
      </c>
      <c r="AH53" s="2061">
        <v>46</v>
      </c>
    </row>
    <row r="54" spans="1:34" s="2053" customFormat="1" ht="30.75" customHeight="1">
      <c r="A54" s="2103">
        <v>52</v>
      </c>
      <c r="B54" s="2104" t="s">
        <v>1688</v>
      </c>
      <c r="C54" s="2105">
        <v>3251</v>
      </c>
      <c r="D54" s="2106">
        <v>81</v>
      </c>
      <c r="E54" s="2107">
        <f t="shared" si="14"/>
        <v>2.4915410642879112</v>
      </c>
      <c r="F54" s="2108">
        <v>106</v>
      </c>
      <c r="G54" s="2109">
        <f t="shared" si="0"/>
        <v>3.2605352199323283</v>
      </c>
      <c r="H54" s="2105">
        <v>151</v>
      </c>
      <c r="I54" s="2107">
        <f t="shared" si="1"/>
        <v>4.6447247000922793</v>
      </c>
      <c r="J54" s="2108">
        <v>170</v>
      </c>
      <c r="K54" s="2109">
        <f t="shared" si="13"/>
        <v>5.229160258382036</v>
      </c>
      <c r="L54" s="2105">
        <v>146</v>
      </c>
      <c r="M54" s="2107">
        <f t="shared" si="2"/>
        <v>4.4909258689633962</v>
      </c>
      <c r="N54" s="2108">
        <v>140</v>
      </c>
      <c r="O54" s="2109">
        <f t="shared" si="3"/>
        <v>4.3063672716087362</v>
      </c>
      <c r="P54" s="2105">
        <v>148</v>
      </c>
      <c r="Q54" s="2107">
        <f t="shared" si="4"/>
        <v>4.5524454014149489</v>
      </c>
      <c r="R54" s="2108">
        <v>165</v>
      </c>
      <c r="S54" s="2109">
        <f t="shared" si="5"/>
        <v>5.0753614272531529</v>
      </c>
      <c r="T54" s="2105">
        <v>155</v>
      </c>
      <c r="U54" s="2107">
        <f t="shared" si="6"/>
        <v>4.7677637649953866</v>
      </c>
      <c r="V54" s="2108">
        <v>198</v>
      </c>
      <c r="W54" s="2109">
        <f t="shared" si="7"/>
        <v>6.0904337127037831</v>
      </c>
      <c r="X54" s="2105">
        <v>282</v>
      </c>
      <c r="Y54" s="2107">
        <f t="shared" si="8"/>
        <v>8.6742540756690243</v>
      </c>
      <c r="Z54" s="2108">
        <v>352</v>
      </c>
      <c r="AA54" s="2109">
        <f t="shared" si="9"/>
        <v>10.827437711473392</v>
      </c>
      <c r="AB54" s="2105">
        <v>396</v>
      </c>
      <c r="AC54" s="2107">
        <f t="shared" si="10"/>
        <v>12.180867425407566</v>
      </c>
      <c r="AD54" s="2108">
        <v>424</v>
      </c>
      <c r="AE54" s="2109">
        <f t="shared" si="11"/>
        <v>13.042140879729313</v>
      </c>
      <c r="AF54" s="2105">
        <v>337</v>
      </c>
      <c r="AG54" s="2110">
        <f t="shared" si="12"/>
        <v>10.366041218086743</v>
      </c>
      <c r="AH54" s="2103">
        <v>52</v>
      </c>
    </row>
    <row r="55" spans="1:34" s="2053" customFormat="1" ht="30.75" customHeight="1">
      <c r="A55" s="2061">
        <v>54</v>
      </c>
      <c r="B55" s="2062" t="s">
        <v>1689</v>
      </c>
      <c r="C55" s="2078">
        <v>2194</v>
      </c>
      <c r="D55" s="2079">
        <v>55</v>
      </c>
      <c r="E55" s="2095">
        <f t="shared" si="14"/>
        <v>2.5068368277119419</v>
      </c>
      <c r="F55" s="2081">
        <v>72</v>
      </c>
      <c r="G55" s="2082">
        <f t="shared" si="0"/>
        <v>3.2816773017319965</v>
      </c>
      <c r="H55" s="2078">
        <v>71</v>
      </c>
      <c r="I55" s="2095">
        <f t="shared" si="1"/>
        <v>3.236098450319052</v>
      </c>
      <c r="J55" s="2081">
        <v>69</v>
      </c>
      <c r="K55" s="2082">
        <f t="shared" si="13"/>
        <v>3.1449407474931634</v>
      </c>
      <c r="L55" s="2078">
        <v>80</v>
      </c>
      <c r="M55" s="2095">
        <f t="shared" si="2"/>
        <v>3.646308113035551</v>
      </c>
      <c r="N55" s="2081">
        <v>84</v>
      </c>
      <c r="O55" s="2082">
        <f t="shared" si="3"/>
        <v>3.828623518687329</v>
      </c>
      <c r="P55" s="2078">
        <v>109</v>
      </c>
      <c r="Q55" s="2095">
        <f t="shared" si="4"/>
        <v>4.9680948040109394</v>
      </c>
      <c r="R55" s="2100">
        <v>116</v>
      </c>
      <c r="S55" s="2101">
        <f t="shared" si="5"/>
        <v>5.2871467639015499</v>
      </c>
      <c r="T55" s="2078">
        <v>136</v>
      </c>
      <c r="U55" s="2095">
        <f t="shared" si="6"/>
        <v>6.1987237921604379</v>
      </c>
      <c r="V55" s="2081">
        <v>108</v>
      </c>
      <c r="W55" s="2082">
        <f t="shared" si="7"/>
        <v>4.922515952597994</v>
      </c>
      <c r="X55" s="2078">
        <v>116</v>
      </c>
      <c r="Y55" s="2095">
        <f t="shared" si="8"/>
        <v>5.2871467639015499</v>
      </c>
      <c r="Z55" s="2081">
        <v>185</v>
      </c>
      <c r="AA55" s="2082">
        <f t="shared" si="9"/>
        <v>8.4320875113947125</v>
      </c>
      <c r="AB55" s="2078">
        <v>310</v>
      </c>
      <c r="AC55" s="2095">
        <f t="shared" si="10"/>
        <v>14.129443938012761</v>
      </c>
      <c r="AD55" s="2081">
        <v>360</v>
      </c>
      <c r="AE55" s="2082">
        <f t="shared" si="11"/>
        <v>16.40838650865998</v>
      </c>
      <c r="AF55" s="2078">
        <v>323</v>
      </c>
      <c r="AG55" s="2083">
        <f t="shared" si="12"/>
        <v>14.721969006381039</v>
      </c>
      <c r="AH55" s="2061">
        <v>54</v>
      </c>
    </row>
    <row r="56" spans="1:34" s="2053" customFormat="1" ht="30.75" customHeight="1">
      <c r="A56" s="2061">
        <v>59</v>
      </c>
      <c r="B56" s="2062" t="s">
        <v>1630</v>
      </c>
      <c r="C56" s="2078">
        <v>6566</v>
      </c>
      <c r="D56" s="2079">
        <v>176</v>
      </c>
      <c r="E56" s="2095">
        <f t="shared" si="14"/>
        <v>2.6804751751446849</v>
      </c>
      <c r="F56" s="2081">
        <v>175</v>
      </c>
      <c r="G56" s="2082">
        <f t="shared" si="0"/>
        <v>2.6652452025586353</v>
      </c>
      <c r="H56" s="2078">
        <v>283</v>
      </c>
      <c r="I56" s="2095">
        <f t="shared" si="1"/>
        <v>4.3100822418519646</v>
      </c>
      <c r="J56" s="2081">
        <v>279</v>
      </c>
      <c r="K56" s="2082">
        <f t="shared" si="13"/>
        <v>4.249162351507767</v>
      </c>
      <c r="L56" s="2078">
        <v>320</v>
      </c>
      <c r="M56" s="2095">
        <f t="shared" si="2"/>
        <v>4.8735912275357904</v>
      </c>
      <c r="N56" s="2081">
        <v>299</v>
      </c>
      <c r="O56" s="2082">
        <f t="shared" si="3"/>
        <v>4.5537618032287543</v>
      </c>
      <c r="P56" s="2078">
        <v>323</v>
      </c>
      <c r="Q56" s="2095">
        <f t="shared" si="4"/>
        <v>4.9192811452939385</v>
      </c>
      <c r="R56" s="2081">
        <v>370</v>
      </c>
      <c r="S56" s="2082">
        <f t="shared" si="5"/>
        <v>5.635089856838257</v>
      </c>
      <c r="T56" s="2078">
        <v>341</v>
      </c>
      <c r="U56" s="2095">
        <f t="shared" si="6"/>
        <v>5.1934206518428265</v>
      </c>
      <c r="V56" s="2081">
        <v>366</v>
      </c>
      <c r="W56" s="2082">
        <f t="shared" si="7"/>
        <v>5.5741699664940603</v>
      </c>
      <c r="X56" s="2078">
        <v>450</v>
      </c>
      <c r="Y56" s="2095">
        <f t="shared" si="8"/>
        <v>6.8534876637222046</v>
      </c>
      <c r="Z56" s="2081">
        <v>667</v>
      </c>
      <c r="AA56" s="2082">
        <f t="shared" si="9"/>
        <v>10.158391714894913</v>
      </c>
      <c r="AB56" s="2078">
        <v>813</v>
      </c>
      <c r="AC56" s="2095">
        <f t="shared" si="10"/>
        <v>12.381967712458119</v>
      </c>
      <c r="AD56" s="2081">
        <v>886</v>
      </c>
      <c r="AE56" s="2082">
        <f t="shared" si="11"/>
        <v>13.493755711239718</v>
      </c>
      <c r="AF56" s="2078">
        <v>818</v>
      </c>
      <c r="AG56" s="2083">
        <f t="shared" si="12"/>
        <v>12.458117575388364</v>
      </c>
      <c r="AH56" s="2061">
        <v>59</v>
      </c>
    </row>
    <row r="57" spans="1:34" s="2053" customFormat="1" ht="30.75" customHeight="1">
      <c r="A57" s="2061">
        <v>61</v>
      </c>
      <c r="B57" s="2062" t="s">
        <v>1632</v>
      </c>
      <c r="C57" s="2078">
        <v>6168</v>
      </c>
      <c r="D57" s="2079">
        <v>135</v>
      </c>
      <c r="E57" s="2095">
        <f t="shared" si="14"/>
        <v>2.1887159533073928</v>
      </c>
      <c r="F57" s="2081">
        <v>172</v>
      </c>
      <c r="G57" s="2082">
        <f t="shared" si="0"/>
        <v>2.7885862516212714</v>
      </c>
      <c r="H57" s="2078">
        <v>226</v>
      </c>
      <c r="I57" s="2095">
        <f t="shared" si="1"/>
        <v>3.6640726329442286</v>
      </c>
      <c r="J57" s="2081">
        <v>216</v>
      </c>
      <c r="K57" s="2082">
        <f t="shared" si="13"/>
        <v>3.5019455252918288</v>
      </c>
      <c r="L57" s="2078">
        <v>208</v>
      </c>
      <c r="M57" s="2095">
        <f t="shared" si="2"/>
        <v>3.3722438391699092</v>
      </c>
      <c r="N57" s="2081">
        <v>246</v>
      </c>
      <c r="O57" s="2082">
        <f t="shared" si="3"/>
        <v>3.9883268482490268</v>
      </c>
      <c r="P57" s="2078">
        <v>264</v>
      </c>
      <c r="Q57" s="2095">
        <f t="shared" si="4"/>
        <v>4.2801556420233462</v>
      </c>
      <c r="R57" s="2081">
        <v>319</v>
      </c>
      <c r="S57" s="2082">
        <f t="shared" si="5"/>
        <v>5.1718547341115428</v>
      </c>
      <c r="T57" s="2078">
        <v>275</v>
      </c>
      <c r="U57" s="2095">
        <f t="shared" si="6"/>
        <v>4.4584954604409859</v>
      </c>
      <c r="V57" s="2081">
        <v>317</v>
      </c>
      <c r="W57" s="2082">
        <f t="shared" si="7"/>
        <v>5.1394293125810631</v>
      </c>
      <c r="X57" s="2078">
        <v>411</v>
      </c>
      <c r="Y57" s="2095">
        <f t="shared" si="8"/>
        <v>6.663424124513619</v>
      </c>
      <c r="Z57" s="2081">
        <v>706</v>
      </c>
      <c r="AA57" s="2082">
        <f t="shared" si="9"/>
        <v>11.446173800259404</v>
      </c>
      <c r="AB57" s="2078">
        <v>954</v>
      </c>
      <c r="AC57" s="2095">
        <f t="shared" si="10"/>
        <v>15.466926070038911</v>
      </c>
      <c r="AD57" s="2081">
        <v>935</v>
      </c>
      <c r="AE57" s="2082">
        <f t="shared" si="11"/>
        <v>15.158884565499351</v>
      </c>
      <c r="AF57" s="2078">
        <v>784</v>
      </c>
      <c r="AG57" s="2083">
        <f t="shared" si="12"/>
        <v>12.710765239948119</v>
      </c>
      <c r="AH57" s="2061">
        <v>61</v>
      </c>
    </row>
    <row r="58" spans="1:34" s="2053" customFormat="1" ht="30.75" customHeight="1">
      <c r="A58" s="2061">
        <v>66</v>
      </c>
      <c r="B58" s="2062" t="s">
        <v>1634</v>
      </c>
      <c r="C58" s="2078">
        <v>18854</v>
      </c>
      <c r="D58" s="2079">
        <v>548</v>
      </c>
      <c r="E58" s="2095">
        <f t="shared" si="14"/>
        <v>2.9065450302323113</v>
      </c>
      <c r="F58" s="2081">
        <v>650</v>
      </c>
      <c r="G58" s="2082">
        <f t="shared" si="0"/>
        <v>3.4475442876843108</v>
      </c>
      <c r="H58" s="2078">
        <v>688</v>
      </c>
      <c r="I58" s="2095">
        <f t="shared" si="1"/>
        <v>3.649093030656624</v>
      </c>
      <c r="J58" s="2081">
        <v>660</v>
      </c>
      <c r="K58" s="2082">
        <f t="shared" si="13"/>
        <v>3.5005834305717616</v>
      </c>
      <c r="L58" s="2078">
        <v>751</v>
      </c>
      <c r="M58" s="2095">
        <f t="shared" si="2"/>
        <v>3.9832396308475655</v>
      </c>
      <c r="N58" s="2081">
        <v>875</v>
      </c>
      <c r="O58" s="2082">
        <f t="shared" si="3"/>
        <v>4.6409250026519571</v>
      </c>
      <c r="P58" s="2078">
        <v>1039</v>
      </c>
      <c r="Q58" s="2095">
        <f t="shared" si="4"/>
        <v>5.5107669460061528</v>
      </c>
      <c r="R58" s="2081">
        <v>1228</v>
      </c>
      <c r="S58" s="2082">
        <f t="shared" si="5"/>
        <v>6.5132067465789758</v>
      </c>
      <c r="T58" s="2078">
        <v>953</v>
      </c>
      <c r="U58" s="2095">
        <f t="shared" si="6"/>
        <v>5.054630317174075</v>
      </c>
      <c r="V58" s="2081">
        <v>809</v>
      </c>
      <c r="W58" s="2082">
        <f t="shared" si="7"/>
        <v>4.2908666595947809</v>
      </c>
      <c r="X58" s="2078">
        <v>902</v>
      </c>
      <c r="Y58" s="2095">
        <f t="shared" si="8"/>
        <v>4.7841306884480748</v>
      </c>
      <c r="Z58" s="2081">
        <v>1576</v>
      </c>
      <c r="AA58" s="2082">
        <f t="shared" si="9"/>
        <v>8.3589689190622671</v>
      </c>
      <c r="AB58" s="2078">
        <v>2655</v>
      </c>
      <c r="AC58" s="2095">
        <f t="shared" si="10"/>
        <v>14.081892436618224</v>
      </c>
      <c r="AD58" s="2081">
        <v>3213</v>
      </c>
      <c r="AE58" s="2082">
        <f t="shared" si="11"/>
        <v>17.041476609737988</v>
      </c>
      <c r="AF58" s="2078">
        <v>2307</v>
      </c>
      <c r="AG58" s="2083">
        <f t="shared" si="12"/>
        <v>12.236130264134932</v>
      </c>
      <c r="AH58" s="2061">
        <v>66</v>
      </c>
    </row>
    <row r="59" spans="1:34" s="2053" customFormat="1" ht="30.75" customHeight="1">
      <c r="A59" s="2103">
        <v>67</v>
      </c>
      <c r="B59" s="2121" t="s">
        <v>1636</v>
      </c>
      <c r="C59" s="2105">
        <v>3651</v>
      </c>
      <c r="D59" s="2106">
        <v>86</v>
      </c>
      <c r="E59" s="2107">
        <f t="shared" si="14"/>
        <v>2.3555190358805809</v>
      </c>
      <c r="F59" s="2108">
        <v>104</v>
      </c>
      <c r="G59" s="2109">
        <f t="shared" si="0"/>
        <v>2.8485346480416323</v>
      </c>
      <c r="H59" s="2105">
        <v>117</v>
      </c>
      <c r="I59" s="2107">
        <f t="shared" si="1"/>
        <v>3.2046014790468362</v>
      </c>
      <c r="J59" s="2108">
        <v>131</v>
      </c>
      <c r="K59" s="2109">
        <f t="shared" si="13"/>
        <v>3.5880580662832102</v>
      </c>
      <c r="L59" s="2105">
        <v>115</v>
      </c>
      <c r="M59" s="2107">
        <f t="shared" si="2"/>
        <v>3.1498219665844975</v>
      </c>
      <c r="N59" s="2108">
        <v>147</v>
      </c>
      <c r="O59" s="2109">
        <f t="shared" si="3"/>
        <v>4.0262941659819234</v>
      </c>
      <c r="P59" s="2105">
        <v>142</v>
      </c>
      <c r="Q59" s="2107">
        <f t="shared" si="4"/>
        <v>3.8893453848260746</v>
      </c>
      <c r="R59" s="2108">
        <v>164</v>
      </c>
      <c r="S59" s="2109">
        <f t="shared" si="5"/>
        <v>4.4919200219118052</v>
      </c>
      <c r="T59" s="2105">
        <v>176</v>
      </c>
      <c r="U59" s="2107">
        <f t="shared" si="6"/>
        <v>4.8205970966858391</v>
      </c>
      <c r="V59" s="2108">
        <v>180</v>
      </c>
      <c r="W59" s="2109">
        <f t="shared" si="7"/>
        <v>4.9301561216105174</v>
      </c>
      <c r="X59" s="2105">
        <v>261</v>
      </c>
      <c r="Y59" s="2107">
        <f t="shared" si="8"/>
        <v>7.14872637633525</v>
      </c>
      <c r="Z59" s="2108">
        <v>371</v>
      </c>
      <c r="AA59" s="2109">
        <f t="shared" si="9"/>
        <v>10.1615995617639</v>
      </c>
      <c r="AB59" s="2105">
        <v>520</v>
      </c>
      <c r="AC59" s="2107">
        <f t="shared" si="10"/>
        <v>14.242673240208163</v>
      </c>
      <c r="AD59" s="2108">
        <v>577</v>
      </c>
      <c r="AE59" s="2109">
        <f t="shared" si="11"/>
        <v>15.803889345384825</v>
      </c>
      <c r="AF59" s="2105">
        <v>560</v>
      </c>
      <c r="AG59" s="2110">
        <f t="shared" si="12"/>
        <v>15.338263489454945</v>
      </c>
      <c r="AH59" s="2103">
        <v>67</v>
      </c>
    </row>
    <row r="60" spans="1:34" s="2053" customFormat="1" ht="30.75" customHeight="1">
      <c r="A60" s="2061">
        <v>70</v>
      </c>
      <c r="B60" s="2122" t="s">
        <v>1638</v>
      </c>
      <c r="C60" s="2078">
        <v>3297</v>
      </c>
      <c r="D60" s="2079">
        <v>69</v>
      </c>
      <c r="E60" s="2095">
        <f t="shared" si="14"/>
        <v>2.0928116469517746</v>
      </c>
      <c r="F60" s="2081">
        <v>72</v>
      </c>
      <c r="G60" s="2082">
        <f t="shared" si="0"/>
        <v>2.1838034576888083</v>
      </c>
      <c r="H60" s="2078">
        <v>95</v>
      </c>
      <c r="I60" s="2095">
        <f t="shared" si="1"/>
        <v>2.8814073400060662</v>
      </c>
      <c r="J60" s="2081">
        <v>96</v>
      </c>
      <c r="K60" s="2082">
        <f t="shared" si="13"/>
        <v>2.9117379435850776</v>
      </c>
      <c r="L60" s="2078">
        <v>83</v>
      </c>
      <c r="M60" s="2095">
        <f t="shared" si="2"/>
        <v>2.5174400970579316</v>
      </c>
      <c r="N60" s="2081">
        <v>85</v>
      </c>
      <c r="O60" s="2082">
        <f t="shared" si="3"/>
        <v>2.578101304215954</v>
      </c>
      <c r="P60" s="2078">
        <v>127</v>
      </c>
      <c r="Q60" s="2095">
        <f t="shared" si="4"/>
        <v>3.8519866545344255</v>
      </c>
      <c r="R60" s="2100">
        <v>162</v>
      </c>
      <c r="S60" s="2101">
        <f t="shared" si="5"/>
        <v>4.9135577797998184</v>
      </c>
      <c r="T60" s="2078">
        <v>160</v>
      </c>
      <c r="U60" s="2095">
        <f t="shared" si="6"/>
        <v>4.8528965726417956</v>
      </c>
      <c r="V60" s="2081">
        <v>118</v>
      </c>
      <c r="W60" s="2082">
        <f t="shared" si="7"/>
        <v>3.5790112223233241</v>
      </c>
      <c r="X60" s="2078">
        <v>163</v>
      </c>
      <c r="Y60" s="2095">
        <f t="shared" si="8"/>
        <v>4.9438883833788294</v>
      </c>
      <c r="Z60" s="2081">
        <v>313</v>
      </c>
      <c r="AA60" s="2082">
        <f t="shared" si="9"/>
        <v>9.4934789202305119</v>
      </c>
      <c r="AB60" s="2078">
        <v>530</v>
      </c>
      <c r="AC60" s="2095">
        <f t="shared" si="10"/>
        <v>16.075219896875947</v>
      </c>
      <c r="AD60" s="2081">
        <v>657</v>
      </c>
      <c r="AE60" s="2082">
        <f t="shared" si="11"/>
        <v>19.927206551410372</v>
      </c>
      <c r="AF60" s="2078">
        <v>567</v>
      </c>
      <c r="AG60" s="2083">
        <f t="shared" si="12"/>
        <v>17.197452229299362</v>
      </c>
      <c r="AH60" s="2061">
        <v>70</v>
      </c>
    </row>
    <row r="61" spans="1:34" s="2053" customFormat="1" ht="30.75" customHeight="1">
      <c r="A61" s="2061">
        <v>72</v>
      </c>
      <c r="B61" s="2062" t="s">
        <v>1046</v>
      </c>
      <c r="C61" s="2078">
        <v>17217</v>
      </c>
      <c r="D61" s="2079">
        <v>289</v>
      </c>
      <c r="E61" s="2095">
        <f t="shared" si="14"/>
        <v>1.6785735029331474</v>
      </c>
      <c r="F61" s="2081">
        <v>423</v>
      </c>
      <c r="G61" s="2082">
        <f t="shared" si="0"/>
        <v>2.4568740198640877</v>
      </c>
      <c r="H61" s="2078">
        <v>515</v>
      </c>
      <c r="I61" s="2095">
        <f t="shared" si="1"/>
        <v>2.9912295986524948</v>
      </c>
      <c r="J61" s="2081">
        <v>531</v>
      </c>
      <c r="K61" s="2082">
        <f t="shared" si="13"/>
        <v>3.0841610036591742</v>
      </c>
      <c r="L61" s="2078">
        <v>427</v>
      </c>
      <c r="M61" s="2095">
        <f t="shared" si="2"/>
        <v>2.4801068711157574</v>
      </c>
      <c r="N61" s="2081">
        <v>473</v>
      </c>
      <c r="O61" s="2082">
        <f t="shared" si="3"/>
        <v>2.747284660509961</v>
      </c>
      <c r="P61" s="2078">
        <v>584</v>
      </c>
      <c r="Q61" s="2095">
        <f t="shared" si="4"/>
        <v>3.3919962827437997</v>
      </c>
      <c r="R61" s="2081">
        <v>797</v>
      </c>
      <c r="S61" s="2082">
        <f t="shared" si="5"/>
        <v>4.6291456118952201</v>
      </c>
      <c r="T61" s="2078">
        <v>706</v>
      </c>
      <c r="U61" s="2095">
        <f t="shared" si="6"/>
        <v>4.1005982459197305</v>
      </c>
      <c r="V61" s="2081">
        <v>767</v>
      </c>
      <c r="W61" s="2082">
        <f t="shared" si="7"/>
        <v>4.4548992275076955</v>
      </c>
      <c r="X61" s="2078">
        <v>994</v>
      </c>
      <c r="Y61" s="2095">
        <f t="shared" si="8"/>
        <v>5.7733635360399607</v>
      </c>
      <c r="Z61" s="2081">
        <v>1741</v>
      </c>
      <c r="AA61" s="2082">
        <f t="shared" si="9"/>
        <v>10.112098507289307</v>
      </c>
      <c r="AB61" s="2078">
        <v>2874</v>
      </c>
      <c r="AC61" s="2095">
        <f t="shared" si="10"/>
        <v>16.692803624324796</v>
      </c>
      <c r="AD61" s="2081">
        <v>3326</v>
      </c>
      <c r="AE61" s="2082">
        <f t="shared" si="11"/>
        <v>19.318115815763491</v>
      </c>
      <c r="AF61" s="2078">
        <v>2770</v>
      </c>
      <c r="AG61" s="2083">
        <f t="shared" si="12"/>
        <v>16.088749491781378</v>
      </c>
      <c r="AH61" s="2061">
        <v>72</v>
      </c>
    </row>
    <row r="62" spans="1:34" s="2053" customFormat="1" ht="30.75" customHeight="1">
      <c r="A62" s="2061">
        <v>74</v>
      </c>
      <c r="B62" s="2062" t="s">
        <v>1641</v>
      </c>
      <c r="C62" s="2078">
        <v>3490</v>
      </c>
      <c r="D62" s="2079">
        <v>43</v>
      </c>
      <c r="E62" s="2095">
        <f t="shared" si="14"/>
        <v>1.2320916905444126</v>
      </c>
      <c r="F62" s="2081">
        <v>67</v>
      </c>
      <c r="G62" s="2082">
        <f t="shared" si="0"/>
        <v>1.9197707736389684</v>
      </c>
      <c r="H62" s="2078">
        <v>87</v>
      </c>
      <c r="I62" s="2095">
        <f t="shared" si="1"/>
        <v>2.4928366762177649</v>
      </c>
      <c r="J62" s="2081">
        <v>88</v>
      </c>
      <c r="K62" s="2082">
        <f t="shared" si="13"/>
        <v>2.5214899713467047</v>
      </c>
      <c r="L62" s="2078">
        <v>74</v>
      </c>
      <c r="M62" s="2095">
        <f t="shared" si="2"/>
        <v>2.1203438395415475</v>
      </c>
      <c r="N62" s="2081">
        <v>92</v>
      </c>
      <c r="O62" s="2082">
        <f t="shared" si="3"/>
        <v>2.6361031518624642</v>
      </c>
      <c r="P62" s="2078">
        <v>143</v>
      </c>
      <c r="Q62" s="2095">
        <f t="shared" si="4"/>
        <v>4.0974212034383957</v>
      </c>
      <c r="R62" s="2081">
        <v>140</v>
      </c>
      <c r="S62" s="2082">
        <f t="shared" si="5"/>
        <v>4.0114613180515759</v>
      </c>
      <c r="T62" s="2078">
        <v>140</v>
      </c>
      <c r="U62" s="2095">
        <f t="shared" si="6"/>
        <v>4.0114613180515759</v>
      </c>
      <c r="V62" s="2081">
        <v>144</v>
      </c>
      <c r="W62" s="2082">
        <f t="shared" si="7"/>
        <v>4.126074498567335</v>
      </c>
      <c r="X62" s="2078">
        <v>174</v>
      </c>
      <c r="Y62" s="2095">
        <f t="shared" si="8"/>
        <v>4.9856733524355299</v>
      </c>
      <c r="Z62" s="2081">
        <v>399</v>
      </c>
      <c r="AA62" s="2082">
        <f t="shared" si="9"/>
        <v>11.432664756446991</v>
      </c>
      <c r="AB62" s="2078">
        <v>607</v>
      </c>
      <c r="AC62" s="2095">
        <f t="shared" si="10"/>
        <v>17.392550143266476</v>
      </c>
      <c r="AD62" s="2081">
        <v>684</v>
      </c>
      <c r="AE62" s="2082">
        <f t="shared" si="11"/>
        <v>19.598853868194844</v>
      </c>
      <c r="AF62" s="2078">
        <v>608</v>
      </c>
      <c r="AG62" s="2083">
        <f t="shared" si="12"/>
        <v>17.421203438395416</v>
      </c>
      <c r="AH62" s="2061">
        <v>74</v>
      </c>
    </row>
    <row r="63" spans="1:34" s="2053" customFormat="1" ht="30.75" customHeight="1">
      <c r="A63" s="2061">
        <v>81</v>
      </c>
      <c r="B63" s="2062" t="s">
        <v>1514</v>
      </c>
      <c r="C63" s="2078">
        <v>15969</v>
      </c>
      <c r="D63" s="2079">
        <v>397</v>
      </c>
      <c r="E63" s="2095">
        <f t="shared" si="14"/>
        <v>2.4860667543365267</v>
      </c>
      <c r="F63" s="2081">
        <v>439</v>
      </c>
      <c r="G63" s="2082">
        <f t="shared" si="0"/>
        <v>2.7490763353998369</v>
      </c>
      <c r="H63" s="2078">
        <v>516</v>
      </c>
      <c r="I63" s="2095">
        <f t="shared" si="1"/>
        <v>3.2312605673492389</v>
      </c>
      <c r="J63" s="2081">
        <v>502</v>
      </c>
      <c r="K63" s="2082">
        <f t="shared" si="13"/>
        <v>3.1435907069948024</v>
      </c>
      <c r="L63" s="2078">
        <v>543</v>
      </c>
      <c r="M63" s="2095">
        <f t="shared" si="2"/>
        <v>3.4003381551756529</v>
      </c>
      <c r="N63" s="2081">
        <v>610</v>
      </c>
      <c r="O63" s="2082">
        <f t="shared" si="3"/>
        <v>3.8199010583004576</v>
      </c>
      <c r="P63" s="2078">
        <v>695</v>
      </c>
      <c r="Q63" s="2095">
        <f t="shared" si="4"/>
        <v>4.3521823533095372</v>
      </c>
      <c r="R63" s="2081">
        <v>857</v>
      </c>
      <c r="S63" s="2082">
        <f t="shared" si="5"/>
        <v>5.3666478802680189</v>
      </c>
      <c r="T63" s="2078">
        <v>775</v>
      </c>
      <c r="U63" s="2095">
        <f t="shared" si="6"/>
        <v>4.8531529839063188</v>
      </c>
      <c r="V63" s="2081">
        <v>752</v>
      </c>
      <c r="W63" s="2082">
        <f t="shared" si="7"/>
        <v>4.7091239276097436</v>
      </c>
      <c r="X63" s="2078">
        <v>945</v>
      </c>
      <c r="Y63" s="2095">
        <f t="shared" si="8"/>
        <v>5.9177155739244789</v>
      </c>
      <c r="Z63" s="2081">
        <v>1495</v>
      </c>
      <c r="AA63" s="2082">
        <f t="shared" si="9"/>
        <v>9.3618886592773496</v>
      </c>
      <c r="AB63" s="2078">
        <v>2388</v>
      </c>
      <c r="AC63" s="2095">
        <f t="shared" si="10"/>
        <v>14.953973323313921</v>
      </c>
      <c r="AD63" s="2081">
        <v>2697</v>
      </c>
      <c r="AE63" s="2082">
        <f t="shared" si="11"/>
        <v>16.888972383993988</v>
      </c>
      <c r="AF63" s="2078">
        <v>2358</v>
      </c>
      <c r="AG63" s="2083">
        <f t="shared" si="12"/>
        <v>14.766109336840127</v>
      </c>
      <c r="AH63" s="2061">
        <v>81</v>
      </c>
    </row>
    <row r="64" spans="1:34" s="2053" customFormat="1" ht="30.75" customHeight="1">
      <c r="A64" s="2103">
        <v>82</v>
      </c>
      <c r="B64" s="2104" t="s">
        <v>1331</v>
      </c>
      <c r="C64" s="2105">
        <v>23093</v>
      </c>
      <c r="D64" s="2106">
        <v>594</v>
      </c>
      <c r="E64" s="2107">
        <f t="shared" si="14"/>
        <v>2.5722080284068767</v>
      </c>
      <c r="F64" s="2108">
        <v>759</v>
      </c>
      <c r="G64" s="2109">
        <f t="shared" si="0"/>
        <v>3.2867102585198973</v>
      </c>
      <c r="H64" s="2105">
        <v>994</v>
      </c>
      <c r="I64" s="2107">
        <f t="shared" si="1"/>
        <v>4.304334646862686</v>
      </c>
      <c r="J64" s="2108">
        <v>1071</v>
      </c>
      <c r="K64" s="2109">
        <f t="shared" si="13"/>
        <v>4.637769020915429</v>
      </c>
      <c r="L64" s="2105">
        <v>1083</v>
      </c>
      <c r="M64" s="2107">
        <f t="shared" si="2"/>
        <v>4.6897328194691026</v>
      </c>
      <c r="N64" s="2108">
        <v>992</v>
      </c>
      <c r="O64" s="2109">
        <f t="shared" si="3"/>
        <v>4.2956740137704061</v>
      </c>
      <c r="P64" s="2105">
        <v>1063</v>
      </c>
      <c r="Q64" s="2107">
        <f t="shared" si="4"/>
        <v>4.6031264885463132</v>
      </c>
      <c r="R64" s="2108">
        <v>1299</v>
      </c>
      <c r="S64" s="2109">
        <f t="shared" si="5"/>
        <v>5.62508119343524</v>
      </c>
      <c r="T64" s="2105">
        <v>1265</v>
      </c>
      <c r="U64" s="2107">
        <f t="shared" si="6"/>
        <v>5.4778504308664964</v>
      </c>
      <c r="V64" s="2108">
        <v>1258</v>
      </c>
      <c r="W64" s="2109">
        <f t="shared" si="7"/>
        <v>5.4475382150435196</v>
      </c>
      <c r="X64" s="2105">
        <v>1535</v>
      </c>
      <c r="Y64" s="2107">
        <f t="shared" si="8"/>
        <v>6.6470358983241677</v>
      </c>
      <c r="Z64" s="2108">
        <v>2278</v>
      </c>
      <c r="AA64" s="2109">
        <f t="shared" si="9"/>
        <v>9.8644610921058327</v>
      </c>
      <c r="AB64" s="2105">
        <v>2996</v>
      </c>
      <c r="AC64" s="2107">
        <f t="shared" si="10"/>
        <v>12.97362837223401</v>
      </c>
      <c r="AD64" s="2108">
        <v>3238</v>
      </c>
      <c r="AE64" s="2109">
        <f t="shared" si="11"/>
        <v>14.021564976399775</v>
      </c>
      <c r="AF64" s="2105">
        <v>2668</v>
      </c>
      <c r="AG64" s="2110">
        <f t="shared" si="12"/>
        <v>11.553284545100247</v>
      </c>
      <c r="AH64" s="2103">
        <v>82</v>
      </c>
    </row>
    <row r="65" spans="1:34" s="2053" customFormat="1" ht="30.75" customHeight="1">
      <c r="A65" s="2061">
        <v>83</v>
      </c>
      <c r="B65" s="2062" t="s">
        <v>1030</v>
      </c>
      <c r="C65" s="2078">
        <v>10506</v>
      </c>
      <c r="D65" s="2079">
        <v>264</v>
      </c>
      <c r="E65" s="2095">
        <f t="shared" si="14"/>
        <v>2.5128498001142203</v>
      </c>
      <c r="F65" s="2081">
        <v>329</v>
      </c>
      <c r="G65" s="2082">
        <f t="shared" si="0"/>
        <v>3.1315438796877975</v>
      </c>
      <c r="H65" s="2078">
        <v>434</v>
      </c>
      <c r="I65" s="2095">
        <f t="shared" si="1"/>
        <v>4.1309727774604985</v>
      </c>
      <c r="J65" s="2081">
        <v>404</v>
      </c>
      <c r="K65" s="2082">
        <f t="shared" si="13"/>
        <v>3.8454216638111558</v>
      </c>
      <c r="L65" s="2078">
        <v>388</v>
      </c>
      <c r="M65" s="2095">
        <f t="shared" si="2"/>
        <v>3.6931277365315061</v>
      </c>
      <c r="N65" s="2081">
        <v>424</v>
      </c>
      <c r="O65" s="2082">
        <f t="shared" si="3"/>
        <v>4.0357890729107178</v>
      </c>
      <c r="P65" s="2078">
        <v>434</v>
      </c>
      <c r="Q65" s="2095">
        <f t="shared" si="4"/>
        <v>4.1309727774604985</v>
      </c>
      <c r="R65" s="2100">
        <v>566</v>
      </c>
      <c r="S65" s="2101">
        <f t="shared" si="5"/>
        <v>5.3873976775176091</v>
      </c>
      <c r="T65" s="2078">
        <v>520</v>
      </c>
      <c r="U65" s="2095">
        <f t="shared" si="6"/>
        <v>4.9495526365886162</v>
      </c>
      <c r="V65" s="2081">
        <v>570</v>
      </c>
      <c r="W65" s="2082">
        <f t="shared" si="7"/>
        <v>5.4254711593375218</v>
      </c>
      <c r="X65" s="2078">
        <v>742</v>
      </c>
      <c r="Y65" s="2095">
        <f t="shared" si="8"/>
        <v>7.0626308775937563</v>
      </c>
      <c r="Z65" s="2081">
        <v>1103</v>
      </c>
      <c r="AA65" s="2082">
        <f t="shared" si="9"/>
        <v>10.498762611840853</v>
      </c>
      <c r="AB65" s="2078">
        <v>1512</v>
      </c>
      <c r="AC65" s="2095">
        <f t="shared" si="10"/>
        <v>14.391776127926899</v>
      </c>
      <c r="AD65" s="2081">
        <v>1499</v>
      </c>
      <c r="AE65" s="2082">
        <f t="shared" si="11"/>
        <v>14.268037312012183</v>
      </c>
      <c r="AF65" s="2078">
        <v>1317</v>
      </c>
      <c r="AG65" s="2083">
        <f t="shared" si="12"/>
        <v>12.535693889206168</v>
      </c>
      <c r="AH65" s="2061">
        <v>83</v>
      </c>
    </row>
    <row r="66" spans="1:34" s="2053" customFormat="1" ht="30.75" customHeight="1" thickBot="1">
      <c r="A66" s="2112"/>
      <c r="B66" s="2113"/>
      <c r="C66" s="2115"/>
      <c r="D66" s="2115"/>
      <c r="E66" s="2116"/>
      <c r="F66" s="2117"/>
      <c r="G66" s="2118"/>
      <c r="H66" s="2114"/>
      <c r="I66" s="2116"/>
      <c r="J66" s="2117"/>
      <c r="K66" s="2118"/>
      <c r="L66" s="2114"/>
      <c r="M66" s="2116"/>
      <c r="N66" s="2117"/>
      <c r="O66" s="2118"/>
      <c r="P66" s="2114"/>
      <c r="Q66" s="2116"/>
      <c r="R66" s="2117"/>
      <c r="S66" s="2118"/>
      <c r="T66" s="2114"/>
      <c r="U66" s="2116"/>
      <c r="V66" s="2117"/>
      <c r="W66" s="2118"/>
      <c r="X66" s="2114"/>
      <c r="Y66" s="2116"/>
      <c r="Z66" s="2117"/>
      <c r="AA66" s="2118"/>
      <c r="AB66" s="2114"/>
      <c r="AC66" s="2116"/>
      <c r="AD66" s="2117"/>
      <c r="AE66" s="2118"/>
      <c r="AF66" s="2114"/>
      <c r="AG66" s="2119"/>
      <c r="AH66" s="2112"/>
    </row>
    <row r="67" spans="1:34" ht="30" customHeight="1">
      <c r="R67" s="2280"/>
      <c r="S67" s="2280"/>
      <c r="AG67" s="2126" t="s">
        <v>1690</v>
      </c>
    </row>
  </sheetData>
  <mergeCells count="16">
    <mergeCell ref="AF3:AG3"/>
    <mergeCell ref="AD2:AG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</mergeCells>
  <phoneticPr fontId="16"/>
  <pageMargins left="0.78740157480314965" right="0.47244094488188981" top="0.55118110236220474" bottom="0.70866141732283472" header="0.51181102362204722" footer="0.51181102362204722"/>
  <pageSetup paperSize="9" scale="43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FF0000"/>
  </sheetPr>
  <dimension ref="A1:T107"/>
  <sheetViews>
    <sheetView showGridLines="0" view="pageBreakPreview" zoomScale="50" zoomScaleNormal="85" zoomScaleSheetLayoutView="50" workbookViewId="0">
      <pane xSplit="2" ySplit="12" topLeftCell="C48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I12" sqref="I12"/>
    </sheetView>
  </sheetViews>
  <sheetFormatPr defaultRowHeight="22.5" customHeight="1"/>
  <cols>
    <col min="1" max="1" width="5.875" style="151" customWidth="1"/>
    <col min="2" max="2" width="15.75" style="151" customWidth="1"/>
    <col min="3" max="9" width="17.625" style="151" customWidth="1"/>
    <col min="10" max="16" width="15.625" style="151" customWidth="1"/>
    <col min="17" max="17" width="10.5" style="151" customWidth="1"/>
    <col min="18" max="19" width="10" style="343" customWidth="1"/>
    <col min="20" max="20" width="5.75" style="151" customWidth="1"/>
    <col min="21" max="24" width="9" style="151"/>
    <col min="25" max="25" width="6.375" style="151" customWidth="1"/>
    <col min="26" max="16384" width="9" style="151"/>
  </cols>
  <sheetData>
    <row r="1" spans="1:20" ht="30.75">
      <c r="A1" s="1803" t="s">
        <v>1347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50"/>
      <c r="S1" s="150"/>
      <c r="T1" s="149"/>
    </row>
    <row r="2" spans="1:20" s="313" customFormat="1" ht="22.5" customHeight="1" thickBot="1">
      <c r="A2" s="311"/>
      <c r="B2" s="311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154"/>
      <c r="S2" s="154" t="s">
        <v>308</v>
      </c>
      <c r="T2" s="311"/>
    </row>
    <row r="3" spans="1:20" ht="22.5" customHeight="1">
      <c r="A3" s="156" t="s">
        <v>138</v>
      </c>
      <c r="B3" s="157"/>
      <c r="C3" s="314"/>
      <c r="D3" s="315"/>
      <c r="E3" s="315"/>
      <c r="F3" s="315"/>
      <c r="G3" s="315"/>
      <c r="H3" s="316" t="s">
        <v>309</v>
      </c>
      <c r="I3" s="315"/>
      <c r="J3" s="315"/>
      <c r="K3" s="316" t="s">
        <v>310</v>
      </c>
      <c r="L3" s="315"/>
      <c r="M3" s="315"/>
      <c r="N3" s="315"/>
      <c r="O3" s="315"/>
      <c r="P3" s="317"/>
      <c r="Q3" s="318"/>
      <c r="R3" s="2749" t="s">
        <v>311</v>
      </c>
      <c r="S3" s="2750"/>
      <c r="T3" s="319" t="s">
        <v>138</v>
      </c>
    </row>
    <row r="4" spans="1:20" ht="22.5" customHeight="1">
      <c r="A4" s="165" t="s">
        <v>144</v>
      </c>
      <c r="B4" s="166"/>
      <c r="C4" s="2753" t="s">
        <v>312</v>
      </c>
      <c r="D4" s="2754"/>
      <c r="E4" s="2754"/>
      <c r="F4" s="2754"/>
      <c r="G4" s="2754"/>
      <c r="H4" s="2754"/>
      <c r="I4" s="2755"/>
      <c r="J4" s="2756" t="s">
        <v>313</v>
      </c>
      <c r="K4" s="2757"/>
      <c r="L4" s="2757"/>
      <c r="M4" s="2558"/>
      <c r="N4" s="2558"/>
      <c r="O4" s="2558"/>
      <c r="P4" s="2559"/>
      <c r="Q4" s="320" t="s">
        <v>314</v>
      </c>
      <c r="R4" s="2751"/>
      <c r="S4" s="2752"/>
      <c r="T4" s="321" t="s">
        <v>144</v>
      </c>
    </row>
    <row r="5" spans="1:20" ht="22.5" customHeight="1">
      <c r="A5" s="165" t="s">
        <v>151</v>
      </c>
      <c r="B5" s="173" t="s">
        <v>152</v>
      </c>
      <c r="C5" s="322"/>
      <c r="D5" s="168" t="s">
        <v>315</v>
      </c>
      <c r="E5" s="168" t="s">
        <v>316</v>
      </c>
      <c r="F5" s="168"/>
      <c r="G5" s="168" t="s">
        <v>317</v>
      </c>
      <c r="H5" s="168"/>
      <c r="I5" s="168"/>
      <c r="J5" s="168"/>
      <c r="K5" s="168" t="s">
        <v>315</v>
      </c>
      <c r="L5" s="168" t="s">
        <v>316</v>
      </c>
      <c r="M5" s="168"/>
      <c r="N5" s="168" t="s">
        <v>317</v>
      </c>
      <c r="O5" s="168"/>
      <c r="P5" s="168"/>
      <c r="Q5" s="167"/>
      <c r="R5" s="2758" t="s">
        <v>318</v>
      </c>
      <c r="S5" s="323"/>
      <c r="T5" s="321" t="s">
        <v>151</v>
      </c>
    </row>
    <row r="6" spans="1:20" ht="22.5" customHeight="1">
      <c r="A6" s="165" t="s">
        <v>164</v>
      </c>
      <c r="B6" s="166"/>
      <c r="C6" s="324" t="s">
        <v>319</v>
      </c>
      <c r="D6" s="167"/>
      <c r="E6" s="167"/>
      <c r="F6" s="167" t="s">
        <v>320</v>
      </c>
      <c r="G6" s="167"/>
      <c r="H6" s="167" t="s">
        <v>321</v>
      </c>
      <c r="I6" s="167" t="s">
        <v>126</v>
      </c>
      <c r="J6" s="167" t="s">
        <v>322</v>
      </c>
      <c r="K6" s="167"/>
      <c r="L6" s="167"/>
      <c r="M6" s="167" t="s">
        <v>323</v>
      </c>
      <c r="N6" s="167"/>
      <c r="O6" s="167" t="s">
        <v>321</v>
      </c>
      <c r="P6" s="167" t="s">
        <v>126</v>
      </c>
      <c r="Q6" s="320" t="s">
        <v>324</v>
      </c>
      <c r="R6" s="2759"/>
      <c r="S6" s="323" t="s">
        <v>325</v>
      </c>
      <c r="T6" s="321" t="s">
        <v>164</v>
      </c>
    </row>
    <row r="7" spans="1:20" ht="22.5" customHeight="1" thickBot="1">
      <c r="A7" s="183" t="s">
        <v>171</v>
      </c>
      <c r="B7" s="184"/>
      <c r="C7" s="325"/>
      <c r="D7" s="186" t="s">
        <v>326</v>
      </c>
      <c r="E7" s="186" t="s">
        <v>327</v>
      </c>
      <c r="F7" s="186"/>
      <c r="G7" s="186" t="s">
        <v>328</v>
      </c>
      <c r="H7" s="186"/>
      <c r="I7" s="186"/>
      <c r="J7" s="186"/>
      <c r="K7" s="186" t="s">
        <v>329</v>
      </c>
      <c r="L7" s="186" t="s">
        <v>330</v>
      </c>
      <c r="M7" s="186"/>
      <c r="N7" s="186" t="s">
        <v>329</v>
      </c>
      <c r="O7" s="186"/>
      <c r="P7" s="186"/>
      <c r="Q7" s="186"/>
      <c r="R7" s="2760"/>
      <c r="S7" s="326"/>
      <c r="T7" s="327" t="s">
        <v>171</v>
      </c>
    </row>
    <row r="8" spans="1:20" ht="30" customHeight="1">
      <c r="A8" s="165"/>
      <c r="B8" s="173" t="s">
        <v>176</v>
      </c>
      <c r="C8" s="328">
        <v>70255</v>
      </c>
      <c r="D8" s="229">
        <v>201421</v>
      </c>
      <c r="E8" s="229">
        <v>2290</v>
      </c>
      <c r="F8" s="229">
        <v>9580</v>
      </c>
      <c r="G8" s="229">
        <v>312</v>
      </c>
      <c r="H8" s="229">
        <v>28591</v>
      </c>
      <c r="I8" s="229">
        <v>312449</v>
      </c>
      <c r="J8" s="229">
        <v>61012</v>
      </c>
      <c r="K8" s="229">
        <v>169929</v>
      </c>
      <c r="L8" s="229">
        <v>6581</v>
      </c>
      <c r="M8" s="229">
        <v>10735</v>
      </c>
      <c r="N8" s="229">
        <v>448949</v>
      </c>
      <c r="O8" s="229">
        <v>30582</v>
      </c>
      <c r="P8" s="229">
        <v>727788</v>
      </c>
      <c r="Q8" s="229">
        <v>926</v>
      </c>
      <c r="R8" s="229">
        <v>59</v>
      </c>
      <c r="S8" s="229">
        <v>0</v>
      </c>
      <c r="T8" s="198"/>
    </row>
    <row r="9" spans="1:20" ht="30" customHeight="1">
      <c r="A9" s="165"/>
      <c r="B9" s="173" t="s">
        <v>177</v>
      </c>
      <c r="C9" s="329">
        <v>70255</v>
      </c>
      <c r="D9" s="192">
        <v>200588</v>
      </c>
      <c r="E9" s="192">
        <v>2290</v>
      </c>
      <c r="F9" s="192">
        <v>9463</v>
      </c>
      <c r="G9" s="192">
        <v>305</v>
      </c>
      <c r="H9" s="192">
        <v>26164</v>
      </c>
      <c r="I9" s="192">
        <v>309065</v>
      </c>
      <c r="J9" s="192">
        <v>61012</v>
      </c>
      <c r="K9" s="192">
        <v>169269</v>
      </c>
      <c r="L9" s="192">
        <v>6581</v>
      </c>
      <c r="M9" s="192">
        <v>10706</v>
      </c>
      <c r="N9" s="192">
        <v>447185</v>
      </c>
      <c r="O9" s="192">
        <v>28172</v>
      </c>
      <c r="P9" s="192">
        <v>722925</v>
      </c>
      <c r="Q9" s="192">
        <v>909</v>
      </c>
      <c r="R9" s="192">
        <v>56</v>
      </c>
      <c r="S9" s="192">
        <v>0</v>
      </c>
      <c r="T9" s="205"/>
    </row>
    <row r="10" spans="1:20" ht="30" customHeight="1">
      <c r="A10" s="165"/>
      <c r="B10" s="173" t="s">
        <v>178</v>
      </c>
      <c r="C10" s="329">
        <v>0</v>
      </c>
      <c r="D10" s="192">
        <v>833</v>
      </c>
      <c r="E10" s="192">
        <v>0</v>
      </c>
      <c r="F10" s="192">
        <v>117</v>
      </c>
      <c r="G10" s="192">
        <v>7</v>
      </c>
      <c r="H10" s="192">
        <v>2427</v>
      </c>
      <c r="I10" s="192">
        <v>3384</v>
      </c>
      <c r="J10" s="192">
        <v>0</v>
      </c>
      <c r="K10" s="192">
        <v>660</v>
      </c>
      <c r="L10" s="192">
        <v>0</v>
      </c>
      <c r="M10" s="192">
        <v>29</v>
      </c>
      <c r="N10" s="192">
        <v>1764</v>
      </c>
      <c r="O10" s="192">
        <v>2410</v>
      </c>
      <c r="P10" s="192">
        <v>4863</v>
      </c>
      <c r="Q10" s="192">
        <v>17</v>
      </c>
      <c r="R10" s="192">
        <v>3</v>
      </c>
      <c r="S10" s="299">
        <v>0</v>
      </c>
      <c r="T10" s="205"/>
    </row>
    <row r="11" spans="1:20" ht="30" customHeight="1">
      <c r="A11" s="165"/>
      <c r="B11" s="173" t="s">
        <v>179</v>
      </c>
      <c r="C11" s="329">
        <v>66609</v>
      </c>
      <c r="D11" s="192">
        <v>190623</v>
      </c>
      <c r="E11" s="192">
        <v>2233</v>
      </c>
      <c r="F11" s="192">
        <v>8997</v>
      </c>
      <c r="G11" s="192">
        <v>295</v>
      </c>
      <c r="H11" s="192">
        <v>25424</v>
      </c>
      <c r="I11" s="192">
        <v>294181</v>
      </c>
      <c r="J11" s="192">
        <v>57754</v>
      </c>
      <c r="K11" s="192">
        <v>160270</v>
      </c>
      <c r="L11" s="192">
        <v>6357</v>
      </c>
      <c r="M11" s="192">
        <v>10057</v>
      </c>
      <c r="N11" s="192">
        <v>420566</v>
      </c>
      <c r="O11" s="192">
        <v>27441</v>
      </c>
      <c r="P11" s="192">
        <v>682445</v>
      </c>
      <c r="Q11" s="192">
        <v>812</v>
      </c>
      <c r="R11" s="192">
        <v>36</v>
      </c>
      <c r="S11" s="299">
        <v>0</v>
      </c>
      <c r="T11" s="205"/>
    </row>
    <row r="12" spans="1:20" ht="30" customHeight="1">
      <c r="A12" s="165"/>
      <c r="B12" s="173" t="s">
        <v>180</v>
      </c>
      <c r="C12" s="329">
        <v>3646</v>
      </c>
      <c r="D12" s="192">
        <v>9965</v>
      </c>
      <c r="E12" s="192">
        <v>57</v>
      </c>
      <c r="F12" s="192">
        <v>466</v>
      </c>
      <c r="G12" s="192">
        <v>10</v>
      </c>
      <c r="H12" s="192">
        <v>740</v>
      </c>
      <c r="I12" s="192">
        <v>14884</v>
      </c>
      <c r="J12" s="192">
        <v>3258</v>
      </c>
      <c r="K12" s="192">
        <v>8999</v>
      </c>
      <c r="L12" s="192">
        <v>224</v>
      </c>
      <c r="M12" s="192">
        <v>649</v>
      </c>
      <c r="N12" s="192">
        <v>26619</v>
      </c>
      <c r="O12" s="192">
        <v>731</v>
      </c>
      <c r="P12" s="192">
        <v>40480</v>
      </c>
      <c r="Q12" s="192">
        <v>97</v>
      </c>
      <c r="R12" s="192">
        <v>20</v>
      </c>
      <c r="S12" s="299">
        <v>0</v>
      </c>
      <c r="T12" s="205"/>
    </row>
    <row r="13" spans="1:20" ht="22.5" customHeight="1">
      <c r="A13" s="211">
        <v>1</v>
      </c>
      <c r="B13" s="330" t="s">
        <v>181</v>
      </c>
      <c r="C13" s="328">
        <v>8919</v>
      </c>
      <c r="D13" s="229">
        <v>32806</v>
      </c>
      <c r="E13" s="229">
        <v>467</v>
      </c>
      <c r="F13" s="229">
        <v>1372</v>
      </c>
      <c r="G13" s="229">
        <v>0</v>
      </c>
      <c r="H13" s="229">
        <v>3172</v>
      </c>
      <c r="I13" s="229">
        <v>46736</v>
      </c>
      <c r="J13" s="229">
        <v>7679</v>
      </c>
      <c r="K13" s="229">
        <v>25882</v>
      </c>
      <c r="L13" s="229">
        <v>1251</v>
      </c>
      <c r="M13" s="229">
        <v>1524</v>
      </c>
      <c r="N13" s="229">
        <v>65676</v>
      </c>
      <c r="O13" s="229">
        <v>2826</v>
      </c>
      <c r="P13" s="229">
        <v>104838</v>
      </c>
      <c r="Q13" s="229">
        <v>73</v>
      </c>
      <c r="R13" s="331" t="s">
        <v>331</v>
      </c>
      <c r="S13" s="331"/>
      <c r="T13" s="216">
        <v>1</v>
      </c>
    </row>
    <row r="14" spans="1:20" ht="23.1" customHeight="1">
      <c r="A14" s="217">
        <v>2</v>
      </c>
      <c r="B14" s="332" t="s">
        <v>183</v>
      </c>
      <c r="C14" s="329">
        <v>391</v>
      </c>
      <c r="D14" s="192">
        <v>1923</v>
      </c>
      <c r="E14" s="192">
        <v>12</v>
      </c>
      <c r="F14" s="192">
        <v>99</v>
      </c>
      <c r="G14" s="192">
        <v>1</v>
      </c>
      <c r="H14" s="192">
        <v>343</v>
      </c>
      <c r="I14" s="192">
        <v>2769</v>
      </c>
      <c r="J14" s="192">
        <v>566</v>
      </c>
      <c r="K14" s="192">
        <v>1739</v>
      </c>
      <c r="L14" s="192">
        <v>45</v>
      </c>
      <c r="M14" s="192">
        <v>172</v>
      </c>
      <c r="N14" s="192">
        <v>8733</v>
      </c>
      <c r="O14" s="192">
        <v>213</v>
      </c>
      <c r="P14" s="192">
        <v>11468</v>
      </c>
      <c r="Q14" s="192">
        <v>14</v>
      </c>
      <c r="R14" s="333" t="s">
        <v>331</v>
      </c>
      <c r="S14" s="333"/>
      <c r="T14" s="205">
        <v>2</v>
      </c>
    </row>
    <row r="15" spans="1:20" ht="23.1" customHeight="1">
      <c r="A15" s="217">
        <v>3</v>
      </c>
      <c r="B15" s="332" t="s">
        <v>185</v>
      </c>
      <c r="C15" s="329">
        <v>6069</v>
      </c>
      <c r="D15" s="192">
        <v>15111</v>
      </c>
      <c r="E15" s="192">
        <v>167</v>
      </c>
      <c r="F15" s="192">
        <v>650</v>
      </c>
      <c r="G15" s="192">
        <v>24</v>
      </c>
      <c r="H15" s="192">
        <v>2455</v>
      </c>
      <c r="I15" s="192">
        <v>24476</v>
      </c>
      <c r="J15" s="192">
        <v>5295</v>
      </c>
      <c r="K15" s="192">
        <v>13157</v>
      </c>
      <c r="L15" s="192">
        <v>623</v>
      </c>
      <c r="M15" s="192">
        <v>622</v>
      </c>
      <c r="N15" s="192">
        <v>27990</v>
      </c>
      <c r="O15" s="192">
        <v>3721</v>
      </c>
      <c r="P15" s="192">
        <v>51408</v>
      </c>
      <c r="Q15" s="192">
        <v>41</v>
      </c>
      <c r="R15" s="333" t="s">
        <v>331</v>
      </c>
      <c r="S15" s="334"/>
      <c r="T15" s="205">
        <v>3</v>
      </c>
    </row>
    <row r="16" spans="1:20" ht="23.1" customHeight="1">
      <c r="A16" s="217">
        <v>4</v>
      </c>
      <c r="B16" s="332" t="s">
        <v>187</v>
      </c>
      <c r="C16" s="329">
        <v>7556</v>
      </c>
      <c r="D16" s="192">
        <v>19272</v>
      </c>
      <c r="E16" s="192">
        <v>214</v>
      </c>
      <c r="F16" s="192">
        <v>798</v>
      </c>
      <c r="G16" s="192">
        <v>12</v>
      </c>
      <c r="H16" s="192">
        <v>765</v>
      </c>
      <c r="I16" s="192">
        <v>28617</v>
      </c>
      <c r="J16" s="192">
        <v>6214</v>
      </c>
      <c r="K16" s="192">
        <v>15306</v>
      </c>
      <c r="L16" s="192">
        <v>614</v>
      </c>
      <c r="M16" s="192">
        <v>1010</v>
      </c>
      <c r="N16" s="192">
        <v>37945</v>
      </c>
      <c r="O16" s="192">
        <v>1662</v>
      </c>
      <c r="P16" s="192">
        <v>62751</v>
      </c>
      <c r="Q16" s="192">
        <v>73</v>
      </c>
      <c r="R16" s="333" t="s">
        <v>331</v>
      </c>
      <c r="S16" s="334"/>
      <c r="T16" s="205">
        <v>4</v>
      </c>
    </row>
    <row r="17" spans="1:20" ht="23.1" customHeight="1">
      <c r="A17" s="217">
        <v>5</v>
      </c>
      <c r="B17" s="332" t="s">
        <v>189</v>
      </c>
      <c r="C17" s="329">
        <v>568</v>
      </c>
      <c r="D17" s="192">
        <v>1468</v>
      </c>
      <c r="E17" s="192">
        <v>45</v>
      </c>
      <c r="F17" s="192">
        <v>68</v>
      </c>
      <c r="G17" s="192">
        <v>2</v>
      </c>
      <c r="H17" s="192">
        <v>28</v>
      </c>
      <c r="I17" s="192">
        <v>2179</v>
      </c>
      <c r="J17" s="192">
        <v>410</v>
      </c>
      <c r="K17" s="192">
        <v>1168</v>
      </c>
      <c r="L17" s="192">
        <v>69</v>
      </c>
      <c r="M17" s="192">
        <v>107</v>
      </c>
      <c r="N17" s="192">
        <v>7193</v>
      </c>
      <c r="O17" s="192">
        <v>40</v>
      </c>
      <c r="P17" s="192">
        <v>8987</v>
      </c>
      <c r="Q17" s="192">
        <v>9</v>
      </c>
      <c r="R17" s="333" t="s">
        <v>331</v>
      </c>
      <c r="S17" s="334"/>
      <c r="T17" s="205">
        <v>5</v>
      </c>
    </row>
    <row r="18" spans="1:20" ht="23.1" customHeight="1">
      <c r="A18" s="211">
        <v>6</v>
      </c>
      <c r="B18" s="330" t="s">
        <v>191</v>
      </c>
      <c r="C18" s="328">
        <v>1426</v>
      </c>
      <c r="D18" s="229">
        <v>3604</v>
      </c>
      <c r="E18" s="229">
        <v>49</v>
      </c>
      <c r="F18" s="229">
        <v>218</v>
      </c>
      <c r="G18" s="229">
        <v>5</v>
      </c>
      <c r="H18" s="229">
        <v>374</v>
      </c>
      <c r="I18" s="229">
        <v>5676</v>
      </c>
      <c r="J18" s="229">
        <v>1090</v>
      </c>
      <c r="K18" s="229">
        <v>3552</v>
      </c>
      <c r="L18" s="229">
        <v>173</v>
      </c>
      <c r="M18" s="229">
        <v>266</v>
      </c>
      <c r="N18" s="229">
        <v>9757</v>
      </c>
      <c r="O18" s="229">
        <v>402</v>
      </c>
      <c r="P18" s="229">
        <v>15240</v>
      </c>
      <c r="Q18" s="229">
        <v>21</v>
      </c>
      <c r="R18" s="331" t="s">
        <v>331</v>
      </c>
      <c r="S18" s="335"/>
      <c r="T18" s="216">
        <v>6</v>
      </c>
    </row>
    <row r="19" spans="1:20" ht="23.1" customHeight="1">
      <c r="A19" s="217">
        <v>7</v>
      </c>
      <c r="B19" s="332" t="s">
        <v>193</v>
      </c>
      <c r="C19" s="336">
        <v>6960</v>
      </c>
      <c r="D19" s="200">
        <v>15204</v>
      </c>
      <c r="E19" s="200">
        <v>198</v>
      </c>
      <c r="F19" s="200">
        <v>740</v>
      </c>
      <c r="G19" s="200">
        <v>0</v>
      </c>
      <c r="H19" s="200">
        <v>4722</v>
      </c>
      <c r="I19" s="200">
        <v>27824</v>
      </c>
      <c r="J19" s="200">
        <v>5787</v>
      </c>
      <c r="K19" s="200">
        <v>12564</v>
      </c>
      <c r="L19" s="200">
        <v>660</v>
      </c>
      <c r="M19" s="200">
        <v>815</v>
      </c>
      <c r="N19" s="200">
        <v>31818</v>
      </c>
      <c r="O19" s="200">
        <v>4779</v>
      </c>
      <c r="P19" s="200">
        <v>56423</v>
      </c>
      <c r="Q19" s="200">
        <v>45</v>
      </c>
      <c r="R19" s="333" t="s">
        <v>331</v>
      </c>
      <c r="S19" s="334"/>
      <c r="T19" s="205">
        <v>7</v>
      </c>
    </row>
    <row r="20" spans="1:20" ht="23.1" customHeight="1">
      <c r="A20" s="217">
        <v>8</v>
      </c>
      <c r="B20" s="332" t="s">
        <v>195</v>
      </c>
      <c r="C20" s="336">
        <v>1442</v>
      </c>
      <c r="D20" s="200">
        <v>5685</v>
      </c>
      <c r="E20" s="200">
        <v>57</v>
      </c>
      <c r="F20" s="200">
        <v>288</v>
      </c>
      <c r="G20" s="200">
        <v>6</v>
      </c>
      <c r="H20" s="200">
        <v>1656</v>
      </c>
      <c r="I20" s="200">
        <v>9134</v>
      </c>
      <c r="J20" s="200">
        <v>1251</v>
      </c>
      <c r="K20" s="200">
        <v>4788</v>
      </c>
      <c r="L20" s="200">
        <v>155</v>
      </c>
      <c r="M20" s="200">
        <v>279</v>
      </c>
      <c r="N20" s="200">
        <v>11203</v>
      </c>
      <c r="O20" s="200">
        <v>1788</v>
      </c>
      <c r="P20" s="200">
        <v>19464</v>
      </c>
      <c r="Q20" s="200">
        <v>19</v>
      </c>
      <c r="R20" s="333" t="s">
        <v>331</v>
      </c>
      <c r="S20" s="334"/>
      <c r="T20" s="205">
        <v>8</v>
      </c>
    </row>
    <row r="21" spans="1:20" s="226" customFormat="1" ht="23.1" customHeight="1">
      <c r="A21" s="220">
        <v>9</v>
      </c>
      <c r="B21" s="218" t="s">
        <v>197</v>
      </c>
      <c r="C21" s="329">
        <v>687</v>
      </c>
      <c r="D21" s="192">
        <v>2742</v>
      </c>
      <c r="E21" s="192">
        <v>18</v>
      </c>
      <c r="F21" s="192">
        <v>126</v>
      </c>
      <c r="G21" s="192">
        <v>2</v>
      </c>
      <c r="H21" s="192">
        <v>236</v>
      </c>
      <c r="I21" s="192">
        <v>3811</v>
      </c>
      <c r="J21" s="192">
        <v>686</v>
      </c>
      <c r="K21" s="192">
        <v>2582</v>
      </c>
      <c r="L21" s="192">
        <v>46</v>
      </c>
      <c r="M21" s="192">
        <v>186</v>
      </c>
      <c r="N21" s="192">
        <v>9517</v>
      </c>
      <c r="O21" s="192">
        <v>340</v>
      </c>
      <c r="P21" s="192">
        <v>13357</v>
      </c>
      <c r="Q21" s="192">
        <v>51</v>
      </c>
      <c r="R21" s="333" t="s">
        <v>331</v>
      </c>
      <c r="S21" s="334"/>
      <c r="T21" s="224">
        <v>9</v>
      </c>
    </row>
    <row r="22" spans="1:20" s="226" customFormat="1" ht="23.1" customHeight="1">
      <c r="A22" s="220">
        <v>10</v>
      </c>
      <c r="B22" s="218" t="s">
        <v>199</v>
      </c>
      <c r="C22" s="329">
        <v>1024</v>
      </c>
      <c r="D22" s="192">
        <v>3215</v>
      </c>
      <c r="E22" s="192">
        <v>28</v>
      </c>
      <c r="F22" s="192">
        <v>155</v>
      </c>
      <c r="G22" s="192">
        <v>2</v>
      </c>
      <c r="H22" s="192">
        <v>352</v>
      </c>
      <c r="I22" s="192">
        <v>4776</v>
      </c>
      <c r="J22" s="192">
        <v>895</v>
      </c>
      <c r="K22" s="192">
        <v>2900</v>
      </c>
      <c r="L22" s="192">
        <v>97</v>
      </c>
      <c r="M22" s="192">
        <v>191</v>
      </c>
      <c r="N22" s="192">
        <v>8050</v>
      </c>
      <c r="O22" s="192">
        <v>413</v>
      </c>
      <c r="P22" s="192">
        <v>12546</v>
      </c>
      <c r="Q22" s="192">
        <v>16</v>
      </c>
      <c r="R22" s="333" t="s">
        <v>331</v>
      </c>
      <c r="S22" s="334"/>
      <c r="T22" s="224">
        <v>10</v>
      </c>
    </row>
    <row r="23" spans="1:20" s="226" customFormat="1" ht="23.1" customHeight="1">
      <c r="A23" s="228">
        <v>11</v>
      </c>
      <c r="B23" s="212" t="s">
        <v>201</v>
      </c>
      <c r="C23" s="328">
        <v>1457</v>
      </c>
      <c r="D23" s="229">
        <v>4489</v>
      </c>
      <c r="E23" s="229">
        <v>55</v>
      </c>
      <c r="F23" s="229">
        <v>256</v>
      </c>
      <c r="G23" s="229">
        <v>9</v>
      </c>
      <c r="H23" s="229">
        <v>485</v>
      </c>
      <c r="I23" s="229">
        <v>6751</v>
      </c>
      <c r="J23" s="229">
        <v>1078</v>
      </c>
      <c r="K23" s="229">
        <v>3973</v>
      </c>
      <c r="L23" s="229">
        <v>135</v>
      </c>
      <c r="M23" s="229">
        <v>169</v>
      </c>
      <c r="N23" s="229">
        <v>8068</v>
      </c>
      <c r="O23" s="229">
        <v>406</v>
      </c>
      <c r="P23" s="229">
        <v>13829</v>
      </c>
      <c r="Q23" s="229">
        <v>18</v>
      </c>
      <c r="R23" s="331" t="s">
        <v>331</v>
      </c>
      <c r="S23" s="335"/>
      <c r="T23" s="234">
        <v>11</v>
      </c>
    </row>
    <row r="24" spans="1:20" s="226" customFormat="1" ht="23.1" customHeight="1">
      <c r="A24" s="220">
        <v>12</v>
      </c>
      <c r="B24" s="218" t="s">
        <v>203</v>
      </c>
      <c r="C24" s="329">
        <v>1500</v>
      </c>
      <c r="D24" s="192">
        <v>6244</v>
      </c>
      <c r="E24" s="192">
        <v>69</v>
      </c>
      <c r="F24" s="192">
        <v>204</v>
      </c>
      <c r="G24" s="192">
        <v>44</v>
      </c>
      <c r="H24" s="192">
        <v>574</v>
      </c>
      <c r="I24" s="192">
        <v>8635</v>
      </c>
      <c r="J24" s="192">
        <v>1363</v>
      </c>
      <c r="K24" s="192">
        <v>4632</v>
      </c>
      <c r="L24" s="192">
        <v>83</v>
      </c>
      <c r="M24" s="192">
        <v>289</v>
      </c>
      <c r="N24" s="192">
        <v>12362</v>
      </c>
      <c r="O24" s="192">
        <v>470</v>
      </c>
      <c r="P24" s="192">
        <v>19199</v>
      </c>
      <c r="Q24" s="192">
        <v>22</v>
      </c>
      <c r="R24" s="333" t="s">
        <v>331</v>
      </c>
      <c r="S24" s="334"/>
      <c r="T24" s="224">
        <v>12</v>
      </c>
    </row>
    <row r="25" spans="1:20" s="226" customFormat="1" ht="23.1" customHeight="1">
      <c r="A25" s="220">
        <v>13</v>
      </c>
      <c r="B25" s="218" t="s">
        <v>204</v>
      </c>
      <c r="C25" s="329">
        <v>1045</v>
      </c>
      <c r="D25" s="192">
        <v>2248</v>
      </c>
      <c r="E25" s="192">
        <v>26</v>
      </c>
      <c r="F25" s="192">
        <v>127</v>
      </c>
      <c r="G25" s="192">
        <v>1</v>
      </c>
      <c r="H25" s="192">
        <v>399</v>
      </c>
      <c r="I25" s="192">
        <v>3846</v>
      </c>
      <c r="J25" s="192">
        <v>849</v>
      </c>
      <c r="K25" s="192">
        <v>2022</v>
      </c>
      <c r="L25" s="192">
        <v>72</v>
      </c>
      <c r="M25" s="192">
        <v>109</v>
      </c>
      <c r="N25" s="192">
        <v>4722</v>
      </c>
      <c r="O25" s="192">
        <v>350</v>
      </c>
      <c r="P25" s="192">
        <v>8124</v>
      </c>
      <c r="Q25" s="192">
        <v>14</v>
      </c>
      <c r="R25" s="333" t="s">
        <v>331</v>
      </c>
      <c r="S25" s="334"/>
      <c r="T25" s="224">
        <v>13</v>
      </c>
    </row>
    <row r="26" spans="1:20" s="226" customFormat="1" ht="23.1" customHeight="1">
      <c r="A26" s="220">
        <v>14</v>
      </c>
      <c r="B26" s="218" t="s">
        <v>206</v>
      </c>
      <c r="C26" s="329">
        <v>342</v>
      </c>
      <c r="D26" s="192">
        <v>1254</v>
      </c>
      <c r="E26" s="192">
        <v>4</v>
      </c>
      <c r="F26" s="192">
        <v>89</v>
      </c>
      <c r="G26" s="192">
        <v>22</v>
      </c>
      <c r="H26" s="192">
        <v>107</v>
      </c>
      <c r="I26" s="192">
        <v>1818</v>
      </c>
      <c r="J26" s="192">
        <v>338</v>
      </c>
      <c r="K26" s="192">
        <v>1262</v>
      </c>
      <c r="L26" s="192">
        <v>15</v>
      </c>
      <c r="M26" s="192">
        <v>91</v>
      </c>
      <c r="N26" s="192">
        <v>5167</v>
      </c>
      <c r="O26" s="192">
        <v>113</v>
      </c>
      <c r="P26" s="192">
        <v>6986</v>
      </c>
      <c r="Q26" s="192">
        <v>16</v>
      </c>
      <c r="R26" s="333" t="s">
        <v>331</v>
      </c>
      <c r="S26" s="334"/>
      <c r="T26" s="224">
        <v>14</v>
      </c>
    </row>
    <row r="27" spans="1:20" s="226" customFormat="1" ht="23.1" customHeight="1">
      <c r="A27" s="220">
        <v>15</v>
      </c>
      <c r="B27" s="218" t="s">
        <v>208</v>
      </c>
      <c r="C27" s="329">
        <v>593</v>
      </c>
      <c r="D27" s="192">
        <v>2163</v>
      </c>
      <c r="E27" s="192">
        <v>20</v>
      </c>
      <c r="F27" s="192">
        <v>161</v>
      </c>
      <c r="G27" s="192">
        <v>2</v>
      </c>
      <c r="H27" s="192">
        <v>369</v>
      </c>
      <c r="I27" s="192">
        <v>3308</v>
      </c>
      <c r="J27" s="192">
        <v>508</v>
      </c>
      <c r="K27" s="192">
        <v>2141</v>
      </c>
      <c r="L27" s="192">
        <v>43</v>
      </c>
      <c r="M27" s="192">
        <v>171</v>
      </c>
      <c r="N27" s="192">
        <v>7126</v>
      </c>
      <c r="O27" s="192">
        <v>310</v>
      </c>
      <c r="P27" s="192">
        <v>10299</v>
      </c>
      <c r="Q27" s="192">
        <v>26</v>
      </c>
      <c r="R27" s="333" t="s">
        <v>331</v>
      </c>
      <c r="S27" s="334"/>
      <c r="T27" s="224">
        <v>15</v>
      </c>
    </row>
    <row r="28" spans="1:20" s="226" customFormat="1" ht="23.1" customHeight="1">
      <c r="A28" s="235">
        <v>16</v>
      </c>
      <c r="B28" s="212" t="s">
        <v>210</v>
      </c>
      <c r="C28" s="328">
        <v>1518</v>
      </c>
      <c r="D28" s="229">
        <v>5049</v>
      </c>
      <c r="E28" s="229">
        <v>53</v>
      </c>
      <c r="F28" s="229">
        <v>154</v>
      </c>
      <c r="G28" s="229">
        <v>6</v>
      </c>
      <c r="H28" s="229">
        <v>2267</v>
      </c>
      <c r="I28" s="229">
        <v>9047</v>
      </c>
      <c r="J28" s="229">
        <v>1424</v>
      </c>
      <c r="K28" s="229">
        <v>3870</v>
      </c>
      <c r="L28" s="229">
        <v>148</v>
      </c>
      <c r="M28" s="229">
        <v>222</v>
      </c>
      <c r="N28" s="229">
        <v>10963</v>
      </c>
      <c r="O28" s="229">
        <v>2123</v>
      </c>
      <c r="P28" s="229">
        <v>18750</v>
      </c>
      <c r="Q28" s="229">
        <v>36</v>
      </c>
      <c r="R28" s="331" t="s">
        <v>331</v>
      </c>
      <c r="S28" s="335"/>
      <c r="T28" s="236">
        <v>16</v>
      </c>
    </row>
    <row r="29" spans="1:20" s="226" customFormat="1" ht="23.1" customHeight="1">
      <c r="A29" s="220">
        <v>17</v>
      </c>
      <c r="B29" s="218" t="s">
        <v>212</v>
      </c>
      <c r="C29" s="329">
        <v>4761</v>
      </c>
      <c r="D29" s="192">
        <v>11932</v>
      </c>
      <c r="E29" s="192">
        <v>99</v>
      </c>
      <c r="F29" s="192">
        <v>620</v>
      </c>
      <c r="G29" s="192">
        <v>15</v>
      </c>
      <c r="H29" s="192">
        <v>676</v>
      </c>
      <c r="I29" s="192">
        <v>18103</v>
      </c>
      <c r="J29" s="192">
        <v>3945</v>
      </c>
      <c r="K29" s="192">
        <v>10362</v>
      </c>
      <c r="L29" s="192">
        <v>393</v>
      </c>
      <c r="M29" s="192">
        <v>697</v>
      </c>
      <c r="N29" s="192">
        <v>25820</v>
      </c>
      <c r="O29" s="192">
        <v>849</v>
      </c>
      <c r="P29" s="192">
        <v>42066</v>
      </c>
      <c r="Q29" s="192">
        <v>48</v>
      </c>
      <c r="R29" s="333" t="s">
        <v>331</v>
      </c>
      <c r="S29" s="334"/>
      <c r="T29" s="224">
        <v>17</v>
      </c>
    </row>
    <row r="30" spans="1:20" s="226" customFormat="1" ht="23.1" customHeight="1">
      <c r="A30" s="220">
        <v>18</v>
      </c>
      <c r="B30" s="218" t="s">
        <v>214</v>
      </c>
      <c r="C30" s="329">
        <v>246</v>
      </c>
      <c r="D30" s="192">
        <v>531</v>
      </c>
      <c r="E30" s="192">
        <v>6</v>
      </c>
      <c r="F30" s="192">
        <v>25</v>
      </c>
      <c r="G30" s="192">
        <v>1</v>
      </c>
      <c r="H30" s="192">
        <v>55</v>
      </c>
      <c r="I30" s="192">
        <v>864</v>
      </c>
      <c r="J30" s="192">
        <v>212</v>
      </c>
      <c r="K30" s="192">
        <v>450</v>
      </c>
      <c r="L30" s="192">
        <v>22</v>
      </c>
      <c r="M30" s="192">
        <v>51</v>
      </c>
      <c r="N30" s="192">
        <v>246</v>
      </c>
      <c r="O30" s="192">
        <v>25</v>
      </c>
      <c r="P30" s="192">
        <v>1006</v>
      </c>
      <c r="Q30" s="192">
        <v>7</v>
      </c>
      <c r="R30" s="333" t="s">
        <v>331</v>
      </c>
      <c r="S30" s="334"/>
      <c r="T30" s="224">
        <v>18</v>
      </c>
    </row>
    <row r="31" spans="1:20" s="226" customFormat="1" ht="23.1" customHeight="1">
      <c r="A31" s="220">
        <v>19</v>
      </c>
      <c r="B31" s="218" t="s">
        <v>216</v>
      </c>
      <c r="C31" s="329">
        <v>2854</v>
      </c>
      <c r="D31" s="192">
        <v>8401</v>
      </c>
      <c r="E31" s="192">
        <v>116</v>
      </c>
      <c r="F31" s="192">
        <v>562</v>
      </c>
      <c r="G31" s="192">
        <v>17</v>
      </c>
      <c r="H31" s="192">
        <v>953</v>
      </c>
      <c r="I31" s="192">
        <v>12903</v>
      </c>
      <c r="J31" s="192">
        <v>2456</v>
      </c>
      <c r="K31" s="192">
        <v>7125</v>
      </c>
      <c r="L31" s="192">
        <v>424</v>
      </c>
      <c r="M31" s="192">
        <v>561</v>
      </c>
      <c r="N31" s="192">
        <v>19758</v>
      </c>
      <c r="O31" s="192">
        <v>1069</v>
      </c>
      <c r="P31" s="192">
        <v>31393</v>
      </c>
      <c r="Q31" s="192">
        <v>30</v>
      </c>
      <c r="R31" s="333" t="s">
        <v>331</v>
      </c>
      <c r="S31" s="334"/>
      <c r="T31" s="224">
        <v>19</v>
      </c>
    </row>
    <row r="32" spans="1:20" s="226" customFormat="1" ht="23.1" customHeight="1">
      <c r="A32" s="220">
        <v>20</v>
      </c>
      <c r="B32" s="218" t="s">
        <v>218</v>
      </c>
      <c r="C32" s="329">
        <v>1890</v>
      </c>
      <c r="D32" s="192">
        <v>4931</v>
      </c>
      <c r="E32" s="192">
        <v>53</v>
      </c>
      <c r="F32" s="192">
        <v>185</v>
      </c>
      <c r="G32" s="192">
        <v>7</v>
      </c>
      <c r="H32" s="192">
        <v>545</v>
      </c>
      <c r="I32" s="192">
        <v>7611</v>
      </c>
      <c r="J32" s="192">
        <v>1780</v>
      </c>
      <c r="K32" s="192">
        <v>4165</v>
      </c>
      <c r="L32" s="192">
        <v>198</v>
      </c>
      <c r="M32" s="192">
        <v>203</v>
      </c>
      <c r="N32" s="192">
        <v>11495</v>
      </c>
      <c r="O32" s="192">
        <v>575</v>
      </c>
      <c r="P32" s="192">
        <v>18416</v>
      </c>
      <c r="Q32" s="192">
        <v>18</v>
      </c>
      <c r="R32" s="333" t="s">
        <v>331</v>
      </c>
      <c r="S32" s="334"/>
      <c r="T32" s="224">
        <v>20</v>
      </c>
    </row>
    <row r="33" spans="1:20" s="226" customFormat="1" ht="23.1" customHeight="1">
      <c r="A33" s="228">
        <v>21</v>
      </c>
      <c r="B33" s="212" t="s">
        <v>220</v>
      </c>
      <c r="C33" s="328">
        <v>2062</v>
      </c>
      <c r="D33" s="229">
        <v>6136</v>
      </c>
      <c r="E33" s="229">
        <v>94</v>
      </c>
      <c r="F33" s="229">
        <v>282</v>
      </c>
      <c r="G33" s="229">
        <v>49</v>
      </c>
      <c r="H33" s="229">
        <v>845</v>
      </c>
      <c r="I33" s="229">
        <v>9468</v>
      </c>
      <c r="J33" s="229">
        <v>1658</v>
      </c>
      <c r="K33" s="229">
        <v>5198</v>
      </c>
      <c r="L33" s="229">
        <v>160</v>
      </c>
      <c r="M33" s="229">
        <v>319</v>
      </c>
      <c r="N33" s="229">
        <v>12189</v>
      </c>
      <c r="O33" s="229">
        <v>1014</v>
      </c>
      <c r="P33" s="229">
        <v>20538</v>
      </c>
      <c r="Q33" s="229">
        <v>26</v>
      </c>
      <c r="R33" s="331" t="s">
        <v>331</v>
      </c>
      <c r="S33" s="335"/>
      <c r="T33" s="234">
        <v>21</v>
      </c>
    </row>
    <row r="34" spans="1:20" s="226" customFormat="1" ht="23.1" customHeight="1">
      <c r="A34" s="220">
        <v>22</v>
      </c>
      <c r="B34" s="218" t="s">
        <v>222</v>
      </c>
      <c r="C34" s="329">
        <v>1170</v>
      </c>
      <c r="D34" s="192">
        <v>4427</v>
      </c>
      <c r="E34" s="192">
        <v>36</v>
      </c>
      <c r="F34" s="192">
        <v>139</v>
      </c>
      <c r="G34" s="192">
        <v>8</v>
      </c>
      <c r="H34" s="192">
        <v>397</v>
      </c>
      <c r="I34" s="192">
        <v>6177</v>
      </c>
      <c r="J34" s="192">
        <v>1063</v>
      </c>
      <c r="K34" s="192">
        <v>3531</v>
      </c>
      <c r="L34" s="192">
        <v>88</v>
      </c>
      <c r="M34" s="192">
        <v>213</v>
      </c>
      <c r="N34" s="192">
        <v>10343</v>
      </c>
      <c r="O34" s="192">
        <v>424</v>
      </c>
      <c r="P34" s="192">
        <v>15662</v>
      </c>
      <c r="Q34" s="192">
        <v>18</v>
      </c>
      <c r="R34" s="333" t="s">
        <v>331</v>
      </c>
      <c r="S34" s="334"/>
      <c r="T34" s="224">
        <v>22</v>
      </c>
    </row>
    <row r="35" spans="1:20" s="226" customFormat="1" ht="23.1" customHeight="1">
      <c r="A35" s="220">
        <v>23</v>
      </c>
      <c r="B35" s="218" t="s">
        <v>223</v>
      </c>
      <c r="C35" s="329">
        <v>337</v>
      </c>
      <c r="D35" s="192">
        <v>991</v>
      </c>
      <c r="E35" s="192">
        <v>9</v>
      </c>
      <c r="F35" s="192">
        <v>51</v>
      </c>
      <c r="G35" s="192">
        <v>0</v>
      </c>
      <c r="H35" s="192">
        <v>79</v>
      </c>
      <c r="I35" s="192">
        <v>1467</v>
      </c>
      <c r="J35" s="192">
        <v>265</v>
      </c>
      <c r="K35" s="192">
        <v>905</v>
      </c>
      <c r="L35" s="192">
        <v>22</v>
      </c>
      <c r="M35" s="192">
        <v>80</v>
      </c>
      <c r="N35" s="192">
        <v>5233</v>
      </c>
      <c r="O35" s="192">
        <v>63</v>
      </c>
      <c r="P35" s="192">
        <v>6568</v>
      </c>
      <c r="Q35" s="192">
        <v>11</v>
      </c>
      <c r="R35" s="333" t="s">
        <v>331</v>
      </c>
      <c r="S35" s="334"/>
      <c r="T35" s="224">
        <v>23</v>
      </c>
    </row>
    <row r="36" spans="1:20" s="226" customFormat="1" ht="23.1" customHeight="1">
      <c r="A36" s="220">
        <v>24</v>
      </c>
      <c r="B36" s="218" t="s">
        <v>225</v>
      </c>
      <c r="C36" s="329">
        <v>1550</v>
      </c>
      <c r="D36" s="192">
        <v>3784</v>
      </c>
      <c r="E36" s="192">
        <v>58</v>
      </c>
      <c r="F36" s="192">
        <v>196</v>
      </c>
      <c r="G36" s="192">
        <v>4</v>
      </c>
      <c r="H36" s="192">
        <v>411</v>
      </c>
      <c r="I36" s="192">
        <v>6003</v>
      </c>
      <c r="J36" s="192">
        <v>1220</v>
      </c>
      <c r="K36" s="192">
        <v>2948</v>
      </c>
      <c r="L36" s="192">
        <v>134</v>
      </c>
      <c r="M36" s="192">
        <v>191</v>
      </c>
      <c r="N36" s="192">
        <v>6873</v>
      </c>
      <c r="O36" s="192">
        <v>350</v>
      </c>
      <c r="P36" s="192">
        <v>11716</v>
      </c>
      <c r="Q36" s="192">
        <v>17</v>
      </c>
      <c r="R36" s="333" t="s">
        <v>331</v>
      </c>
      <c r="S36" s="334"/>
      <c r="T36" s="224">
        <v>24</v>
      </c>
    </row>
    <row r="37" spans="1:20" s="226" customFormat="1" ht="23.1" customHeight="1">
      <c r="A37" s="220">
        <v>25</v>
      </c>
      <c r="B37" s="218" t="s">
        <v>227</v>
      </c>
      <c r="C37" s="329">
        <v>791</v>
      </c>
      <c r="D37" s="192">
        <v>2712</v>
      </c>
      <c r="E37" s="192">
        <v>35</v>
      </c>
      <c r="F37" s="192">
        <v>159</v>
      </c>
      <c r="G37" s="192">
        <v>2</v>
      </c>
      <c r="H37" s="192">
        <v>195</v>
      </c>
      <c r="I37" s="192">
        <v>3894</v>
      </c>
      <c r="J37" s="192">
        <v>837</v>
      </c>
      <c r="K37" s="192">
        <v>2551</v>
      </c>
      <c r="L37" s="192">
        <v>89</v>
      </c>
      <c r="M37" s="192">
        <v>171</v>
      </c>
      <c r="N37" s="192">
        <v>7832</v>
      </c>
      <c r="O37" s="192">
        <v>168</v>
      </c>
      <c r="P37" s="192">
        <v>11648</v>
      </c>
      <c r="Q37" s="192">
        <v>13</v>
      </c>
      <c r="R37" s="333" t="s">
        <v>331</v>
      </c>
      <c r="S37" s="334"/>
      <c r="T37" s="224">
        <v>25</v>
      </c>
    </row>
    <row r="38" spans="1:20" s="226" customFormat="1" ht="23.1" customHeight="1">
      <c r="A38" s="228">
        <v>26</v>
      </c>
      <c r="B38" s="212" t="s">
        <v>229</v>
      </c>
      <c r="C38" s="328">
        <v>447</v>
      </c>
      <c r="D38" s="229">
        <v>1427</v>
      </c>
      <c r="E38" s="229">
        <v>26</v>
      </c>
      <c r="F38" s="229">
        <v>79</v>
      </c>
      <c r="G38" s="229">
        <v>1</v>
      </c>
      <c r="H38" s="229">
        <v>84</v>
      </c>
      <c r="I38" s="229">
        <v>2064</v>
      </c>
      <c r="J38" s="229">
        <v>415</v>
      </c>
      <c r="K38" s="229">
        <v>1408</v>
      </c>
      <c r="L38" s="229">
        <v>23</v>
      </c>
      <c r="M38" s="229">
        <v>138</v>
      </c>
      <c r="N38" s="229">
        <v>5486</v>
      </c>
      <c r="O38" s="229">
        <v>130</v>
      </c>
      <c r="P38" s="229">
        <v>7600</v>
      </c>
      <c r="Q38" s="229">
        <v>15</v>
      </c>
      <c r="R38" s="331" t="s">
        <v>331</v>
      </c>
      <c r="S38" s="335"/>
      <c r="T38" s="234">
        <v>26</v>
      </c>
    </row>
    <row r="39" spans="1:20" s="226" customFormat="1" ht="23.1" customHeight="1">
      <c r="A39" s="220">
        <v>27</v>
      </c>
      <c r="B39" s="218" t="s">
        <v>231</v>
      </c>
      <c r="C39" s="329">
        <v>1688</v>
      </c>
      <c r="D39" s="192">
        <v>4854</v>
      </c>
      <c r="E39" s="192">
        <v>45</v>
      </c>
      <c r="F39" s="192">
        <v>212</v>
      </c>
      <c r="G39" s="192">
        <v>5</v>
      </c>
      <c r="H39" s="192">
        <v>616</v>
      </c>
      <c r="I39" s="192">
        <v>7420</v>
      </c>
      <c r="J39" s="192">
        <v>1722</v>
      </c>
      <c r="K39" s="192">
        <v>4375</v>
      </c>
      <c r="L39" s="192">
        <v>115</v>
      </c>
      <c r="M39" s="192">
        <v>176</v>
      </c>
      <c r="N39" s="192">
        <v>5360</v>
      </c>
      <c r="O39" s="192">
        <v>590</v>
      </c>
      <c r="P39" s="192">
        <v>12338</v>
      </c>
      <c r="Q39" s="192">
        <v>18</v>
      </c>
      <c r="R39" s="333" t="s">
        <v>331</v>
      </c>
      <c r="S39" s="334"/>
      <c r="T39" s="224">
        <v>27</v>
      </c>
    </row>
    <row r="40" spans="1:20" s="226" customFormat="1" ht="23.1" customHeight="1">
      <c r="A40" s="220">
        <v>30</v>
      </c>
      <c r="B40" s="218" t="s">
        <v>233</v>
      </c>
      <c r="C40" s="329">
        <v>1033</v>
      </c>
      <c r="D40" s="192">
        <v>2937</v>
      </c>
      <c r="E40" s="192">
        <v>14</v>
      </c>
      <c r="F40" s="192">
        <v>125</v>
      </c>
      <c r="G40" s="192">
        <v>3</v>
      </c>
      <c r="H40" s="192">
        <v>309</v>
      </c>
      <c r="I40" s="192">
        <v>4421</v>
      </c>
      <c r="J40" s="192">
        <v>892</v>
      </c>
      <c r="K40" s="192">
        <v>2395</v>
      </c>
      <c r="L40" s="192">
        <v>90</v>
      </c>
      <c r="M40" s="192">
        <v>150</v>
      </c>
      <c r="N40" s="192">
        <v>6094</v>
      </c>
      <c r="O40" s="192">
        <v>323</v>
      </c>
      <c r="P40" s="192">
        <v>9944</v>
      </c>
      <c r="Q40" s="192">
        <v>13</v>
      </c>
      <c r="R40" s="333" t="s">
        <v>331</v>
      </c>
      <c r="S40" s="334"/>
      <c r="T40" s="224">
        <v>30</v>
      </c>
    </row>
    <row r="41" spans="1:20" s="226" customFormat="1" ht="23.1" customHeight="1">
      <c r="A41" s="220">
        <v>31</v>
      </c>
      <c r="B41" s="218" t="s">
        <v>235</v>
      </c>
      <c r="C41" s="329">
        <v>255</v>
      </c>
      <c r="D41" s="192">
        <v>694</v>
      </c>
      <c r="E41" s="192">
        <v>8</v>
      </c>
      <c r="F41" s="192">
        <v>26</v>
      </c>
      <c r="G41" s="192">
        <v>0</v>
      </c>
      <c r="H41" s="192">
        <v>44</v>
      </c>
      <c r="I41" s="192">
        <v>1027</v>
      </c>
      <c r="J41" s="192">
        <v>225</v>
      </c>
      <c r="K41" s="192">
        <v>621</v>
      </c>
      <c r="L41" s="192">
        <v>25</v>
      </c>
      <c r="M41" s="192">
        <v>37</v>
      </c>
      <c r="N41" s="192">
        <v>1391</v>
      </c>
      <c r="O41" s="192">
        <v>63</v>
      </c>
      <c r="P41" s="192">
        <v>2362</v>
      </c>
      <c r="Q41" s="192">
        <v>7</v>
      </c>
      <c r="R41" s="333" t="s">
        <v>331</v>
      </c>
      <c r="S41" s="334"/>
      <c r="T41" s="224">
        <v>31</v>
      </c>
    </row>
    <row r="42" spans="1:20" s="226" customFormat="1" ht="23.1" customHeight="1">
      <c r="A42" s="220">
        <v>32</v>
      </c>
      <c r="B42" s="244" t="s">
        <v>237</v>
      </c>
      <c r="C42" s="329">
        <v>1058</v>
      </c>
      <c r="D42" s="192">
        <v>2840</v>
      </c>
      <c r="E42" s="192">
        <v>54</v>
      </c>
      <c r="F42" s="192">
        <v>159</v>
      </c>
      <c r="G42" s="192">
        <v>27</v>
      </c>
      <c r="H42" s="192">
        <v>339</v>
      </c>
      <c r="I42" s="192">
        <v>4477</v>
      </c>
      <c r="J42" s="192">
        <v>994</v>
      </c>
      <c r="K42" s="192">
        <v>2580</v>
      </c>
      <c r="L42" s="192">
        <v>106</v>
      </c>
      <c r="M42" s="192">
        <v>151</v>
      </c>
      <c r="N42" s="192">
        <v>4856</v>
      </c>
      <c r="O42" s="192">
        <v>372</v>
      </c>
      <c r="P42" s="192">
        <v>9059</v>
      </c>
      <c r="Q42" s="192">
        <v>10</v>
      </c>
      <c r="R42" s="333" t="s">
        <v>331</v>
      </c>
      <c r="S42" s="334"/>
      <c r="T42" s="224">
        <v>32</v>
      </c>
    </row>
    <row r="43" spans="1:20" s="226" customFormat="1" ht="23.1" customHeight="1">
      <c r="A43" s="228">
        <v>33</v>
      </c>
      <c r="B43" s="218" t="s">
        <v>239</v>
      </c>
      <c r="C43" s="328">
        <v>755</v>
      </c>
      <c r="D43" s="229">
        <v>1863</v>
      </c>
      <c r="E43" s="229">
        <v>5</v>
      </c>
      <c r="F43" s="229">
        <v>136</v>
      </c>
      <c r="G43" s="229">
        <v>0</v>
      </c>
      <c r="H43" s="229">
        <v>276</v>
      </c>
      <c r="I43" s="229">
        <v>3035</v>
      </c>
      <c r="J43" s="229">
        <v>754</v>
      </c>
      <c r="K43" s="229">
        <v>1691</v>
      </c>
      <c r="L43" s="229">
        <v>40</v>
      </c>
      <c r="M43" s="229">
        <v>106</v>
      </c>
      <c r="N43" s="229">
        <v>2954</v>
      </c>
      <c r="O43" s="229">
        <v>238</v>
      </c>
      <c r="P43" s="229">
        <v>5783</v>
      </c>
      <c r="Q43" s="229">
        <v>12</v>
      </c>
      <c r="R43" s="331" t="s">
        <v>331</v>
      </c>
      <c r="S43" s="335"/>
      <c r="T43" s="234">
        <v>33</v>
      </c>
    </row>
    <row r="44" spans="1:20" s="226" customFormat="1" ht="23.1" customHeight="1">
      <c r="A44" s="220">
        <v>34</v>
      </c>
      <c r="B44" s="218" t="s">
        <v>241</v>
      </c>
      <c r="C44" s="329">
        <v>149</v>
      </c>
      <c r="D44" s="192">
        <v>327</v>
      </c>
      <c r="E44" s="192">
        <v>0</v>
      </c>
      <c r="F44" s="192">
        <v>14</v>
      </c>
      <c r="G44" s="192">
        <v>0</v>
      </c>
      <c r="H44" s="192">
        <v>24</v>
      </c>
      <c r="I44" s="192">
        <v>514</v>
      </c>
      <c r="J44" s="192">
        <v>88</v>
      </c>
      <c r="K44" s="192">
        <v>320</v>
      </c>
      <c r="L44" s="192">
        <v>3</v>
      </c>
      <c r="M44" s="192">
        <v>20</v>
      </c>
      <c r="N44" s="192">
        <v>1015</v>
      </c>
      <c r="O44" s="192">
        <v>32</v>
      </c>
      <c r="P44" s="192">
        <v>1478</v>
      </c>
      <c r="Q44" s="192">
        <v>9</v>
      </c>
      <c r="R44" s="333" t="s">
        <v>331</v>
      </c>
      <c r="S44" s="334"/>
      <c r="T44" s="224">
        <v>34</v>
      </c>
    </row>
    <row r="45" spans="1:20" s="226" customFormat="1" ht="23.1" customHeight="1">
      <c r="A45" s="220">
        <v>35</v>
      </c>
      <c r="B45" s="218" t="s">
        <v>243</v>
      </c>
      <c r="C45" s="329">
        <v>1149</v>
      </c>
      <c r="D45" s="192">
        <v>1772</v>
      </c>
      <c r="E45" s="192">
        <v>33</v>
      </c>
      <c r="F45" s="192">
        <v>82</v>
      </c>
      <c r="G45" s="192">
        <v>2</v>
      </c>
      <c r="H45" s="192">
        <v>165</v>
      </c>
      <c r="I45" s="192">
        <v>3203</v>
      </c>
      <c r="J45" s="192">
        <v>954</v>
      </c>
      <c r="K45" s="192">
        <v>1454</v>
      </c>
      <c r="L45" s="192">
        <v>41</v>
      </c>
      <c r="M45" s="192">
        <v>70</v>
      </c>
      <c r="N45" s="192">
        <v>3135</v>
      </c>
      <c r="O45" s="192">
        <v>216</v>
      </c>
      <c r="P45" s="192">
        <v>5870</v>
      </c>
      <c r="Q45" s="192">
        <v>11</v>
      </c>
      <c r="R45" s="333" t="s">
        <v>331</v>
      </c>
      <c r="S45" s="334"/>
      <c r="T45" s="224">
        <v>35</v>
      </c>
    </row>
    <row r="46" spans="1:20" s="226" customFormat="1" ht="23.1" customHeight="1">
      <c r="A46" s="220">
        <v>36</v>
      </c>
      <c r="B46" s="218" t="s">
        <v>245</v>
      </c>
      <c r="C46" s="329">
        <v>1012</v>
      </c>
      <c r="D46" s="192">
        <v>1946</v>
      </c>
      <c r="E46" s="192">
        <v>5</v>
      </c>
      <c r="F46" s="192">
        <v>91</v>
      </c>
      <c r="G46" s="192">
        <v>0</v>
      </c>
      <c r="H46" s="192">
        <v>174</v>
      </c>
      <c r="I46" s="192">
        <v>3228</v>
      </c>
      <c r="J46" s="192">
        <v>783</v>
      </c>
      <c r="K46" s="192">
        <v>1690</v>
      </c>
      <c r="L46" s="192">
        <v>34</v>
      </c>
      <c r="M46" s="192">
        <v>86</v>
      </c>
      <c r="N46" s="192">
        <v>3591</v>
      </c>
      <c r="O46" s="192">
        <v>213</v>
      </c>
      <c r="P46" s="192">
        <v>6397</v>
      </c>
      <c r="Q46" s="192">
        <v>10</v>
      </c>
      <c r="R46" s="333" t="s">
        <v>331</v>
      </c>
      <c r="S46" s="334"/>
      <c r="T46" s="224">
        <v>36</v>
      </c>
    </row>
    <row r="47" spans="1:20" s="226" customFormat="1" ht="23.1" customHeight="1">
      <c r="A47" s="243">
        <v>37</v>
      </c>
      <c r="B47" s="244" t="s">
        <v>247</v>
      </c>
      <c r="C47" s="337">
        <v>84</v>
      </c>
      <c r="D47" s="227">
        <v>238</v>
      </c>
      <c r="E47" s="227">
        <v>0</v>
      </c>
      <c r="F47" s="227">
        <v>7</v>
      </c>
      <c r="G47" s="227">
        <v>0</v>
      </c>
      <c r="H47" s="227">
        <v>8</v>
      </c>
      <c r="I47" s="227">
        <v>337</v>
      </c>
      <c r="J47" s="227">
        <v>73</v>
      </c>
      <c r="K47" s="227">
        <v>182</v>
      </c>
      <c r="L47" s="227">
        <v>6</v>
      </c>
      <c r="M47" s="227">
        <v>14</v>
      </c>
      <c r="N47" s="227">
        <v>577</v>
      </c>
      <c r="O47" s="227">
        <v>11</v>
      </c>
      <c r="P47" s="227">
        <v>863</v>
      </c>
      <c r="Q47" s="227">
        <v>5</v>
      </c>
      <c r="R47" s="338" t="s">
        <v>331</v>
      </c>
      <c r="S47" s="339"/>
      <c r="T47" s="249">
        <v>37</v>
      </c>
    </row>
    <row r="48" spans="1:20" s="226" customFormat="1" ht="23.1" customHeight="1">
      <c r="A48" s="228">
        <v>38</v>
      </c>
      <c r="B48" s="218" t="s">
        <v>249</v>
      </c>
      <c r="C48" s="328">
        <v>256</v>
      </c>
      <c r="D48" s="229">
        <v>818</v>
      </c>
      <c r="E48" s="229">
        <v>1</v>
      </c>
      <c r="F48" s="229">
        <v>28</v>
      </c>
      <c r="G48" s="229">
        <v>0</v>
      </c>
      <c r="H48" s="229">
        <v>21</v>
      </c>
      <c r="I48" s="229">
        <v>1124</v>
      </c>
      <c r="J48" s="229">
        <v>283</v>
      </c>
      <c r="K48" s="229">
        <v>764</v>
      </c>
      <c r="L48" s="229">
        <v>7</v>
      </c>
      <c r="M48" s="229">
        <v>48</v>
      </c>
      <c r="N48" s="229">
        <v>1921</v>
      </c>
      <c r="O48" s="229">
        <v>26</v>
      </c>
      <c r="P48" s="229">
        <v>3049</v>
      </c>
      <c r="Q48" s="229">
        <v>7</v>
      </c>
      <c r="R48" s="331" t="s">
        <v>331</v>
      </c>
      <c r="S48" s="335"/>
      <c r="T48" s="234">
        <v>38</v>
      </c>
    </row>
    <row r="49" spans="1:20" s="226" customFormat="1" ht="23.1" customHeight="1">
      <c r="A49" s="220">
        <v>39</v>
      </c>
      <c r="B49" s="218" t="s">
        <v>251</v>
      </c>
      <c r="C49" s="329">
        <v>243</v>
      </c>
      <c r="D49" s="192">
        <v>384</v>
      </c>
      <c r="E49" s="192">
        <v>1</v>
      </c>
      <c r="F49" s="192">
        <v>20</v>
      </c>
      <c r="G49" s="192">
        <v>0</v>
      </c>
      <c r="H49" s="192">
        <v>19</v>
      </c>
      <c r="I49" s="192">
        <v>667</v>
      </c>
      <c r="J49" s="192">
        <v>189</v>
      </c>
      <c r="K49" s="192">
        <v>356</v>
      </c>
      <c r="L49" s="192">
        <v>9</v>
      </c>
      <c r="M49" s="192">
        <v>27</v>
      </c>
      <c r="N49" s="192">
        <v>1438</v>
      </c>
      <c r="O49" s="192">
        <v>45</v>
      </c>
      <c r="P49" s="192">
        <v>2064</v>
      </c>
      <c r="Q49" s="192">
        <v>3</v>
      </c>
      <c r="R49" s="333" t="s">
        <v>331</v>
      </c>
      <c r="S49" s="334"/>
      <c r="T49" s="224">
        <v>39</v>
      </c>
    </row>
    <row r="50" spans="1:20" s="226" customFormat="1" ht="23.1" customHeight="1">
      <c r="A50" s="220">
        <v>40</v>
      </c>
      <c r="B50" s="218" t="s">
        <v>252</v>
      </c>
      <c r="C50" s="329">
        <v>86</v>
      </c>
      <c r="D50" s="192">
        <v>198</v>
      </c>
      <c r="E50" s="192">
        <v>8</v>
      </c>
      <c r="F50" s="192">
        <v>7</v>
      </c>
      <c r="G50" s="192">
        <v>0</v>
      </c>
      <c r="H50" s="192">
        <v>7</v>
      </c>
      <c r="I50" s="192">
        <v>306</v>
      </c>
      <c r="J50" s="192">
        <v>78</v>
      </c>
      <c r="K50" s="192">
        <v>147</v>
      </c>
      <c r="L50" s="192">
        <v>10</v>
      </c>
      <c r="M50" s="192">
        <v>10</v>
      </c>
      <c r="N50" s="192">
        <v>914</v>
      </c>
      <c r="O50" s="192">
        <v>5</v>
      </c>
      <c r="P50" s="192">
        <v>1164</v>
      </c>
      <c r="Q50" s="192">
        <v>2</v>
      </c>
      <c r="R50" s="333" t="s">
        <v>331</v>
      </c>
      <c r="S50" s="334"/>
      <c r="T50" s="224">
        <v>40</v>
      </c>
    </row>
    <row r="51" spans="1:20" s="226" customFormat="1" ht="23.1" customHeight="1">
      <c r="A51" s="220">
        <v>41</v>
      </c>
      <c r="B51" s="218" t="s">
        <v>254</v>
      </c>
      <c r="C51" s="329">
        <v>177</v>
      </c>
      <c r="D51" s="192">
        <v>503</v>
      </c>
      <c r="E51" s="192">
        <v>6</v>
      </c>
      <c r="F51" s="192">
        <v>23</v>
      </c>
      <c r="G51" s="192">
        <v>0</v>
      </c>
      <c r="H51" s="192">
        <v>33</v>
      </c>
      <c r="I51" s="192">
        <v>742</v>
      </c>
      <c r="J51" s="192">
        <v>149</v>
      </c>
      <c r="K51" s="192">
        <v>424</v>
      </c>
      <c r="L51" s="192">
        <v>6</v>
      </c>
      <c r="M51" s="192">
        <v>37</v>
      </c>
      <c r="N51" s="192">
        <v>1424</v>
      </c>
      <c r="O51" s="192">
        <v>32</v>
      </c>
      <c r="P51" s="192">
        <v>2072</v>
      </c>
      <c r="Q51" s="192">
        <v>3</v>
      </c>
      <c r="R51" s="333" t="s">
        <v>331</v>
      </c>
      <c r="S51" s="334"/>
      <c r="T51" s="224">
        <v>41</v>
      </c>
    </row>
    <row r="52" spans="1:20" s="226" customFormat="1" ht="23.1" customHeight="1">
      <c r="A52" s="243">
        <v>42</v>
      </c>
      <c r="B52" s="244" t="s">
        <v>256</v>
      </c>
      <c r="C52" s="337">
        <v>210</v>
      </c>
      <c r="D52" s="227">
        <v>476</v>
      </c>
      <c r="E52" s="227">
        <v>5</v>
      </c>
      <c r="F52" s="227">
        <v>27</v>
      </c>
      <c r="G52" s="227">
        <v>0</v>
      </c>
      <c r="H52" s="227">
        <v>40</v>
      </c>
      <c r="I52" s="227">
        <v>758</v>
      </c>
      <c r="J52" s="227">
        <v>169</v>
      </c>
      <c r="K52" s="227">
        <v>410</v>
      </c>
      <c r="L52" s="227">
        <v>14</v>
      </c>
      <c r="M52" s="227">
        <v>41</v>
      </c>
      <c r="N52" s="227">
        <v>1493</v>
      </c>
      <c r="O52" s="227">
        <v>36</v>
      </c>
      <c r="P52" s="227">
        <v>2163</v>
      </c>
      <c r="Q52" s="227">
        <v>9</v>
      </c>
      <c r="R52" s="338" t="s">
        <v>331</v>
      </c>
      <c r="S52" s="339"/>
      <c r="T52" s="249">
        <v>42</v>
      </c>
    </row>
    <row r="53" spans="1:20" s="226" customFormat="1" ht="23.1" customHeight="1">
      <c r="A53" s="250">
        <v>43</v>
      </c>
      <c r="B53" s="218" t="s">
        <v>258</v>
      </c>
      <c r="C53" s="329">
        <v>129</v>
      </c>
      <c r="D53" s="192">
        <v>260</v>
      </c>
      <c r="E53" s="192">
        <v>3</v>
      </c>
      <c r="F53" s="192">
        <v>13</v>
      </c>
      <c r="G53" s="192">
        <v>0</v>
      </c>
      <c r="H53" s="192">
        <v>38</v>
      </c>
      <c r="I53" s="192">
        <v>443</v>
      </c>
      <c r="J53" s="192">
        <v>102</v>
      </c>
      <c r="K53" s="192">
        <v>226</v>
      </c>
      <c r="L53" s="192">
        <v>8</v>
      </c>
      <c r="M53" s="192">
        <v>18</v>
      </c>
      <c r="N53" s="192">
        <v>846</v>
      </c>
      <c r="O53" s="192">
        <v>37</v>
      </c>
      <c r="P53" s="192">
        <v>1237</v>
      </c>
      <c r="Q53" s="192">
        <v>2</v>
      </c>
      <c r="R53" s="333" t="s">
        <v>331</v>
      </c>
      <c r="S53" s="334"/>
      <c r="T53" s="251">
        <v>43</v>
      </c>
    </row>
    <row r="54" spans="1:20" s="226" customFormat="1" ht="23.1" customHeight="1">
      <c r="A54" s="220">
        <v>44</v>
      </c>
      <c r="B54" s="218" t="s">
        <v>260</v>
      </c>
      <c r="C54" s="329">
        <v>67</v>
      </c>
      <c r="D54" s="192">
        <v>303</v>
      </c>
      <c r="E54" s="192">
        <v>0</v>
      </c>
      <c r="F54" s="192">
        <v>6</v>
      </c>
      <c r="G54" s="192">
        <v>0</v>
      </c>
      <c r="H54" s="192">
        <v>10</v>
      </c>
      <c r="I54" s="192">
        <v>386</v>
      </c>
      <c r="J54" s="192">
        <v>50</v>
      </c>
      <c r="K54" s="192">
        <v>205</v>
      </c>
      <c r="L54" s="192">
        <v>22</v>
      </c>
      <c r="M54" s="192">
        <v>26</v>
      </c>
      <c r="N54" s="192">
        <v>1314</v>
      </c>
      <c r="O54" s="192">
        <v>26</v>
      </c>
      <c r="P54" s="192">
        <v>1643</v>
      </c>
      <c r="Q54" s="192">
        <v>3</v>
      </c>
      <c r="R54" s="333" t="s">
        <v>331</v>
      </c>
      <c r="S54" s="334"/>
      <c r="T54" s="224">
        <v>44</v>
      </c>
    </row>
    <row r="55" spans="1:20" s="226" customFormat="1" ht="23.1" customHeight="1">
      <c r="A55" s="220">
        <v>45</v>
      </c>
      <c r="B55" s="218" t="s">
        <v>261</v>
      </c>
      <c r="C55" s="329">
        <v>778</v>
      </c>
      <c r="D55" s="192">
        <v>1869</v>
      </c>
      <c r="E55" s="192">
        <v>6</v>
      </c>
      <c r="F55" s="192">
        <v>80</v>
      </c>
      <c r="G55" s="192">
        <v>8</v>
      </c>
      <c r="H55" s="192">
        <v>156</v>
      </c>
      <c r="I55" s="192">
        <v>2897</v>
      </c>
      <c r="J55" s="192">
        <v>616</v>
      </c>
      <c r="K55" s="192">
        <v>1628</v>
      </c>
      <c r="L55" s="192">
        <v>42</v>
      </c>
      <c r="M55" s="192">
        <v>92</v>
      </c>
      <c r="N55" s="192">
        <v>376</v>
      </c>
      <c r="O55" s="192">
        <v>113</v>
      </c>
      <c r="P55" s="192">
        <v>2867</v>
      </c>
      <c r="Q55" s="192">
        <v>4</v>
      </c>
      <c r="R55" s="333" t="s">
        <v>331</v>
      </c>
      <c r="S55" s="334"/>
      <c r="T55" s="224">
        <v>45</v>
      </c>
    </row>
    <row r="56" spans="1:20" s="226" customFormat="1" ht="23.1" customHeight="1">
      <c r="A56" s="220">
        <v>46</v>
      </c>
      <c r="B56" s="218" t="s">
        <v>262</v>
      </c>
      <c r="C56" s="329">
        <v>207</v>
      </c>
      <c r="D56" s="192">
        <v>690</v>
      </c>
      <c r="E56" s="192">
        <v>1</v>
      </c>
      <c r="F56" s="192">
        <v>35</v>
      </c>
      <c r="G56" s="192">
        <v>0</v>
      </c>
      <c r="H56" s="192">
        <v>49</v>
      </c>
      <c r="I56" s="192">
        <v>982</v>
      </c>
      <c r="J56" s="192">
        <v>279</v>
      </c>
      <c r="K56" s="192">
        <v>642</v>
      </c>
      <c r="L56" s="192">
        <v>18</v>
      </c>
      <c r="M56" s="192">
        <v>57</v>
      </c>
      <c r="N56" s="192">
        <v>2156</v>
      </c>
      <c r="O56" s="192">
        <v>39</v>
      </c>
      <c r="P56" s="192">
        <v>3191</v>
      </c>
      <c r="Q56" s="192">
        <v>3</v>
      </c>
      <c r="R56" s="333" t="s">
        <v>331</v>
      </c>
      <c r="S56" s="334"/>
      <c r="T56" s="224">
        <v>46</v>
      </c>
    </row>
    <row r="57" spans="1:20" s="226" customFormat="1" ht="23.1" customHeight="1" thickBot="1">
      <c r="A57" s="253">
        <v>52</v>
      </c>
      <c r="B57" s="254" t="s">
        <v>263</v>
      </c>
      <c r="C57" s="340">
        <v>88</v>
      </c>
      <c r="D57" s="256">
        <v>286</v>
      </c>
      <c r="E57" s="256">
        <v>0</v>
      </c>
      <c r="F57" s="256">
        <v>13</v>
      </c>
      <c r="G57" s="256">
        <v>0</v>
      </c>
      <c r="H57" s="256">
        <v>35</v>
      </c>
      <c r="I57" s="256">
        <v>422</v>
      </c>
      <c r="J57" s="256">
        <v>111</v>
      </c>
      <c r="K57" s="256">
        <v>243</v>
      </c>
      <c r="L57" s="256">
        <v>1</v>
      </c>
      <c r="M57" s="256">
        <v>17</v>
      </c>
      <c r="N57" s="256">
        <v>961</v>
      </c>
      <c r="O57" s="256">
        <v>24</v>
      </c>
      <c r="P57" s="256">
        <v>1357</v>
      </c>
      <c r="Q57" s="256">
        <v>3</v>
      </c>
      <c r="R57" s="341" t="s">
        <v>331</v>
      </c>
      <c r="S57" s="342"/>
      <c r="T57" s="262">
        <v>52</v>
      </c>
    </row>
    <row r="58" spans="1:20" ht="22.5" customHeight="1">
      <c r="A58" s="211">
        <v>54</v>
      </c>
      <c r="B58" s="330" t="s">
        <v>264</v>
      </c>
      <c r="C58" s="328">
        <v>69</v>
      </c>
      <c r="D58" s="229">
        <v>268</v>
      </c>
      <c r="E58" s="229">
        <v>0</v>
      </c>
      <c r="F58" s="229">
        <v>13</v>
      </c>
      <c r="G58" s="229">
        <v>1</v>
      </c>
      <c r="H58" s="229">
        <v>24</v>
      </c>
      <c r="I58" s="229">
        <v>375</v>
      </c>
      <c r="J58" s="229">
        <v>63</v>
      </c>
      <c r="K58" s="229">
        <v>306</v>
      </c>
      <c r="L58" s="229">
        <v>5</v>
      </c>
      <c r="M58" s="229">
        <v>6</v>
      </c>
      <c r="N58" s="229">
        <v>718</v>
      </c>
      <c r="O58" s="229">
        <v>21</v>
      </c>
      <c r="P58" s="229">
        <v>1119</v>
      </c>
      <c r="Q58" s="229">
        <v>2</v>
      </c>
      <c r="R58" s="331" t="s">
        <v>331</v>
      </c>
      <c r="S58" s="331"/>
      <c r="T58" s="216">
        <v>54</v>
      </c>
    </row>
    <row r="59" spans="1:20" ht="23.1" customHeight="1">
      <c r="A59" s="217">
        <v>59</v>
      </c>
      <c r="B59" s="332" t="s">
        <v>266</v>
      </c>
      <c r="C59" s="329">
        <v>173</v>
      </c>
      <c r="D59" s="192">
        <v>511</v>
      </c>
      <c r="E59" s="192">
        <v>1</v>
      </c>
      <c r="F59" s="192">
        <v>37</v>
      </c>
      <c r="G59" s="192">
        <v>0</v>
      </c>
      <c r="H59" s="192">
        <v>61</v>
      </c>
      <c r="I59" s="192">
        <v>783</v>
      </c>
      <c r="J59" s="192">
        <v>148</v>
      </c>
      <c r="K59" s="192">
        <v>436</v>
      </c>
      <c r="L59" s="192">
        <v>4</v>
      </c>
      <c r="M59" s="192">
        <v>40</v>
      </c>
      <c r="N59" s="192">
        <v>2081</v>
      </c>
      <c r="O59" s="192">
        <v>36</v>
      </c>
      <c r="P59" s="192">
        <v>2745</v>
      </c>
      <c r="Q59" s="192">
        <v>6</v>
      </c>
      <c r="R59" s="333" t="s">
        <v>331</v>
      </c>
      <c r="S59" s="333"/>
      <c r="T59" s="205">
        <v>59</v>
      </c>
    </row>
    <row r="60" spans="1:20" ht="23.1" customHeight="1">
      <c r="A60" s="217">
        <v>61</v>
      </c>
      <c r="B60" s="332" t="s">
        <v>268</v>
      </c>
      <c r="C60" s="329">
        <v>101</v>
      </c>
      <c r="D60" s="192">
        <v>505</v>
      </c>
      <c r="E60" s="192">
        <v>3</v>
      </c>
      <c r="F60" s="192">
        <v>25</v>
      </c>
      <c r="G60" s="192">
        <v>1</v>
      </c>
      <c r="H60" s="192">
        <v>77</v>
      </c>
      <c r="I60" s="192">
        <v>712</v>
      </c>
      <c r="J60" s="192">
        <v>126</v>
      </c>
      <c r="K60" s="192">
        <v>451</v>
      </c>
      <c r="L60" s="192">
        <v>8</v>
      </c>
      <c r="M60" s="192">
        <v>34</v>
      </c>
      <c r="N60" s="192">
        <v>1711</v>
      </c>
      <c r="O60" s="192">
        <v>72</v>
      </c>
      <c r="P60" s="192">
        <v>2402</v>
      </c>
      <c r="Q60" s="192">
        <v>9</v>
      </c>
      <c r="R60" s="333" t="s">
        <v>331</v>
      </c>
      <c r="S60" s="334"/>
      <c r="T60" s="205">
        <v>61</v>
      </c>
    </row>
    <row r="61" spans="1:20" ht="23.1" customHeight="1">
      <c r="A61" s="217">
        <v>66</v>
      </c>
      <c r="B61" s="332" t="s">
        <v>270</v>
      </c>
      <c r="C61" s="329">
        <v>660</v>
      </c>
      <c r="D61" s="192">
        <v>2033</v>
      </c>
      <c r="E61" s="192">
        <v>24</v>
      </c>
      <c r="F61" s="192">
        <v>135</v>
      </c>
      <c r="G61" s="192">
        <v>0</v>
      </c>
      <c r="H61" s="192">
        <v>669</v>
      </c>
      <c r="I61" s="192">
        <v>3521</v>
      </c>
      <c r="J61" s="192">
        <v>794</v>
      </c>
      <c r="K61" s="192">
        <v>1710</v>
      </c>
      <c r="L61" s="192">
        <v>51</v>
      </c>
      <c r="M61" s="192">
        <v>112</v>
      </c>
      <c r="N61" s="192">
        <v>4135</v>
      </c>
      <c r="O61" s="192">
        <v>523</v>
      </c>
      <c r="P61" s="192">
        <v>7325</v>
      </c>
      <c r="Q61" s="192">
        <v>16</v>
      </c>
      <c r="R61" s="333" t="s">
        <v>331</v>
      </c>
      <c r="S61" s="334"/>
      <c r="T61" s="205">
        <v>66</v>
      </c>
    </row>
    <row r="62" spans="1:20" ht="23.1" customHeight="1">
      <c r="A62" s="217">
        <v>67</v>
      </c>
      <c r="B62" s="332" t="s">
        <v>272</v>
      </c>
      <c r="C62" s="329">
        <v>85</v>
      </c>
      <c r="D62" s="192">
        <v>297</v>
      </c>
      <c r="E62" s="192">
        <v>1</v>
      </c>
      <c r="F62" s="192">
        <v>12</v>
      </c>
      <c r="G62" s="192">
        <v>0</v>
      </c>
      <c r="H62" s="192">
        <v>15</v>
      </c>
      <c r="I62" s="192">
        <v>410</v>
      </c>
      <c r="J62" s="192">
        <v>65</v>
      </c>
      <c r="K62" s="192">
        <v>242</v>
      </c>
      <c r="L62" s="192">
        <v>10</v>
      </c>
      <c r="M62" s="192">
        <v>26</v>
      </c>
      <c r="N62" s="192">
        <v>1586</v>
      </c>
      <c r="O62" s="192">
        <v>33</v>
      </c>
      <c r="P62" s="192">
        <v>1962</v>
      </c>
      <c r="Q62" s="192">
        <v>9</v>
      </c>
      <c r="R62" s="333" t="s">
        <v>331</v>
      </c>
      <c r="S62" s="334"/>
      <c r="T62" s="205">
        <v>67</v>
      </c>
    </row>
    <row r="63" spans="1:20" ht="23.1" customHeight="1">
      <c r="A63" s="211">
        <v>70</v>
      </c>
      <c r="B63" s="330" t="s">
        <v>274</v>
      </c>
      <c r="C63" s="328">
        <v>133</v>
      </c>
      <c r="D63" s="229">
        <v>235</v>
      </c>
      <c r="E63" s="229">
        <v>3</v>
      </c>
      <c r="F63" s="229">
        <v>19</v>
      </c>
      <c r="G63" s="229">
        <v>0</v>
      </c>
      <c r="H63" s="229">
        <v>0</v>
      </c>
      <c r="I63" s="229">
        <v>390</v>
      </c>
      <c r="J63" s="229">
        <v>95</v>
      </c>
      <c r="K63" s="229">
        <v>212</v>
      </c>
      <c r="L63" s="229">
        <v>3</v>
      </c>
      <c r="M63" s="229">
        <v>23</v>
      </c>
      <c r="N63" s="229">
        <v>1418</v>
      </c>
      <c r="O63" s="229">
        <v>1</v>
      </c>
      <c r="P63" s="229">
        <v>1752</v>
      </c>
      <c r="Q63" s="229">
        <v>1</v>
      </c>
      <c r="R63" s="331" t="s">
        <v>331</v>
      </c>
      <c r="S63" s="335"/>
      <c r="T63" s="216">
        <v>70</v>
      </c>
    </row>
    <row r="64" spans="1:20" ht="23.1" customHeight="1">
      <c r="A64" s="217">
        <v>72</v>
      </c>
      <c r="B64" s="332" t="s">
        <v>276</v>
      </c>
      <c r="C64" s="336">
        <v>445</v>
      </c>
      <c r="D64" s="200">
        <v>1274</v>
      </c>
      <c r="E64" s="200">
        <v>9</v>
      </c>
      <c r="F64" s="200">
        <v>56</v>
      </c>
      <c r="G64" s="200">
        <v>2</v>
      </c>
      <c r="H64" s="200">
        <v>80</v>
      </c>
      <c r="I64" s="200">
        <v>1866</v>
      </c>
      <c r="J64" s="200">
        <v>425</v>
      </c>
      <c r="K64" s="200">
        <v>1105</v>
      </c>
      <c r="L64" s="200">
        <v>23</v>
      </c>
      <c r="M64" s="200">
        <v>110</v>
      </c>
      <c r="N64" s="200">
        <v>7326</v>
      </c>
      <c r="O64" s="200">
        <v>71</v>
      </c>
      <c r="P64" s="200">
        <v>9060</v>
      </c>
      <c r="Q64" s="200">
        <v>7</v>
      </c>
      <c r="R64" s="333" t="s">
        <v>331</v>
      </c>
      <c r="S64" s="334"/>
      <c r="T64" s="205">
        <v>72</v>
      </c>
    </row>
    <row r="65" spans="1:20" ht="23.1" customHeight="1">
      <c r="A65" s="217">
        <v>74</v>
      </c>
      <c r="B65" s="332" t="s">
        <v>278</v>
      </c>
      <c r="C65" s="336">
        <v>95</v>
      </c>
      <c r="D65" s="200">
        <v>286</v>
      </c>
      <c r="E65" s="200">
        <v>5</v>
      </c>
      <c r="F65" s="200">
        <v>9</v>
      </c>
      <c r="G65" s="200">
        <v>0</v>
      </c>
      <c r="H65" s="200">
        <v>1</v>
      </c>
      <c r="I65" s="200">
        <v>396</v>
      </c>
      <c r="J65" s="200">
        <v>92</v>
      </c>
      <c r="K65" s="200">
        <v>272</v>
      </c>
      <c r="L65" s="200">
        <v>8</v>
      </c>
      <c r="M65" s="200">
        <v>20</v>
      </c>
      <c r="N65" s="200">
        <v>98</v>
      </c>
      <c r="O65" s="200">
        <v>8</v>
      </c>
      <c r="P65" s="200">
        <v>498</v>
      </c>
      <c r="Q65" s="200">
        <v>3</v>
      </c>
      <c r="R65" s="333" t="s">
        <v>331</v>
      </c>
      <c r="S65" s="334"/>
      <c r="T65" s="205">
        <v>74</v>
      </c>
    </row>
    <row r="66" spans="1:20" s="226" customFormat="1" ht="23.1" customHeight="1">
      <c r="A66" s="220">
        <v>81</v>
      </c>
      <c r="B66" s="218" t="s">
        <v>280</v>
      </c>
      <c r="C66" s="329">
        <v>536</v>
      </c>
      <c r="D66" s="192">
        <v>1252</v>
      </c>
      <c r="E66" s="192">
        <v>13</v>
      </c>
      <c r="F66" s="192">
        <v>81</v>
      </c>
      <c r="G66" s="192">
        <v>13</v>
      </c>
      <c r="H66" s="192">
        <v>88</v>
      </c>
      <c r="I66" s="192">
        <v>1983</v>
      </c>
      <c r="J66" s="192">
        <v>424</v>
      </c>
      <c r="K66" s="192">
        <v>1104</v>
      </c>
      <c r="L66" s="192">
        <v>26</v>
      </c>
      <c r="M66" s="192">
        <v>113</v>
      </c>
      <c r="N66" s="192">
        <v>5711</v>
      </c>
      <c r="O66" s="192">
        <v>118</v>
      </c>
      <c r="P66" s="192">
        <v>7496</v>
      </c>
      <c r="Q66" s="192">
        <v>12</v>
      </c>
      <c r="R66" s="333" t="s">
        <v>331</v>
      </c>
      <c r="S66" s="334"/>
      <c r="T66" s="224">
        <v>81</v>
      </c>
    </row>
    <row r="67" spans="1:20" s="226" customFormat="1" ht="23.1" customHeight="1">
      <c r="A67" s="220">
        <v>82</v>
      </c>
      <c r="B67" s="218" t="s">
        <v>282</v>
      </c>
      <c r="C67" s="329">
        <v>668</v>
      </c>
      <c r="D67" s="192">
        <v>2103</v>
      </c>
      <c r="E67" s="192">
        <v>17</v>
      </c>
      <c r="F67" s="192">
        <v>117</v>
      </c>
      <c r="G67" s="192">
        <v>1</v>
      </c>
      <c r="H67" s="192">
        <v>164</v>
      </c>
      <c r="I67" s="192">
        <v>3070</v>
      </c>
      <c r="J67" s="192">
        <v>728</v>
      </c>
      <c r="K67" s="192">
        <v>1985</v>
      </c>
      <c r="L67" s="192">
        <v>49</v>
      </c>
      <c r="M67" s="192">
        <v>136</v>
      </c>
      <c r="N67" s="192">
        <v>5839</v>
      </c>
      <c r="O67" s="192">
        <v>154</v>
      </c>
      <c r="P67" s="192">
        <v>8891</v>
      </c>
      <c r="Q67" s="192">
        <v>6</v>
      </c>
      <c r="R67" s="333" t="s">
        <v>331</v>
      </c>
      <c r="S67" s="334"/>
      <c r="T67" s="224">
        <v>82</v>
      </c>
    </row>
    <row r="68" spans="1:20" s="226" customFormat="1" ht="23.1" customHeight="1">
      <c r="A68" s="228">
        <v>83</v>
      </c>
      <c r="B68" s="212" t="s">
        <v>283</v>
      </c>
      <c r="C68" s="328">
        <v>261</v>
      </c>
      <c r="D68" s="229">
        <v>817</v>
      </c>
      <c r="E68" s="229">
        <v>5</v>
      </c>
      <c r="F68" s="229">
        <v>52</v>
      </c>
      <c r="G68" s="229">
        <v>0</v>
      </c>
      <c r="H68" s="229">
        <v>78</v>
      </c>
      <c r="I68" s="229">
        <v>1213</v>
      </c>
      <c r="J68" s="229">
        <v>257</v>
      </c>
      <c r="K68" s="229">
        <v>912</v>
      </c>
      <c r="L68" s="229">
        <v>15</v>
      </c>
      <c r="M68" s="229">
        <v>56</v>
      </c>
      <c r="N68" s="229">
        <v>3181</v>
      </c>
      <c r="O68" s="229">
        <v>71</v>
      </c>
      <c r="P68" s="229">
        <v>4492</v>
      </c>
      <c r="Q68" s="229">
        <v>7</v>
      </c>
      <c r="R68" s="331" t="s">
        <v>331</v>
      </c>
      <c r="S68" s="335"/>
      <c r="T68" s="234">
        <v>83</v>
      </c>
    </row>
    <row r="69" spans="1:20" s="226" customFormat="1" ht="23.1" customHeight="1">
      <c r="A69" s="220">
        <v>301</v>
      </c>
      <c r="B69" s="2128" t="s">
        <v>284</v>
      </c>
      <c r="C69" s="329">
        <v>0</v>
      </c>
      <c r="D69" s="192">
        <v>747</v>
      </c>
      <c r="E69" s="192">
        <v>0</v>
      </c>
      <c r="F69" s="192">
        <v>48</v>
      </c>
      <c r="G69" s="192">
        <v>7</v>
      </c>
      <c r="H69" s="192">
        <v>873</v>
      </c>
      <c r="I69" s="192">
        <v>1675</v>
      </c>
      <c r="J69" s="192">
        <v>0</v>
      </c>
      <c r="K69" s="192">
        <v>460</v>
      </c>
      <c r="L69" s="192">
        <v>0</v>
      </c>
      <c r="M69" s="192">
        <v>11</v>
      </c>
      <c r="N69" s="192">
        <v>895</v>
      </c>
      <c r="O69" s="192">
        <v>972</v>
      </c>
      <c r="P69" s="192">
        <v>2338</v>
      </c>
      <c r="Q69" s="192">
        <v>5</v>
      </c>
      <c r="R69" s="333" t="s">
        <v>331</v>
      </c>
      <c r="S69" s="334"/>
      <c r="T69" s="224">
        <v>301</v>
      </c>
    </row>
    <row r="70" spans="1:20" s="226" customFormat="1" ht="23.1" customHeight="1">
      <c r="A70" s="220">
        <v>302</v>
      </c>
      <c r="B70" s="2128" t="s">
        <v>286</v>
      </c>
      <c r="C70" s="329">
        <v>0</v>
      </c>
      <c r="D70" s="192">
        <v>51</v>
      </c>
      <c r="E70" s="192">
        <v>0</v>
      </c>
      <c r="F70" s="192">
        <v>58</v>
      </c>
      <c r="G70" s="192">
        <v>0</v>
      </c>
      <c r="H70" s="192">
        <v>1364</v>
      </c>
      <c r="I70" s="192">
        <v>1473</v>
      </c>
      <c r="J70" s="192">
        <v>0</v>
      </c>
      <c r="K70" s="192">
        <v>163</v>
      </c>
      <c r="L70" s="192">
        <v>0</v>
      </c>
      <c r="M70" s="192">
        <v>13</v>
      </c>
      <c r="N70" s="192">
        <v>614</v>
      </c>
      <c r="O70" s="192">
        <v>1206</v>
      </c>
      <c r="P70" s="192">
        <v>1996</v>
      </c>
      <c r="Q70" s="192">
        <v>9</v>
      </c>
      <c r="R70" s="333" t="s">
        <v>331</v>
      </c>
      <c r="S70" s="334"/>
      <c r="T70" s="224">
        <v>302</v>
      </c>
    </row>
    <row r="71" spans="1:20" s="226" customFormat="1" ht="23.1" customHeight="1">
      <c r="A71" s="220">
        <v>303</v>
      </c>
      <c r="B71" s="2128" t="s">
        <v>288</v>
      </c>
      <c r="C71" s="329">
        <v>0</v>
      </c>
      <c r="D71" s="192">
        <v>35</v>
      </c>
      <c r="E71" s="192">
        <v>0</v>
      </c>
      <c r="F71" s="192">
        <v>11</v>
      </c>
      <c r="G71" s="192">
        <v>0</v>
      </c>
      <c r="H71" s="192">
        <v>190</v>
      </c>
      <c r="I71" s="192">
        <v>236</v>
      </c>
      <c r="J71" s="192">
        <v>0</v>
      </c>
      <c r="K71" s="192">
        <v>37</v>
      </c>
      <c r="L71" s="192">
        <v>0</v>
      </c>
      <c r="M71" s="192">
        <v>5</v>
      </c>
      <c r="N71" s="192">
        <v>255</v>
      </c>
      <c r="O71" s="192">
        <v>232</v>
      </c>
      <c r="P71" s="192">
        <v>529</v>
      </c>
      <c r="Q71" s="192">
        <v>3</v>
      </c>
      <c r="R71" s="333" t="s">
        <v>331</v>
      </c>
      <c r="S71" s="334"/>
      <c r="T71" s="224">
        <v>303</v>
      </c>
    </row>
    <row r="72" spans="1:20" s="226" customFormat="1" ht="23.1" customHeight="1" thickBot="1">
      <c r="A72" s="2350"/>
      <c r="B72" s="254"/>
      <c r="C72" s="1147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341"/>
      <c r="S72" s="342"/>
      <c r="T72" s="262"/>
    </row>
    <row r="73" spans="1:20" s="226" customFormat="1" ht="23.1" customHeight="1">
      <c r="A73" s="250"/>
      <c r="B73" s="218"/>
      <c r="C73" s="329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333"/>
      <c r="S73" s="334"/>
      <c r="T73" s="251"/>
    </row>
    <row r="74" spans="1:20" s="226" customFormat="1" ht="23.1" customHeight="1">
      <c r="A74" s="220"/>
      <c r="B74" s="218"/>
      <c r="C74" s="329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333"/>
      <c r="S74" s="334"/>
      <c r="T74" s="224"/>
    </row>
    <row r="75" spans="1:20" s="226" customFormat="1" ht="23.1" customHeight="1">
      <c r="A75" s="220"/>
      <c r="B75" s="218"/>
      <c r="C75" s="329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333"/>
      <c r="S75" s="334"/>
      <c r="T75" s="224"/>
    </row>
    <row r="76" spans="1:20" s="226" customFormat="1" ht="23.1" customHeight="1">
      <c r="A76" s="220"/>
      <c r="B76" s="218"/>
      <c r="C76" s="329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333"/>
      <c r="S76" s="334"/>
      <c r="T76" s="224"/>
    </row>
    <row r="77" spans="1:20" s="226" customFormat="1" ht="23.1" customHeight="1">
      <c r="A77" s="220"/>
      <c r="B77" s="218"/>
      <c r="C77" s="329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333"/>
      <c r="S77" s="334"/>
      <c r="T77" s="224"/>
    </row>
    <row r="78" spans="1:20" s="226" customFormat="1" ht="23.1" customHeight="1">
      <c r="A78" s="228"/>
      <c r="B78" s="212"/>
      <c r="C78" s="328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331"/>
      <c r="S78" s="335"/>
      <c r="T78" s="234"/>
    </row>
    <row r="79" spans="1:20" s="226" customFormat="1" ht="23.1" customHeight="1">
      <c r="A79" s="220"/>
      <c r="B79" s="218"/>
      <c r="C79" s="329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333"/>
      <c r="S79" s="334"/>
      <c r="T79" s="224"/>
    </row>
    <row r="80" spans="1:20" s="226" customFormat="1" ht="23.1" customHeight="1">
      <c r="A80" s="220"/>
      <c r="B80" s="218"/>
      <c r="C80" s="329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333"/>
      <c r="S80" s="334"/>
      <c r="T80" s="224"/>
    </row>
    <row r="81" spans="1:20" s="226" customFormat="1" ht="23.1" customHeight="1">
      <c r="A81" s="220"/>
      <c r="B81" s="218"/>
      <c r="C81" s="329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333"/>
      <c r="S81" s="334"/>
      <c r="T81" s="224"/>
    </row>
    <row r="82" spans="1:20" s="226" customFormat="1" ht="23.1" customHeight="1">
      <c r="A82" s="220"/>
      <c r="B82" s="218"/>
      <c r="C82" s="329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333"/>
      <c r="S82" s="334"/>
      <c r="T82" s="224"/>
    </row>
    <row r="83" spans="1:20" s="226" customFormat="1" ht="23.1" customHeight="1">
      <c r="A83" s="228"/>
      <c r="B83" s="212"/>
      <c r="C83" s="328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331"/>
      <c r="S83" s="335"/>
      <c r="T83" s="234"/>
    </row>
    <row r="84" spans="1:20" s="226" customFormat="1" ht="23.1" customHeight="1">
      <c r="A84" s="220"/>
      <c r="B84" s="218"/>
      <c r="C84" s="329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333"/>
      <c r="S84" s="334"/>
      <c r="T84" s="224"/>
    </row>
    <row r="85" spans="1:20" s="226" customFormat="1" ht="23.1" customHeight="1">
      <c r="A85" s="220"/>
      <c r="B85" s="218"/>
      <c r="C85" s="329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333"/>
      <c r="S85" s="334"/>
      <c r="T85" s="224"/>
    </row>
    <row r="86" spans="1:20" s="226" customFormat="1" ht="23.1" customHeight="1">
      <c r="A86" s="220"/>
      <c r="B86" s="218"/>
      <c r="C86" s="329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333"/>
      <c r="S86" s="334"/>
      <c r="T86" s="224"/>
    </row>
    <row r="87" spans="1:20" s="226" customFormat="1" ht="23.1" customHeight="1">
      <c r="A87" s="220"/>
      <c r="B87" s="244"/>
      <c r="C87" s="329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333"/>
      <c r="S87" s="334"/>
      <c r="T87" s="224"/>
    </row>
    <row r="88" spans="1:20" s="226" customFormat="1" ht="23.1" customHeight="1">
      <c r="A88" s="228"/>
      <c r="B88" s="218"/>
      <c r="C88" s="328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331"/>
      <c r="S88" s="335"/>
      <c r="T88" s="234"/>
    </row>
    <row r="89" spans="1:20" s="226" customFormat="1" ht="23.1" customHeight="1">
      <c r="A89" s="220"/>
      <c r="B89" s="218"/>
      <c r="C89" s="329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333"/>
      <c r="S89" s="334"/>
      <c r="T89" s="224"/>
    </row>
    <row r="90" spans="1:20" s="226" customFormat="1" ht="23.1" customHeight="1">
      <c r="A90" s="220"/>
      <c r="B90" s="218"/>
      <c r="C90" s="329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333"/>
      <c r="S90" s="334"/>
      <c r="T90" s="224"/>
    </row>
    <row r="91" spans="1:20" s="226" customFormat="1" ht="23.1" customHeight="1">
      <c r="A91" s="220"/>
      <c r="B91" s="218"/>
      <c r="C91" s="329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333"/>
      <c r="S91" s="334"/>
      <c r="T91" s="224"/>
    </row>
    <row r="92" spans="1:20" s="226" customFormat="1" ht="23.1" customHeight="1">
      <c r="A92" s="243"/>
      <c r="B92" s="244"/>
      <c r="C92" s="33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338"/>
      <c r="S92" s="339"/>
      <c r="T92" s="249"/>
    </row>
    <row r="93" spans="1:20" s="226" customFormat="1" ht="23.1" customHeight="1">
      <c r="A93" s="228"/>
      <c r="B93" s="218"/>
      <c r="C93" s="328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331"/>
      <c r="S93" s="335"/>
      <c r="T93" s="234"/>
    </row>
    <row r="94" spans="1:20" s="226" customFormat="1" ht="23.1" customHeight="1">
      <c r="A94" s="220"/>
      <c r="B94" s="218"/>
      <c r="C94" s="329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333"/>
      <c r="S94" s="334"/>
      <c r="T94" s="224"/>
    </row>
    <row r="95" spans="1:20" s="226" customFormat="1" ht="23.1" customHeight="1">
      <c r="A95" s="220"/>
      <c r="B95" s="218"/>
      <c r="C95" s="329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333"/>
      <c r="S95" s="334"/>
      <c r="T95" s="224"/>
    </row>
    <row r="96" spans="1:20" s="226" customFormat="1" ht="23.1" customHeight="1">
      <c r="A96" s="220"/>
      <c r="B96" s="218"/>
      <c r="C96" s="329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333"/>
      <c r="S96" s="334"/>
      <c r="T96" s="224"/>
    </row>
    <row r="97" spans="1:20" s="226" customFormat="1" ht="23.1" customHeight="1">
      <c r="A97" s="243"/>
      <c r="B97" s="244"/>
      <c r="C97" s="33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338"/>
      <c r="S97" s="339"/>
      <c r="T97" s="249"/>
    </row>
    <row r="98" spans="1:20" s="226" customFormat="1" ht="23.1" customHeight="1">
      <c r="A98" s="228"/>
      <c r="B98" s="218"/>
      <c r="C98" s="328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331"/>
      <c r="S98" s="335"/>
      <c r="T98" s="234"/>
    </row>
    <row r="99" spans="1:20" s="226" customFormat="1" ht="23.1" customHeight="1">
      <c r="A99" s="220"/>
      <c r="B99" s="218"/>
      <c r="C99" s="329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92"/>
      <c r="R99" s="333"/>
      <c r="S99" s="334"/>
      <c r="T99" s="224"/>
    </row>
    <row r="100" spans="1:20" s="226" customFormat="1" ht="23.1" customHeight="1">
      <c r="A100" s="220"/>
      <c r="B100" s="218"/>
      <c r="C100" s="329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333"/>
      <c r="S100" s="334"/>
      <c r="T100" s="224"/>
    </row>
    <row r="101" spans="1:20" s="226" customFormat="1" ht="23.1" customHeight="1">
      <c r="A101" s="220"/>
      <c r="B101" s="218"/>
      <c r="C101" s="329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333"/>
      <c r="S101" s="334"/>
      <c r="T101" s="224"/>
    </row>
    <row r="102" spans="1:20" s="226" customFormat="1" ht="23.1" customHeight="1">
      <c r="A102" s="243"/>
      <c r="B102" s="244"/>
      <c r="C102" s="33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338"/>
      <c r="S102" s="339"/>
      <c r="T102" s="249"/>
    </row>
    <row r="103" spans="1:20" s="226" customFormat="1" ht="23.1" customHeight="1">
      <c r="A103" s="250"/>
      <c r="B103" s="218"/>
      <c r="C103" s="329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92"/>
      <c r="R103" s="333"/>
      <c r="S103" s="334"/>
      <c r="T103" s="251"/>
    </row>
    <row r="104" spans="1:20" s="226" customFormat="1" ht="23.1" customHeight="1">
      <c r="A104" s="220"/>
      <c r="B104" s="218"/>
      <c r="C104" s="329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333"/>
      <c r="S104" s="334"/>
      <c r="T104" s="224"/>
    </row>
    <row r="105" spans="1:20" s="226" customFormat="1" ht="23.1" customHeight="1">
      <c r="A105" s="220"/>
      <c r="B105" s="218"/>
      <c r="C105" s="329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192"/>
      <c r="R105" s="333"/>
      <c r="S105" s="334"/>
      <c r="T105" s="224"/>
    </row>
    <row r="106" spans="1:20" s="226" customFormat="1" ht="23.1" customHeight="1">
      <c r="A106" s="220"/>
      <c r="B106" s="218"/>
      <c r="C106" s="329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92"/>
      <c r="R106" s="333"/>
      <c r="S106" s="334"/>
      <c r="T106" s="224"/>
    </row>
    <row r="107" spans="1:20" s="226" customFormat="1" ht="23.1" customHeight="1" thickBot="1">
      <c r="A107" s="253"/>
      <c r="B107" s="254"/>
      <c r="C107" s="340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341"/>
      <c r="S107" s="342"/>
      <c r="T107" s="262"/>
    </row>
  </sheetData>
  <mergeCells count="4">
    <mergeCell ref="R3:S4"/>
    <mergeCell ref="C4:I4"/>
    <mergeCell ref="J4:P4"/>
    <mergeCell ref="R5:R7"/>
  </mergeCells>
  <phoneticPr fontId="16"/>
  <printOptions horizontalCentered="1"/>
  <pageMargins left="0.59055118110236227" right="0.59055118110236227" top="0.55118110236220474" bottom="0.59055118110236227" header="0.51181102362204722" footer="0.51181102362204722"/>
  <pageSetup paperSize="8" scale="65" pageOrder="overThenDown" orientation="landscape" r:id="rId1"/>
  <headerFooter alignWithMargins="0"/>
  <rowBreaks count="1" manualBreakCount="1">
    <brk id="52" max="19" man="1"/>
  </rowBreaks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80">
    <tabColor rgb="FF00FFFF"/>
  </sheetPr>
  <dimension ref="A1:AC114"/>
  <sheetViews>
    <sheetView view="pageBreakPreview" zoomScale="75" zoomScaleNormal="50" zoomScaleSheetLayoutView="75" workbookViewId="0">
      <pane xSplit="6" ySplit="6" topLeftCell="O58" activePane="bottomRight" state="frozen"/>
      <selection activeCell="Q22" sqref="Q22"/>
      <selection pane="topRight" activeCell="Q22" sqref="Q22"/>
      <selection pane="bottomLeft" activeCell="Q22" sqref="Q22"/>
      <selection pane="bottomRight" activeCell="V56" sqref="V56"/>
    </sheetView>
  </sheetViews>
  <sheetFormatPr defaultRowHeight="17.100000000000001" customHeight="1"/>
  <cols>
    <col min="1" max="1" width="1" style="1320" customWidth="1"/>
    <col min="2" max="2" width="6.125" style="1320" customWidth="1"/>
    <col min="3" max="3" width="4" style="1320" customWidth="1"/>
    <col min="4" max="4" width="4.625" style="1320" customWidth="1"/>
    <col min="5" max="5" width="1" style="1320" customWidth="1"/>
    <col min="6" max="6" width="41" style="1320" customWidth="1"/>
    <col min="7" max="7" width="1.25" style="1320" customWidth="1"/>
    <col min="8" max="8" width="1" style="1320" customWidth="1"/>
    <col min="9" max="9" width="41.75" style="1320" customWidth="1"/>
    <col min="10" max="10" width="1" style="1320" customWidth="1"/>
    <col min="11" max="11" width="16.375" style="1320" customWidth="1"/>
    <col min="12" max="12" width="22.125" style="1320" customWidth="1"/>
    <col min="13" max="13" width="9.875" style="1320" bestFit="1" customWidth="1"/>
    <col min="14" max="15" width="7" style="1320" customWidth="1"/>
    <col min="16" max="16" width="6.875" style="1320" customWidth="1"/>
    <col min="17" max="17" width="8" style="1320" customWidth="1"/>
    <col min="18" max="18" width="8.625" style="1320" customWidth="1"/>
    <col min="19" max="26" width="11.25" style="1320" customWidth="1"/>
    <col min="27" max="27" width="6.125" style="2381" customWidth="1"/>
    <col min="28" max="28" width="7" style="1320" customWidth="1"/>
    <col min="29" max="16384" width="9" style="1320"/>
  </cols>
  <sheetData>
    <row r="1" spans="1:29" ht="30" customHeight="1">
      <c r="A1" s="1317" t="s">
        <v>1403</v>
      </c>
      <c r="B1" s="1318"/>
      <c r="C1" s="1318"/>
      <c r="D1" s="1318"/>
      <c r="E1" s="1318"/>
      <c r="F1" s="1318"/>
      <c r="G1" s="1318"/>
      <c r="H1" s="1318"/>
      <c r="I1" s="1318"/>
      <c r="J1" s="1318"/>
      <c r="K1" s="1318"/>
      <c r="L1" s="1318"/>
      <c r="M1" s="1318"/>
      <c r="N1" s="1318"/>
      <c r="O1" s="1318"/>
      <c r="P1" s="1318"/>
      <c r="Q1" s="1318"/>
      <c r="R1" s="1318"/>
      <c r="S1" s="1318"/>
      <c r="T1" s="1318"/>
      <c r="U1" s="1318"/>
      <c r="V1" s="1318"/>
      <c r="W1" s="1318"/>
      <c r="X1" s="1318"/>
      <c r="Y1" s="1318"/>
      <c r="Z1" s="1318"/>
      <c r="AA1" s="2374"/>
      <c r="AB1" s="1319"/>
    </row>
    <row r="2" spans="1:29" ht="12" customHeight="1" thickBot="1">
      <c r="A2" s="1318"/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  <c r="V2" s="1321"/>
      <c r="W2" s="1321"/>
      <c r="X2" s="1321"/>
      <c r="Y2" s="1321"/>
      <c r="Z2" s="1321"/>
      <c r="AA2" s="2375"/>
      <c r="AB2" s="1319"/>
    </row>
    <row r="3" spans="1:29" s="1331" customFormat="1" ht="24" customHeight="1" thickBot="1">
      <c r="A3" s="1322"/>
      <c r="B3" s="1323"/>
      <c r="C3" s="1323"/>
      <c r="D3" s="1324"/>
      <c r="E3" s="1323"/>
      <c r="F3" s="1325"/>
      <c r="G3" s="1324"/>
      <c r="H3" s="1323"/>
      <c r="I3" s="1325" t="s">
        <v>955</v>
      </c>
      <c r="J3" s="1325"/>
      <c r="K3" s="1323" t="s">
        <v>955</v>
      </c>
      <c r="L3" s="1326" t="s">
        <v>955</v>
      </c>
      <c r="M3" s="1327" t="s">
        <v>956</v>
      </c>
      <c r="N3" s="1328"/>
      <c r="O3" s="1328"/>
      <c r="P3" s="1328"/>
      <c r="Q3" s="1328"/>
      <c r="R3" s="1329"/>
      <c r="S3" s="1330" t="s">
        <v>957</v>
      </c>
      <c r="T3" s="1328"/>
      <c r="U3" s="1328"/>
      <c r="V3" s="1328"/>
      <c r="W3" s="1328"/>
      <c r="X3" s="1328"/>
      <c r="Y3" s="1328"/>
      <c r="Z3" s="1328"/>
      <c r="AA3" s="1326"/>
      <c r="AB3" s="2949" t="s">
        <v>958</v>
      </c>
      <c r="AC3" s="2950"/>
    </row>
    <row r="4" spans="1:29" s="1331" customFormat="1" ht="24" customHeight="1">
      <c r="A4" s="1322"/>
      <c r="B4" s="1332" t="s">
        <v>164</v>
      </c>
      <c r="C4" s="1333" t="s">
        <v>959</v>
      </c>
      <c r="D4" s="1334"/>
      <c r="E4" s="1335"/>
      <c r="F4" s="1336" t="s">
        <v>960</v>
      </c>
      <c r="G4" s="1334"/>
      <c r="H4" s="1332"/>
      <c r="I4" s="1336" t="s">
        <v>961</v>
      </c>
      <c r="J4" s="1336"/>
      <c r="K4" s="1332" t="s">
        <v>962</v>
      </c>
      <c r="L4" s="1337" t="s">
        <v>963</v>
      </c>
      <c r="M4" s="1338" t="s">
        <v>955</v>
      </c>
      <c r="N4" s="1339" t="s">
        <v>955</v>
      </c>
      <c r="O4" s="1332"/>
      <c r="P4" s="1332" t="s">
        <v>955</v>
      </c>
      <c r="Q4" s="1332" t="s">
        <v>955</v>
      </c>
      <c r="R4" s="1339" t="s">
        <v>955</v>
      </c>
      <c r="S4" s="1340" t="s">
        <v>964</v>
      </c>
      <c r="T4" s="1341"/>
      <c r="U4" s="1340" t="s">
        <v>965</v>
      </c>
      <c r="V4" s="1341"/>
      <c r="W4" s="1341"/>
      <c r="X4" s="1341"/>
      <c r="Y4" s="1341"/>
      <c r="Z4" s="1339"/>
      <c r="AA4" s="1337" t="s">
        <v>164</v>
      </c>
      <c r="AB4" s="1400"/>
    </row>
    <row r="5" spans="1:29" s="1331" customFormat="1" ht="24" customHeight="1">
      <c r="A5" s="1322"/>
      <c r="B5" s="1332" t="s">
        <v>171</v>
      </c>
      <c r="C5" s="1332"/>
      <c r="D5" s="1334"/>
      <c r="E5" s="1335"/>
      <c r="F5" s="1336" t="s">
        <v>966</v>
      </c>
      <c r="G5" s="1334"/>
      <c r="H5" s="1332"/>
      <c r="I5" s="1336" t="s">
        <v>955</v>
      </c>
      <c r="J5" s="1336"/>
      <c r="K5" s="1332" t="s">
        <v>967</v>
      </c>
      <c r="L5" s="1337" t="s">
        <v>968</v>
      </c>
      <c r="M5" s="1338" t="s">
        <v>969</v>
      </c>
      <c r="N5" s="1339" t="s">
        <v>970</v>
      </c>
      <c r="O5" s="1332" t="s">
        <v>971</v>
      </c>
      <c r="P5" s="1332" t="s">
        <v>972</v>
      </c>
      <c r="Q5" s="1332" t="s">
        <v>973</v>
      </c>
      <c r="R5" s="1339" t="s">
        <v>974</v>
      </c>
      <c r="S5" s="2951" t="s">
        <v>975</v>
      </c>
      <c r="T5" s="2951" t="s">
        <v>976</v>
      </c>
      <c r="U5" s="2951" t="s">
        <v>977</v>
      </c>
      <c r="V5" s="2951" t="s">
        <v>978</v>
      </c>
      <c r="W5" s="1342" t="s">
        <v>595</v>
      </c>
      <c r="X5" s="2965" t="s">
        <v>979</v>
      </c>
      <c r="Y5" s="2951" t="s">
        <v>321</v>
      </c>
      <c r="Z5" s="1339" t="s">
        <v>980</v>
      </c>
      <c r="AA5" s="1337" t="s">
        <v>171</v>
      </c>
      <c r="AB5" s="1400"/>
    </row>
    <row r="6" spans="1:29" s="1331" customFormat="1" ht="24" customHeight="1">
      <c r="A6" s="1322"/>
      <c r="B6" s="1343"/>
      <c r="C6" s="1343"/>
      <c r="D6" s="1344"/>
      <c r="E6" s="1343"/>
      <c r="F6" s="1345"/>
      <c r="G6" s="1346"/>
      <c r="H6" s="1347"/>
      <c r="I6" s="1348" t="s">
        <v>955</v>
      </c>
      <c r="J6" s="1348"/>
      <c r="K6" s="1347" t="s">
        <v>955</v>
      </c>
      <c r="L6" s="1349" t="s">
        <v>955</v>
      </c>
      <c r="M6" s="1350" t="s">
        <v>955</v>
      </c>
      <c r="N6" s="1351" t="s">
        <v>955</v>
      </c>
      <c r="O6" s="1347"/>
      <c r="P6" s="1347" t="s">
        <v>955</v>
      </c>
      <c r="Q6" s="1347" t="s">
        <v>955</v>
      </c>
      <c r="R6" s="1351" t="s">
        <v>955</v>
      </c>
      <c r="S6" s="2952"/>
      <c r="T6" s="2952"/>
      <c r="U6" s="2952"/>
      <c r="V6" s="2952"/>
      <c r="W6" s="1352" t="s">
        <v>981</v>
      </c>
      <c r="X6" s="2966"/>
      <c r="Y6" s="2952"/>
      <c r="Z6" s="1351"/>
      <c r="AA6" s="2376"/>
      <c r="AB6" s="1400"/>
    </row>
    <row r="7" spans="1:29" s="1331" customFormat="1" ht="24" customHeight="1">
      <c r="A7" s="1322"/>
      <c r="B7" s="1323" t="s">
        <v>955</v>
      </c>
      <c r="C7" s="1323"/>
      <c r="D7" s="1324"/>
      <c r="E7" s="1323"/>
      <c r="F7" s="1353"/>
      <c r="G7" s="1322"/>
      <c r="H7" s="1335"/>
      <c r="I7" s="1322" t="s">
        <v>955</v>
      </c>
      <c r="J7" s="1322"/>
      <c r="K7" s="1354"/>
      <c r="L7" s="1337" t="s">
        <v>982</v>
      </c>
      <c r="M7" s="1355"/>
      <c r="N7" s="1356"/>
      <c r="O7" s="1357"/>
      <c r="P7" s="1357"/>
      <c r="Q7" s="1357"/>
      <c r="R7" s="1356"/>
      <c r="S7" s="1358" t="s">
        <v>983</v>
      </c>
      <c r="T7" s="1357"/>
      <c r="U7" s="1359"/>
      <c r="V7" s="1359" t="s">
        <v>984</v>
      </c>
      <c r="W7" s="1358" t="s">
        <v>985</v>
      </c>
      <c r="X7" s="1358" t="s">
        <v>986</v>
      </c>
      <c r="Y7" s="1359"/>
      <c r="Z7" s="1360" t="s">
        <v>987</v>
      </c>
      <c r="AA7" s="1326" t="s">
        <v>955</v>
      </c>
      <c r="AB7" s="1400"/>
    </row>
    <row r="8" spans="1:29" s="1331" customFormat="1" ht="24" customHeight="1">
      <c r="A8" s="1322"/>
      <c r="B8" s="1343" t="s">
        <v>955</v>
      </c>
      <c r="C8" s="1343"/>
      <c r="D8" s="1344"/>
      <c r="E8" s="1343"/>
      <c r="F8" s="1348" t="s">
        <v>988</v>
      </c>
      <c r="G8" s="1345"/>
      <c r="H8" s="1343"/>
      <c r="I8" s="1345" t="s">
        <v>955</v>
      </c>
      <c r="J8" s="1345"/>
      <c r="K8" s="1343"/>
      <c r="L8" s="1349" t="s">
        <v>989</v>
      </c>
      <c r="M8" s="1361">
        <v>3783</v>
      </c>
      <c r="N8" s="1362">
        <v>32</v>
      </c>
      <c r="O8" s="1363">
        <v>272</v>
      </c>
      <c r="P8" s="1363">
        <v>250</v>
      </c>
      <c r="Q8" s="1363">
        <v>34</v>
      </c>
      <c r="R8" s="1362">
        <v>4365</v>
      </c>
      <c r="S8" s="1363">
        <v>699</v>
      </c>
      <c r="T8" s="1363">
        <v>18</v>
      </c>
      <c r="U8" s="1363">
        <v>155</v>
      </c>
      <c r="V8" s="1363">
        <v>2393</v>
      </c>
      <c r="W8" s="1363">
        <v>1697</v>
      </c>
      <c r="X8" s="1363">
        <v>568</v>
      </c>
      <c r="Y8" s="1363">
        <v>400</v>
      </c>
      <c r="Z8" s="1362">
        <v>5930</v>
      </c>
      <c r="AA8" s="2376" t="s">
        <v>955</v>
      </c>
      <c r="AB8" s="1400"/>
    </row>
    <row r="9" spans="1:29" s="1331" customFormat="1" ht="24" customHeight="1">
      <c r="A9" s="1322"/>
      <c r="B9" s="1335" t="s">
        <v>955</v>
      </c>
      <c r="C9" s="1335"/>
      <c r="D9" s="1364"/>
      <c r="E9" s="1335"/>
      <c r="F9" s="1353"/>
      <c r="G9" s="1322"/>
      <c r="H9" s="1335"/>
      <c r="I9" s="1322" t="s">
        <v>955</v>
      </c>
      <c r="J9" s="1322"/>
      <c r="K9" s="1354"/>
      <c r="L9" s="1337" t="s">
        <v>982</v>
      </c>
      <c r="M9" s="1355"/>
      <c r="N9" s="1356"/>
      <c r="O9" s="1357"/>
      <c r="P9" s="1357"/>
      <c r="Q9" s="1357"/>
      <c r="R9" s="1356"/>
      <c r="S9" s="1358" t="s">
        <v>990</v>
      </c>
      <c r="T9" s="1357"/>
      <c r="U9" s="1359"/>
      <c r="V9" s="1358"/>
      <c r="W9" s="1358" t="s">
        <v>991</v>
      </c>
      <c r="X9" s="1358" t="s">
        <v>992</v>
      </c>
      <c r="Y9" s="1359"/>
      <c r="Z9" s="1365" t="s">
        <v>993</v>
      </c>
      <c r="AA9" s="2377" t="s">
        <v>955</v>
      </c>
      <c r="AB9" s="1400"/>
    </row>
    <row r="10" spans="1:29" s="1331" customFormat="1" ht="24" customHeight="1">
      <c r="A10" s="1322"/>
      <c r="B10" s="1343" t="s">
        <v>955</v>
      </c>
      <c r="C10" s="1343"/>
      <c r="D10" s="1344"/>
      <c r="E10" s="1343"/>
      <c r="F10" s="1348" t="s">
        <v>994</v>
      </c>
      <c r="G10" s="1345"/>
      <c r="H10" s="1343"/>
      <c r="I10" s="1345" t="s">
        <v>955</v>
      </c>
      <c r="J10" s="1345"/>
      <c r="K10" s="1343"/>
      <c r="L10" s="1349" t="s">
        <v>989</v>
      </c>
      <c r="M10" s="1361">
        <v>3783</v>
      </c>
      <c r="N10" s="1362">
        <v>32</v>
      </c>
      <c r="O10" s="1363">
        <v>272</v>
      </c>
      <c r="P10" s="1363">
        <v>250</v>
      </c>
      <c r="Q10" s="1363">
        <v>34</v>
      </c>
      <c r="R10" s="1362">
        <v>4365</v>
      </c>
      <c r="S10" s="1363">
        <v>699</v>
      </c>
      <c r="T10" s="1363">
        <v>18</v>
      </c>
      <c r="U10" s="1363">
        <v>155</v>
      </c>
      <c r="V10" s="1363">
        <v>2393</v>
      </c>
      <c r="W10" s="1363">
        <v>1697</v>
      </c>
      <c r="X10" s="1363">
        <v>568</v>
      </c>
      <c r="Y10" s="1363">
        <v>400</v>
      </c>
      <c r="Z10" s="1362">
        <v>5930</v>
      </c>
      <c r="AA10" s="2376" t="s">
        <v>955</v>
      </c>
      <c r="AB10" s="1400"/>
    </row>
    <row r="11" spans="1:29" s="1331" customFormat="1" ht="24" customHeight="1">
      <c r="A11" s="1322"/>
      <c r="B11" s="1323"/>
      <c r="C11" s="1323"/>
      <c r="D11" s="1324"/>
      <c r="E11" s="1323"/>
      <c r="F11" s="1353"/>
      <c r="G11" s="1322"/>
      <c r="H11" s="1335"/>
      <c r="I11" s="1322" t="s">
        <v>955</v>
      </c>
      <c r="J11" s="1322"/>
      <c r="K11" s="1354"/>
      <c r="L11" s="1337" t="s">
        <v>995</v>
      </c>
      <c r="M11" s="1355"/>
      <c r="N11" s="1356"/>
      <c r="O11" s="1357"/>
      <c r="P11" s="1357"/>
      <c r="Q11" s="1357"/>
      <c r="R11" s="1356"/>
      <c r="S11" s="1358"/>
      <c r="T11" s="1357"/>
      <c r="U11" s="1359"/>
      <c r="V11" s="1358"/>
      <c r="W11" s="1366" t="s">
        <v>996</v>
      </c>
      <c r="X11" s="1366" t="s">
        <v>992</v>
      </c>
      <c r="Y11" s="1359"/>
      <c r="Z11" s="1365" t="s">
        <v>997</v>
      </c>
      <c r="AA11" s="1326"/>
      <c r="AB11" s="1400"/>
    </row>
    <row r="12" spans="1:29" s="1331" customFormat="1" ht="24" customHeight="1">
      <c r="A12" s="1322"/>
      <c r="B12" s="1343"/>
      <c r="C12" s="1343"/>
      <c r="D12" s="1344"/>
      <c r="E12" s="1343"/>
      <c r="F12" s="1348" t="s">
        <v>998</v>
      </c>
      <c r="G12" s="1345"/>
      <c r="H12" s="1343"/>
      <c r="I12" s="1345" t="s">
        <v>955</v>
      </c>
      <c r="J12" s="1345"/>
      <c r="K12" s="1343"/>
      <c r="L12" s="1349" t="s">
        <v>989</v>
      </c>
      <c r="M12" s="1361">
        <v>3801</v>
      </c>
      <c r="N12" s="1362">
        <v>70</v>
      </c>
      <c r="O12" s="1363">
        <v>162</v>
      </c>
      <c r="P12" s="1363">
        <v>250</v>
      </c>
      <c r="Q12" s="1363">
        <v>28</v>
      </c>
      <c r="R12" s="1362">
        <v>4311</v>
      </c>
      <c r="S12" s="1363">
        <v>630</v>
      </c>
      <c r="T12" s="1363">
        <v>18</v>
      </c>
      <c r="U12" s="1363">
        <v>152</v>
      </c>
      <c r="V12" s="1363">
        <v>2542</v>
      </c>
      <c r="W12" s="1363">
        <v>1428</v>
      </c>
      <c r="X12" s="1363">
        <v>588</v>
      </c>
      <c r="Y12" s="1363">
        <v>419</v>
      </c>
      <c r="Z12" s="1362">
        <v>5777</v>
      </c>
      <c r="AA12" s="2376"/>
      <c r="AB12" s="1400"/>
    </row>
    <row r="13" spans="1:29" s="1331" customFormat="1" ht="24" customHeight="1">
      <c r="A13" s="1322"/>
      <c r="B13" s="1335" t="s">
        <v>955</v>
      </c>
      <c r="C13" s="1335"/>
      <c r="D13" s="1364"/>
      <c r="E13" s="1335"/>
      <c r="G13" s="1367"/>
      <c r="K13" s="1368"/>
      <c r="L13" s="1337" t="s">
        <v>999</v>
      </c>
      <c r="M13" s="1368"/>
      <c r="N13" s="1368"/>
      <c r="O13" s="1368"/>
      <c r="P13" s="1368"/>
      <c r="Q13" s="1368"/>
      <c r="R13" s="1368"/>
      <c r="S13" s="1368"/>
      <c r="T13" s="1368"/>
      <c r="U13" s="1368"/>
      <c r="V13" s="1368"/>
      <c r="W13" s="1366" t="s">
        <v>996</v>
      </c>
      <c r="X13" s="1366" t="s">
        <v>992</v>
      </c>
      <c r="Y13" s="1368"/>
      <c r="Z13" s="1365" t="s">
        <v>997</v>
      </c>
      <c r="AA13" s="2377" t="s">
        <v>955</v>
      </c>
      <c r="AB13" s="1400"/>
    </row>
    <row r="14" spans="1:29" s="1331" customFormat="1" ht="24" customHeight="1">
      <c r="A14" s="1322"/>
      <c r="B14" s="1343" t="s">
        <v>955</v>
      </c>
      <c r="C14" s="1343"/>
      <c r="D14" s="1344"/>
      <c r="E14" s="1343"/>
      <c r="F14" s="1369" t="s">
        <v>1000</v>
      </c>
      <c r="G14" s="1370"/>
      <c r="H14" s="1371"/>
      <c r="I14" s="1371"/>
      <c r="J14" s="1371"/>
      <c r="K14" s="1372"/>
      <c r="L14" s="1349" t="s">
        <v>1001</v>
      </c>
      <c r="M14" s="1373">
        <v>3764</v>
      </c>
      <c r="N14" s="1373">
        <v>70</v>
      </c>
      <c r="O14" s="1373">
        <v>162</v>
      </c>
      <c r="P14" s="1373">
        <v>250</v>
      </c>
      <c r="Q14" s="1373">
        <v>28</v>
      </c>
      <c r="R14" s="1374">
        <v>4274</v>
      </c>
      <c r="S14" s="1373">
        <v>675</v>
      </c>
      <c r="T14" s="1373">
        <v>19</v>
      </c>
      <c r="U14" s="1373">
        <v>148</v>
      </c>
      <c r="V14" s="1374">
        <v>2369</v>
      </c>
      <c r="W14" s="1374">
        <v>1564</v>
      </c>
      <c r="X14" s="1373">
        <v>601</v>
      </c>
      <c r="Y14" s="1373">
        <v>391</v>
      </c>
      <c r="Z14" s="1374">
        <v>5767</v>
      </c>
      <c r="AA14" s="2376" t="s">
        <v>955</v>
      </c>
      <c r="AB14" s="1400"/>
    </row>
    <row r="15" spans="1:29" s="1331" customFormat="1" ht="24" customHeight="1">
      <c r="A15" s="1322"/>
      <c r="B15" s="1335" t="s">
        <v>955</v>
      </c>
      <c r="C15" s="1335"/>
      <c r="D15" s="1364"/>
      <c r="E15" s="1335"/>
      <c r="F15" s="1353"/>
      <c r="G15" s="1322"/>
      <c r="H15" s="1335"/>
      <c r="I15" s="1322" t="s">
        <v>955</v>
      </c>
      <c r="J15" s="1322"/>
      <c r="K15" s="1354"/>
      <c r="L15" s="1337" t="s">
        <v>999</v>
      </c>
      <c r="M15" s="1355"/>
      <c r="N15" s="1356"/>
      <c r="O15" s="1357"/>
      <c r="P15" s="1357"/>
      <c r="Q15" s="1357"/>
      <c r="R15" s="1356"/>
      <c r="S15" s="1375">
        <v>-1</v>
      </c>
      <c r="T15" s="1357"/>
      <c r="U15" s="1359"/>
      <c r="V15" s="1358"/>
      <c r="W15" s="1366" t="s">
        <v>1002</v>
      </c>
      <c r="X15" s="1366" t="s">
        <v>1003</v>
      </c>
      <c r="Y15" s="1359"/>
      <c r="Z15" s="1365" t="s">
        <v>1004</v>
      </c>
      <c r="AA15" s="2377" t="s">
        <v>955</v>
      </c>
      <c r="AB15" s="1400"/>
    </row>
    <row r="16" spans="1:29" s="1331" customFormat="1" ht="24" customHeight="1">
      <c r="A16" s="1322"/>
      <c r="B16" s="1343" t="s">
        <v>955</v>
      </c>
      <c r="C16" s="1343"/>
      <c r="D16" s="1344"/>
      <c r="E16" s="1343"/>
      <c r="F16" s="1348" t="s">
        <v>1005</v>
      </c>
      <c r="G16" s="1345"/>
      <c r="H16" s="1343"/>
      <c r="I16" s="1345" t="s">
        <v>955</v>
      </c>
      <c r="J16" s="1345"/>
      <c r="K16" s="1343"/>
      <c r="L16" s="1349" t="s">
        <v>1001</v>
      </c>
      <c r="M16" s="1361">
        <f>M39</f>
        <v>3785</v>
      </c>
      <c r="N16" s="1362">
        <f>N39</f>
        <v>64</v>
      </c>
      <c r="O16" s="1362">
        <f>O39</f>
        <v>179</v>
      </c>
      <c r="P16" s="1363">
        <f>P39</f>
        <v>220</v>
      </c>
      <c r="Q16" s="1363">
        <f>Q39</f>
        <v>32</v>
      </c>
      <c r="R16" s="1362">
        <f>SUM('第17表(病・診)'!M16:Q16)</f>
        <v>4280</v>
      </c>
      <c r="S16" s="1363">
        <f t="shared" ref="S16:Y16" si="0">S39</f>
        <v>737</v>
      </c>
      <c r="T16" s="1363">
        <f t="shared" si="0"/>
        <v>15</v>
      </c>
      <c r="U16" s="1363">
        <f t="shared" si="0"/>
        <v>141</v>
      </c>
      <c r="V16" s="1363">
        <f t="shared" si="0"/>
        <v>2501</v>
      </c>
      <c r="W16" s="1363">
        <f t="shared" si="0"/>
        <v>1369</v>
      </c>
      <c r="X16" s="1363">
        <f t="shared" si="0"/>
        <v>483</v>
      </c>
      <c r="Y16" s="1363">
        <f t="shared" si="0"/>
        <v>483</v>
      </c>
      <c r="Z16" s="1362">
        <f>SUM('第17表(病・診)'!S16:Y16)</f>
        <v>5729</v>
      </c>
      <c r="AA16" s="2376" t="s">
        <v>955</v>
      </c>
      <c r="AB16" s="1400"/>
    </row>
    <row r="17" spans="1:29" s="1331" customFormat="1" ht="42" customHeight="1">
      <c r="A17" s="1322"/>
      <c r="B17" s="1343">
        <v>15</v>
      </c>
      <c r="C17" s="1376" t="s">
        <v>959</v>
      </c>
      <c r="D17" s="1344"/>
      <c r="E17" s="1343"/>
      <c r="F17" s="1377" t="s">
        <v>1006</v>
      </c>
      <c r="G17" s="1345"/>
      <c r="H17" s="1343"/>
      <c r="I17" s="1377" t="s">
        <v>1007</v>
      </c>
      <c r="J17" s="1345"/>
      <c r="K17" s="1378" t="s">
        <v>1008</v>
      </c>
      <c r="L17" s="1379" t="s">
        <v>1009</v>
      </c>
      <c r="M17" s="1380">
        <v>730</v>
      </c>
      <c r="N17" s="1381"/>
      <c r="O17" s="1380"/>
      <c r="P17" s="1380">
        <v>220</v>
      </c>
      <c r="Q17" s="1381">
        <v>6</v>
      </c>
      <c r="R17" s="1382">
        <f>SUM('第17表(病・診)'!M17:Q17)</f>
        <v>956</v>
      </c>
      <c r="S17" s="1380">
        <v>231</v>
      </c>
      <c r="T17" s="1380">
        <v>6</v>
      </c>
      <c r="U17" s="1380">
        <v>55</v>
      </c>
      <c r="V17" s="1380">
        <v>663</v>
      </c>
      <c r="W17" s="1380">
        <v>638</v>
      </c>
      <c r="X17" s="1380">
        <v>103</v>
      </c>
      <c r="Y17" s="1381">
        <v>125</v>
      </c>
      <c r="Z17" s="1382">
        <f>SUM('第17表(病・診)'!S17:Y17)</f>
        <v>1821</v>
      </c>
      <c r="AA17" s="2376">
        <v>15</v>
      </c>
      <c r="AB17" s="1400"/>
    </row>
    <row r="18" spans="1:29" s="1331" customFormat="1" ht="42" customHeight="1">
      <c r="A18" s="1322"/>
      <c r="B18" s="1343">
        <v>907</v>
      </c>
      <c r="C18" s="1376" t="s">
        <v>959</v>
      </c>
      <c r="D18" s="1344"/>
      <c r="E18" s="1343"/>
      <c r="F18" s="1325" t="s">
        <v>1010</v>
      </c>
      <c r="G18" s="1345"/>
      <c r="H18" s="1343"/>
      <c r="I18" s="1325" t="s">
        <v>1011</v>
      </c>
      <c r="J18" s="1345"/>
      <c r="K18" s="1383" t="s">
        <v>1012</v>
      </c>
      <c r="L18" s="1379" t="s">
        <v>1009</v>
      </c>
      <c r="M18" s="1384">
        <v>619</v>
      </c>
      <c r="N18" s="1385">
        <v>26</v>
      </c>
      <c r="O18" s="1384"/>
      <c r="P18" s="1384"/>
      <c r="Q18" s="1385">
        <v>6</v>
      </c>
      <c r="R18" s="1386">
        <f>SUM('第17表(病・診)'!M18:Q18)</f>
        <v>651</v>
      </c>
      <c r="S18" s="1384">
        <v>131</v>
      </c>
      <c r="T18" s="1384">
        <v>3</v>
      </c>
      <c r="U18" s="1384">
        <v>19</v>
      </c>
      <c r="V18" s="1384">
        <v>611</v>
      </c>
      <c r="W18" s="1384">
        <v>151</v>
      </c>
      <c r="X18" s="1384">
        <v>113</v>
      </c>
      <c r="Y18" s="1385">
        <v>111</v>
      </c>
      <c r="Z18" s="1386">
        <f>SUM('第17表(病・診)'!S18:Y18)</f>
        <v>1139</v>
      </c>
      <c r="AA18" s="2376">
        <v>907</v>
      </c>
      <c r="AB18" s="1400"/>
    </row>
    <row r="19" spans="1:29" s="1331" customFormat="1" ht="42" customHeight="1">
      <c r="A19" s="1322"/>
      <c r="B19" s="1343">
        <v>907</v>
      </c>
      <c r="C19" s="1376" t="s">
        <v>954</v>
      </c>
      <c r="D19" s="1344"/>
      <c r="E19" s="1343"/>
      <c r="F19" s="1325" t="s">
        <v>1010</v>
      </c>
      <c r="G19" s="1345"/>
      <c r="H19" s="1343"/>
      <c r="I19" s="1387" t="s">
        <v>1013</v>
      </c>
      <c r="J19" s="1345"/>
      <c r="K19" s="1378" t="s">
        <v>1014</v>
      </c>
      <c r="L19" s="1379" t="s">
        <v>1009</v>
      </c>
      <c r="M19" s="1380">
        <v>36</v>
      </c>
      <c r="N19" s="1381"/>
      <c r="O19" s="1380"/>
      <c r="P19" s="1380"/>
      <c r="Q19" s="1381"/>
      <c r="R19" s="1382">
        <f>SUM('第17表(病・診)'!M19:Q19)</f>
        <v>36</v>
      </c>
      <c r="S19" s="1380">
        <v>4</v>
      </c>
      <c r="T19" s="1380"/>
      <c r="U19" s="1380">
        <v>2</v>
      </c>
      <c r="V19" s="1380">
        <v>36</v>
      </c>
      <c r="W19" s="1380">
        <v>7</v>
      </c>
      <c r="X19" s="1380">
        <v>6</v>
      </c>
      <c r="Y19" s="1381">
        <v>9</v>
      </c>
      <c r="Z19" s="1382">
        <f>SUM('第17表(病・診)'!S19:Y19)</f>
        <v>64</v>
      </c>
      <c r="AA19" s="2376">
        <v>907</v>
      </c>
      <c r="AB19" s="1400"/>
    </row>
    <row r="20" spans="1:29" s="1331" customFormat="1" ht="42" customHeight="1">
      <c r="A20" s="1322"/>
      <c r="B20" s="1343">
        <v>901</v>
      </c>
      <c r="C20" s="1376" t="s">
        <v>954</v>
      </c>
      <c r="D20" s="1344"/>
      <c r="E20" s="1343"/>
      <c r="F20" s="1388" t="s">
        <v>1015</v>
      </c>
      <c r="G20" s="1345"/>
      <c r="H20" s="1343"/>
      <c r="I20" s="1389" t="s">
        <v>1016</v>
      </c>
      <c r="J20" s="1345"/>
      <c r="K20" s="1378" t="s">
        <v>1017</v>
      </c>
      <c r="L20" s="1379" t="s">
        <v>1009</v>
      </c>
      <c r="M20" s="1380">
        <v>340</v>
      </c>
      <c r="N20" s="1381"/>
      <c r="O20" s="1380"/>
      <c r="P20" s="1380"/>
      <c r="Q20" s="1381">
        <v>4</v>
      </c>
      <c r="R20" s="1382">
        <f>SUM('第17表(病・診)'!M20:Q20)</f>
        <v>344</v>
      </c>
      <c r="S20" s="1380">
        <v>39</v>
      </c>
      <c r="T20" s="1380"/>
      <c r="U20" s="1380">
        <v>7</v>
      </c>
      <c r="V20" s="1380">
        <v>177</v>
      </c>
      <c r="W20" s="1380">
        <v>35</v>
      </c>
      <c r="X20" s="1380">
        <v>43</v>
      </c>
      <c r="Y20" s="1381">
        <v>22</v>
      </c>
      <c r="Z20" s="1382">
        <f>SUM('第17表(病・診)'!S20:Y20)</f>
        <v>323</v>
      </c>
      <c r="AA20" s="2376">
        <v>901</v>
      </c>
      <c r="AB20" s="1400"/>
      <c r="AC20" s="1390"/>
    </row>
    <row r="21" spans="1:29" s="1331" customFormat="1" ht="42" customHeight="1">
      <c r="A21" s="1322"/>
      <c r="B21" s="1343">
        <v>902</v>
      </c>
      <c r="C21" s="1376" t="s">
        <v>959</v>
      </c>
      <c r="D21" s="1344"/>
      <c r="E21" s="1343"/>
      <c r="F21" s="1391" t="s">
        <v>1018</v>
      </c>
      <c r="G21" s="1345"/>
      <c r="H21" s="1343"/>
      <c r="I21" s="1325" t="s">
        <v>1019</v>
      </c>
      <c r="J21" s="1345"/>
      <c r="K21" s="1383" t="s">
        <v>1020</v>
      </c>
      <c r="L21" s="1379" t="s">
        <v>1009</v>
      </c>
      <c r="M21" s="1384">
        <v>170</v>
      </c>
      <c r="N21" s="1385"/>
      <c r="O21" s="1384"/>
      <c r="P21" s="1384"/>
      <c r="Q21" s="1385"/>
      <c r="R21" s="1386">
        <f>SUM('第17表(病・診)'!M21:Q21)</f>
        <v>170</v>
      </c>
      <c r="S21" s="1392">
        <v>27</v>
      </c>
      <c r="T21" s="1384"/>
      <c r="U21" s="1384">
        <v>2</v>
      </c>
      <c r="V21" s="1380">
        <v>22</v>
      </c>
      <c r="W21" s="1384">
        <v>25</v>
      </c>
      <c r="X21" s="1384">
        <v>6</v>
      </c>
      <c r="Y21" s="1385">
        <v>9</v>
      </c>
      <c r="Z21" s="1386">
        <f>SUM('第17表(病・診)'!S21:Y21)</f>
        <v>91</v>
      </c>
      <c r="AA21" s="2376">
        <v>902</v>
      </c>
      <c r="AB21" s="1400"/>
    </row>
    <row r="22" spans="1:29" s="1331" customFormat="1" ht="42" customHeight="1">
      <c r="A22" s="1322"/>
      <c r="B22" s="1343">
        <v>908</v>
      </c>
      <c r="C22" s="1376" t="s">
        <v>954</v>
      </c>
      <c r="D22" s="1344"/>
      <c r="E22" s="1343"/>
      <c r="F22" s="1391" t="s">
        <v>1021</v>
      </c>
      <c r="G22" s="1345"/>
      <c r="H22" s="1343"/>
      <c r="I22" s="1325" t="s">
        <v>1022</v>
      </c>
      <c r="J22" s="1345"/>
      <c r="K22" s="1383" t="s">
        <v>1023</v>
      </c>
      <c r="L22" s="1379" t="s">
        <v>1009</v>
      </c>
      <c r="M22" s="1384">
        <v>231</v>
      </c>
      <c r="N22" s="1385"/>
      <c r="O22" s="1384"/>
      <c r="P22" s="1384"/>
      <c r="Q22" s="1385"/>
      <c r="R22" s="1386">
        <f>SUM('第17表(病・診)'!M22:Q22)</f>
        <v>231</v>
      </c>
      <c r="S22" s="1384">
        <v>20</v>
      </c>
      <c r="T22" s="1384"/>
      <c r="U22" s="1384">
        <v>5</v>
      </c>
      <c r="V22" s="1384">
        <v>96</v>
      </c>
      <c r="W22" s="1384">
        <v>57</v>
      </c>
      <c r="X22" s="1384">
        <v>18</v>
      </c>
      <c r="Y22" s="1385">
        <v>3</v>
      </c>
      <c r="Z22" s="1386">
        <f>SUM('第17表(病・診)'!S22:Y22)</f>
        <v>199</v>
      </c>
      <c r="AA22" s="2376">
        <v>908</v>
      </c>
      <c r="AB22" s="1400"/>
    </row>
    <row r="23" spans="1:29" s="1331" customFormat="1" ht="42" customHeight="1">
      <c r="A23" s="1322"/>
      <c r="B23" s="1343">
        <v>906</v>
      </c>
      <c r="C23" s="1376" t="s">
        <v>959</v>
      </c>
      <c r="D23" s="1344"/>
      <c r="E23" s="1343"/>
      <c r="F23" s="1325" t="s">
        <v>1024</v>
      </c>
      <c r="G23" s="1345"/>
      <c r="H23" s="1343"/>
      <c r="I23" s="1325" t="s">
        <v>1025</v>
      </c>
      <c r="J23" s="1345"/>
      <c r="K23" s="1383" t="s">
        <v>1026</v>
      </c>
      <c r="L23" s="1379" t="s">
        <v>1009</v>
      </c>
      <c r="M23" s="1384">
        <v>92</v>
      </c>
      <c r="N23" s="1385"/>
      <c r="O23" s="1384"/>
      <c r="P23" s="1384"/>
      <c r="Q23" s="1385">
        <v>4</v>
      </c>
      <c r="R23" s="1386">
        <f>SUM('第17表(病・診)'!M23:Q23)</f>
        <v>96</v>
      </c>
      <c r="S23" s="1384">
        <v>9</v>
      </c>
      <c r="T23" s="1384">
        <v>1</v>
      </c>
      <c r="U23" s="1384">
        <v>4</v>
      </c>
      <c r="V23" s="1384">
        <v>46</v>
      </c>
      <c r="W23" s="1384">
        <v>16</v>
      </c>
      <c r="X23" s="1384">
        <v>25</v>
      </c>
      <c r="Y23" s="1385">
        <v>28</v>
      </c>
      <c r="Z23" s="1386">
        <f>SUM('第17表(病・診)'!S23:Y23)</f>
        <v>129</v>
      </c>
      <c r="AA23" s="2376">
        <v>906</v>
      </c>
      <c r="AB23" s="1400"/>
    </row>
    <row r="24" spans="1:29" s="1331" customFormat="1" ht="42" customHeight="1">
      <c r="A24" s="1322"/>
      <c r="B24" s="1343">
        <v>905</v>
      </c>
      <c r="C24" s="1376" t="s">
        <v>959</v>
      </c>
      <c r="D24" s="1344"/>
      <c r="E24" s="1343"/>
      <c r="F24" s="1325" t="s">
        <v>1027</v>
      </c>
      <c r="G24" s="1345"/>
      <c r="H24" s="1343"/>
      <c r="I24" s="1325" t="s">
        <v>1028</v>
      </c>
      <c r="J24" s="1345"/>
      <c r="K24" s="1383" t="s">
        <v>1029</v>
      </c>
      <c r="L24" s="1379" t="s">
        <v>1009</v>
      </c>
      <c r="M24" s="1384">
        <v>350</v>
      </c>
      <c r="N24" s="1385"/>
      <c r="O24" s="1384"/>
      <c r="P24" s="1384"/>
      <c r="Q24" s="1385"/>
      <c r="R24" s="1386">
        <f>SUM('第17表(病・診)'!M24:Q24)</f>
        <v>350</v>
      </c>
      <c r="S24" s="1384">
        <v>82</v>
      </c>
      <c r="T24" s="1384">
        <v>3</v>
      </c>
      <c r="U24" s="1384">
        <v>9</v>
      </c>
      <c r="V24" s="1384">
        <v>126</v>
      </c>
      <c r="W24" s="1384">
        <v>79</v>
      </c>
      <c r="X24" s="1384">
        <v>35</v>
      </c>
      <c r="Y24" s="1385">
        <v>43</v>
      </c>
      <c r="Z24" s="1386">
        <f>SUM('第17表(病・診)'!S24:Y24)</f>
        <v>377</v>
      </c>
      <c r="AA24" s="2376">
        <v>905</v>
      </c>
      <c r="AB24" s="1400"/>
      <c r="AC24" s="1390"/>
    </row>
    <row r="25" spans="1:29" s="1331" customFormat="1" ht="42" customHeight="1">
      <c r="A25" s="1322"/>
      <c r="B25" s="1343">
        <v>83</v>
      </c>
      <c r="C25" s="1376" t="s">
        <v>954</v>
      </c>
      <c r="D25" s="1344"/>
      <c r="E25" s="1343"/>
      <c r="F25" s="1325" t="s">
        <v>1030</v>
      </c>
      <c r="G25" s="1345"/>
      <c r="H25" s="1343"/>
      <c r="I25" s="1325" t="s">
        <v>1031</v>
      </c>
      <c r="J25" s="1345"/>
      <c r="K25" s="1383" t="s">
        <v>1032</v>
      </c>
      <c r="L25" s="1379" t="s">
        <v>1009</v>
      </c>
      <c r="M25" s="1384">
        <v>55</v>
      </c>
      <c r="N25" s="1385"/>
      <c r="O25" s="1384">
        <v>45</v>
      </c>
      <c r="P25" s="1384"/>
      <c r="Q25" s="1385"/>
      <c r="R25" s="1386">
        <f>SUM('第17表(病・診)'!M25:Q25)</f>
        <v>100</v>
      </c>
      <c r="S25" s="1384">
        <v>7</v>
      </c>
      <c r="T25" s="1384"/>
      <c r="U25" s="1384">
        <v>3</v>
      </c>
      <c r="V25" s="1384">
        <v>26</v>
      </c>
      <c r="W25" s="1384">
        <v>25</v>
      </c>
      <c r="X25" s="1384">
        <v>11</v>
      </c>
      <c r="Y25" s="1385">
        <v>21</v>
      </c>
      <c r="Z25" s="1386">
        <f>SUM('第17表(病・診)'!S25:Y25)</f>
        <v>93</v>
      </c>
      <c r="AA25" s="2376">
        <v>83</v>
      </c>
      <c r="AB25" s="1400"/>
    </row>
    <row r="26" spans="1:29" s="1331" customFormat="1" ht="42" customHeight="1">
      <c r="A26" s="1322"/>
      <c r="B26" s="1343">
        <v>7</v>
      </c>
      <c r="C26" s="1376" t="s">
        <v>954</v>
      </c>
      <c r="D26" s="1344"/>
      <c r="E26" s="1343"/>
      <c r="F26" s="1325" t="s">
        <v>193</v>
      </c>
      <c r="G26" s="1345"/>
      <c r="H26" s="1343"/>
      <c r="I26" s="1325" t="s">
        <v>1033</v>
      </c>
      <c r="J26" s="1345"/>
      <c r="K26" s="1383" t="s">
        <v>1034</v>
      </c>
      <c r="L26" s="1379" t="s">
        <v>1009</v>
      </c>
      <c r="M26" s="1384">
        <v>605</v>
      </c>
      <c r="N26" s="1385"/>
      <c r="O26" s="1384"/>
      <c r="P26" s="1384"/>
      <c r="Q26" s="1385">
        <v>8</v>
      </c>
      <c r="R26" s="1386">
        <f>SUM('第17表(病・診)'!M26:Q26)</f>
        <v>613</v>
      </c>
      <c r="S26" s="1384">
        <v>97</v>
      </c>
      <c r="T26" s="1384"/>
      <c r="U26" s="1384">
        <v>15</v>
      </c>
      <c r="V26" s="1384">
        <v>406</v>
      </c>
      <c r="W26" s="1384">
        <v>148</v>
      </c>
      <c r="X26" s="1384">
        <v>50</v>
      </c>
      <c r="Y26" s="1385"/>
      <c r="Z26" s="1386">
        <f>SUM('第17表(病・診)'!S26:Y26)</f>
        <v>716</v>
      </c>
      <c r="AA26" s="2376">
        <v>7</v>
      </c>
      <c r="AB26" s="1400"/>
    </row>
    <row r="27" spans="1:29" s="1331" customFormat="1" ht="42" customHeight="1">
      <c r="A27" s="1322"/>
      <c r="B27" s="1343">
        <v>14</v>
      </c>
      <c r="C27" s="1376" t="s">
        <v>954</v>
      </c>
      <c r="D27" s="1344"/>
      <c r="E27" s="1343"/>
      <c r="F27" s="1325" t="s">
        <v>1035</v>
      </c>
      <c r="G27" s="1345"/>
      <c r="H27" s="1343"/>
      <c r="I27" s="1325" t="s">
        <v>1036</v>
      </c>
      <c r="J27" s="1345"/>
      <c r="K27" s="1383" t="s">
        <v>1037</v>
      </c>
      <c r="L27" s="1379" t="s">
        <v>1009</v>
      </c>
      <c r="M27" s="1384">
        <v>157</v>
      </c>
      <c r="N27" s="1385"/>
      <c r="O27" s="1384"/>
      <c r="P27" s="1384"/>
      <c r="Q27" s="1385"/>
      <c r="R27" s="1386">
        <f>SUM('第17表(病・診)'!M27:Q27)</f>
        <v>157</v>
      </c>
      <c r="S27" s="1384">
        <v>16</v>
      </c>
      <c r="T27" s="1384"/>
      <c r="U27" s="1384">
        <v>5</v>
      </c>
      <c r="V27" s="1384">
        <v>84</v>
      </c>
      <c r="W27" s="1384">
        <v>41</v>
      </c>
      <c r="X27" s="1384">
        <v>22</v>
      </c>
      <c r="Y27" s="1385">
        <v>57</v>
      </c>
      <c r="Z27" s="1386">
        <f>SUM('第17表(病・診)'!S27:Y27)</f>
        <v>225</v>
      </c>
      <c r="AA27" s="2376">
        <v>14</v>
      </c>
      <c r="AB27" s="1400"/>
    </row>
    <row r="28" spans="1:29" s="1331" customFormat="1" ht="42" customHeight="1">
      <c r="A28" s="1322"/>
      <c r="B28" s="1343">
        <v>23</v>
      </c>
      <c r="C28" s="1376" t="s">
        <v>959</v>
      </c>
      <c r="D28" s="1344"/>
      <c r="E28" s="1343"/>
      <c r="F28" s="1377" t="s">
        <v>223</v>
      </c>
      <c r="G28" s="1345"/>
      <c r="H28" s="1343"/>
      <c r="I28" s="1377" t="s">
        <v>1038</v>
      </c>
      <c r="J28" s="1345"/>
      <c r="K28" s="1378" t="s">
        <v>1039</v>
      </c>
      <c r="L28" s="1379" t="s">
        <v>1009</v>
      </c>
      <c r="M28" s="1380">
        <v>52</v>
      </c>
      <c r="N28" s="1381"/>
      <c r="O28" s="1380">
        <v>18</v>
      </c>
      <c r="P28" s="1380"/>
      <c r="Q28" s="1381"/>
      <c r="R28" s="1382">
        <f>SUM('第17表(病・診)'!M28:Q28)</f>
        <v>70</v>
      </c>
      <c r="S28" s="1380">
        <v>3</v>
      </c>
      <c r="T28" s="1380">
        <v>2</v>
      </c>
      <c r="U28" s="1380">
        <v>1</v>
      </c>
      <c r="V28" s="1380">
        <v>16</v>
      </c>
      <c r="W28" s="1380">
        <v>17</v>
      </c>
      <c r="X28" s="1380">
        <v>2</v>
      </c>
      <c r="Y28" s="1381"/>
      <c r="Z28" s="1382">
        <f>SUM('第17表(病・診)'!S28:Y28)</f>
        <v>41</v>
      </c>
      <c r="AA28" s="2376">
        <v>23</v>
      </c>
      <c r="AB28" s="1400"/>
    </row>
    <row r="29" spans="1:29" s="1331" customFormat="1" ht="42" customHeight="1">
      <c r="A29" s="1322"/>
      <c r="B29" s="1343">
        <v>45</v>
      </c>
      <c r="C29" s="1376" t="s">
        <v>954</v>
      </c>
      <c r="D29" s="1344"/>
      <c r="E29" s="1343"/>
      <c r="F29" s="1377" t="s">
        <v>261</v>
      </c>
      <c r="G29" s="1345"/>
      <c r="H29" s="1343"/>
      <c r="I29" s="1389" t="s">
        <v>1040</v>
      </c>
      <c r="J29" s="1345"/>
      <c r="K29" s="1378" t="s">
        <v>1041</v>
      </c>
      <c r="L29" s="1379" t="s">
        <v>1009</v>
      </c>
      <c r="M29" s="1380">
        <v>100</v>
      </c>
      <c r="N29" s="1381"/>
      <c r="O29" s="1380"/>
      <c r="P29" s="1380"/>
      <c r="Q29" s="1381"/>
      <c r="R29" s="1382">
        <f>SUM('第17表(病・診)'!M29:Q29)</f>
        <v>100</v>
      </c>
      <c r="S29" s="1380">
        <v>13</v>
      </c>
      <c r="T29" s="1380"/>
      <c r="U29" s="1380">
        <v>3</v>
      </c>
      <c r="V29" s="1380">
        <v>55</v>
      </c>
      <c r="W29" s="1380">
        <v>19</v>
      </c>
      <c r="X29" s="1380">
        <v>7</v>
      </c>
      <c r="Y29" s="1381">
        <v>5</v>
      </c>
      <c r="Z29" s="1382">
        <f>SUM('第17表(病・診)'!S29:Y29)</f>
        <v>102</v>
      </c>
      <c r="AA29" s="2376">
        <v>45</v>
      </c>
      <c r="AB29" s="1400"/>
    </row>
    <row r="30" spans="1:29" s="1331" customFormat="1" ht="42" customHeight="1">
      <c r="A30" s="1322"/>
      <c r="B30" s="1343">
        <v>59</v>
      </c>
      <c r="C30" s="1376" t="s">
        <v>954</v>
      </c>
      <c r="D30" s="1344"/>
      <c r="E30" s="1343"/>
      <c r="F30" s="1325" t="s">
        <v>266</v>
      </c>
      <c r="G30" s="1345"/>
      <c r="H30" s="1343"/>
      <c r="I30" s="1325" t="s">
        <v>1042</v>
      </c>
      <c r="J30" s="1345"/>
      <c r="K30" s="1383" t="s">
        <v>1043</v>
      </c>
      <c r="L30" s="1379" t="s">
        <v>1009</v>
      </c>
      <c r="M30" s="1384">
        <v>110</v>
      </c>
      <c r="N30" s="1385"/>
      <c r="O30" s="1384">
        <v>56</v>
      </c>
      <c r="P30" s="1384"/>
      <c r="Q30" s="1385"/>
      <c r="R30" s="1386">
        <f>SUM('第17表(病・診)'!M30:Q30)</f>
        <v>166</v>
      </c>
      <c r="S30" s="1384">
        <v>8</v>
      </c>
      <c r="T30" s="1384"/>
      <c r="U30" s="1384">
        <v>4</v>
      </c>
      <c r="V30" s="1384">
        <v>69</v>
      </c>
      <c r="W30" s="1384">
        <v>25</v>
      </c>
      <c r="X30" s="1384">
        <v>11</v>
      </c>
      <c r="Y30" s="1385">
        <v>33</v>
      </c>
      <c r="Z30" s="1386">
        <f>SUM('第17表(病・診)'!S30:Y30)</f>
        <v>150</v>
      </c>
      <c r="AA30" s="2376">
        <v>59</v>
      </c>
      <c r="AB30" s="1400"/>
    </row>
    <row r="31" spans="1:29" s="1331" customFormat="1" ht="42" customHeight="1">
      <c r="A31" s="1322"/>
      <c r="B31" s="1343">
        <v>61</v>
      </c>
      <c r="C31" s="1376" t="s">
        <v>954</v>
      </c>
      <c r="D31" s="1344"/>
      <c r="E31" s="1343"/>
      <c r="F31" s="1325" t="s">
        <v>268</v>
      </c>
      <c r="G31" s="1345"/>
      <c r="H31" s="1343"/>
      <c r="I31" s="1325" t="s">
        <v>1044</v>
      </c>
      <c r="J31" s="1345"/>
      <c r="K31" s="1383" t="s">
        <v>1045</v>
      </c>
      <c r="L31" s="1379" t="s">
        <v>1009</v>
      </c>
      <c r="M31" s="1384">
        <v>32</v>
      </c>
      <c r="N31" s="1385"/>
      <c r="O31" s="1384">
        <v>48</v>
      </c>
      <c r="P31" s="1384"/>
      <c r="Q31" s="1393"/>
      <c r="R31" s="1386">
        <f>SUM('第17表(病・診)'!M31:Q31)</f>
        <v>80</v>
      </c>
      <c r="S31" s="1384">
        <v>27</v>
      </c>
      <c r="T31" s="1384"/>
      <c r="U31" s="1384">
        <v>2</v>
      </c>
      <c r="V31" s="1384">
        <v>22</v>
      </c>
      <c r="W31" s="1384">
        <v>25</v>
      </c>
      <c r="X31" s="1384">
        <v>6</v>
      </c>
      <c r="Y31" s="1385">
        <v>9</v>
      </c>
      <c r="Z31" s="1386">
        <f>SUM('第17表(病・診)'!S31:Y31)</f>
        <v>91</v>
      </c>
      <c r="AA31" s="2376">
        <v>61</v>
      </c>
      <c r="AB31" s="1400"/>
    </row>
    <row r="32" spans="1:29" s="1331" customFormat="1" ht="42" customHeight="1">
      <c r="A32" s="1322"/>
      <c r="B32" s="1343">
        <v>72</v>
      </c>
      <c r="C32" s="1376" t="s">
        <v>954</v>
      </c>
      <c r="D32" s="1344"/>
      <c r="E32" s="1343"/>
      <c r="F32" s="1325" t="s">
        <v>1046</v>
      </c>
      <c r="G32" s="1345"/>
      <c r="H32" s="1343"/>
      <c r="I32" s="1325" t="s">
        <v>1047</v>
      </c>
      <c r="J32" s="1345"/>
      <c r="K32" s="1383" t="s">
        <v>1048</v>
      </c>
      <c r="L32" s="1379" t="s">
        <v>1009</v>
      </c>
      <c r="M32" s="1384">
        <v>35</v>
      </c>
      <c r="N32" s="1385"/>
      <c r="O32" s="1384">
        <v>12</v>
      </c>
      <c r="P32" s="1384"/>
      <c r="Q32" s="1385">
        <v>4</v>
      </c>
      <c r="R32" s="1386">
        <f>SUM('第17表(病・診)'!M32:Q32)</f>
        <v>51</v>
      </c>
      <c r="S32" s="1384">
        <v>4</v>
      </c>
      <c r="T32" s="1384"/>
      <c r="U32" s="1384">
        <v>1</v>
      </c>
      <c r="V32" s="1384">
        <v>22</v>
      </c>
      <c r="W32" s="1384">
        <v>14</v>
      </c>
      <c r="X32" s="1384">
        <v>6</v>
      </c>
      <c r="Y32" s="1385">
        <v>6</v>
      </c>
      <c r="Z32" s="1386">
        <f>SUM('第17表(病・診)'!S32:Y32)</f>
        <v>53</v>
      </c>
      <c r="AA32" s="2376">
        <v>72</v>
      </c>
      <c r="AB32" s="1400"/>
    </row>
    <row r="33" spans="1:28" s="1331" customFormat="1" ht="42" customHeight="1">
      <c r="A33" s="1322"/>
      <c r="B33" s="1343">
        <v>74</v>
      </c>
      <c r="C33" s="1376" t="s">
        <v>954</v>
      </c>
      <c r="D33" s="1344"/>
      <c r="E33" s="1343"/>
      <c r="F33" s="1377" t="s">
        <v>278</v>
      </c>
      <c r="G33" s="1345"/>
      <c r="H33" s="1343"/>
      <c r="I33" s="1377" t="s">
        <v>1049</v>
      </c>
      <c r="J33" s="1345"/>
      <c r="K33" s="1378" t="s">
        <v>1050</v>
      </c>
      <c r="L33" s="1379" t="s">
        <v>1009</v>
      </c>
      <c r="M33" s="1380">
        <v>71</v>
      </c>
      <c r="N33" s="1381">
        <v>38</v>
      </c>
      <c r="O33" s="1380"/>
      <c r="P33" s="1380"/>
      <c r="Q33" s="1381"/>
      <c r="R33" s="1382">
        <f>SUM('第17表(病・診)'!M33:Q33)</f>
        <v>109</v>
      </c>
      <c r="S33" s="1380">
        <v>8</v>
      </c>
      <c r="T33" s="1380"/>
      <c r="U33" s="1380">
        <v>2</v>
      </c>
      <c r="V33" s="1380">
        <v>11</v>
      </c>
      <c r="W33" s="1380">
        <v>25</v>
      </c>
      <c r="X33" s="1380">
        <v>7</v>
      </c>
      <c r="Y33" s="1381">
        <v>1</v>
      </c>
      <c r="Z33" s="1382">
        <f>SUM('第17表(病・診)'!S33:Y33)</f>
        <v>54</v>
      </c>
      <c r="AA33" s="2376">
        <v>74</v>
      </c>
      <c r="AB33" s="1400"/>
    </row>
    <row r="34" spans="1:28" s="1331" customFormat="1" ht="42" customHeight="1">
      <c r="A34" s="1322"/>
      <c r="B34" s="1335"/>
      <c r="C34" s="1323"/>
      <c r="D34" s="1324"/>
      <c r="E34" s="1335"/>
      <c r="F34" s="1325"/>
      <c r="G34" s="1322"/>
      <c r="H34" s="1335"/>
      <c r="I34" s="1325"/>
      <c r="J34" s="1322"/>
      <c r="K34" s="1394"/>
      <c r="L34" s="1395"/>
      <c r="M34" s="1396"/>
      <c r="N34" s="1386"/>
      <c r="O34" s="1396"/>
      <c r="P34" s="1396"/>
      <c r="Q34" s="1386"/>
      <c r="R34" s="1386"/>
      <c r="S34" s="1397"/>
      <c r="T34" s="1396"/>
      <c r="U34" s="1398"/>
      <c r="V34" s="1397"/>
      <c r="W34" s="1397"/>
      <c r="X34" s="1397"/>
      <c r="Y34" s="1398"/>
      <c r="Z34" s="1399"/>
      <c r="AA34" s="2377"/>
      <c r="AB34" s="1400"/>
    </row>
    <row r="35" spans="1:28" s="1331" customFormat="1" ht="42" customHeight="1">
      <c r="A35" s="1322"/>
      <c r="B35" s="1343" t="s">
        <v>955</v>
      </c>
      <c r="C35" s="1343"/>
      <c r="D35" s="1344"/>
      <c r="E35" s="1343"/>
      <c r="F35" s="1348" t="s">
        <v>1051</v>
      </c>
      <c r="G35" s="1345"/>
      <c r="H35" s="1343"/>
      <c r="I35" s="1345"/>
      <c r="J35" s="1345"/>
      <c r="K35" s="1401"/>
      <c r="L35" s="1351"/>
      <c r="M35" s="1363">
        <f>SUM('第17表(病・診)'!M17:M33)</f>
        <v>3785</v>
      </c>
      <c r="N35" s="1362">
        <f>SUM('第17表(病・診)'!N17:N33)</f>
        <v>64</v>
      </c>
      <c r="O35" s="1362">
        <f>SUM('第17表(病・診)'!O17:O33)</f>
        <v>179</v>
      </c>
      <c r="P35" s="1363">
        <f>SUM('第17表(病・診)'!P17:P33)</f>
        <v>220</v>
      </c>
      <c r="Q35" s="1363">
        <f>SUM('第17表(病・診)'!Q17:Q33)</f>
        <v>32</v>
      </c>
      <c r="R35" s="1362">
        <f>SUM('第17表(病・診)'!M35:Q35)</f>
        <v>4280</v>
      </c>
      <c r="S35" s="1363">
        <f>SUM('第17表(病・診)'!S17:S33)</f>
        <v>726</v>
      </c>
      <c r="T35" s="1363">
        <f>SUM('第17表(病・診)'!T17:T33)</f>
        <v>15</v>
      </c>
      <c r="U35" s="1363">
        <f>SUM('第17表(病・診)'!U17:U33)</f>
        <v>139</v>
      </c>
      <c r="V35" s="1363">
        <f>SUM('第17表(病・診)'!V17:V33)</f>
        <v>2488</v>
      </c>
      <c r="W35" s="1363">
        <f>SUM('第17表(病・診)'!W17:W33)</f>
        <v>1347</v>
      </c>
      <c r="X35" s="1363">
        <f>SUM('第17表(病・診)'!X17:X33)</f>
        <v>471</v>
      </c>
      <c r="Y35" s="1363">
        <f>SUM('第17表(病・診)'!Y17:Y33)</f>
        <v>482</v>
      </c>
      <c r="Z35" s="1402">
        <f>SUM('第17表(病・診)'!S35:Y35)</f>
        <v>5668</v>
      </c>
      <c r="AA35" s="2376" t="s">
        <v>955</v>
      </c>
      <c r="AB35" s="1400"/>
    </row>
    <row r="36" spans="1:28" s="1331" customFormat="1" ht="7.5" customHeight="1">
      <c r="A36" s="1322"/>
      <c r="B36" s="1322"/>
      <c r="C36" s="1322"/>
      <c r="D36" s="1322"/>
      <c r="E36" s="1322"/>
      <c r="F36" s="1322"/>
      <c r="G36" s="1322"/>
      <c r="H36" s="1322"/>
      <c r="I36" s="1322"/>
      <c r="J36" s="1322"/>
      <c r="K36" s="1322"/>
      <c r="L36" s="1322"/>
      <c r="M36" s="1322"/>
      <c r="N36" s="1322"/>
      <c r="O36" s="1322"/>
      <c r="P36" s="1322"/>
      <c r="Q36" s="1322"/>
      <c r="R36" s="1322"/>
      <c r="S36" s="1322"/>
      <c r="T36" s="1322"/>
      <c r="U36" s="1322"/>
      <c r="V36" s="1322"/>
      <c r="W36" s="1322"/>
      <c r="X36" s="1322"/>
      <c r="Y36" s="1322"/>
      <c r="Z36" s="1322"/>
      <c r="AA36" s="1325"/>
      <c r="AB36" s="1400"/>
    </row>
    <row r="37" spans="1:28" s="1331" customFormat="1" ht="20.100000000000001" customHeight="1">
      <c r="A37" s="1322"/>
      <c r="B37" s="1322"/>
      <c r="C37" s="1322"/>
      <c r="D37" s="1322"/>
      <c r="E37" s="1322"/>
      <c r="F37" s="1322"/>
      <c r="G37" s="1322"/>
      <c r="H37" s="1322"/>
      <c r="I37" s="1322"/>
      <c r="J37" s="1322"/>
      <c r="K37" s="1322"/>
      <c r="L37" s="1322" t="s">
        <v>1052</v>
      </c>
      <c r="M37" s="1403">
        <f>SUM('第17表(病・診)'!M17:M33)</f>
        <v>3785</v>
      </c>
      <c r="N37" s="1403">
        <f>SUM('第17表(病・診)'!N17:N33)</f>
        <v>64</v>
      </c>
      <c r="O37" s="1403">
        <f>SUM('第17表(病・診)'!O17:O33)</f>
        <v>179</v>
      </c>
      <c r="P37" s="1403">
        <f>SUM('第17表(病・診)'!P17:P33)</f>
        <v>220</v>
      </c>
      <c r="Q37" s="1403">
        <f>SUM('第17表(病・診)'!Q17:Q33)</f>
        <v>32</v>
      </c>
      <c r="R37" s="1403">
        <f>SUM('第17表(病・診)'!R17:R33)</f>
        <v>4280</v>
      </c>
      <c r="S37" s="1403">
        <f>SUM('第17表(病・診)'!S17:S33)</f>
        <v>726</v>
      </c>
      <c r="T37" s="1403">
        <f>SUM('第17表(病・診)'!T17:T33)</f>
        <v>15</v>
      </c>
      <c r="U37" s="1403">
        <f>SUM('第17表(病・診)'!U17:U33)</f>
        <v>139</v>
      </c>
      <c r="V37" s="1403">
        <f>SUM('第17表(病・診)'!V17:V33)</f>
        <v>2488</v>
      </c>
      <c r="W37" s="1403">
        <f>SUM('第17表(病・診)'!W17:W33)</f>
        <v>1347</v>
      </c>
      <c r="X37" s="1403">
        <f>SUM('第17表(病・診)'!X17:X33)</f>
        <v>471</v>
      </c>
      <c r="Y37" s="1403">
        <f>SUM('第17表(病・診)'!Y17:Y33)</f>
        <v>482</v>
      </c>
      <c r="Z37" s="1403">
        <f>SUM('第17表(病・診)'!Z17:Z33)</f>
        <v>5668</v>
      </c>
      <c r="AA37" s="1400"/>
      <c r="AB37" s="1322"/>
    </row>
    <row r="38" spans="1:28" s="1331" customFormat="1" ht="20.100000000000001" customHeight="1">
      <c r="A38" s="1322"/>
      <c r="B38" s="1322"/>
      <c r="C38" s="1322"/>
      <c r="D38" s="1322"/>
      <c r="E38" s="1322"/>
      <c r="F38" s="1322"/>
      <c r="G38" s="1322"/>
      <c r="H38" s="1322"/>
      <c r="I38" s="1322"/>
      <c r="J38" s="1322"/>
      <c r="K38" s="1322"/>
      <c r="L38" s="1322" t="s">
        <v>1053</v>
      </c>
      <c r="M38" s="1403">
        <f>M60</f>
        <v>0</v>
      </c>
      <c r="N38" s="1403">
        <f t="shared" ref="N38:Z38" si="1">N60</f>
        <v>0</v>
      </c>
      <c r="O38" s="1403">
        <f t="shared" si="1"/>
        <v>0</v>
      </c>
      <c r="P38" s="1403">
        <f t="shared" si="1"/>
        <v>0</v>
      </c>
      <c r="Q38" s="1403">
        <f t="shared" si="1"/>
        <v>0</v>
      </c>
      <c r="R38" s="1403">
        <f t="shared" si="1"/>
        <v>0</v>
      </c>
      <c r="S38" s="1403">
        <f t="shared" si="1"/>
        <v>11</v>
      </c>
      <c r="T38" s="1403">
        <f t="shared" si="1"/>
        <v>0</v>
      </c>
      <c r="U38" s="1403">
        <f t="shared" si="1"/>
        <v>2</v>
      </c>
      <c r="V38" s="1403">
        <f t="shared" si="1"/>
        <v>13</v>
      </c>
      <c r="W38" s="1403">
        <f t="shared" si="1"/>
        <v>22</v>
      </c>
      <c r="X38" s="1403">
        <f t="shared" si="1"/>
        <v>12</v>
      </c>
      <c r="Y38" s="1403">
        <f t="shared" si="1"/>
        <v>1</v>
      </c>
      <c r="Z38" s="1403">
        <f t="shared" si="1"/>
        <v>61</v>
      </c>
      <c r="AA38" s="1400"/>
      <c r="AB38" s="1322"/>
    </row>
    <row r="39" spans="1:28" s="1331" customFormat="1" ht="20.100000000000001" customHeight="1">
      <c r="A39" s="1322"/>
      <c r="B39" s="1322"/>
      <c r="C39" s="1322"/>
      <c r="D39" s="1322"/>
      <c r="E39" s="1322"/>
      <c r="F39" s="1322"/>
      <c r="G39" s="1322"/>
      <c r="H39" s="1322"/>
      <c r="I39" s="1322"/>
      <c r="J39" s="1322"/>
      <c r="K39" s="1322"/>
      <c r="L39" s="1322" t="s">
        <v>343</v>
      </c>
      <c r="M39" s="1403">
        <f t="shared" ref="M39:Z39" si="2">SUM(M37:M38)</f>
        <v>3785</v>
      </c>
      <c r="N39" s="1403">
        <f t="shared" si="2"/>
        <v>64</v>
      </c>
      <c r="O39" s="1403">
        <f t="shared" si="2"/>
        <v>179</v>
      </c>
      <c r="P39" s="1403">
        <f t="shared" si="2"/>
        <v>220</v>
      </c>
      <c r="Q39" s="1403">
        <f t="shared" si="2"/>
        <v>32</v>
      </c>
      <c r="R39" s="1403">
        <f t="shared" si="2"/>
        <v>4280</v>
      </c>
      <c r="S39" s="1403">
        <f t="shared" si="2"/>
        <v>737</v>
      </c>
      <c r="T39" s="1403">
        <f t="shared" si="2"/>
        <v>15</v>
      </c>
      <c r="U39" s="1403">
        <f t="shared" si="2"/>
        <v>141</v>
      </c>
      <c r="V39" s="1403">
        <f t="shared" si="2"/>
        <v>2501</v>
      </c>
      <c r="W39" s="1403">
        <f t="shared" si="2"/>
        <v>1369</v>
      </c>
      <c r="X39" s="1403">
        <f t="shared" si="2"/>
        <v>483</v>
      </c>
      <c r="Y39" s="1403">
        <f t="shared" si="2"/>
        <v>483</v>
      </c>
      <c r="Z39" s="1403">
        <f t="shared" si="2"/>
        <v>5729</v>
      </c>
      <c r="AA39" s="1400"/>
      <c r="AB39" s="1322"/>
    </row>
    <row r="40" spans="1:28" s="1331" customFormat="1" ht="19.5" customHeight="1">
      <c r="A40" s="1322"/>
      <c r="B40" s="1322"/>
      <c r="C40" s="1322"/>
      <c r="D40" s="1322"/>
      <c r="E40" s="1322"/>
      <c r="F40" s="1322"/>
      <c r="G40" s="1322"/>
      <c r="H40" s="1322"/>
      <c r="I40" s="1322"/>
      <c r="J40" s="1322"/>
      <c r="K40" s="1322"/>
      <c r="L40" s="1322"/>
      <c r="M40" s="1322"/>
      <c r="N40" s="1322"/>
      <c r="O40" s="1322"/>
      <c r="P40" s="1322"/>
      <c r="Q40" s="1322"/>
      <c r="R40" s="1322"/>
      <c r="S40" s="1404" t="s">
        <v>1054</v>
      </c>
      <c r="T40" s="1400"/>
      <c r="U40" s="1400"/>
      <c r="V40" s="1405" t="s">
        <v>955</v>
      </c>
      <c r="W40" s="1404" t="s">
        <v>1055</v>
      </c>
      <c r="X40" s="1404" t="s">
        <v>1054</v>
      </c>
      <c r="Y40" s="1400"/>
      <c r="Z40" s="1404" t="s">
        <v>1056</v>
      </c>
      <c r="AA40" s="1400"/>
      <c r="AB40" s="1322"/>
    </row>
    <row r="41" spans="1:28" s="1331" customFormat="1" ht="19.5" customHeight="1">
      <c r="A41" s="1322"/>
      <c r="B41" s="1322"/>
      <c r="C41" s="1322"/>
      <c r="D41" s="1322"/>
      <c r="E41" s="1322"/>
      <c r="F41" s="1322"/>
      <c r="G41" s="1322"/>
      <c r="H41" s="1322"/>
      <c r="I41" s="1322"/>
      <c r="J41" s="1322"/>
      <c r="K41" s="1322"/>
      <c r="L41" s="1322"/>
      <c r="M41" s="1322"/>
      <c r="N41" s="1322"/>
      <c r="O41" s="1322"/>
      <c r="P41" s="1322"/>
      <c r="Q41" s="1322"/>
      <c r="S41" s="1406">
        <f t="shared" ref="S41:Y41" si="3">S35+S58</f>
        <v>727</v>
      </c>
      <c r="T41" s="1406">
        <f t="shared" si="3"/>
        <v>15</v>
      </c>
      <c r="U41" s="1406">
        <f t="shared" si="3"/>
        <v>140</v>
      </c>
      <c r="V41" s="1406">
        <f t="shared" si="3"/>
        <v>2488</v>
      </c>
      <c r="W41" s="1406">
        <f t="shared" si="3"/>
        <v>1348</v>
      </c>
      <c r="X41" s="1406">
        <f t="shared" si="3"/>
        <v>472</v>
      </c>
      <c r="Y41" s="1406">
        <f t="shared" si="3"/>
        <v>482</v>
      </c>
      <c r="Z41" s="1404"/>
      <c r="AA41" s="1400"/>
      <c r="AB41" s="1322"/>
    </row>
    <row r="42" spans="1:28" s="1408" customFormat="1" ht="30" customHeight="1">
      <c r="A42" s="1317" t="s">
        <v>1404</v>
      </c>
      <c r="B42" s="1407"/>
      <c r="C42" s="1407"/>
      <c r="D42" s="1407"/>
      <c r="E42" s="1407"/>
      <c r="F42" s="1407"/>
      <c r="G42" s="1407"/>
      <c r="H42" s="1407"/>
      <c r="I42" s="1407"/>
      <c r="J42" s="1407"/>
      <c r="K42" s="1407"/>
      <c r="L42" s="1407"/>
      <c r="M42" s="1407"/>
      <c r="N42" s="1407"/>
      <c r="O42" s="1407"/>
      <c r="P42" s="1407"/>
      <c r="Q42" s="1407"/>
      <c r="R42" s="1407"/>
      <c r="S42" s="1407"/>
      <c r="T42" s="1407"/>
      <c r="U42" s="1407"/>
      <c r="V42" s="1407"/>
      <c r="W42" s="1407"/>
      <c r="X42" s="1407"/>
      <c r="Y42" s="1407"/>
      <c r="Z42" s="1407"/>
      <c r="AA42" s="2379"/>
      <c r="AB42" s="1407"/>
    </row>
    <row r="43" spans="1:28" s="1331" customFormat="1" ht="11.25" customHeight="1">
      <c r="A43" s="1322"/>
      <c r="B43" s="1322"/>
      <c r="C43" s="1322"/>
      <c r="D43" s="1322"/>
      <c r="E43" s="1322"/>
      <c r="F43" s="1322"/>
      <c r="G43" s="1322"/>
      <c r="H43" s="1322"/>
      <c r="I43" s="1322"/>
      <c r="J43" s="1322"/>
      <c r="K43" s="1322"/>
      <c r="L43" s="1322"/>
      <c r="M43" s="1322"/>
      <c r="N43" s="1322"/>
      <c r="O43" s="1322"/>
      <c r="P43" s="1322"/>
      <c r="Q43" s="1322"/>
      <c r="R43" s="1322"/>
      <c r="S43" s="1322"/>
      <c r="T43" s="1322"/>
      <c r="U43" s="1322"/>
      <c r="V43" s="1322"/>
      <c r="W43" s="1322"/>
      <c r="X43" s="1322"/>
      <c r="Y43" s="1322"/>
      <c r="Z43" s="1322"/>
      <c r="AA43" s="2378"/>
      <c r="AB43" s="1322"/>
    </row>
    <row r="44" spans="1:28" s="1331" customFormat="1" ht="30" customHeight="1">
      <c r="A44" s="1322"/>
      <c r="B44" s="1323"/>
      <c r="C44" s="1323"/>
      <c r="D44" s="1324"/>
      <c r="E44" s="1323"/>
      <c r="F44" s="1325" t="s">
        <v>955</v>
      </c>
      <c r="G44" s="1325"/>
      <c r="H44" s="1323"/>
      <c r="I44" s="1325" t="s">
        <v>955</v>
      </c>
      <c r="J44" s="1325"/>
      <c r="K44" s="1323" t="s">
        <v>955</v>
      </c>
      <c r="L44" s="1326" t="s">
        <v>955</v>
      </c>
      <c r="M44" s="1327" t="s">
        <v>956</v>
      </c>
      <c r="N44" s="1328"/>
      <c r="O44" s="1328"/>
      <c r="P44" s="1328"/>
      <c r="Q44" s="1328"/>
      <c r="R44" s="1329"/>
      <c r="S44" s="1330" t="s">
        <v>957</v>
      </c>
      <c r="T44" s="1328"/>
      <c r="U44" s="1328"/>
      <c r="V44" s="1328"/>
      <c r="W44" s="1328"/>
      <c r="X44" s="1328"/>
      <c r="Y44" s="1328"/>
      <c r="Z44" s="1329"/>
      <c r="AA44" s="1326"/>
      <c r="AB44" s="1322"/>
    </row>
    <row r="45" spans="1:28" s="1331" customFormat="1" ht="30" customHeight="1">
      <c r="A45" s="1322"/>
      <c r="B45" s="1332" t="s">
        <v>164</v>
      </c>
      <c r="C45" s="1333" t="s">
        <v>959</v>
      </c>
      <c r="D45" s="1334"/>
      <c r="E45" s="1335"/>
      <c r="F45" s="1336" t="s">
        <v>1057</v>
      </c>
      <c r="G45" s="1336"/>
      <c r="H45" s="1332"/>
      <c r="I45" s="1336" t="s">
        <v>961</v>
      </c>
      <c r="J45" s="1336"/>
      <c r="K45" s="1332" t="s">
        <v>962</v>
      </c>
      <c r="L45" s="1337" t="s">
        <v>963</v>
      </c>
      <c r="M45" s="1338" t="s">
        <v>955</v>
      </c>
      <c r="N45" s="1339" t="s">
        <v>955</v>
      </c>
      <c r="O45" s="1332"/>
      <c r="P45" s="1332" t="s">
        <v>955</v>
      </c>
      <c r="Q45" s="1332" t="s">
        <v>955</v>
      </c>
      <c r="R45" s="1339" t="s">
        <v>955</v>
      </c>
      <c r="S45" s="1340" t="s">
        <v>964</v>
      </c>
      <c r="T45" s="1341"/>
      <c r="U45" s="1340" t="s">
        <v>965</v>
      </c>
      <c r="V45" s="1341"/>
      <c r="W45" s="1341"/>
      <c r="X45" s="1341"/>
      <c r="Y45" s="1341"/>
      <c r="Z45" s="1379"/>
      <c r="AA45" s="1337" t="s">
        <v>164</v>
      </c>
      <c r="AB45" s="1322"/>
    </row>
    <row r="46" spans="1:28" s="1331" customFormat="1" ht="20.100000000000001" customHeight="1">
      <c r="A46" s="1322"/>
      <c r="B46" s="1332" t="s">
        <v>171</v>
      </c>
      <c r="C46" s="1332"/>
      <c r="D46" s="1334"/>
      <c r="E46" s="1335"/>
      <c r="F46" s="1336" t="s">
        <v>1058</v>
      </c>
      <c r="G46" s="1336"/>
      <c r="H46" s="1332"/>
      <c r="I46" s="1336" t="s">
        <v>955</v>
      </c>
      <c r="J46" s="1336"/>
      <c r="K46" s="1332" t="s">
        <v>967</v>
      </c>
      <c r="L46" s="1337" t="s">
        <v>968</v>
      </c>
      <c r="M46" s="1338" t="s">
        <v>969</v>
      </c>
      <c r="N46" s="1339" t="s">
        <v>970</v>
      </c>
      <c r="O46" s="1332" t="s">
        <v>971</v>
      </c>
      <c r="P46" s="1332" t="s">
        <v>972</v>
      </c>
      <c r="Q46" s="1332" t="s">
        <v>973</v>
      </c>
      <c r="R46" s="1339" t="s">
        <v>974</v>
      </c>
      <c r="S46" s="2960" t="s">
        <v>975</v>
      </c>
      <c r="T46" s="2960" t="s">
        <v>976</v>
      </c>
      <c r="U46" s="2960" t="s">
        <v>977</v>
      </c>
      <c r="V46" s="2960" t="s">
        <v>978</v>
      </c>
      <c r="W46" s="1409" t="s">
        <v>595</v>
      </c>
      <c r="X46" s="2960" t="s">
        <v>979</v>
      </c>
      <c r="Y46" s="2960" t="s">
        <v>321</v>
      </c>
      <c r="Z46" s="1339" t="s">
        <v>980</v>
      </c>
      <c r="AA46" s="1337" t="s">
        <v>171</v>
      </c>
      <c r="AB46" s="1322"/>
    </row>
    <row r="47" spans="1:28" s="1331" customFormat="1" ht="20.100000000000001" customHeight="1">
      <c r="A47" s="1322"/>
      <c r="B47" s="1343"/>
      <c r="C47" s="1343"/>
      <c r="D47" s="1344"/>
      <c r="E47" s="1343"/>
      <c r="F47" s="1348" t="s">
        <v>955</v>
      </c>
      <c r="G47" s="1348"/>
      <c r="H47" s="1347"/>
      <c r="I47" s="1348" t="s">
        <v>955</v>
      </c>
      <c r="J47" s="1348"/>
      <c r="K47" s="1347" t="s">
        <v>955</v>
      </c>
      <c r="L47" s="1349" t="s">
        <v>955</v>
      </c>
      <c r="M47" s="1350" t="s">
        <v>955</v>
      </c>
      <c r="N47" s="1351" t="s">
        <v>955</v>
      </c>
      <c r="O47" s="1347"/>
      <c r="P47" s="1347" t="s">
        <v>955</v>
      </c>
      <c r="Q47" s="1347" t="s">
        <v>955</v>
      </c>
      <c r="R47" s="1351" t="s">
        <v>955</v>
      </c>
      <c r="S47" s="2961"/>
      <c r="T47" s="2961"/>
      <c r="U47" s="2961"/>
      <c r="V47" s="2961"/>
      <c r="W47" s="1410" t="s">
        <v>981</v>
      </c>
      <c r="X47" s="2961"/>
      <c r="Y47" s="2961"/>
      <c r="Z47" s="1351"/>
      <c r="AA47" s="2376"/>
      <c r="AB47" s="1322"/>
    </row>
    <row r="48" spans="1:28" s="1331" customFormat="1" ht="42.75" customHeight="1">
      <c r="A48" s="1322"/>
      <c r="B48" s="1332">
        <v>18</v>
      </c>
      <c r="C48" s="1411" t="s">
        <v>954</v>
      </c>
      <c r="D48" s="1364"/>
      <c r="E48" s="1335"/>
      <c r="F48" s="1412" t="s">
        <v>214</v>
      </c>
      <c r="G48" s="1400"/>
      <c r="H48" s="1335"/>
      <c r="I48" s="1412" t="s">
        <v>1059</v>
      </c>
      <c r="J48" s="1400"/>
      <c r="K48" s="1332" t="s">
        <v>1060</v>
      </c>
      <c r="L48" s="1413" t="s">
        <v>1061</v>
      </c>
      <c r="M48" s="2289"/>
      <c r="N48" s="1395"/>
      <c r="O48" s="1323"/>
      <c r="P48" s="1323"/>
      <c r="Q48" s="1395"/>
      <c r="R48" s="1395">
        <f>SUM('第17表(病・診)'!M48:Q48)</f>
        <v>0</v>
      </c>
      <c r="S48" s="1414">
        <v>1</v>
      </c>
      <c r="T48" s="1414"/>
      <c r="U48" s="1414"/>
      <c r="V48" s="1414">
        <v>2</v>
      </c>
      <c r="W48" s="1414"/>
      <c r="X48" s="1414">
        <v>1</v>
      </c>
      <c r="Y48" s="1415">
        <v>1</v>
      </c>
      <c r="Z48" s="1395">
        <f>SUM('第17表(病・診)'!S48:Y48)</f>
        <v>5</v>
      </c>
      <c r="AA48" s="1337">
        <v>18</v>
      </c>
      <c r="AB48" s="1400"/>
    </row>
    <row r="49" spans="1:28" s="1331" customFormat="1" ht="42.75" customHeight="1">
      <c r="A49" s="1322"/>
      <c r="B49" s="1416">
        <v>19</v>
      </c>
      <c r="C49" s="1376" t="s">
        <v>954</v>
      </c>
      <c r="D49" s="1417"/>
      <c r="E49" s="1418"/>
      <c r="F49" s="1419" t="s">
        <v>1062</v>
      </c>
      <c r="G49" s="1377"/>
      <c r="H49" s="1418"/>
      <c r="I49" s="1419" t="s">
        <v>1063</v>
      </c>
      <c r="J49" s="1377"/>
      <c r="K49" s="1420">
        <v>39387</v>
      </c>
      <c r="L49" s="1421" t="s">
        <v>1064</v>
      </c>
      <c r="M49" s="2290"/>
      <c r="N49" s="1422"/>
      <c r="O49" s="1418"/>
      <c r="P49" s="1418"/>
      <c r="Q49" s="1422"/>
      <c r="R49" s="1422"/>
      <c r="S49" s="1423">
        <v>1</v>
      </c>
      <c r="T49" s="1423"/>
      <c r="U49" s="1423">
        <v>1</v>
      </c>
      <c r="V49" s="1423">
        <v>5</v>
      </c>
      <c r="W49" s="1423">
        <v>2</v>
      </c>
      <c r="X49" s="1423">
        <v>3</v>
      </c>
      <c r="Y49" s="1424"/>
      <c r="Z49" s="1395">
        <f>SUM('第17表(病・診)'!S49:Y49)</f>
        <v>12</v>
      </c>
      <c r="AA49" s="1421">
        <v>19</v>
      </c>
      <c r="AB49" s="1400"/>
    </row>
    <row r="50" spans="1:28" s="1331" customFormat="1" ht="42.75" customHeight="1">
      <c r="A50" s="1322"/>
      <c r="B50" s="2951">
        <v>25</v>
      </c>
      <c r="C50" s="2954" t="s">
        <v>954</v>
      </c>
      <c r="D50" s="1324"/>
      <c r="E50" s="1323"/>
      <c r="F50" s="2957" t="s">
        <v>227</v>
      </c>
      <c r="G50" s="1324"/>
      <c r="H50" s="1418"/>
      <c r="I50" s="1419" t="s">
        <v>1065</v>
      </c>
      <c r="J50" s="1345"/>
      <c r="K50" s="1347" t="s">
        <v>1066</v>
      </c>
      <c r="L50" s="1413" t="s">
        <v>1061</v>
      </c>
      <c r="M50" s="2289"/>
      <c r="N50" s="1395"/>
      <c r="O50" s="1323"/>
      <c r="P50" s="1323"/>
      <c r="Q50" s="1395"/>
      <c r="R50" s="1395">
        <f>SUM('第17表(病・診)'!M50:Q50)</f>
        <v>0</v>
      </c>
      <c r="S50" s="1425">
        <v>1</v>
      </c>
      <c r="T50" s="1414"/>
      <c r="U50" s="1414"/>
      <c r="V50" s="1426"/>
      <c r="W50" s="1414">
        <v>4</v>
      </c>
      <c r="X50" s="1414">
        <v>1</v>
      </c>
      <c r="Y50" s="1415"/>
      <c r="Z50" s="1395">
        <f>SUM('第17表(病・診)'!S50:Y50)</f>
        <v>6</v>
      </c>
      <c r="AA50" s="2962">
        <v>25</v>
      </c>
      <c r="AB50" s="1400"/>
    </row>
    <row r="51" spans="1:28" s="1331" customFormat="1" ht="42.75" customHeight="1">
      <c r="A51" s="1322"/>
      <c r="B51" s="2953"/>
      <c r="C51" s="2955"/>
      <c r="D51" s="1364"/>
      <c r="E51" s="1335"/>
      <c r="F51" s="2958"/>
      <c r="G51" s="1364"/>
      <c r="H51" s="1343"/>
      <c r="I51" s="1427" t="s">
        <v>1067</v>
      </c>
      <c r="J51" s="1345"/>
      <c r="K51" s="1347" t="s">
        <v>1068</v>
      </c>
      <c r="L51" s="1413" t="s">
        <v>1069</v>
      </c>
      <c r="M51" s="1428"/>
      <c r="N51" s="1395"/>
      <c r="O51" s="1323"/>
      <c r="P51" s="1323"/>
      <c r="Q51" s="1395"/>
      <c r="R51" s="1395">
        <f>SUM('第17表(病・診)'!M51:Q51)</f>
        <v>0</v>
      </c>
      <c r="S51" s="1425" t="s">
        <v>1070</v>
      </c>
      <c r="T51" s="1414"/>
      <c r="U51" s="1414"/>
      <c r="V51" s="1426"/>
      <c r="W51" s="1429" t="s">
        <v>1071</v>
      </c>
      <c r="X51" s="1429" t="s">
        <v>1070</v>
      </c>
      <c r="Y51" s="1415"/>
      <c r="Z51" s="1430" t="s">
        <v>1072</v>
      </c>
      <c r="AA51" s="2963"/>
      <c r="AB51" s="1400"/>
    </row>
    <row r="52" spans="1:28" s="1331" customFormat="1" ht="42.75" customHeight="1">
      <c r="A52" s="1322"/>
      <c r="B52" s="2953"/>
      <c r="C52" s="2955"/>
      <c r="D52" s="1364"/>
      <c r="E52" s="1335"/>
      <c r="F52" s="2958"/>
      <c r="G52" s="1364"/>
      <c r="H52" s="1343"/>
      <c r="I52" s="1427" t="s">
        <v>1073</v>
      </c>
      <c r="J52" s="1345"/>
      <c r="K52" s="1347" t="s">
        <v>1074</v>
      </c>
      <c r="L52" s="1413" t="s">
        <v>1061</v>
      </c>
      <c r="M52" s="1428"/>
      <c r="N52" s="1395"/>
      <c r="O52" s="1323"/>
      <c r="P52" s="1323"/>
      <c r="Q52" s="1395"/>
      <c r="R52" s="1395">
        <f>SUM('第17表(病・診)'!M52:Q52)</f>
        <v>0</v>
      </c>
      <c r="S52" s="1414">
        <v>1</v>
      </c>
      <c r="T52" s="1426"/>
      <c r="U52" s="1414"/>
      <c r="V52" s="1426"/>
      <c r="W52" s="1414">
        <v>4</v>
      </c>
      <c r="X52" s="1414">
        <v>1</v>
      </c>
      <c r="Y52" s="1415"/>
      <c r="Z52" s="1395">
        <f>SUM('第17表(病・診)'!S52:Y52)</f>
        <v>6</v>
      </c>
      <c r="AA52" s="2963"/>
      <c r="AB52" s="1400"/>
    </row>
    <row r="53" spans="1:28" s="1331" customFormat="1" ht="42.75" customHeight="1">
      <c r="A53" s="1322"/>
      <c r="B53" s="2952"/>
      <c r="C53" s="2956"/>
      <c r="D53" s="1344"/>
      <c r="E53" s="1343"/>
      <c r="F53" s="2959"/>
      <c r="G53" s="1344"/>
      <c r="H53" s="1343"/>
      <c r="I53" s="1427" t="s">
        <v>1075</v>
      </c>
      <c r="J53" s="1345"/>
      <c r="K53" s="1431">
        <v>37012</v>
      </c>
      <c r="L53" s="1413" t="s">
        <v>1069</v>
      </c>
      <c r="M53" s="1428"/>
      <c r="N53" s="1395"/>
      <c r="O53" s="1323"/>
      <c r="P53" s="1323"/>
      <c r="Q53" s="1395"/>
      <c r="R53" s="1395">
        <f>SUM('第17表(病・診)'!M53:Q53)</f>
        <v>0</v>
      </c>
      <c r="S53" s="1425">
        <v>1</v>
      </c>
      <c r="T53" s="1426"/>
      <c r="U53" s="1414"/>
      <c r="V53" s="1426"/>
      <c r="W53" s="1429" t="s">
        <v>1071</v>
      </c>
      <c r="X53" s="1429" t="s">
        <v>1070</v>
      </c>
      <c r="Y53" s="1415"/>
      <c r="Z53" s="1430" t="s">
        <v>1076</v>
      </c>
      <c r="AA53" s="2964"/>
      <c r="AB53" s="1400"/>
    </row>
    <row r="54" spans="1:28" s="1331" customFormat="1" ht="42.75" customHeight="1">
      <c r="A54" s="1322"/>
      <c r="B54" s="1347">
        <v>82</v>
      </c>
      <c r="C54" s="1376" t="s">
        <v>954</v>
      </c>
      <c r="D54" s="1344"/>
      <c r="E54" s="1343"/>
      <c r="F54" s="1427" t="s">
        <v>1077</v>
      </c>
      <c r="G54" s="1345"/>
      <c r="H54" s="1343"/>
      <c r="I54" s="1427" t="s">
        <v>1078</v>
      </c>
      <c r="J54" s="1345"/>
      <c r="K54" s="1347" t="s">
        <v>1079</v>
      </c>
      <c r="L54" s="1432" t="s">
        <v>1061</v>
      </c>
      <c r="M54" s="1428"/>
      <c r="N54" s="1395"/>
      <c r="O54" s="1323"/>
      <c r="P54" s="1323"/>
      <c r="Q54" s="1395"/>
      <c r="R54" s="1395">
        <f>SUM('第17表(病・診)'!M54:Q54)</f>
        <v>0</v>
      </c>
      <c r="S54" s="1433">
        <v>1</v>
      </c>
      <c r="T54" s="1414"/>
      <c r="U54" s="1426"/>
      <c r="V54" s="1433">
        <v>1</v>
      </c>
      <c r="W54" s="1414">
        <v>3</v>
      </c>
      <c r="X54" s="1433">
        <v>1</v>
      </c>
      <c r="Y54" s="1415"/>
      <c r="Z54" s="1395">
        <f>SUM('第17表(病・診)'!S54:Y54)</f>
        <v>6</v>
      </c>
      <c r="AA54" s="1349">
        <v>82</v>
      </c>
      <c r="AB54" s="1400"/>
    </row>
    <row r="55" spans="1:28" s="1331" customFormat="1" ht="42.75" customHeight="1">
      <c r="A55" s="1322"/>
      <c r="B55" s="1347">
        <v>52</v>
      </c>
      <c r="C55" s="1376" t="s">
        <v>954</v>
      </c>
      <c r="D55" s="1344"/>
      <c r="E55" s="1343"/>
      <c r="F55" s="1427" t="s">
        <v>263</v>
      </c>
      <c r="G55" s="1345"/>
      <c r="H55" s="1343"/>
      <c r="I55" s="1427" t="s">
        <v>1080</v>
      </c>
      <c r="J55" s="1345"/>
      <c r="K55" s="1347" t="s">
        <v>1081</v>
      </c>
      <c r="L55" s="1413" t="s">
        <v>1061</v>
      </c>
      <c r="M55" s="1428"/>
      <c r="N55" s="1395"/>
      <c r="O55" s="1323"/>
      <c r="P55" s="1323"/>
      <c r="Q55" s="1395"/>
      <c r="R55" s="1395">
        <f>SUM('第17表(病・診)'!M55:Q55)</f>
        <v>0</v>
      </c>
      <c r="S55" s="1414">
        <v>1</v>
      </c>
      <c r="T55" s="1414"/>
      <c r="U55" s="1414"/>
      <c r="V55" s="1414">
        <v>1</v>
      </c>
      <c r="W55" s="1414"/>
      <c r="X55" s="1414">
        <v>1</v>
      </c>
      <c r="Y55" s="1415"/>
      <c r="Z55" s="1395">
        <f>SUM('第17表(病・診)'!S55:Y55)</f>
        <v>3</v>
      </c>
      <c r="AA55" s="1349">
        <v>52</v>
      </c>
      <c r="AB55" s="1400"/>
    </row>
    <row r="56" spans="1:28" s="1331" customFormat="1" ht="42.75" customHeight="1" thickBot="1">
      <c r="A56" s="1322"/>
      <c r="B56" s="1347">
        <v>55</v>
      </c>
      <c r="C56" s="1376" t="s">
        <v>954</v>
      </c>
      <c r="D56" s="1344"/>
      <c r="E56" s="1343"/>
      <c r="F56" s="1427" t="s">
        <v>1082</v>
      </c>
      <c r="G56" s="1345"/>
      <c r="H56" s="1343"/>
      <c r="I56" s="1427" t="s">
        <v>1083</v>
      </c>
      <c r="J56" s="1345"/>
      <c r="K56" s="1347" t="s">
        <v>1084</v>
      </c>
      <c r="L56" s="1413" t="s">
        <v>1061</v>
      </c>
      <c r="M56" s="1428"/>
      <c r="N56" s="1395"/>
      <c r="O56" s="1323"/>
      <c r="P56" s="1323"/>
      <c r="Q56" s="1395"/>
      <c r="R56" s="1395">
        <f>SUM('第17表(病・診)'!M56:Q56)</f>
        <v>0</v>
      </c>
      <c r="S56" s="1414">
        <v>1</v>
      </c>
      <c r="T56" s="1414"/>
      <c r="U56" s="1414"/>
      <c r="V56" s="3151">
        <v>3</v>
      </c>
      <c r="W56" s="1414"/>
      <c r="X56" s="1414"/>
      <c r="Y56" s="1415"/>
      <c r="Z56" s="1395">
        <f>SUM('第17表(病・診)'!S56:Y56)</f>
        <v>4</v>
      </c>
      <c r="AA56" s="1349">
        <v>55</v>
      </c>
      <c r="AB56" s="1400"/>
    </row>
    <row r="57" spans="1:28" s="1331" customFormat="1" ht="42.75" customHeight="1">
      <c r="A57" s="1322"/>
      <c r="B57" s="1347">
        <v>15</v>
      </c>
      <c r="C57" s="1376" t="s">
        <v>954</v>
      </c>
      <c r="D57" s="1344"/>
      <c r="E57" s="1343"/>
      <c r="F57" s="1427" t="s">
        <v>1085</v>
      </c>
      <c r="G57" s="1345"/>
      <c r="H57" s="1343"/>
      <c r="I57" s="1427" t="s">
        <v>1086</v>
      </c>
      <c r="J57" s="1345"/>
      <c r="K57" s="1347" t="s">
        <v>1087</v>
      </c>
      <c r="L57" s="1413" t="s">
        <v>1061</v>
      </c>
      <c r="M57" s="1428"/>
      <c r="N57" s="1395"/>
      <c r="O57" s="1323"/>
      <c r="P57" s="1323"/>
      <c r="Q57" s="1395"/>
      <c r="R57" s="1395">
        <f>SUM('第17表(病・診)'!M57:Q57)</f>
        <v>0</v>
      </c>
      <c r="S57" s="1414">
        <v>1</v>
      </c>
      <c r="T57" s="1414"/>
      <c r="U57" s="1414"/>
      <c r="V57" s="1441">
        <v>1</v>
      </c>
      <c r="W57" s="1414"/>
      <c r="X57" s="1414">
        <v>1</v>
      </c>
      <c r="Y57" s="1415"/>
      <c r="Z57" s="1395">
        <f>SUM('第17表(病・診)'!S57:Y57)</f>
        <v>3</v>
      </c>
      <c r="AA57" s="1349">
        <v>15</v>
      </c>
      <c r="AB57" s="1400"/>
    </row>
    <row r="58" spans="1:28" s="1331" customFormat="1" ht="42.75" customHeight="1">
      <c r="A58" s="1322"/>
      <c r="B58" s="1347">
        <v>15</v>
      </c>
      <c r="C58" s="1376" t="s">
        <v>954</v>
      </c>
      <c r="D58" s="1344"/>
      <c r="E58" s="1343"/>
      <c r="F58" s="1427" t="s">
        <v>1088</v>
      </c>
      <c r="G58" s="1345"/>
      <c r="H58" s="1343"/>
      <c r="I58" s="1434" t="s">
        <v>1089</v>
      </c>
      <c r="J58" s="1345"/>
      <c r="K58" s="1347" t="s">
        <v>1090</v>
      </c>
      <c r="L58" s="1413" t="s">
        <v>1061</v>
      </c>
      <c r="M58" s="1435"/>
      <c r="N58" s="1422"/>
      <c r="O58" s="1418"/>
      <c r="P58" s="1418"/>
      <c r="Q58" s="1422"/>
      <c r="R58" s="1422">
        <f>SUM('第17表(病・診)'!M58:Q58)</f>
        <v>0</v>
      </c>
      <c r="S58" s="1423">
        <v>1</v>
      </c>
      <c r="T58" s="1423"/>
      <c r="U58" s="1423">
        <v>1</v>
      </c>
      <c r="V58" s="1423"/>
      <c r="W58" s="1423">
        <v>1</v>
      </c>
      <c r="X58" s="1423">
        <v>1</v>
      </c>
      <c r="Y58" s="1424"/>
      <c r="Z58" s="1422">
        <f>SUM('第17表(病・診)'!S58:Y58)</f>
        <v>4</v>
      </c>
      <c r="AA58" s="1349">
        <v>15</v>
      </c>
      <c r="AB58" s="1400"/>
    </row>
    <row r="59" spans="1:28" s="1331" customFormat="1" ht="42.75" customHeight="1">
      <c r="A59" s="1322"/>
      <c r="B59" s="1335" t="s">
        <v>955</v>
      </c>
      <c r="C59" s="1323"/>
      <c r="D59" s="1324"/>
      <c r="E59" s="1335"/>
      <c r="F59" s="1322" t="s">
        <v>955</v>
      </c>
      <c r="G59" s="1322"/>
      <c r="H59" s="1335"/>
      <c r="I59" s="1322" t="s">
        <v>955</v>
      </c>
      <c r="J59" s="1322"/>
      <c r="K59" s="1332" t="s">
        <v>955</v>
      </c>
      <c r="L59" s="1413" t="s">
        <v>1091</v>
      </c>
      <c r="M59" s="2289"/>
      <c r="N59" s="1395"/>
      <c r="O59" s="1323"/>
      <c r="P59" s="1323"/>
      <c r="Q59" s="1395"/>
      <c r="R59" s="1395"/>
      <c r="S59" s="1436" t="s">
        <v>1092</v>
      </c>
      <c r="T59" s="1437"/>
      <c r="U59" s="1437"/>
      <c r="V59" s="1438" t="s">
        <v>955</v>
      </c>
      <c r="W59" s="1436" t="s">
        <v>1093</v>
      </c>
      <c r="X59" s="1436" t="s">
        <v>1094</v>
      </c>
      <c r="Y59" s="1395"/>
      <c r="Z59" s="1439" t="s">
        <v>1095</v>
      </c>
      <c r="AA59" s="2377" t="s">
        <v>955</v>
      </c>
      <c r="AB59" s="1400"/>
    </row>
    <row r="60" spans="1:28" s="1331" customFormat="1" ht="42.75" customHeight="1">
      <c r="A60" s="1322"/>
      <c r="B60" s="1335" t="s">
        <v>955</v>
      </c>
      <c r="C60" s="1335"/>
      <c r="D60" s="1364"/>
      <c r="E60" s="1335"/>
      <c r="F60" s="1336" t="s">
        <v>1096</v>
      </c>
      <c r="G60" s="1322"/>
      <c r="H60" s="1335"/>
      <c r="I60" s="1322" t="s">
        <v>955</v>
      </c>
      <c r="J60" s="1322"/>
      <c r="K60" s="1332" t="s">
        <v>955</v>
      </c>
      <c r="L60" s="1337" t="s">
        <v>1097</v>
      </c>
      <c r="M60" s="2291">
        <f>SUM('第17表(病・診)'!M48:M58)</f>
        <v>0</v>
      </c>
      <c r="N60" s="1440">
        <f>SUM('第17表(病・診)'!N48:N58)</f>
        <v>0</v>
      </c>
      <c r="O60" s="1440">
        <f>SUM('第17表(病・診)'!O48:O58)</f>
        <v>0</v>
      </c>
      <c r="P60" s="1335">
        <f>SUM('第17表(病・診)'!P48:P58)</f>
        <v>0</v>
      </c>
      <c r="Q60" s="1335">
        <f>SUM('第17表(病・診)'!Q48:Q58)</f>
        <v>0</v>
      </c>
      <c r="R60" s="1440">
        <f>SUM('第17表(病・診)'!M60:Q60)</f>
        <v>0</v>
      </c>
      <c r="S60" s="1441">
        <v>11</v>
      </c>
      <c r="T60" s="1335">
        <f>SUM('第17表(病・診)'!T48:T58)</f>
        <v>0</v>
      </c>
      <c r="U60" s="1335">
        <f>SUM('第17表(病・診)'!U48:U58)</f>
        <v>2</v>
      </c>
      <c r="V60" s="1335">
        <f>SUM('第17表(病・診)'!V48:V58)</f>
        <v>13</v>
      </c>
      <c r="W60" s="1441">
        <v>22</v>
      </c>
      <c r="X60" s="1441">
        <v>12</v>
      </c>
      <c r="Y60" s="1335">
        <f>SUM('第17表(病・診)'!Y48:Y58)</f>
        <v>1</v>
      </c>
      <c r="Z60" s="1440">
        <f>SUM('第17表(病・診)'!S60:Y60)</f>
        <v>61</v>
      </c>
      <c r="AA60" s="2377" t="s">
        <v>955</v>
      </c>
      <c r="AB60" s="1400"/>
    </row>
    <row r="61" spans="1:28" s="1331" customFormat="1" ht="42.75" customHeight="1">
      <c r="A61" s="1322"/>
      <c r="B61" s="1343" t="s">
        <v>955</v>
      </c>
      <c r="C61" s="1343"/>
      <c r="D61" s="1344"/>
      <c r="E61" s="1343"/>
      <c r="F61" s="1345" t="s">
        <v>955</v>
      </c>
      <c r="G61" s="1345"/>
      <c r="H61" s="1343"/>
      <c r="I61" s="1345" t="s">
        <v>955</v>
      </c>
      <c r="J61" s="1345"/>
      <c r="K61" s="1347" t="s">
        <v>955</v>
      </c>
      <c r="L61" s="1349" t="s">
        <v>1098</v>
      </c>
      <c r="M61" s="2292"/>
      <c r="N61" s="1401"/>
      <c r="O61" s="1343"/>
      <c r="P61" s="1343"/>
      <c r="Q61" s="1343"/>
      <c r="R61" s="1401"/>
      <c r="S61" s="1343"/>
      <c r="T61" s="1343"/>
      <c r="U61" s="1343"/>
      <c r="V61" s="1343"/>
      <c r="W61" s="1343"/>
      <c r="X61" s="1343"/>
      <c r="Y61" s="1343"/>
      <c r="Z61" s="1401"/>
      <c r="AA61" s="2376" t="s">
        <v>955</v>
      </c>
      <c r="AB61" s="1400"/>
    </row>
    <row r="62" spans="1:28" s="1331" customFormat="1" ht="24" customHeight="1">
      <c r="A62" s="1322"/>
      <c r="B62" s="1322"/>
      <c r="C62" s="1322"/>
      <c r="D62" s="1322"/>
      <c r="E62" s="1322"/>
      <c r="F62" s="1322"/>
      <c r="G62" s="1322"/>
      <c r="H62" s="1322"/>
      <c r="I62" s="1322"/>
      <c r="J62" s="1322"/>
      <c r="K62" s="1322"/>
      <c r="L62" s="1322"/>
      <c r="M62" s="1322"/>
      <c r="N62" s="1322"/>
      <c r="O62" s="1322"/>
      <c r="P62" s="1322"/>
      <c r="Q62" s="1322"/>
      <c r="R62" s="1322"/>
      <c r="S62" s="1322"/>
      <c r="T62" s="1322"/>
      <c r="U62" s="1322"/>
      <c r="V62" s="1322"/>
      <c r="W62" s="1322"/>
      <c r="X62" s="1322"/>
      <c r="Y62" s="1322"/>
      <c r="Z62" s="1322"/>
      <c r="AA62" s="1325"/>
      <c r="AB62" s="1322"/>
    </row>
    <row r="63" spans="1:28" s="1331" customFormat="1" ht="20.100000000000001" customHeight="1">
      <c r="A63" s="1322"/>
      <c r="B63" s="1322"/>
      <c r="C63" s="1322"/>
      <c r="D63" s="1322"/>
      <c r="E63" s="1322"/>
      <c r="F63" s="1322"/>
      <c r="G63" s="1322"/>
      <c r="H63" s="1322"/>
      <c r="I63" s="1442" t="s">
        <v>1099</v>
      </c>
      <c r="K63" s="1322"/>
      <c r="L63" s="1322"/>
      <c r="M63" s="1322"/>
      <c r="N63" s="1322"/>
      <c r="O63" s="1322"/>
      <c r="P63" s="1322"/>
      <c r="Q63" s="1322"/>
      <c r="R63" s="1322"/>
      <c r="S63" s="1442" t="s">
        <v>1100</v>
      </c>
      <c r="T63" s="1322"/>
      <c r="U63" s="1322"/>
      <c r="V63" s="1322"/>
      <c r="W63" s="1322"/>
      <c r="X63" s="1322"/>
      <c r="Y63" s="1322"/>
      <c r="Z63" s="1322"/>
      <c r="AA63" s="1400"/>
      <c r="AB63" s="1322"/>
    </row>
    <row r="64" spans="1:28" s="1331" customFormat="1" ht="20.100000000000001" customHeight="1">
      <c r="A64" s="1322"/>
      <c r="B64" s="1322"/>
      <c r="C64" s="1322"/>
      <c r="D64" s="1322"/>
      <c r="E64" s="1322"/>
      <c r="F64" s="1322"/>
      <c r="G64" s="1322"/>
      <c r="H64" s="1322"/>
      <c r="I64" s="1443" t="s">
        <v>1101</v>
      </c>
      <c r="J64" s="1336"/>
      <c r="K64" s="1322"/>
      <c r="L64" s="1442" t="s">
        <v>1102</v>
      </c>
      <c r="M64" s="1336"/>
      <c r="N64" s="1322"/>
      <c r="O64" s="1322"/>
      <c r="P64" s="1322"/>
      <c r="Q64" s="1322"/>
      <c r="R64" s="1322"/>
      <c r="S64" s="1322"/>
      <c r="T64" s="1322"/>
      <c r="U64" s="1322"/>
      <c r="V64" s="1322"/>
      <c r="W64" s="1322"/>
      <c r="X64" s="1322"/>
      <c r="Y64" s="1322"/>
      <c r="Z64" s="1322"/>
      <c r="AA64" s="1400"/>
      <c r="AB64" s="1322"/>
    </row>
    <row r="65" spans="1:28" s="1331" customFormat="1" ht="21" customHeight="1">
      <c r="A65" s="1322"/>
      <c r="B65" s="1322"/>
      <c r="C65" s="1322"/>
      <c r="D65" s="1322"/>
      <c r="E65" s="1322"/>
      <c r="F65" s="1322"/>
      <c r="G65" s="1322"/>
      <c r="H65" s="1322"/>
      <c r="I65" s="1443" t="s">
        <v>1103</v>
      </c>
      <c r="J65" s="1336"/>
      <c r="K65" s="1322"/>
      <c r="L65" s="1442" t="s">
        <v>1104</v>
      </c>
      <c r="M65" s="1336"/>
      <c r="N65" s="1322"/>
      <c r="O65" s="1322"/>
      <c r="P65" s="1322"/>
      <c r="Q65" s="1322"/>
      <c r="R65" s="1322"/>
      <c r="S65" s="1322"/>
      <c r="T65" s="1322"/>
      <c r="U65" s="1322"/>
      <c r="V65" s="1322"/>
      <c r="W65" s="1322"/>
      <c r="X65" s="1322"/>
      <c r="Y65" s="1322"/>
      <c r="Z65" s="1322"/>
      <c r="AA65" s="1400"/>
      <c r="AB65" s="1322"/>
    </row>
    <row r="66" spans="1:28" s="1331" customFormat="1" ht="20.100000000000001" customHeight="1">
      <c r="A66" s="1322"/>
      <c r="B66" s="1322"/>
      <c r="C66" s="1322"/>
      <c r="D66" s="1322"/>
      <c r="E66" s="1322"/>
      <c r="F66" s="1322"/>
      <c r="G66" s="1322"/>
      <c r="H66" s="1322"/>
      <c r="I66" s="1322"/>
      <c r="J66" s="1322"/>
      <c r="K66" s="1322"/>
      <c r="L66" s="1322"/>
      <c r="M66" s="1322"/>
      <c r="N66" s="1322"/>
      <c r="O66" s="1322"/>
      <c r="P66" s="1322"/>
      <c r="Q66" s="1322"/>
      <c r="R66" s="1322"/>
      <c r="S66" s="1322"/>
      <c r="T66" s="1322"/>
      <c r="U66" s="1322"/>
      <c r="V66" s="1322"/>
      <c r="W66" s="1322"/>
      <c r="X66" s="1322"/>
      <c r="Y66" s="1322"/>
      <c r="Z66" s="1322"/>
      <c r="AA66" s="1400"/>
      <c r="AB66" s="1322"/>
    </row>
    <row r="67" spans="1:28" s="1331" customFormat="1" ht="20.100000000000001" customHeight="1">
      <c r="A67" s="1322"/>
      <c r="B67" s="1322"/>
      <c r="C67" s="1322"/>
      <c r="D67" s="1322"/>
      <c r="E67" s="1322"/>
      <c r="F67" s="1322"/>
      <c r="G67" s="1322"/>
      <c r="H67" s="1322"/>
      <c r="I67" s="1322"/>
      <c r="J67" s="1322"/>
      <c r="K67" s="1322"/>
      <c r="L67" s="1322"/>
      <c r="M67" s="1322"/>
      <c r="N67" s="1322"/>
      <c r="O67" s="1322"/>
      <c r="P67" s="1322"/>
      <c r="Q67" s="1322"/>
      <c r="R67" s="1322"/>
      <c r="S67" s="1322"/>
      <c r="T67" s="1322"/>
      <c r="U67" s="1322"/>
      <c r="V67" s="1322"/>
      <c r="W67" s="1322"/>
      <c r="X67" s="1322"/>
      <c r="Y67" s="1322"/>
      <c r="Z67" s="1322"/>
      <c r="AA67" s="1400"/>
      <c r="AB67" s="1322"/>
    </row>
    <row r="68" spans="1:28" s="1331" customFormat="1" ht="20.100000000000001" customHeight="1">
      <c r="A68" s="1322"/>
      <c r="B68" s="1322"/>
      <c r="C68" s="1322"/>
      <c r="D68" s="1322"/>
      <c r="E68" s="1322"/>
      <c r="F68" s="1322"/>
      <c r="G68" s="1322"/>
      <c r="H68" s="1322"/>
      <c r="I68" s="1322"/>
      <c r="J68" s="1322"/>
      <c r="K68" s="1322"/>
      <c r="L68" s="1322"/>
      <c r="M68" s="1322"/>
      <c r="N68" s="1322"/>
      <c r="O68" s="1322"/>
      <c r="P68" s="1322"/>
      <c r="Q68" s="1322"/>
      <c r="R68" s="1322"/>
      <c r="S68" s="1322"/>
      <c r="T68" s="1322"/>
      <c r="U68" s="1322"/>
      <c r="V68" s="1322"/>
      <c r="W68" s="1322"/>
      <c r="X68" s="1322"/>
      <c r="Y68" s="1322"/>
      <c r="Z68" s="1322"/>
      <c r="AA68" s="1400"/>
      <c r="AB68" s="1322"/>
    </row>
    <row r="69" spans="1:28" s="1331" customFormat="1" ht="20.100000000000001" customHeight="1">
      <c r="A69" s="1322"/>
      <c r="B69" s="1322"/>
      <c r="C69" s="1322"/>
      <c r="D69" s="1322"/>
      <c r="E69" s="1322"/>
      <c r="F69" s="1322"/>
      <c r="G69" s="1322"/>
      <c r="H69" s="1322"/>
      <c r="I69" s="1322"/>
      <c r="J69" s="1322"/>
      <c r="K69" s="1322"/>
      <c r="L69" s="1322"/>
      <c r="M69" s="1322"/>
      <c r="N69" s="1322"/>
      <c r="O69" s="1322"/>
      <c r="P69" s="1322"/>
      <c r="Q69" s="1322"/>
      <c r="R69" s="1322"/>
      <c r="S69" s="1322"/>
      <c r="T69" s="1322"/>
      <c r="U69" s="1322"/>
      <c r="V69" s="1322"/>
      <c r="W69" s="1322"/>
      <c r="X69" s="1322"/>
      <c r="Y69" s="1322"/>
      <c r="Z69" s="1322"/>
      <c r="AA69" s="1400"/>
      <c r="AB69" s="1322"/>
    </row>
    <row r="70" spans="1:28" s="1331" customFormat="1" ht="17.100000000000001" customHeight="1">
      <c r="A70" s="1322"/>
      <c r="B70" s="1322"/>
      <c r="C70" s="1322"/>
      <c r="D70" s="1322"/>
      <c r="E70" s="1322"/>
      <c r="F70" s="1322"/>
      <c r="G70" s="1322"/>
      <c r="H70" s="1322"/>
      <c r="I70" s="1322"/>
      <c r="J70" s="1322"/>
      <c r="K70" s="1322"/>
      <c r="L70" s="1322"/>
      <c r="M70" s="1322"/>
      <c r="N70" s="1322"/>
      <c r="O70" s="1322"/>
      <c r="P70" s="1322"/>
      <c r="Q70" s="1322"/>
      <c r="R70" s="1322"/>
      <c r="S70" s="1322"/>
      <c r="T70" s="1322"/>
      <c r="U70" s="1322"/>
      <c r="V70" s="1322"/>
      <c r="W70" s="1322"/>
      <c r="X70" s="1322"/>
      <c r="Y70" s="1322"/>
      <c r="Z70" s="1322"/>
      <c r="AA70" s="1400"/>
      <c r="AB70" s="1322"/>
    </row>
    <row r="71" spans="1:28" s="1331" customFormat="1" ht="17.100000000000001" customHeight="1">
      <c r="A71" s="1322"/>
      <c r="B71" s="1322"/>
      <c r="C71" s="1322"/>
      <c r="D71" s="1322"/>
      <c r="E71" s="1322"/>
      <c r="F71" s="1322"/>
      <c r="G71" s="1322"/>
      <c r="H71" s="1322"/>
      <c r="I71" s="1322"/>
      <c r="J71" s="1322"/>
      <c r="K71" s="1322"/>
      <c r="L71" s="1322"/>
      <c r="M71" s="1322"/>
      <c r="N71" s="1322"/>
      <c r="O71" s="1322"/>
      <c r="P71" s="1322"/>
      <c r="Q71" s="1322"/>
      <c r="R71" s="1322"/>
      <c r="S71" s="1322"/>
      <c r="T71" s="1322"/>
      <c r="U71" s="1322"/>
      <c r="V71" s="1322"/>
      <c r="W71" s="1322"/>
      <c r="X71" s="1322"/>
      <c r="Y71" s="1322"/>
      <c r="Z71" s="1322"/>
      <c r="AA71" s="1400"/>
      <c r="AB71" s="1322"/>
    </row>
    <row r="72" spans="1:28" s="1331" customFormat="1" ht="17.100000000000001" customHeight="1">
      <c r="A72" s="1322"/>
      <c r="B72" s="1322"/>
      <c r="C72" s="1322"/>
      <c r="D72" s="1322"/>
      <c r="E72" s="1322"/>
      <c r="F72" s="1322"/>
      <c r="G72" s="1322"/>
      <c r="H72" s="1322"/>
      <c r="I72" s="1322"/>
      <c r="J72" s="1322"/>
      <c r="K72" s="1322"/>
      <c r="L72" s="1322"/>
      <c r="M72" s="1322"/>
      <c r="N72" s="1322"/>
      <c r="O72" s="1322"/>
      <c r="P72" s="1322"/>
      <c r="Q72" s="1322"/>
      <c r="R72" s="1322"/>
      <c r="S72" s="1322"/>
      <c r="T72" s="1322"/>
      <c r="U72" s="1322"/>
      <c r="V72" s="1322"/>
      <c r="W72" s="1322"/>
      <c r="X72" s="1322"/>
      <c r="Y72" s="1322"/>
      <c r="Z72" s="1322"/>
      <c r="AA72" s="1400"/>
      <c r="AB72" s="1322"/>
    </row>
    <row r="73" spans="1:28" s="1331" customFormat="1" ht="17.100000000000001" customHeight="1">
      <c r="A73" s="1322"/>
      <c r="B73" s="1322"/>
      <c r="C73" s="1322"/>
      <c r="D73" s="1322"/>
      <c r="E73" s="1322"/>
      <c r="F73" s="1322"/>
      <c r="G73" s="1322"/>
      <c r="H73" s="1322"/>
      <c r="I73" s="1322"/>
      <c r="J73" s="1322"/>
      <c r="K73" s="1322"/>
      <c r="L73" s="1322"/>
      <c r="M73" s="1322"/>
      <c r="N73" s="1322"/>
      <c r="O73" s="1322"/>
      <c r="P73" s="1322"/>
      <c r="Q73" s="1322"/>
      <c r="R73" s="1322"/>
      <c r="S73" s="1322"/>
      <c r="T73" s="1322"/>
      <c r="U73" s="1322"/>
      <c r="V73" s="1322"/>
      <c r="W73" s="1322"/>
      <c r="X73" s="1322"/>
      <c r="Y73" s="1322"/>
      <c r="Z73" s="1322"/>
      <c r="AA73" s="1400"/>
      <c r="AB73" s="1322"/>
    </row>
    <row r="74" spans="1:28" s="1331" customFormat="1" ht="17.100000000000001" customHeight="1">
      <c r="A74" s="1322"/>
      <c r="B74" s="1322"/>
      <c r="C74" s="1322"/>
      <c r="D74" s="1322"/>
      <c r="E74" s="1322"/>
      <c r="F74" s="1322"/>
      <c r="G74" s="1322"/>
      <c r="H74" s="1322"/>
      <c r="I74" s="1322"/>
      <c r="J74" s="1322"/>
      <c r="K74" s="1322"/>
      <c r="L74" s="1322"/>
      <c r="M74" s="1322"/>
      <c r="N74" s="1322"/>
      <c r="O74" s="1322"/>
      <c r="P74" s="1322"/>
      <c r="Q74" s="1322"/>
      <c r="R74" s="1322"/>
      <c r="S74" s="1322"/>
      <c r="T74" s="1322"/>
      <c r="U74" s="1322"/>
      <c r="V74" s="1322"/>
      <c r="W74" s="1322"/>
      <c r="X74" s="1322"/>
      <c r="Y74" s="1322"/>
      <c r="Z74" s="1322"/>
      <c r="AA74" s="1400"/>
      <c r="AB74" s="1322"/>
    </row>
    <row r="75" spans="1:28" s="1331" customFormat="1" ht="17.100000000000001" customHeight="1">
      <c r="A75" s="1322"/>
      <c r="B75" s="1322"/>
      <c r="C75" s="1322"/>
      <c r="D75" s="1322"/>
      <c r="E75" s="1322"/>
      <c r="F75" s="1322"/>
      <c r="G75" s="1322"/>
      <c r="H75" s="1322"/>
      <c r="I75" s="1322"/>
      <c r="J75" s="1322"/>
      <c r="K75" s="1322"/>
      <c r="L75" s="1322"/>
      <c r="M75" s="1322"/>
      <c r="N75" s="1322"/>
      <c r="O75" s="1322"/>
      <c r="P75" s="1322"/>
      <c r="Q75" s="1322"/>
      <c r="R75" s="1322"/>
      <c r="S75" s="1322"/>
      <c r="T75" s="1322"/>
      <c r="U75" s="1322"/>
      <c r="V75" s="1322"/>
      <c r="W75" s="1322"/>
      <c r="X75" s="1322"/>
      <c r="Y75" s="1322"/>
      <c r="Z75" s="1322"/>
      <c r="AA75" s="1400"/>
      <c r="AB75" s="1322"/>
    </row>
    <row r="76" spans="1:28" s="1331" customFormat="1" ht="17.100000000000001" customHeight="1">
      <c r="AA76" s="2382"/>
    </row>
    <row r="77" spans="1:28" s="1331" customFormat="1" ht="17.100000000000001" customHeight="1">
      <c r="AA77" s="2382"/>
    </row>
    <row r="78" spans="1:28" s="1331" customFormat="1" ht="17.100000000000001" customHeight="1">
      <c r="AA78" s="2382"/>
    </row>
    <row r="79" spans="1:28" s="1331" customFormat="1" ht="17.100000000000001" customHeight="1">
      <c r="AA79" s="2382"/>
    </row>
    <row r="80" spans="1:28" s="1331" customFormat="1" ht="17.100000000000001" customHeight="1">
      <c r="AA80" s="2382"/>
    </row>
    <row r="81" spans="27:27" s="1331" customFormat="1" ht="17.100000000000001" customHeight="1">
      <c r="AA81" s="2382"/>
    </row>
    <row r="82" spans="27:27" s="1331" customFormat="1" ht="17.100000000000001" customHeight="1">
      <c r="AA82" s="2382"/>
    </row>
    <row r="83" spans="27:27" s="1331" customFormat="1" ht="17.100000000000001" customHeight="1">
      <c r="AA83" s="2382"/>
    </row>
    <row r="84" spans="27:27" s="1331" customFormat="1" ht="17.100000000000001" customHeight="1">
      <c r="AA84" s="2382"/>
    </row>
    <row r="85" spans="27:27" s="1331" customFormat="1" ht="17.100000000000001" customHeight="1">
      <c r="AA85" s="2382"/>
    </row>
    <row r="86" spans="27:27" s="1331" customFormat="1" ht="17.100000000000001" customHeight="1">
      <c r="AA86" s="2382"/>
    </row>
    <row r="87" spans="27:27" s="1331" customFormat="1" ht="17.100000000000001" customHeight="1">
      <c r="AA87" s="2382"/>
    </row>
    <row r="88" spans="27:27" s="1331" customFormat="1" ht="17.100000000000001" customHeight="1">
      <c r="AA88" s="2382"/>
    </row>
    <row r="89" spans="27:27" s="1331" customFormat="1" ht="17.100000000000001" customHeight="1">
      <c r="AA89" s="2382"/>
    </row>
    <row r="90" spans="27:27" s="1331" customFormat="1" ht="17.100000000000001" customHeight="1">
      <c r="AA90" s="2382"/>
    </row>
    <row r="91" spans="27:27" s="1331" customFormat="1" ht="17.100000000000001" customHeight="1">
      <c r="AA91" s="2382"/>
    </row>
    <row r="92" spans="27:27" s="1331" customFormat="1" ht="17.100000000000001" customHeight="1">
      <c r="AA92" s="2382"/>
    </row>
    <row r="93" spans="27:27" s="1331" customFormat="1" ht="17.100000000000001" customHeight="1">
      <c r="AA93" s="2382"/>
    </row>
    <row r="94" spans="27:27" s="1331" customFormat="1" ht="17.100000000000001" customHeight="1">
      <c r="AA94" s="2380"/>
    </row>
    <row r="95" spans="27:27" s="1331" customFormat="1" ht="17.100000000000001" customHeight="1">
      <c r="AA95" s="2380"/>
    </row>
    <row r="96" spans="27:27" s="1331" customFormat="1" ht="17.100000000000001" customHeight="1">
      <c r="AA96" s="2380"/>
    </row>
    <row r="97" spans="27:27" s="1331" customFormat="1" ht="17.100000000000001" customHeight="1">
      <c r="AA97" s="2380"/>
    </row>
    <row r="98" spans="27:27" s="1331" customFormat="1" ht="17.100000000000001" customHeight="1">
      <c r="AA98" s="2380"/>
    </row>
    <row r="99" spans="27:27" s="1331" customFormat="1" ht="17.100000000000001" customHeight="1">
      <c r="AA99" s="2380"/>
    </row>
    <row r="100" spans="27:27" s="1331" customFormat="1" ht="17.100000000000001" customHeight="1">
      <c r="AA100" s="2380"/>
    </row>
    <row r="101" spans="27:27" s="1331" customFormat="1" ht="17.100000000000001" customHeight="1">
      <c r="AA101" s="2380"/>
    </row>
    <row r="102" spans="27:27" s="1331" customFormat="1" ht="17.100000000000001" customHeight="1">
      <c r="AA102" s="2380"/>
    </row>
    <row r="103" spans="27:27" s="1331" customFormat="1" ht="17.100000000000001" customHeight="1">
      <c r="AA103" s="2380"/>
    </row>
    <row r="104" spans="27:27" s="1331" customFormat="1" ht="17.100000000000001" customHeight="1">
      <c r="AA104" s="2380"/>
    </row>
    <row r="105" spans="27:27" s="1331" customFormat="1" ht="17.100000000000001" customHeight="1">
      <c r="AA105" s="2380"/>
    </row>
    <row r="106" spans="27:27" s="1331" customFormat="1" ht="17.100000000000001" customHeight="1">
      <c r="AA106" s="2380"/>
    </row>
    <row r="107" spans="27:27" s="1331" customFormat="1" ht="17.100000000000001" customHeight="1">
      <c r="AA107" s="2380"/>
    </row>
    <row r="108" spans="27:27" s="1331" customFormat="1" ht="17.100000000000001" customHeight="1">
      <c r="AA108" s="2380"/>
    </row>
    <row r="109" spans="27:27" s="1331" customFormat="1" ht="17.100000000000001" customHeight="1">
      <c r="AA109" s="2380"/>
    </row>
    <row r="110" spans="27:27" s="1331" customFormat="1" ht="17.100000000000001" customHeight="1">
      <c r="AA110" s="2380"/>
    </row>
    <row r="111" spans="27:27" s="1331" customFormat="1" ht="17.100000000000001" customHeight="1">
      <c r="AA111" s="2380"/>
    </row>
    <row r="112" spans="27:27" s="1331" customFormat="1" ht="17.100000000000001" customHeight="1">
      <c r="AA112" s="2380"/>
    </row>
    <row r="113" spans="27:27" s="1331" customFormat="1" ht="17.100000000000001" customHeight="1">
      <c r="AA113" s="2380"/>
    </row>
    <row r="114" spans="27:27" s="1331" customFormat="1" ht="17.100000000000001" customHeight="1">
      <c r="AA114" s="2380"/>
    </row>
  </sheetData>
  <mergeCells count="17">
    <mergeCell ref="Y46:Y47"/>
    <mergeCell ref="AB3:AC3"/>
    <mergeCell ref="Y5:Y6"/>
    <mergeCell ref="B50:B53"/>
    <mergeCell ref="C50:C53"/>
    <mergeCell ref="F50:F53"/>
    <mergeCell ref="S46:S47"/>
    <mergeCell ref="T46:T47"/>
    <mergeCell ref="AA50:AA53"/>
    <mergeCell ref="S5:S6"/>
    <mergeCell ref="T5:T6"/>
    <mergeCell ref="U5:U6"/>
    <mergeCell ref="V5:V6"/>
    <mergeCell ref="X5:X6"/>
    <mergeCell ref="U46:U47"/>
    <mergeCell ref="V46:V47"/>
    <mergeCell ref="X46:X47"/>
  </mergeCells>
  <phoneticPr fontId="16"/>
  <printOptions horizontalCentered="1"/>
  <pageMargins left="0.78740157480314965" right="0.78740157480314965" top="0.59055118110236227" bottom="0.39370078740157483" header="0.51181102362204722" footer="0.51181102362204722"/>
  <pageSetup paperSize="9" scale="46" orientation="landscape" r:id="rId1"/>
  <headerFooter alignWithMargins="0">
    <oddHeader>&amp;L</oddHeader>
    <oddFooter>&amp;L</oddFooter>
  </headerFooter>
  <rowBreaks count="1" manualBreakCount="1">
    <brk id="35" max="16383" man="1"/>
  </rowBreaks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81">
    <tabColor rgb="FF00FFFF"/>
  </sheetPr>
  <dimension ref="A1:Y531"/>
  <sheetViews>
    <sheetView tabSelected="1" view="pageBreakPreview" topLeftCell="A31" zoomScale="75" zoomScaleNormal="75" zoomScaleSheetLayoutView="75" workbookViewId="0">
      <selection activeCell="D18" sqref="D18"/>
    </sheetView>
  </sheetViews>
  <sheetFormatPr defaultRowHeight="17.100000000000001" customHeight="1"/>
  <cols>
    <col min="1" max="1" width="3" style="1447" customWidth="1"/>
    <col min="2" max="2" width="4" style="1447" customWidth="1"/>
    <col min="3" max="3" width="1.5" style="1447" customWidth="1"/>
    <col min="4" max="4" width="21.375" style="1447" customWidth="1"/>
    <col min="5" max="6" width="1" style="1447" customWidth="1"/>
    <col min="7" max="7" width="24" style="1447" customWidth="1"/>
    <col min="8" max="8" width="1" style="1447" customWidth="1"/>
    <col min="9" max="9" width="11.625" style="1447" customWidth="1"/>
    <col min="10" max="10" width="14" style="1447" customWidth="1"/>
    <col min="11" max="11" width="20.625" style="1447" customWidth="1"/>
    <col min="12" max="12" width="13.875" style="1447" customWidth="1"/>
    <col min="13" max="13" width="14" style="1447" customWidth="1"/>
    <col min="14" max="14" width="20.625" style="1447" customWidth="1"/>
    <col min="15" max="15" width="10.375" style="1447" customWidth="1"/>
    <col min="16" max="16" width="13" style="1447" customWidth="1"/>
    <col min="17" max="17" width="20" style="1447" customWidth="1"/>
    <col min="18" max="18" width="14.375" style="1447" customWidth="1"/>
    <col min="19" max="19" width="15" style="1447" customWidth="1"/>
    <col min="20" max="20" width="22" style="1447" customWidth="1"/>
    <col min="21" max="21" width="11" style="1447" customWidth="1"/>
    <col min="22" max="22" width="14" style="1447" customWidth="1"/>
    <col min="23" max="23" width="20" style="1447" customWidth="1"/>
    <col min="24" max="24" width="4" style="1447" customWidth="1"/>
    <col min="25" max="16384" width="9" style="1447"/>
  </cols>
  <sheetData>
    <row r="1" spans="1:25" ht="50.1" customHeight="1">
      <c r="A1" s="1444"/>
      <c r="B1" s="1445" t="s">
        <v>1336</v>
      </c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4"/>
      <c r="V1" s="1444"/>
      <c r="W1" s="1444"/>
      <c r="X1" s="1445"/>
      <c r="Y1" s="1444"/>
    </row>
    <row r="2" spans="1:25" ht="17.100000000000001" customHeight="1">
      <c r="A2" s="1446"/>
      <c r="B2" s="1446"/>
      <c r="C2" s="1446"/>
      <c r="D2" s="1446"/>
      <c r="E2" s="1446"/>
      <c r="F2" s="1446"/>
      <c r="G2" s="1446"/>
      <c r="H2" s="1446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4"/>
      <c r="V2" s="1444"/>
      <c r="W2" s="1444"/>
      <c r="X2" s="1446"/>
      <c r="Y2" s="1444"/>
    </row>
    <row r="3" spans="1:25" s="1459" customFormat="1" ht="32.1" customHeight="1">
      <c r="A3" s="1449"/>
      <c r="B3" s="1450" t="s">
        <v>164</v>
      </c>
      <c r="C3" s="1451"/>
      <c r="D3" s="1452" t="s">
        <v>1105</v>
      </c>
      <c r="E3" s="1453"/>
      <c r="F3" s="1451"/>
      <c r="G3" s="1454"/>
      <c r="H3" s="1453"/>
      <c r="I3" s="1455" t="s">
        <v>1106</v>
      </c>
      <c r="J3" s="1456"/>
      <c r="K3" s="1456"/>
      <c r="L3" s="1456"/>
      <c r="M3" s="1456"/>
      <c r="N3" s="1456"/>
      <c r="O3" s="1455"/>
      <c r="P3" s="1456"/>
      <c r="Q3" s="1456"/>
      <c r="R3" s="1456"/>
      <c r="S3" s="1456"/>
      <c r="T3" s="1456"/>
      <c r="U3" s="1457"/>
      <c r="V3" s="1457"/>
      <c r="W3" s="1458"/>
      <c r="X3" s="2367" t="s">
        <v>164</v>
      </c>
      <c r="Y3" s="1449"/>
    </row>
    <row r="4" spans="1:25" s="1459" customFormat="1" ht="32.1" customHeight="1">
      <c r="A4" s="1449"/>
      <c r="B4" s="1460"/>
      <c r="C4" s="1460"/>
      <c r="D4" s="1461" t="s">
        <v>1107</v>
      </c>
      <c r="E4" s="1462"/>
      <c r="F4" s="1460"/>
      <c r="G4" s="1461" t="s">
        <v>1108</v>
      </c>
      <c r="H4" s="1462"/>
      <c r="I4" s="1463" t="s">
        <v>1109</v>
      </c>
      <c r="J4" s="1464"/>
      <c r="K4" s="1464"/>
      <c r="L4" s="1463" t="s">
        <v>1110</v>
      </c>
      <c r="M4" s="1464"/>
      <c r="N4" s="1465"/>
      <c r="O4" s="1463" t="s">
        <v>1111</v>
      </c>
      <c r="P4" s="1464"/>
      <c r="Q4" s="1464"/>
      <c r="R4" s="1463" t="s">
        <v>974</v>
      </c>
      <c r="S4" s="1464"/>
      <c r="T4" s="1466"/>
      <c r="U4" s="2967" t="s">
        <v>1112</v>
      </c>
      <c r="V4" s="2968"/>
      <c r="W4" s="2969"/>
      <c r="X4" s="2368"/>
      <c r="Y4" s="1449"/>
    </row>
    <row r="5" spans="1:25" s="1459" customFormat="1" ht="32.1" customHeight="1">
      <c r="A5" s="1449"/>
      <c r="B5" s="1467" t="s">
        <v>171</v>
      </c>
      <c r="C5" s="1460"/>
      <c r="D5" s="1468"/>
      <c r="E5" s="1462"/>
      <c r="F5" s="1460"/>
      <c r="G5" s="1469"/>
      <c r="H5" s="1462"/>
      <c r="I5" s="1470" t="s">
        <v>821</v>
      </c>
      <c r="J5" s="1470" t="s">
        <v>822</v>
      </c>
      <c r="K5" s="1470" t="s">
        <v>1113</v>
      </c>
      <c r="L5" s="1470" t="s">
        <v>821</v>
      </c>
      <c r="M5" s="1470" t="s">
        <v>822</v>
      </c>
      <c r="N5" s="1471" t="s">
        <v>1113</v>
      </c>
      <c r="O5" s="1470" t="s">
        <v>821</v>
      </c>
      <c r="P5" s="1470" t="s">
        <v>822</v>
      </c>
      <c r="Q5" s="1470" t="s">
        <v>1113</v>
      </c>
      <c r="R5" s="1470" t="s">
        <v>821</v>
      </c>
      <c r="S5" s="1470" t="s">
        <v>822</v>
      </c>
      <c r="T5" s="1471" t="s">
        <v>1113</v>
      </c>
      <c r="U5" s="1472" t="s">
        <v>1114</v>
      </c>
      <c r="V5" s="1472" t="s">
        <v>1115</v>
      </c>
      <c r="W5" s="1473" t="s">
        <v>1116</v>
      </c>
      <c r="X5" s="2369" t="s">
        <v>171</v>
      </c>
      <c r="Y5" s="1449"/>
    </row>
    <row r="6" spans="1:25" s="1459" customFormat="1" ht="35.1" customHeight="1">
      <c r="A6" s="1449"/>
      <c r="B6" s="1474"/>
      <c r="C6" s="1474"/>
      <c r="D6" s="1475" t="s">
        <v>988</v>
      </c>
      <c r="E6" s="1458"/>
      <c r="F6" s="1474"/>
      <c r="G6" s="1476"/>
      <c r="H6" s="1477"/>
      <c r="I6" s="1478">
        <v>101956</v>
      </c>
      <c r="J6" s="1478">
        <v>1283398</v>
      </c>
      <c r="K6" s="1478">
        <v>43902619458</v>
      </c>
      <c r="L6" s="1478">
        <v>1942483</v>
      </c>
      <c r="M6" s="1478">
        <v>2800665</v>
      </c>
      <c r="N6" s="1479">
        <v>26388674735</v>
      </c>
      <c r="O6" s="1478">
        <v>34535</v>
      </c>
      <c r="P6" s="1478">
        <v>67966</v>
      </c>
      <c r="Q6" s="1478">
        <v>488350165</v>
      </c>
      <c r="R6" s="1478">
        <v>2078974</v>
      </c>
      <c r="S6" s="1478">
        <v>4152029</v>
      </c>
      <c r="T6" s="1478">
        <v>70779644358</v>
      </c>
      <c r="U6" s="1478">
        <v>92732</v>
      </c>
      <c r="V6" s="1478">
        <v>1250244</v>
      </c>
      <c r="W6" s="1479">
        <v>2396683253</v>
      </c>
      <c r="X6" s="2370"/>
      <c r="Y6" s="1449"/>
    </row>
    <row r="7" spans="1:25" s="1459" customFormat="1" ht="35.1" customHeight="1">
      <c r="A7" s="1449"/>
      <c r="B7" s="1474"/>
      <c r="C7" s="1474"/>
      <c r="D7" s="1475" t="s">
        <v>994</v>
      </c>
      <c r="E7" s="1458"/>
      <c r="F7" s="1474"/>
      <c r="G7" s="1476"/>
      <c r="H7" s="1477"/>
      <c r="I7" s="1478">
        <v>103083</v>
      </c>
      <c r="J7" s="1478">
        <v>1301180</v>
      </c>
      <c r="K7" s="1478">
        <v>44808875212</v>
      </c>
      <c r="L7" s="1478">
        <v>1845334</v>
      </c>
      <c r="M7" s="1478">
        <v>2620550</v>
      </c>
      <c r="N7" s="1479">
        <v>26518630604</v>
      </c>
      <c r="O7" s="1478">
        <v>36844</v>
      </c>
      <c r="P7" s="1478">
        <v>68863</v>
      </c>
      <c r="Q7" s="1478">
        <v>568958026</v>
      </c>
      <c r="R7" s="1478">
        <v>1985261</v>
      </c>
      <c r="S7" s="1478">
        <v>3990593</v>
      </c>
      <c r="T7" s="1478">
        <v>71896463842</v>
      </c>
      <c r="U7" s="1478">
        <v>95698</v>
      </c>
      <c r="V7" s="1478">
        <v>1246137</v>
      </c>
      <c r="W7" s="1479">
        <v>2418273887</v>
      </c>
      <c r="X7" s="2370"/>
      <c r="Y7" s="1449"/>
    </row>
    <row r="8" spans="1:25" s="1459" customFormat="1" ht="35.1" customHeight="1">
      <c r="A8" s="1449"/>
      <c r="B8" s="1474" t="s">
        <v>955</v>
      </c>
      <c r="C8" s="1474"/>
      <c r="D8" s="1480" t="s">
        <v>998</v>
      </c>
      <c r="E8" s="1458"/>
      <c r="F8" s="1474"/>
      <c r="G8" s="1476" t="s">
        <v>955</v>
      </c>
      <c r="H8" s="1477"/>
      <c r="I8" s="1478">
        <v>95985</v>
      </c>
      <c r="J8" s="1478">
        <v>1218509</v>
      </c>
      <c r="K8" s="1478">
        <v>42826954957</v>
      </c>
      <c r="L8" s="1478">
        <v>1711753</v>
      </c>
      <c r="M8" s="1478">
        <v>2386901</v>
      </c>
      <c r="N8" s="1481">
        <v>25421274296</v>
      </c>
      <c r="O8" s="1478">
        <v>36824</v>
      </c>
      <c r="P8" s="1478">
        <v>66871</v>
      </c>
      <c r="Q8" s="1478">
        <v>520690501</v>
      </c>
      <c r="R8" s="1478">
        <v>1844562</v>
      </c>
      <c r="S8" s="1478">
        <v>3672281</v>
      </c>
      <c r="T8" s="1478">
        <v>68768919754</v>
      </c>
      <c r="U8" s="1478">
        <v>89843</v>
      </c>
      <c r="V8" s="1478">
        <v>2379260</v>
      </c>
      <c r="W8" s="1481">
        <v>1792904638</v>
      </c>
      <c r="X8" s="2370" t="s">
        <v>955</v>
      </c>
      <c r="Y8" s="1449"/>
    </row>
    <row r="9" spans="1:25" s="1459" customFormat="1" ht="35.1" customHeight="1">
      <c r="A9" s="1449"/>
      <c r="B9" s="1474"/>
      <c r="C9" s="1474"/>
      <c r="D9" s="1480" t="s">
        <v>1117</v>
      </c>
      <c r="E9" s="1458"/>
      <c r="F9" s="1474"/>
      <c r="G9" s="1476"/>
      <c r="H9" s="1477"/>
      <c r="I9" s="1478">
        <v>93910</v>
      </c>
      <c r="J9" s="1478">
        <v>1128207</v>
      </c>
      <c r="K9" s="1478">
        <v>42290749465</v>
      </c>
      <c r="L9" s="1478">
        <v>1673541</v>
      </c>
      <c r="M9" s="1478">
        <v>2335339</v>
      </c>
      <c r="N9" s="1482">
        <v>25708466596</v>
      </c>
      <c r="O9" s="1483">
        <v>38090</v>
      </c>
      <c r="P9" s="1478">
        <v>66115</v>
      </c>
      <c r="Q9" s="1478">
        <v>556571041</v>
      </c>
      <c r="R9" s="1478">
        <v>1805541</v>
      </c>
      <c r="S9" s="1478">
        <v>3529661</v>
      </c>
      <c r="T9" s="1478">
        <v>68555787102</v>
      </c>
      <c r="U9" s="1478">
        <v>88483</v>
      </c>
      <c r="V9" s="1478">
        <v>2365236</v>
      </c>
      <c r="W9" s="1482">
        <v>1867329622</v>
      </c>
      <c r="X9" s="2370"/>
      <c r="Y9" s="1449"/>
    </row>
    <row r="10" spans="1:25" s="1459" customFormat="1" ht="35.1" customHeight="1">
      <c r="A10" s="1449"/>
      <c r="B10" s="1474" t="s">
        <v>955</v>
      </c>
      <c r="C10" s="1474"/>
      <c r="D10" s="1480" t="s">
        <v>368</v>
      </c>
      <c r="E10" s="1458"/>
      <c r="F10" s="1474"/>
      <c r="G10" s="1476" t="s">
        <v>955</v>
      </c>
      <c r="H10" s="1477"/>
      <c r="I10" s="1478">
        <f t="shared" ref="I10:W10" si="0">I28+I39</f>
        <v>95529</v>
      </c>
      <c r="J10" s="1478">
        <f t="shared" si="0"/>
        <v>1094663</v>
      </c>
      <c r="K10" s="1478">
        <f t="shared" si="0"/>
        <v>42141192451</v>
      </c>
      <c r="L10" s="1478">
        <f t="shared" si="0"/>
        <v>1577943</v>
      </c>
      <c r="M10" s="1478">
        <f t="shared" si="0"/>
        <v>2199185</v>
      </c>
      <c r="N10" s="1484">
        <f t="shared" si="0"/>
        <v>24955953225</v>
      </c>
      <c r="O10" s="1478">
        <f t="shared" si="0"/>
        <v>33346</v>
      </c>
      <c r="P10" s="1478">
        <f t="shared" si="0"/>
        <v>65014</v>
      </c>
      <c r="Q10" s="1478">
        <f t="shared" si="0"/>
        <v>484021494</v>
      </c>
      <c r="R10" s="1478">
        <v>1706818</v>
      </c>
      <c r="S10" s="1478">
        <v>3358862</v>
      </c>
      <c r="T10" s="1478">
        <v>67581167170</v>
      </c>
      <c r="U10" s="1478">
        <f t="shared" si="0"/>
        <v>85036</v>
      </c>
      <c r="V10" s="1478">
        <f t="shared" si="0"/>
        <v>2401940</v>
      </c>
      <c r="W10" s="1482">
        <f t="shared" si="0"/>
        <v>2093658899</v>
      </c>
      <c r="X10" s="2370" t="s">
        <v>955</v>
      </c>
      <c r="Y10" s="1449"/>
    </row>
    <row r="11" spans="1:25" s="1459" customFormat="1" ht="35.1" customHeight="1">
      <c r="A11" s="1449"/>
      <c r="B11" s="1474" t="s">
        <v>955</v>
      </c>
      <c r="C11" s="1474"/>
      <c r="D11" s="1485" t="s">
        <v>1085</v>
      </c>
      <c r="E11" s="1477"/>
      <c r="F11" s="1486"/>
      <c r="G11" s="1487" t="s">
        <v>1118</v>
      </c>
      <c r="H11" s="1477"/>
      <c r="I11" s="1488">
        <v>26246</v>
      </c>
      <c r="J11" s="1488">
        <v>304784</v>
      </c>
      <c r="K11" s="1488">
        <v>13295326964</v>
      </c>
      <c r="L11" s="1488">
        <v>496187</v>
      </c>
      <c r="M11" s="1488">
        <v>710913</v>
      </c>
      <c r="N11" s="1489">
        <v>12725704592</v>
      </c>
      <c r="O11" s="1488">
        <v>12291</v>
      </c>
      <c r="P11" s="1488">
        <v>24187</v>
      </c>
      <c r="Q11" s="1488">
        <v>267110569</v>
      </c>
      <c r="R11" s="1490">
        <v>534724</v>
      </c>
      <c r="S11" s="1490">
        <v>1039884</v>
      </c>
      <c r="T11" s="1490">
        <v>26288142125</v>
      </c>
      <c r="U11" s="1488">
        <v>26246</v>
      </c>
      <c r="V11" s="1488">
        <v>703507</v>
      </c>
      <c r="W11" s="1489">
        <v>471339668</v>
      </c>
      <c r="X11" s="2370" t="s">
        <v>955</v>
      </c>
      <c r="Y11" s="1449"/>
    </row>
    <row r="12" spans="1:25" s="1459" customFormat="1" ht="35.1" customHeight="1">
      <c r="A12" s="1449"/>
      <c r="B12" s="1474" t="s">
        <v>955</v>
      </c>
      <c r="C12" s="1474"/>
      <c r="D12" s="1491" t="s">
        <v>1119</v>
      </c>
      <c r="E12" s="1477"/>
      <c r="F12" s="1486"/>
      <c r="G12" s="1485" t="s">
        <v>1120</v>
      </c>
      <c r="H12" s="1477"/>
      <c r="I12" s="1488">
        <v>18318</v>
      </c>
      <c r="J12" s="1488">
        <v>209648</v>
      </c>
      <c r="K12" s="1488">
        <v>9930025830</v>
      </c>
      <c r="L12" s="1488">
        <v>206720</v>
      </c>
      <c r="M12" s="1488">
        <v>268362</v>
      </c>
      <c r="N12" s="1492">
        <v>2683365290</v>
      </c>
      <c r="O12" s="1488">
        <v>9649</v>
      </c>
      <c r="P12" s="1488">
        <v>17796</v>
      </c>
      <c r="Q12" s="1488">
        <v>153441920</v>
      </c>
      <c r="R12" s="1490">
        <v>234687</v>
      </c>
      <c r="S12" s="1490">
        <v>495806</v>
      </c>
      <c r="T12" s="1490">
        <v>12766833040</v>
      </c>
      <c r="U12" s="1488">
        <v>16839</v>
      </c>
      <c r="V12" s="1488">
        <v>475933</v>
      </c>
      <c r="W12" s="1492">
        <v>329806564</v>
      </c>
      <c r="X12" s="2370" t="s">
        <v>955</v>
      </c>
      <c r="Y12" s="1449"/>
    </row>
    <row r="13" spans="1:25" s="1459" customFormat="1" ht="35.1" customHeight="1">
      <c r="A13" s="1449"/>
      <c r="B13" s="1451" t="s">
        <v>955</v>
      </c>
      <c r="C13" s="1451"/>
      <c r="D13" s="1491" t="s">
        <v>1119</v>
      </c>
      <c r="E13" s="1493"/>
      <c r="F13" s="1494"/>
      <c r="G13" s="1495" t="s">
        <v>1121</v>
      </c>
      <c r="H13" s="1493"/>
      <c r="I13" s="1488">
        <v>935</v>
      </c>
      <c r="J13" s="1488">
        <v>11105</v>
      </c>
      <c r="K13" s="1488">
        <v>192678268</v>
      </c>
      <c r="L13" s="1488">
        <v>35235</v>
      </c>
      <c r="M13" s="1488">
        <v>54120</v>
      </c>
      <c r="N13" s="1492">
        <v>295421696</v>
      </c>
      <c r="O13" s="1488"/>
      <c r="P13" s="1488"/>
      <c r="Q13" s="1488"/>
      <c r="R13" s="1490">
        <v>36170</v>
      </c>
      <c r="S13" s="1490">
        <v>65225</v>
      </c>
      <c r="T13" s="1490">
        <v>488099964</v>
      </c>
      <c r="U13" s="1488">
        <v>820</v>
      </c>
      <c r="V13" s="1488">
        <v>25296</v>
      </c>
      <c r="W13" s="1492">
        <v>111806283</v>
      </c>
      <c r="X13" s="2371" t="s">
        <v>955</v>
      </c>
      <c r="Y13" s="1449"/>
    </row>
    <row r="14" spans="1:25" s="1459" customFormat="1" ht="35.1" customHeight="1">
      <c r="A14" s="1449"/>
      <c r="B14" s="1451" t="s">
        <v>955</v>
      </c>
      <c r="C14" s="1451"/>
      <c r="D14" s="1496" t="s">
        <v>1122</v>
      </c>
      <c r="E14" s="1493"/>
      <c r="F14" s="1494"/>
      <c r="G14" s="1497" t="s">
        <v>1016</v>
      </c>
      <c r="H14" s="1493"/>
      <c r="I14" s="1488">
        <v>3386</v>
      </c>
      <c r="J14" s="1488">
        <v>37344</v>
      </c>
      <c r="K14" s="1488">
        <v>1247612567</v>
      </c>
      <c r="L14" s="1488">
        <v>75420</v>
      </c>
      <c r="M14" s="1488">
        <v>123033</v>
      </c>
      <c r="N14" s="1492">
        <v>913454966</v>
      </c>
      <c r="O14" s="1488"/>
      <c r="P14" s="1488"/>
      <c r="Q14" s="1488"/>
      <c r="R14" s="1490">
        <v>78806</v>
      </c>
      <c r="S14" s="1490">
        <v>160377</v>
      </c>
      <c r="T14" s="1490">
        <v>2161067533</v>
      </c>
      <c r="U14" s="1488">
        <v>3004</v>
      </c>
      <c r="V14" s="1488">
        <v>30849</v>
      </c>
      <c r="W14" s="1492">
        <v>54655423</v>
      </c>
      <c r="X14" s="2371" t="s">
        <v>955</v>
      </c>
      <c r="Y14" s="1449"/>
    </row>
    <row r="15" spans="1:25" s="1459" customFormat="1" ht="35.1" customHeight="1">
      <c r="A15" s="1449"/>
      <c r="B15" s="1451" t="s">
        <v>955</v>
      </c>
      <c r="C15" s="1451"/>
      <c r="D15" s="1498" t="s">
        <v>1123</v>
      </c>
      <c r="E15" s="1493"/>
      <c r="F15" s="1494"/>
      <c r="G15" s="1497" t="s">
        <v>1019</v>
      </c>
      <c r="H15" s="1493"/>
      <c r="I15" s="1488">
        <v>3457</v>
      </c>
      <c r="J15" s="1488">
        <v>37685</v>
      </c>
      <c r="K15" s="1488">
        <v>1620077335</v>
      </c>
      <c r="L15" s="1488">
        <v>74440</v>
      </c>
      <c r="M15" s="1488">
        <v>104220</v>
      </c>
      <c r="N15" s="1492">
        <v>769251453</v>
      </c>
      <c r="O15" s="1488">
        <v>2231</v>
      </c>
      <c r="P15" s="1488">
        <v>4165</v>
      </c>
      <c r="Q15" s="1488">
        <v>10738819</v>
      </c>
      <c r="R15" s="1490">
        <v>80128</v>
      </c>
      <c r="S15" s="1490">
        <v>146070</v>
      </c>
      <c r="T15" s="1490">
        <v>2400067607</v>
      </c>
      <c r="U15" s="1488">
        <v>2874</v>
      </c>
      <c r="V15" s="1488">
        <v>86663</v>
      </c>
      <c r="W15" s="1492">
        <v>57291366</v>
      </c>
      <c r="X15" s="2371" t="s">
        <v>955</v>
      </c>
      <c r="Y15" s="1449"/>
    </row>
    <row r="16" spans="1:25" s="1459" customFormat="1" ht="35.1" customHeight="1">
      <c r="A16" s="1449"/>
      <c r="B16" s="1451" t="s">
        <v>955</v>
      </c>
      <c r="C16" s="1451"/>
      <c r="D16" s="1496" t="s">
        <v>1021</v>
      </c>
      <c r="E16" s="1493"/>
      <c r="F16" s="1494"/>
      <c r="G16" s="1497" t="s">
        <v>1022</v>
      </c>
      <c r="H16" s="1493"/>
      <c r="I16" s="1488">
        <v>7737</v>
      </c>
      <c r="J16" s="1488">
        <v>54444</v>
      </c>
      <c r="K16" s="1488">
        <v>2048805485</v>
      </c>
      <c r="L16" s="1488">
        <v>56288</v>
      </c>
      <c r="M16" s="1488">
        <v>76938</v>
      </c>
      <c r="N16" s="1492">
        <v>624029129</v>
      </c>
      <c r="O16" s="1488"/>
      <c r="P16" s="1488"/>
      <c r="Q16" s="1488"/>
      <c r="R16" s="1490">
        <v>64025</v>
      </c>
      <c r="S16" s="1490">
        <v>131382</v>
      </c>
      <c r="T16" s="1490">
        <v>2672834614</v>
      </c>
      <c r="U16" s="1488">
        <v>3856</v>
      </c>
      <c r="V16" s="1488">
        <v>118774</v>
      </c>
      <c r="W16" s="1492">
        <v>80514646</v>
      </c>
      <c r="X16" s="2371" t="s">
        <v>955</v>
      </c>
      <c r="Y16" s="1449"/>
    </row>
    <row r="17" spans="1:25" s="1459" customFormat="1" ht="35.1" customHeight="1">
      <c r="A17" s="1449"/>
      <c r="B17" s="1451" t="s">
        <v>955</v>
      </c>
      <c r="C17" s="1451"/>
      <c r="D17" s="1496" t="s">
        <v>1124</v>
      </c>
      <c r="E17" s="1493"/>
      <c r="F17" s="1494"/>
      <c r="G17" s="1497" t="s">
        <v>1024</v>
      </c>
      <c r="H17" s="1493"/>
      <c r="I17" s="1488">
        <v>2000</v>
      </c>
      <c r="J17" s="1488">
        <v>24934</v>
      </c>
      <c r="K17" s="1488">
        <v>773094470</v>
      </c>
      <c r="L17" s="1488">
        <v>50143</v>
      </c>
      <c r="M17" s="1488">
        <v>74113</v>
      </c>
      <c r="N17" s="1492">
        <v>623511801</v>
      </c>
      <c r="O17" s="1488">
        <v>2154</v>
      </c>
      <c r="P17" s="1488">
        <v>2986</v>
      </c>
      <c r="Q17" s="1488">
        <v>14547758</v>
      </c>
      <c r="R17" s="1490">
        <v>54297</v>
      </c>
      <c r="S17" s="1490">
        <v>102033</v>
      </c>
      <c r="T17" s="1490">
        <v>1411154029</v>
      </c>
      <c r="U17" s="1488">
        <v>1833</v>
      </c>
      <c r="V17" s="1488">
        <v>20288</v>
      </c>
      <c r="W17" s="1492">
        <v>38175590</v>
      </c>
      <c r="X17" s="2371" t="s">
        <v>955</v>
      </c>
      <c r="Y17" s="1449"/>
    </row>
    <row r="18" spans="1:25" s="1459" customFormat="1" ht="35.1" customHeight="1">
      <c r="A18" s="1449"/>
      <c r="B18" s="1451" t="s">
        <v>955</v>
      </c>
      <c r="C18" s="1451"/>
      <c r="D18" s="1496" t="s">
        <v>1027</v>
      </c>
      <c r="E18" s="1493"/>
      <c r="F18" s="1494"/>
      <c r="G18" s="1497" t="s">
        <v>1028</v>
      </c>
      <c r="H18" s="1493"/>
      <c r="I18" s="1488">
        <v>4919</v>
      </c>
      <c r="J18" s="1488">
        <v>63629</v>
      </c>
      <c r="K18" s="1488">
        <v>2104427250</v>
      </c>
      <c r="L18" s="1488">
        <v>86605</v>
      </c>
      <c r="M18" s="1488">
        <v>114444</v>
      </c>
      <c r="N18" s="1492">
        <v>800163280</v>
      </c>
      <c r="O18" s="1488">
        <v>52</v>
      </c>
      <c r="P18" s="1488">
        <v>352</v>
      </c>
      <c r="Q18" s="1488">
        <v>13668270</v>
      </c>
      <c r="R18" s="1490">
        <v>91576</v>
      </c>
      <c r="S18" s="1490">
        <v>178425</v>
      </c>
      <c r="T18" s="1490">
        <v>2918258800</v>
      </c>
      <c r="U18" s="1488">
        <v>4460</v>
      </c>
      <c r="V18" s="1488">
        <v>133822</v>
      </c>
      <c r="W18" s="1492">
        <v>94271734</v>
      </c>
      <c r="X18" s="2371" t="s">
        <v>955</v>
      </c>
      <c r="Y18" s="1449"/>
    </row>
    <row r="19" spans="1:25" s="1459" customFormat="1" ht="35.1" customHeight="1">
      <c r="A19" s="1449"/>
      <c r="B19" s="1451" t="s">
        <v>955</v>
      </c>
      <c r="C19" s="1451"/>
      <c r="D19" s="1496" t="s">
        <v>1030</v>
      </c>
      <c r="E19" s="1493"/>
      <c r="F19" s="1494"/>
      <c r="G19" s="1497" t="s">
        <v>1031</v>
      </c>
      <c r="H19" s="1493"/>
      <c r="I19" s="1488">
        <v>1353</v>
      </c>
      <c r="J19" s="1488">
        <v>26023</v>
      </c>
      <c r="K19" s="1488">
        <v>449670240</v>
      </c>
      <c r="L19" s="1488">
        <v>26741</v>
      </c>
      <c r="M19" s="1488">
        <v>42580</v>
      </c>
      <c r="N19" s="1492">
        <v>230538302</v>
      </c>
      <c r="O19" s="1488"/>
      <c r="P19" s="1488"/>
      <c r="Q19" s="1488"/>
      <c r="R19" s="1490">
        <v>28094</v>
      </c>
      <c r="S19" s="1490">
        <v>68603</v>
      </c>
      <c r="T19" s="1490">
        <v>680208542</v>
      </c>
      <c r="U19" s="1488">
        <v>1238</v>
      </c>
      <c r="V19" s="1488">
        <v>67768</v>
      </c>
      <c r="W19" s="1492">
        <v>45854805</v>
      </c>
      <c r="X19" s="2371" t="s">
        <v>955</v>
      </c>
      <c r="Y19" s="1449"/>
    </row>
    <row r="20" spans="1:25" s="1459" customFormat="1" ht="35.1" customHeight="1">
      <c r="A20" s="1449"/>
      <c r="B20" s="1451">
        <v>7</v>
      </c>
      <c r="C20" s="1451"/>
      <c r="D20" s="1496" t="s">
        <v>193</v>
      </c>
      <c r="E20" s="1493"/>
      <c r="F20" s="1494"/>
      <c r="G20" s="1497" t="s">
        <v>1033</v>
      </c>
      <c r="H20" s="1493"/>
      <c r="I20" s="1488">
        <v>16482</v>
      </c>
      <c r="J20" s="1488">
        <v>176841</v>
      </c>
      <c r="K20" s="1488">
        <v>7762068440</v>
      </c>
      <c r="L20" s="1488">
        <v>201914</v>
      </c>
      <c r="M20" s="1488">
        <v>252301</v>
      </c>
      <c r="N20" s="1492">
        <v>2853204420</v>
      </c>
      <c r="O20" s="1488"/>
      <c r="P20" s="1488"/>
      <c r="Q20" s="1488"/>
      <c r="R20" s="1490">
        <v>218396</v>
      </c>
      <c r="S20" s="1490">
        <v>429142</v>
      </c>
      <c r="T20" s="1490">
        <v>10615272860</v>
      </c>
      <c r="U20" s="1488">
        <v>14212</v>
      </c>
      <c r="V20" s="1488">
        <v>412362</v>
      </c>
      <c r="W20" s="1492">
        <v>290457928</v>
      </c>
      <c r="X20" s="2371">
        <v>7</v>
      </c>
      <c r="Y20" s="1449"/>
    </row>
    <row r="21" spans="1:25" s="1459" customFormat="1" ht="35.1" customHeight="1">
      <c r="A21" s="1449"/>
      <c r="B21" s="1451">
        <v>14</v>
      </c>
      <c r="C21" s="1451"/>
      <c r="D21" s="1496" t="s">
        <v>1035</v>
      </c>
      <c r="E21" s="1493"/>
      <c r="F21" s="1494"/>
      <c r="G21" s="1495" t="s">
        <v>1125</v>
      </c>
      <c r="H21" s="1493"/>
      <c r="I21" s="1488">
        <v>2674</v>
      </c>
      <c r="J21" s="1488">
        <v>33337</v>
      </c>
      <c r="K21" s="1488">
        <v>965589205</v>
      </c>
      <c r="L21" s="1488">
        <v>58710</v>
      </c>
      <c r="M21" s="1488">
        <v>78415</v>
      </c>
      <c r="N21" s="1492">
        <v>644651315</v>
      </c>
      <c r="O21" s="1488"/>
      <c r="P21" s="1488"/>
      <c r="Q21" s="1488"/>
      <c r="R21" s="1490">
        <v>61384</v>
      </c>
      <c r="S21" s="1490">
        <v>111752</v>
      </c>
      <c r="T21" s="1490">
        <v>1610240520</v>
      </c>
      <c r="U21" s="1488">
        <v>2495</v>
      </c>
      <c r="V21" s="1488">
        <v>77554</v>
      </c>
      <c r="W21" s="1492">
        <v>53101591</v>
      </c>
      <c r="X21" s="2371">
        <v>14</v>
      </c>
      <c r="Y21" s="1449"/>
    </row>
    <row r="22" spans="1:25" s="1459" customFormat="1" ht="35.1" customHeight="1">
      <c r="A22" s="1449"/>
      <c r="B22" s="1451">
        <v>23</v>
      </c>
      <c r="C22" s="1451"/>
      <c r="D22" s="1496" t="s">
        <v>223</v>
      </c>
      <c r="E22" s="1493"/>
      <c r="F22" s="1494"/>
      <c r="G22" s="1497" t="s">
        <v>1038</v>
      </c>
      <c r="H22" s="1493"/>
      <c r="I22" s="1488">
        <v>999</v>
      </c>
      <c r="J22" s="1488">
        <v>15528</v>
      </c>
      <c r="K22" s="1488">
        <v>314706304</v>
      </c>
      <c r="L22" s="1488">
        <v>20974</v>
      </c>
      <c r="M22" s="1488">
        <v>35628</v>
      </c>
      <c r="N22" s="1492">
        <v>251780377</v>
      </c>
      <c r="O22" s="1488">
        <v>6969</v>
      </c>
      <c r="P22" s="1488">
        <v>15528</v>
      </c>
      <c r="Q22" s="1488">
        <v>24514158</v>
      </c>
      <c r="R22" s="1490">
        <v>28942</v>
      </c>
      <c r="S22" s="1490">
        <v>66684</v>
      </c>
      <c r="T22" s="1490">
        <v>591000839</v>
      </c>
      <c r="U22" s="1488">
        <v>932</v>
      </c>
      <c r="V22" s="1488">
        <v>36331</v>
      </c>
      <c r="W22" s="1492">
        <v>314706304</v>
      </c>
      <c r="X22" s="2371">
        <v>23</v>
      </c>
      <c r="Y22" s="1449"/>
    </row>
    <row r="23" spans="1:25" s="1459" customFormat="1" ht="35.1" customHeight="1">
      <c r="A23" s="1449"/>
      <c r="B23" s="1451">
        <v>45</v>
      </c>
      <c r="C23" s="1451"/>
      <c r="D23" s="1496" t="s">
        <v>261</v>
      </c>
      <c r="E23" s="1493"/>
      <c r="F23" s="1494"/>
      <c r="G23" s="1495" t="s">
        <v>1126</v>
      </c>
      <c r="H23" s="1493"/>
      <c r="I23" s="1488">
        <v>2421</v>
      </c>
      <c r="J23" s="1488">
        <v>31442</v>
      </c>
      <c r="K23" s="1488">
        <v>94260828</v>
      </c>
      <c r="L23" s="1488">
        <v>38223</v>
      </c>
      <c r="M23" s="1488">
        <v>58712</v>
      </c>
      <c r="N23" s="1492">
        <v>46304877</v>
      </c>
      <c r="O23" s="1488"/>
      <c r="P23" s="1488"/>
      <c r="Q23" s="1488"/>
      <c r="R23" s="1490">
        <v>40644</v>
      </c>
      <c r="S23" s="1490">
        <v>90154</v>
      </c>
      <c r="T23" s="1490">
        <v>140565705</v>
      </c>
      <c r="U23" s="1488">
        <v>2163</v>
      </c>
      <c r="V23" s="1488">
        <v>64167</v>
      </c>
      <c r="W23" s="1492">
        <v>44006186</v>
      </c>
      <c r="X23" s="2371">
        <v>45</v>
      </c>
      <c r="Y23" s="1449"/>
    </row>
    <row r="24" spans="1:25" s="1459" customFormat="1" ht="35.1" customHeight="1">
      <c r="A24" s="1449"/>
      <c r="B24" s="1451">
        <v>59</v>
      </c>
      <c r="C24" s="1451"/>
      <c r="D24" s="1496" t="s">
        <v>266</v>
      </c>
      <c r="E24" s="1493"/>
      <c r="F24" s="1494"/>
      <c r="G24" s="1497" t="s">
        <v>1042</v>
      </c>
      <c r="H24" s="1493"/>
      <c r="I24" s="1488">
        <v>2175</v>
      </c>
      <c r="J24" s="1488">
        <v>34934</v>
      </c>
      <c r="K24" s="1488">
        <v>644558780</v>
      </c>
      <c r="L24" s="1488">
        <v>36137</v>
      </c>
      <c r="M24" s="1488">
        <v>52620</v>
      </c>
      <c r="N24" s="1492">
        <v>386678177</v>
      </c>
      <c r="O24" s="1488"/>
      <c r="P24" s="1488"/>
      <c r="Q24" s="1488"/>
      <c r="R24" s="1490">
        <v>38312</v>
      </c>
      <c r="S24" s="1490">
        <v>87554</v>
      </c>
      <c r="T24" s="1490">
        <v>1031236957</v>
      </c>
      <c r="U24" s="1488">
        <v>1932</v>
      </c>
      <c r="V24" s="1488">
        <v>75533</v>
      </c>
      <c r="W24" s="1492">
        <v>56742346</v>
      </c>
      <c r="X24" s="2371">
        <v>59</v>
      </c>
      <c r="Y24" s="1449"/>
    </row>
    <row r="25" spans="1:25" s="1459" customFormat="1" ht="35.1" customHeight="1">
      <c r="A25" s="1449"/>
      <c r="B25" s="1451">
        <v>61</v>
      </c>
      <c r="C25" s="1451"/>
      <c r="D25" s="1496" t="s">
        <v>268</v>
      </c>
      <c r="E25" s="1493"/>
      <c r="F25" s="1494"/>
      <c r="G25" s="1497" t="s">
        <v>1044</v>
      </c>
      <c r="H25" s="1493"/>
      <c r="I25" s="1488">
        <v>709</v>
      </c>
      <c r="J25" s="1488">
        <v>8877</v>
      </c>
      <c r="K25" s="1488">
        <v>196121441</v>
      </c>
      <c r="L25" s="1488">
        <v>23016</v>
      </c>
      <c r="M25" s="1488">
        <v>29793</v>
      </c>
      <c r="N25" s="1492">
        <v>386000592</v>
      </c>
      <c r="O25" s="1488"/>
      <c r="P25" s="1488"/>
      <c r="Q25" s="1488"/>
      <c r="R25" s="1490">
        <v>23725</v>
      </c>
      <c r="S25" s="1490">
        <v>38670</v>
      </c>
      <c r="T25" s="1490">
        <v>582122033</v>
      </c>
      <c r="U25" s="1488">
        <v>620</v>
      </c>
      <c r="V25" s="1488">
        <v>18768</v>
      </c>
      <c r="W25" s="1492">
        <v>12286971</v>
      </c>
      <c r="X25" s="2371">
        <v>61</v>
      </c>
      <c r="Y25" s="1449"/>
    </row>
    <row r="26" spans="1:25" s="1459" customFormat="1" ht="35.1" customHeight="1">
      <c r="A26" s="1449"/>
      <c r="B26" s="1451">
        <v>73</v>
      </c>
      <c r="C26" s="1451"/>
      <c r="D26" s="1496" t="s">
        <v>1046</v>
      </c>
      <c r="E26" s="1493"/>
      <c r="F26" s="1494"/>
      <c r="G26" s="1495" t="s">
        <v>1127</v>
      </c>
      <c r="H26" s="1493"/>
      <c r="I26" s="1488">
        <v>939</v>
      </c>
      <c r="J26" s="1488">
        <v>13137</v>
      </c>
      <c r="K26" s="1488">
        <v>259376244</v>
      </c>
      <c r="L26" s="1488">
        <v>15711</v>
      </c>
      <c r="M26" s="1488">
        <v>23021</v>
      </c>
      <c r="N26" s="1492">
        <v>128452301</v>
      </c>
      <c r="O26" s="1488"/>
      <c r="P26" s="1488"/>
      <c r="Q26" s="1488"/>
      <c r="R26" s="1490">
        <v>16650</v>
      </c>
      <c r="S26" s="1490">
        <v>36158</v>
      </c>
      <c r="T26" s="1490">
        <v>387828545</v>
      </c>
      <c r="U26" s="1488">
        <v>843</v>
      </c>
      <c r="V26" s="1488">
        <v>30962</v>
      </c>
      <c r="W26" s="1492">
        <v>21839906</v>
      </c>
      <c r="X26" s="2371">
        <v>73</v>
      </c>
      <c r="Y26" s="1449"/>
    </row>
    <row r="27" spans="1:25" s="1459" customFormat="1" ht="35.1" customHeight="1">
      <c r="A27" s="1449"/>
      <c r="B27" s="1474">
        <v>74</v>
      </c>
      <c r="C27" s="1474"/>
      <c r="D27" s="1499" t="s">
        <v>278</v>
      </c>
      <c r="E27" s="1477"/>
      <c r="F27" s="1486"/>
      <c r="G27" s="1485" t="s">
        <v>1049</v>
      </c>
      <c r="H27" s="1477"/>
      <c r="I27" s="1488">
        <v>779</v>
      </c>
      <c r="J27" s="1488">
        <v>10971</v>
      </c>
      <c r="K27" s="1488">
        <v>242792800</v>
      </c>
      <c r="L27" s="1488">
        <v>15078</v>
      </c>
      <c r="M27" s="1488">
        <v>23371</v>
      </c>
      <c r="N27" s="1500">
        <v>121429550</v>
      </c>
      <c r="O27" s="1488"/>
      <c r="P27" s="1488"/>
      <c r="Q27" s="1488"/>
      <c r="R27" s="1490">
        <v>15857</v>
      </c>
      <c r="S27" s="1490">
        <v>34342</v>
      </c>
      <c r="T27" s="1490">
        <v>364222350</v>
      </c>
      <c r="U27" s="1488">
        <v>669</v>
      </c>
      <c r="V27" s="1488">
        <v>23363</v>
      </c>
      <c r="W27" s="1500">
        <v>16801588</v>
      </c>
      <c r="X27" s="2370">
        <v>74</v>
      </c>
      <c r="Y27" s="1449"/>
    </row>
    <row r="28" spans="1:25" s="1459" customFormat="1" ht="39.950000000000003" customHeight="1">
      <c r="A28" s="1449"/>
      <c r="B28" s="1474" t="s">
        <v>955</v>
      </c>
      <c r="C28" s="1474"/>
      <c r="D28" s="1480" t="s">
        <v>1051</v>
      </c>
      <c r="E28" s="1477"/>
      <c r="F28" s="1486"/>
      <c r="G28" s="1485"/>
      <c r="H28" s="1477"/>
      <c r="I28" s="1501">
        <f t="shared" ref="I28:W28" si="1">SUM(I11:I27)</f>
        <v>95529</v>
      </c>
      <c r="J28" s="1501">
        <f t="shared" si="1"/>
        <v>1094663</v>
      </c>
      <c r="K28" s="1501">
        <f t="shared" si="1"/>
        <v>42141192451</v>
      </c>
      <c r="L28" s="1501">
        <f t="shared" si="1"/>
        <v>1517542</v>
      </c>
      <c r="M28" s="1501">
        <f t="shared" si="1"/>
        <v>2122584</v>
      </c>
      <c r="N28" s="1502">
        <f t="shared" si="1"/>
        <v>24483942118</v>
      </c>
      <c r="O28" s="1501">
        <f t="shared" si="1"/>
        <v>33346</v>
      </c>
      <c r="P28" s="1501">
        <f t="shared" si="1"/>
        <v>65014</v>
      </c>
      <c r="Q28" s="1501">
        <f t="shared" si="1"/>
        <v>484021494</v>
      </c>
      <c r="R28" s="1478">
        <v>1646417</v>
      </c>
      <c r="S28" s="1478">
        <v>3282261</v>
      </c>
      <c r="T28" s="1478">
        <v>67109156063</v>
      </c>
      <c r="U28" s="1478">
        <f t="shared" si="1"/>
        <v>85036</v>
      </c>
      <c r="V28" s="1478">
        <f t="shared" si="1"/>
        <v>2401940</v>
      </c>
      <c r="W28" s="1482">
        <f t="shared" si="1"/>
        <v>2093658899</v>
      </c>
      <c r="X28" s="2370" t="s">
        <v>955</v>
      </c>
      <c r="Y28" s="1449"/>
    </row>
    <row r="29" spans="1:25" s="1459" customFormat="1" ht="35.1" customHeight="1">
      <c r="A29" s="1449"/>
      <c r="B29" s="1451">
        <v>18</v>
      </c>
      <c r="C29" s="1451"/>
      <c r="D29" s="1496" t="s">
        <v>214</v>
      </c>
      <c r="E29" s="1493"/>
      <c r="F29" s="1494"/>
      <c r="G29" s="1497" t="s">
        <v>1128</v>
      </c>
      <c r="H29" s="1493"/>
      <c r="I29" s="1501"/>
      <c r="J29" s="1501"/>
      <c r="K29" s="1501"/>
      <c r="L29" s="1488">
        <v>5234</v>
      </c>
      <c r="M29" s="1488">
        <v>7412</v>
      </c>
      <c r="N29" s="1489">
        <v>31552357</v>
      </c>
      <c r="O29" s="1501"/>
      <c r="P29" s="1501"/>
      <c r="Q29" s="1503"/>
      <c r="R29" s="1490">
        <v>5234</v>
      </c>
      <c r="S29" s="1490">
        <v>7412</v>
      </c>
      <c r="T29" s="1490">
        <v>31552357</v>
      </c>
      <c r="U29" s="1478"/>
      <c r="V29" s="1478"/>
      <c r="W29" s="1504"/>
      <c r="X29" s="2371">
        <v>18</v>
      </c>
      <c r="Y29" s="1449"/>
    </row>
    <row r="30" spans="1:25" s="1459" customFormat="1" ht="35.1" customHeight="1">
      <c r="A30" s="1449"/>
      <c r="B30" s="1451"/>
      <c r="C30" s="1451"/>
      <c r="D30" s="1496" t="s">
        <v>1129</v>
      </c>
      <c r="E30" s="1493"/>
      <c r="F30" s="1494"/>
      <c r="G30" s="1497" t="s">
        <v>1130</v>
      </c>
      <c r="H30" s="1493"/>
      <c r="I30" s="1505"/>
      <c r="J30" s="1505"/>
      <c r="K30" s="1505"/>
      <c r="L30" s="1506">
        <v>9809</v>
      </c>
      <c r="M30" s="1506">
        <v>12490</v>
      </c>
      <c r="N30" s="1507">
        <v>86279107</v>
      </c>
      <c r="O30" s="1505"/>
      <c r="P30" s="1505"/>
      <c r="Q30" s="1503"/>
      <c r="R30" s="1490">
        <v>9809</v>
      </c>
      <c r="S30" s="1490">
        <v>12490</v>
      </c>
      <c r="T30" s="1490">
        <v>86279107</v>
      </c>
      <c r="U30" s="1490"/>
      <c r="V30" s="1490"/>
      <c r="W30" s="1508"/>
      <c r="X30" s="2371"/>
      <c r="Y30" s="1449"/>
    </row>
    <row r="31" spans="1:25" s="1459" customFormat="1" ht="35.1" customHeight="1">
      <c r="A31" s="1449"/>
      <c r="B31" s="2988">
        <v>25</v>
      </c>
      <c r="C31" s="1451"/>
      <c r="D31" s="2973" t="s">
        <v>227</v>
      </c>
      <c r="E31" s="1509"/>
      <c r="F31" s="1510"/>
      <c r="G31" s="1497" t="s">
        <v>1065</v>
      </c>
      <c r="H31" s="1511"/>
      <c r="I31" s="2991"/>
      <c r="J31" s="2991"/>
      <c r="K31" s="2991"/>
      <c r="L31" s="2979">
        <v>15928</v>
      </c>
      <c r="M31" s="2979">
        <v>21973</v>
      </c>
      <c r="N31" s="2979">
        <v>127895465</v>
      </c>
      <c r="O31" s="2991"/>
      <c r="P31" s="2991"/>
      <c r="Q31" s="2991"/>
      <c r="R31" s="2976">
        <v>15928</v>
      </c>
      <c r="S31" s="2976">
        <v>21973</v>
      </c>
      <c r="T31" s="2976">
        <v>127895465</v>
      </c>
      <c r="U31" s="2976"/>
      <c r="V31" s="2976"/>
      <c r="W31" s="2976"/>
      <c r="X31" s="2982">
        <v>25</v>
      </c>
      <c r="Y31" s="1449"/>
    </row>
    <row r="32" spans="1:25" s="1459" customFormat="1" ht="35.1" customHeight="1">
      <c r="A32" s="1449"/>
      <c r="B32" s="2989"/>
      <c r="C32" s="1460"/>
      <c r="D32" s="2974"/>
      <c r="E32" s="1512"/>
      <c r="F32" s="1510"/>
      <c r="G32" s="1497" t="s">
        <v>1067</v>
      </c>
      <c r="H32" s="1511"/>
      <c r="I32" s="2992"/>
      <c r="J32" s="2992"/>
      <c r="K32" s="2992"/>
      <c r="L32" s="2980"/>
      <c r="M32" s="2980"/>
      <c r="N32" s="2980"/>
      <c r="O32" s="2992"/>
      <c r="P32" s="2992"/>
      <c r="Q32" s="2992"/>
      <c r="R32" s="2977"/>
      <c r="S32" s="2977"/>
      <c r="T32" s="2977"/>
      <c r="U32" s="2977"/>
      <c r="V32" s="2977"/>
      <c r="W32" s="2977"/>
      <c r="X32" s="2983"/>
      <c r="Y32" s="1449"/>
    </row>
    <row r="33" spans="1:25" s="1459" customFormat="1" ht="35.1" customHeight="1">
      <c r="A33" s="1449"/>
      <c r="B33" s="2989"/>
      <c r="C33" s="1460"/>
      <c r="D33" s="2974"/>
      <c r="E33" s="1512"/>
      <c r="F33" s="1510"/>
      <c r="G33" s="1497" t="s">
        <v>1073</v>
      </c>
      <c r="H33" s="1511"/>
      <c r="I33" s="2992"/>
      <c r="J33" s="2992"/>
      <c r="K33" s="2992"/>
      <c r="L33" s="2980"/>
      <c r="M33" s="2980"/>
      <c r="N33" s="2980"/>
      <c r="O33" s="2992"/>
      <c r="P33" s="2992"/>
      <c r="Q33" s="2992"/>
      <c r="R33" s="2977"/>
      <c r="S33" s="2977"/>
      <c r="T33" s="2977"/>
      <c r="U33" s="2977"/>
      <c r="V33" s="2977"/>
      <c r="W33" s="2977"/>
      <c r="X33" s="2983"/>
      <c r="Y33" s="1449"/>
    </row>
    <row r="34" spans="1:25" s="1459" customFormat="1" ht="35.1" customHeight="1">
      <c r="A34" s="1449"/>
      <c r="B34" s="2990"/>
      <c r="C34" s="1513"/>
      <c r="D34" s="2975"/>
      <c r="E34" s="1514"/>
      <c r="F34" s="1510"/>
      <c r="G34" s="1497" t="s">
        <v>1131</v>
      </c>
      <c r="H34" s="1511"/>
      <c r="I34" s="2993"/>
      <c r="J34" s="2993"/>
      <c r="K34" s="2993"/>
      <c r="L34" s="2981"/>
      <c r="M34" s="2981"/>
      <c r="N34" s="2981"/>
      <c r="O34" s="2993"/>
      <c r="P34" s="2993"/>
      <c r="Q34" s="2993"/>
      <c r="R34" s="2978"/>
      <c r="S34" s="2978"/>
      <c r="T34" s="2978"/>
      <c r="U34" s="2978"/>
      <c r="V34" s="2978"/>
      <c r="W34" s="2978"/>
      <c r="X34" s="2984"/>
      <c r="Y34" s="1449"/>
    </row>
    <row r="35" spans="1:25" s="1459" customFormat="1" ht="35.1" customHeight="1">
      <c r="A35" s="1449"/>
      <c r="B35" s="1451">
        <v>48</v>
      </c>
      <c r="C35" s="1451"/>
      <c r="D35" s="1496" t="s">
        <v>1077</v>
      </c>
      <c r="E35" s="1493"/>
      <c r="F35" s="1494"/>
      <c r="G35" s="1515" t="s">
        <v>1132</v>
      </c>
      <c r="H35" s="1493"/>
      <c r="I35" s="1501"/>
      <c r="J35" s="1501"/>
      <c r="K35" s="1501"/>
      <c r="L35" s="1488">
        <v>8551</v>
      </c>
      <c r="M35" s="1488">
        <v>10220</v>
      </c>
      <c r="N35" s="1492">
        <v>14164180</v>
      </c>
      <c r="O35" s="1501"/>
      <c r="P35" s="1501"/>
      <c r="Q35" s="1503"/>
      <c r="R35" s="1490">
        <v>8551</v>
      </c>
      <c r="S35" s="1490">
        <v>10220</v>
      </c>
      <c r="T35" s="1490">
        <v>14164180</v>
      </c>
      <c r="U35" s="1478"/>
      <c r="V35" s="1478"/>
      <c r="W35" s="1479"/>
      <c r="X35" s="2371">
        <v>48</v>
      </c>
      <c r="Y35" s="1449"/>
    </row>
    <row r="36" spans="1:25" s="1459" customFormat="1" ht="35.1" customHeight="1">
      <c r="A36" s="1449"/>
      <c r="B36" s="1451">
        <v>52</v>
      </c>
      <c r="C36" s="1451"/>
      <c r="D36" s="1496" t="s">
        <v>263</v>
      </c>
      <c r="E36" s="1493"/>
      <c r="F36" s="1494"/>
      <c r="G36" s="1497" t="s">
        <v>1133</v>
      </c>
      <c r="H36" s="1493"/>
      <c r="I36" s="1501"/>
      <c r="J36" s="1501"/>
      <c r="K36" s="1501"/>
      <c r="L36" s="1488">
        <v>2478</v>
      </c>
      <c r="M36" s="1488">
        <v>1584</v>
      </c>
      <c r="N36" s="1492">
        <v>13825110</v>
      </c>
      <c r="O36" s="1501"/>
      <c r="P36" s="1501"/>
      <c r="Q36" s="1503"/>
      <c r="R36" s="1490">
        <v>2478</v>
      </c>
      <c r="S36" s="1490">
        <v>1584</v>
      </c>
      <c r="T36" s="1490">
        <v>13825110</v>
      </c>
      <c r="U36" s="1478"/>
      <c r="V36" s="1478"/>
      <c r="W36" s="1479"/>
      <c r="X36" s="2371">
        <v>52</v>
      </c>
      <c r="Y36" s="1449"/>
    </row>
    <row r="37" spans="1:25" s="1459" customFormat="1" ht="35.1" customHeight="1">
      <c r="A37" s="1449"/>
      <c r="B37" s="1451">
        <v>55</v>
      </c>
      <c r="C37" s="1451"/>
      <c r="D37" s="1496" t="s">
        <v>1082</v>
      </c>
      <c r="E37" s="1493"/>
      <c r="F37" s="1494"/>
      <c r="G37" s="1497" t="s">
        <v>1134</v>
      </c>
      <c r="H37" s="1493"/>
      <c r="I37" s="1501"/>
      <c r="J37" s="1501"/>
      <c r="K37" s="1501"/>
      <c r="L37" s="1488">
        <v>13103</v>
      </c>
      <c r="M37" s="1488">
        <v>16032</v>
      </c>
      <c r="N37" s="1492">
        <v>137489822</v>
      </c>
      <c r="O37" s="1501"/>
      <c r="P37" s="1501"/>
      <c r="Q37" s="1503"/>
      <c r="R37" s="1490">
        <v>13103</v>
      </c>
      <c r="S37" s="1490">
        <v>16032</v>
      </c>
      <c r="T37" s="1490">
        <v>137489822</v>
      </c>
      <c r="U37" s="1478"/>
      <c r="V37" s="1478"/>
      <c r="W37" s="1479"/>
      <c r="X37" s="2371">
        <v>55</v>
      </c>
      <c r="Y37" s="1449"/>
    </row>
    <row r="38" spans="1:25" s="1459" customFormat="1" ht="35.1" customHeight="1">
      <c r="A38" s="1449"/>
      <c r="B38" s="1474">
        <v>62</v>
      </c>
      <c r="C38" s="1474"/>
      <c r="D38" s="1499" t="s">
        <v>1085</v>
      </c>
      <c r="E38" s="1477"/>
      <c r="F38" s="1486"/>
      <c r="G38" s="1485" t="s">
        <v>1135</v>
      </c>
      <c r="H38" s="1477"/>
      <c r="I38" s="1501"/>
      <c r="J38" s="1501"/>
      <c r="K38" s="1501"/>
      <c r="L38" s="1488">
        <v>5298</v>
      </c>
      <c r="M38" s="1488">
        <v>6890</v>
      </c>
      <c r="N38" s="1500">
        <v>60805066</v>
      </c>
      <c r="O38" s="1501"/>
      <c r="P38" s="1501"/>
      <c r="Q38" s="1516"/>
      <c r="R38" s="1490">
        <v>5298</v>
      </c>
      <c r="S38" s="1490">
        <v>6890</v>
      </c>
      <c r="T38" s="1490">
        <v>60805066</v>
      </c>
      <c r="U38" s="1478"/>
      <c r="V38" s="1478"/>
      <c r="W38" s="1481"/>
      <c r="X38" s="2370">
        <v>62</v>
      </c>
      <c r="Y38" s="1449"/>
    </row>
    <row r="39" spans="1:25" s="1459" customFormat="1" ht="39.950000000000003" customHeight="1">
      <c r="A39" s="1449"/>
      <c r="B39" s="1474" t="s">
        <v>955</v>
      </c>
      <c r="C39" s="1474"/>
      <c r="D39" s="1480" t="s">
        <v>1136</v>
      </c>
      <c r="E39" s="1477"/>
      <c r="F39" s="1486"/>
      <c r="G39" s="1499"/>
      <c r="H39" s="1477"/>
      <c r="I39" s="1478">
        <f>SUM(I29:I38)</f>
        <v>0</v>
      </c>
      <c r="J39" s="1478">
        <f t="shared" ref="J39:W39" si="2">SUM(J29:J38)</f>
        <v>0</v>
      </c>
      <c r="K39" s="1478">
        <f t="shared" si="2"/>
        <v>0</v>
      </c>
      <c r="L39" s="1478">
        <f t="shared" si="2"/>
        <v>60401</v>
      </c>
      <c r="M39" s="1478">
        <f t="shared" si="2"/>
        <v>76601</v>
      </c>
      <c r="N39" s="1484">
        <f t="shared" si="2"/>
        <v>472011107</v>
      </c>
      <c r="O39" s="1478">
        <f t="shared" si="2"/>
        <v>0</v>
      </c>
      <c r="P39" s="1478">
        <f t="shared" si="2"/>
        <v>0</v>
      </c>
      <c r="Q39" s="1478">
        <f t="shared" si="2"/>
        <v>0</v>
      </c>
      <c r="R39" s="1478">
        <v>60401</v>
      </c>
      <c r="S39" s="1478">
        <v>76601</v>
      </c>
      <c r="T39" s="1478">
        <v>472011107</v>
      </c>
      <c r="U39" s="1478">
        <f t="shared" si="2"/>
        <v>0</v>
      </c>
      <c r="V39" s="1478">
        <f t="shared" si="2"/>
        <v>0</v>
      </c>
      <c r="W39" s="1482">
        <f t="shared" si="2"/>
        <v>0</v>
      </c>
      <c r="X39" s="2370" t="s">
        <v>955</v>
      </c>
      <c r="Y39" s="1449"/>
    </row>
    <row r="40" spans="1:25" s="1459" customFormat="1" ht="39.950000000000003" customHeight="1">
      <c r="A40" s="1449"/>
      <c r="B40" s="1517"/>
      <c r="C40" s="1517"/>
      <c r="D40" s="1518"/>
      <c r="E40" s="1519"/>
      <c r="F40" s="1519"/>
      <c r="G40" s="1520"/>
      <c r="H40" s="1519"/>
      <c r="I40" s="1521"/>
      <c r="J40" s="1521"/>
      <c r="K40" s="1521"/>
      <c r="L40" s="1521"/>
      <c r="M40" s="1521"/>
      <c r="N40" s="1521"/>
      <c r="O40" s="1521"/>
      <c r="P40" s="1521"/>
      <c r="Q40" s="1521"/>
      <c r="R40" s="1521"/>
      <c r="S40" s="1521"/>
      <c r="T40" s="1521"/>
      <c r="U40" s="1521"/>
      <c r="V40" s="1522" t="s">
        <v>1137</v>
      </c>
      <c r="W40" s="1521"/>
      <c r="X40" s="1517"/>
      <c r="Y40" s="1449"/>
    </row>
    <row r="41" spans="1:25" s="1525" customFormat="1" ht="50.1" customHeight="1">
      <c r="A41" s="1523"/>
      <c r="B41" s="1524" t="s">
        <v>1405</v>
      </c>
      <c r="C41" s="1523"/>
      <c r="D41" s="1523"/>
      <c r="E41" s="1523"/>
      <c r="F41" s="1523"/>
      <c r="G41" s="1523"/>
      <c r="H41" s="1523"/>
      <c r="I41" s="1523"/>
      <c r="J41" s="1523"/>
      <c r="K41" s="1523"/>
      <c r="L41" s="1523"/>
      <c r="M41" s="1523"/>
      <c r="N41" s="1523"/>
      <c r="O41" s="1523"/>
      <c r="P41" s="1523"/>
      <c r="Q41" s="1523"/>
      <c r="R41" s="1523"/>
      <c r="S41" s="1523"/>
      <c r="T41" s="1523"/>
      <c r="U41" s="1523"/>
      <c r="V41" s="1523"/>
      <c r="W41" s="1523"/>
      <c r="X41" s="1524"/>
      <c r="Y41" s="1523"/>
    </row>
    <row r="42" spans="1:25" s="1459" customFormat="1" ht="17.100000000000001" customHeight="1">
      <c r="A42" s="1449"/>
      <c r="B42" s="1449"/>
      <c r="C42" s="1449"/>
      <c r="D42" s="1449"/>
      <c r="E42" s="1449"/>
      <c r="F42" s="1449"/>
      <c r="G42" s="1449"/>
      <c r="H42" s="1449"/>
      <c r="I42" s="1526"/>
      <c r="J42" s="1526"/>
      <c r="K42" s="1526"/>
      <c r="L42" s="1526"/>
      <c r="M42" s="1526"/>
      <c r="N42" s="1526"/>
      <c r="O42" s="1526"/>
      <c r="P42" s="1526"/>
      <c r="Q42" s="1526"/>
      <c r="R42" s="1526"/>
      <c r="S42" s="1526"/>
      <c r="T42" s="1526"/>
      <c r="U42" s="1449"/>
      <c r="V42" s="1449"/>
      <c r="W42" s="1449"/>
      <c r="X42" s="1449"/>
      <c r="Y42" s="1449"/>
    </row>
    <row r="43" spans="1:25" s="1459" customFormat="1" ht="32.1" customHeight="1">
      <c r="A43" s="1449"/>
      <c r="B43" s="1450" t="s">
        <v>164</v>
      </c>
      <c r="C43" s="1451"/>
      <c r="D43" s="1452" t="s">
        <v>1105</v>
      </c>
      <c r="E43" s="1453"/>
      <c r="F43" s="1451"/>
      <c r="G43" s="1454"/>
      <c r="H43" s="1453"/>
      <c r="I43" s="1455" t="s">
        <v>1138</v>
      </c>
      <c r="J43" s="1456"/>
      <c r="K43" s="1456"/>
      <c r="L43" s="1456"/>
      <c r="M43" s="1456"/>
      <c r="N43" s="1465"/>
      <c r="O43" s="1455"/>
      <c r="P43" s="1456"/>
      <c r="Q43" s="1456"/>
      <c r="R43" s="1456"/>
      <c r="S43" s="1456"/>
      <c r="T43" s="1456"/>
      <c r="U43" s="1457"/>
      <c r="V43" s="1457"/>
      <c r="W43" s="1458"/>
      <c r="X43" s="2367" t="s">
        <v>164</v>
      </c>
      <c r="Y43" s="1449"/>
    </row>
    <row r="44" spans="1:25" s="1459" customFormat="1" ht="32.1" customHeight="1">
      <c r="A44" s="1449"/>
      <c r="B44" s="1460"/>
      <c r="C44" s="1460"/>
      <c r="D44" s="1461" t="s">
        <v>1107</v>
      </c>
      <c r="E44" s="1462"/>
      <c r="F44" s="1460"/>
      <c r="G44" s="1461" t="s">
        <v>1108</v>
      </c>
      <c r="H44" s="1462"/>
      <c r="I44" s="1463" t="s">
        <v>1109</v>
      </c>
      <c r="J44" s="1464"/>
      <c r="K44" s="1464"/>
      <c r="L44" s="1463" t="s">
        <v>1139</v>
      </c>
      <c r="M44" s="1464"/>
      <c r="N44" s="1466"/>
      <c r="O44" s="1463" t="s">
        <v>1111</v>
      </c>
      <c r="P44" s="1464"/>
      <c r="Q44" s="1464"/>
      <c r="R44" s="1463" t="s">
        <v>974</v>
      </c>
      <c r="S44" s="1464"/>
      <c r="T44" s="1466"/>
      <c r="U44" s="2967" t="s">
        <v>1112</v>
      </c>
      <c r="V44" s="2968"/>
      <c r="W44" s="2969"/>
      <c r="X44" s="2368"/>
      <c r="Y44" s="1449"/>
    </row>
    <row r="45" spans="1:25" s="1459" customFormat="1" ht="32.1" customHeight="1">
      <c r="A45" s="1449"/>
      <c r="B45" s="1467" t="s">
        <v>171</v>
      </c>
      <c r="C45" s="1460"/>
      <c r="D45" s="1468"/>
      <c r="E45" s="1462"/>
      <c r="F45" s="1460"/>
      <c r="G45" s="1469"/>
      <c r="H45" s="1462"/>
      <c r="I45" s="1470" t="s">
        <v>821</v>
      </c>
      <c r="J45" s="1470" t="s">
        <v>822</v>
      </c>
      <c r="K45" s="1470" t="s">
        <v>1113</v>
      </c>
      <c r="L45" s="1470" t="s">
        <v>821</v>
      </c>
      <c r="M45" s="1470" t="s">
        <v>822</v>
      </c>
      <c r="N45" s="1471" t="s">
        <v>1113</v>
      </c>
      <c r="O45" s="1470" t="s">
        <v>821</v>
      </c>
      <c r="P45" s="1470" t="s">
        <v>822</v>
      </c>
      <c r="Q45" s="1470" t="s">
        <v>1113</v>
      </c>
      <c r="R45" s="1470" t="s">
        <v>821</v>
      </c>
      <c r="S45" s="1470" t="s">
        <v>822</v>
      </c>
      <c r="T45" s="1471" t="s">
        <v>1113</v>
      </c>
      <c r="U45" s="1472" t="s">
        <v>1114</v>
      </c>
      <c r="V45" s="1472" t="s">
        <v>1115</v>
      </c>
      <c r="W45" s="1473" t="s">
        <v>1116</v>
      </c>
      <c r="X45" s="2369" t="s">
        <v>171</v>
      </c>
      <c r="Y45" s="1449"/>
    </row>
    <row r="46" spans="1:25" s="1459" customFormat="1" ht="35.1" customHeight="1">
      <c r="A46" s="1449"/>
      <c r="B46" s="1486"/>
      <c r="C46" s="1486"/>
      <c r="D46" s="1480" t="s">
        <v>988</v>
      </c>
      <c r="E46" s="1458"/>
      <c r="F46" s="1474"/>
      <c r="G46" s="1476" t="s">
        <v>955</v>
      </c>
      <c r="H46" s="1477"/>
      <c r="I46" s="1527">
        <v>59348</v>
      </c>
      <c r="J46" s="1527">
        <v>783248</v>
      </c>
      <c r="K46" s="1527">
        <v>26008617428</v>
      </c>
      <c r="L46" s="1527">
        <v>1113334</v>
      </c>
      <c r="M46" s="1527">
        <v>1582346</v>
      </c>
      <c r="N46" s="1528">
        <v>15401765565</v>
      </c>
      <c r="O46" s="1527">
        <v>17683</v>
      </c>
      <c r="P46" s="1527">
        <v>35076</v>
      </c>
      <c r="Q46" s="1527">
        <v>277270877</v>
      </c>
      <c r="R46" s="1527">
        <v>1190365</v>
      </c>
      <c r="S46" s="1527">
        <v>2400670</v>
      </c>
      <c r="T46" s="1527">
        <v>41687653870</v>
      </c>
      <c r="U46" s="1527">
        <v>54065</v>
      </c>
      <c r="V46" s="1527">
        <v>756458</v>
      </c>
      <c r="W46" s="1528">
        <v>1456148422</v>
      </c>
      <c r="X46" s="2372"/>
      <c r="Y46" s="1449"/>
    </row>
    <row r="47" spans="1:25" s="1459" customFormat="1" ht="35.1" customHeight="1">
      <c r="A47" s="1449"/>
      <c r="B47" s="1486" t="s">
        <v>955</v>
      </c>
      <c r="C47" s="1486"/>
      <c r="D47" s="1480" t="s">
        <v>994</v>
      </c>
      <c r="E47" s="1458"/>
      <c r="F47" s="1474"/>
      <c r="G47" s="1476" t="s">
        <v>955</v>
      </c>
      <c r="H47" s="1477"/>
      <c r="I47" s="1527">
        <v>62261</v>
      </c>
      <c r="J47" s="1527">
        <v>824968</v>
      </c>
      <c r="K47" s="1527">
        <v>27506078123</v>
      </c>
      <c r="L47" s="1527">
        <v>1080208</v>
      </c>
      <c r="M47" s="1527">
        <v>1539079</v>
      </c>
      <c r="N47" s="1528">
        <v>15892216312</v>
      </c>
      <c r="O47" s="1527">
        <v>19031</v>
      </c>
      <c r="P47" s="1527">
        <v>36570</v>
      </c>
      <c r="Q47" s="1527">
        <v>286941949</v>
      </c>
      <c r="R47" s="1527">
        <v>1161500</v>
      </c>
      <c r="S47" s="1527">
        <v>2400617</v>
      </c>
      <c r="T47" s="1527">
        <v>43685236384</v>
      </c>
      <c r="U47" s="1527">
        <v>58244</v>
      </c>
      <c r="V47" s="1527">
        <v>799346</v>
      </c>
      <c r="W47" s="1528">
        <v>1553300105</v>
      </c>
      <c r="X47" s="2372" t="s">
        <v>955</v>
      </c>
      <c r="Y47" s="1449"/>
    </row>
    <row r="48" spans="1:25" s="1459" customFormat="1" ht="35.1" customHeight="1">
      <c r="A48" s="1449"/>
      <c r="B48" s="1486" t="s">
        <v>955</v>
      </c>
      <c r="C48" s="1486"/>
      <c r="D48" s="1480" t="s">
        <v>998</v>
      </c>
      <c r="E48" s="1458"/>
      <c r="F48" s="1474"/>
      <c r="G48" s="1476" t="s">
        <v>955</v>
      </c>
      <c r="H48" s="1477"/>
      <c r="I48" s="1527">
        <v>58292</v>
      </c>
      <c r="J48" s="1527">
        <v>785036</v>
      </c>
      <c r="K48" s="1527">
        <v>26492606468</v>
      </c>
      <c r="L48" s="1527">
        <v>1001252</v>
      </c>
      <c r="M48" s="1527">
        <v>1415312</v>
      </c>
      <c r="N48" s="1529">
        <v>15143682594</v>
      </c>
      <c r="O48" s="1527">
        <v>20091</v>
      </c>
      <c r="P48" s="1527">
        <v>36942</v>
      </c>
      <c r="Q48" s="1527">
        <v>260702931</v>
      </c>
      <c r="R48" s="1527">
        <v>1079635</v>
      </c>
      <c r="S48" s="1527">
        <v>2237290</v>
      </c>
      <c r="T48" s="1527">
        <v>41896991993</v>
      </c>
      <c r="U48" s="1527">
        <v>54856</v>
      </c>
      <c r="V48" s="1527">
        <v>1472802</v>
      </c>
      <c r="W48" s="1529">
        <v>1114950023</v>
      </c>
      <c r="X48" s="2372" t="s">
        <v>955</v>
      </c>
      <c r="Y48" s="1449"/>
    </row>
    <row r="49" spans="1:25" s="1459" customFormat="1" ht="35.1" customHeight="1">
      <c r="A49" s="1449"/>
      <c r="B49" s="1486"/>
      <c r="C49" s="1486"/>
      <c r="D49" s="1480" t="s">
        <v>1117</v>
      </c>
      <c r="E49" s="1458"/>
      <c r="F49" s="1474"/>
      <c r="G49" s="1476"/>
      <c r="H49" s="1477"/>
      <c r="I49" s="1527">
        <v>51171</v>
      </c>
      <c r="J49" s="1527">
        <v>724144</v>
      </c>
      <c r="K49" s="1527">
        <v>18072538617</v>
      </c>
      <c r="L49" s="1527">
        <v>976949</v>
      </c>
      <c r="M49" s="1527">
        <v>1390983</v>
      </c>
      <c r="N49" s="1530">
        <v>15504049159</v>
      </c>
      <c r="O49" s="1531">
        <v>20654</v>
      </c>
      <c r="P49" s="1527">
        <v>36001</v>
      </c>
      <c r="Q49" s="1527">
        <v>262946671</v>
      </c>
      <c r="R49" s="1527">
        <v>1054774</v>
      </c>
      <c r="S49" s="1527">
        <v>2151128</v>
      </c>
      <c r="T49" s="1527">
        <v>33839534447</v>
      </c>
      <c r="U49" s="1527">
        <v>54000</v>
      </c>
      <c r="V49" s="1527">
        <v>1482541</v>
      </c>
      <c r="W49" s="1530">
        <v>1164780845</v>
      </c>
      <c r="X49" s="2372"/>
      <c r="Y49" s="1449"/>
    </row>
    <row r="50" spans="1:25" s="1459" customFormat="1" ht="35.1" customHeight="1">
      <c r="A50" s="1449"/>
      <c r="B50" s="1486" t="s">
        <v>955</v>
      </c>
      <c r="C50" s="1486"/>
      <c r="D50" s="1480" t="s">
        <v>368</v>
      </c>
      <c r="E50" s="1458"/>
      <c r="F50" s="1474"/>
      <c r="G50" s="1476" t="s">
        <v>955</v>
      </c>
      <c r="H50" s="1477"/>
      <c r="I50" s="1527">
        <f>I68+I79</f>
        <v>55375</v>
      </c>
      <c r="J50" s="1527">
        <f t="shared" ref="J50:W50" si="3">J68+J79</f>
        <v>660783</v>
      </c>
      <c r="K50" s="1527">
        <f t="shared" si="3"/>
        <v>24252261642</v>
      </c>
      <c r="L50" s="1527">
        <f t="shared" si="3"/>
        <v>851918</v>
      </c>
      <c r="M50" s="1527">
        <f t="shared" si="3"/>
        <v>1203908</v>
      </c>
      <c r="N50" s="1532">
        <f t="shared" si="3"/>
        <v>12780206623</v>
      </c>
      <c r="O50" s="1527">
        <f t="shared" si="3"/>
        <v>15298</v>
      </c>
      <c r="P50" s="1527">
        <f t="shared" si="3"/>
        <v>30083</v>
      </c>
      <c r="Q50" s="1527">
        <f t="shared" si="3"/>
        <v>186206349</v>
      </c>
      <c r="R50" s="1527">
        <v>922591</v>
      </c>
      <c r="S50" s="1527">
        <v>1894774</v>
      </c>
      <c r="T50" s="1527">
        <v>37218674614</v>
      </c>
      <c r="U50" s="1527">
        <f t="shared" si="3"/>
        <v>48782</v>
      </c>
      <c r="V50" s="1527">
        <f t="shared" si="3"/>
        <v>1703573</v>
      </c>
      <c r="W50" s="1530">
        <f t="shared" si="3"/>
        <v>1247662632</v>
      </c>
      <c r="X50" s="2372" t="s">
        <v>955</v>
      </c>
      <c r="Y50" s="1449"/>
    </row>
    <row r="51" spans="1:25" s="1459" customFormat="1" ht="35.1" customHeight="1">
      <c r="A51" s="1449"/>
      <c r="B51" s="1486" t="s">
        <v>955</v>
      </c>
      <c r="C51" s="1486"/>
      <c r="D51" s="1485" t="s">
        <v>1085</v>
      </c>
      <c r="E51" s="1477"/>
      <c r="F51" s="1486"/>
      <c r="G51" s="1487" t="s">
        <v>1118</v>
      </c>
      <c r="H51" s="1477"/>
      <c r="I51" s="1488">
        <v>11073</v>
      </c>
      <c r="J51" s="1488">
        <v>140530</v>
      </c>
      <c r="K51" s="1492">
        <v>5484151050</v>
      </c>
      <c r="L51" s="1488">
        <v>207828</v>
      </c>
      <c r="M51" s="1488">
        <v>309189</v>
      </c>
      <c r="N51" s="1489">
        <v>5619884330</v>
      </c>
      <c r="O51" s="1488">
        <v>4863</v>
      </c>
      <c r="P51" s="1488">
        <v>9753</v>
      </c>
      <c r="Q51" s="1488">
        <v>75728700</v>
      </c>
      <c r="R51" s="1505">
        <v>223764</v>
      </c>
      <c r="S51" s="1505">
        <v>459472</v>
      </c>
      <c r="T51" s="1505">
        <v>11179764080</v>
      </c>
      <c r="U51" s="1488">
        <v>11703</v>
      </c>
      <c r="V51" s="1488">
        <v>323114</v>
      </c>
      <c r="W51" s="1489">
        <v>220113152</v>
      </c>
      <c r="X51" s="2372" t="s">
        <v>955</v>
      </c>
      <c r="Y51" s="1449"/>
    </row>
    <row r="52" spans="1:25" s="1459" customFormat="1" ht="35.1" customHeight="1">
      <c r="A52" s="1449"/>
      <c r="B52" s="1494" t="s">
        <v>955</v>
      </c>
      <c r="C52" s="1494"/>
      <c r="D52" s="1491" t="s">
        <v>1119</v>
      </c>
      <c r="E52" s="1477"/>
      <c r="F52" s="1486"/>
      <c r="G52" s="1485" t="s">
        <v>1120</v>
      </c>
      <c r="H52" s="1493"/>
      <c r="I52" s="1488">
        <v>11713</v>
      </c>
      <c r="J52" s="1488">
        <v>139955</v>
      </c>
      <c r="K52" s="1488">
        <v>6501181680</v>
      </c>
      <c r="L52" s="1488">
        <v>125053</v>
      </c>
      <c r="M52" s="1488">
        <v>159698</v>
      </c>
      <c r="N52" s="1492">
        <v>1647980190</v>
      </c>
      <c r="O52" s="1488">
        <v>5715</v>
      </c>
      <c r="P52" s="1488">
        <v>10599</v>
      </c>
      <c r="Q52" s="1492">
        <v>88061310</v>
      </c>
      <c r="R52" s="1505">
        <v>142481</v>
      </c>
      <c r="S52" s="1505">
        <v>310252</v>
      </c>
      <c r="T52" s="1505">
        <v>8237223180</v>
      </c>
      <c r="U52" s="1488">
        <v>10692</v>
      </c>
      <c r="V52" s="1488">
        <v>316566</v>
      </c>
      <c r="W52" s="1492">
        <v>220311968</v>
      </c>
      <c r="X52" s="2373" t="s">
        <v>955</v>
      </c>
      <c r="Y52" s="1449"/>
    </row>
    <row r="53" spans="1:25" s="1459" customFormat="1" ht="35.1" customHeight="1">
      <c r="A53" s="1449"/>
      <c r="B53" s="1494" t="s">
        <v>955</v>
      </c>
      <c r="C53" s="1494"/>
      <c r="D53" s="1491" t="s">
        <v>1119</v>
      </c>
      <c r="E53" s="1493"/>
      <c r="F53" s="1494"/>
      <c r="G53" s="1495" t="s">
        <v>1121</v>
      </c>
      <c r="H53" s="1493"/>
      <c r="I53" s="1506">
        <v>836</v>
      </c>
      <c r="J53" s="1506">
        <v>10331</v>
      </c>
      <c r="K53" s="1506">
        <v>175603243</v>
      </c>
      <c r="L53" s="1506">
        <v>27387</v>
      </c>
      <c r="M53" s="1506">
        <v>43397</v>
      </c>
      <c r="N53" s="1500">
        <v>233676588</v>
      </c>
      <c r="O53" s="1506"/>
      <c r="P53" s="1506"/>
      <c r="Q53" s="1500"/>
      <c r="R53" s="1505">
        <v>28223</v>
      </c>
      <c r="S53" s="1505">
        <v>53728</v>
      </c>
      <c r="T53" s="1505">
        <v>409279831</v>
      </c>
      <c r="U53" s="1506">
        <v>733</v>
      </c>
      <c r="V53" s="1506">
        <v>23422</v>
      </c>
      <c r="W53" s="1500">
        <v>101319106</v>
      </c>
      <c r="X53" s="2373" t="s">
        <v>955</v>
      </c>
      <c r="Y53" s="1449"/>
    </row>
    <row r="54" spans="1:25" s="1459" customFormat="1" ht="35.1" customHeight="1">
      <c r="A54" s="1449"/>
      <c r="B54" s="1494" t="s">
        <v>955</v>
      </c>
      <c r="C54" s="1494"/>
      <c r="D54" s="1496" t="s">
        <v>1122</v>
      </c>
      <c r="E54" s="1493"/>
      <c r="F54" s="1494"/>
      <c r="G54" s="1497" t="s">
        <v>1016</v>
      </c>
      <c r="H54" s="1493"/>
      <c r="I54" s="1506">
        <v>1707</v>
      </c>
      <c r="J54" s="1506">
        <v>21608</v>
      </c>
      <c r="K54" s="1506">
        <v>630069744</v>
      </c>
      <c r="L54" s="1506">
        <v>36653</v>
      </c>
      <c r="M54" s="1506">
        <v>67623</v>
      </c>
      <c r="N54" s="1500">
        <v>354938434</v>
      </c>
      <c r="O54" s="1506"/>
      <c r="P54" s="1506"/>
      <c r="Q54" s="1500"/>
      <c r="R54" s="1505">
        <v>38360</v>
      </c>
      <c r="S54" s="1505">
        <v>89231</v>
      </c>
      <c r="T54" s="1505">
        <v>985008178</v>
      </c>
      <c r="U54" s="1506">
        <v>1562</v>
      </c>
      <c r="V54" s="1506">
        <v>17776</v>
      </c>
      <c r="W54" s="1500">
        <v>32928198</v>
      </c>
      <c r="X54" s="2373" t="s">
        <v>955</v>
      </c>
      <c r="Y54" s="1449"/>
    </row>
    <row r="55" spans="1:25" s="1459" customFormat="1" ht="35.1" customHeight="1">
      <c r="A55" s="1449"/>
      <c r="B55" s="1494" t="s">
        <v>955</v>
      </c>
      <c r="C55" s="1494"/>
      <c r="D55" s="1498" t="s">
        <v>1123</v>
      </c>
      <c r="E55" s="1493"/>
      <c r="F55" s="1494"/>
      <c r="G55" s="1497" t="s">
        <v>1019</v>
      </c>
      <c r="H55" s="1493"/>
      <c r="I55" s="1506">
        <v>2788</v>
      </c>
      <c r="J55" s="1506">
        <v>32537</v>
      </c>
      <c r="K55" s="1506">
        <v>1303838239</v>
      </c>
      <c r="L55" s="1506">
        <v>54166</v>
      </c>
      <c r="M55" s="1506">
        <v>78184</v>
      </c>
      <c r="N55" s="1500">
        <v>571553829</v>
      </c>
      <c r="O55" s="1506">
        <v>916</v>
      </c>
      <c r="P55" s="1506">
        <v>1696</v>
      </c>
      <c r="Q55" s="1500">
        <v>9350245</v>
      </c>
      <c r="R55" s="1505">
        <v>57870</v>
      </c>
      <c r="S55" s="1505">
        <v>112417</v>
      </c>
      <c r="T55" s="1505">
        <v>1884742313</v>
      </c>
      <c r="U55" s="1506">
        <v>2340</v>
      </c>
      <c r="V55" s="1506">
        <v>71652</v>
      </c>
      <c r="W55" s="1500">
        <v>48567924</v>
      </c>
      <c r="X55" s="2373" t="s">
        <v>955</v>
      </c>
      <c r="Y55" s="1449"/>
    </row>
    <row r="56" spans="1:25" s="1459" customFormat="1" ht="35.1" customHeight="1">
      <c r="A56" s="1449"/>
      <c r="B56" s="1494" t="s">
        <v>955</v>
      </c>
      <c r="C56" s="1494"/>
      <c r="D56" s="1496" t="s">
        <v>1021</v>
      </c>
      <c r="E56" s="1493"/>
      <c r="F56" s="1494"/>
      <c r="G56" s="1497" t="s">
        <v>1022</v>
      </c>
      <c r="H56" s="1493"/>
      <c r="I56" s="1506">
        <v>6667</v>
      </c>
      <c r="J56" s="1506">
        <v>46365</v>
      </c>
      <c r="K56" s="1506">
        <v>1698880107</v>
      </c>
      <c r="L56" s="1506">
        <v>37734</v>
      </c>
      <c r="M56" s="1506">
        <v>51975</v>
      </c>
      <c r="N56" s="1500">
        <v>417653725</v>
      </c>
      <c r="O56" s="1506"/>
      <c r="P56" s="1506"/>
      <c r="Q56" s="1500"/>
      <c r="R56" s="1505">
        <v>44401</v>
      </c>
      <c r="S56" s="1505">
        <v>98340</v>
      </c>
      <c r="T56" s="1505">
        <v>2116533832</v>
      </c>
      <c r="U56" s="1506">
        <v>3035</v>
      </c>
      <c r="V56" s="1506">
        <v>102872</v>
      </c>
      <c r="W56" s="1500">
        <v>69736852</v>
      </c>
      <c r="X56" s="2373" t="s">
        <v>955</v>
      </c>
      <c r="Y56" s="1449"/>
    </row>
    <row r="57" spans="1:25" s="1459" customFormat="1" ht="35.1" customHeight="1">
      <c r="A57" s="1449"/>
      <c r="B57" s="1494" t="s">
        <v>955</v>
      </c>
      <c r="C57" s="1494"/>
      <c r="D57" s="1496" t="s">
        <v>1124</v>
      </c>
      <c r="E57" s="1493"/>
      <c r="F57" s="1494"/>
      <c r="G57" s="1497" t="s">
        <v>1024</v>
      </c>
      <c r="H57" s="1493"/>
      <c r="I57" s="1506">
        <v>524</v>
      </c>
      <c r="J57" s="1506">
        <v>5533</v>
      </c>
      <c r="K57" s="1506">
        <v>232701435</v>
      </c>
      <c r="L57" s="1506">
        <v>17175</v>
      </c>
      <c r="M57" s="1506">
        <v>24465</v>
      </c>
      <c r="N57" s="1500">
        <v>73327369</v>
      </c>
      <c r="O57" s="1506">
        <v>890</v>
      </c>
      <c r="P57" s="1506">
        <v>1227</v>
      </c>
      <c r="Q57" s="1500">
        <v>1687540</v>
      </c>
      <c r="R57" s="1505">
        <v>18589</v>
      </c>
      <c r="S57" s="1505">
        <v>31225</v>
      </c>
      <c r="T57" s="1505">
        <v>307716344</v>
      </c>
      <c r="U57" s="1506">
        <v>424</v>
      </c>
      <c r="V57" s="1506">
        <v>2946</v>
      </c>
      <c r="W57" s="1500">
        <v>7261328</v>
      </c>
      <c r="X57" s="2373" t="s">
        <v>955</v>
      </c>
      <c r="Y57" s="1449"/>
    </row>
    <row r="58" spans="1:25" s="1459" customFormat="1" ht="35.1" customHeight="1">
      <c r="A58" s="1449"/>
      <c r="B58" s="1494" t="s">
        <v>955</v>
      </c>
      <c r="C58" s="1494"/>
      <c r="D58" s="1496" t="s">
        <v>1027</v>
      </c>
      <c r="E58" s="1493"/>
      <c r="F58" s="1494"/>
      <c r="G58" s="1497" t="s">
        <v>1028</v>
      </c>
      <c r="H58" s="1493"/>
      <c r="I58" s="1506">
        <v>3839</v>
      </c>
      <c r="J58" s="1506">
        <v>52636</v>
      </c>
      <c r="K58" s="1506">
        <v>1711525920</v>
      </c>
      <c r="L58" s="1506">
        <v>61733</v>
      </c>
      <c r="M58" s="1506">
        <v>80614</v>
      </c>
      <c r="N58" s="1500">
        <v>558759750</v>
      </c>
      <c r="O58" s="1506">
        <v>34</v>
      </c>
      <c r="P58" s="1506">
        <v>211</v>
      </c>
      <c r="Q58" s="1500">
        <v>8336290</v>
      </c>
      <c r="R58" s="1505">
        <v>65606</v>
      </c>
      <c r="S58" s="1505">
        <v>133461</v>
      </c>
      <c r="T58" s="1505">
        <v>2278621960</v>
      </c>
      <c r="U58" s="1506">
        <v>3508</v>
      </c>
      <c r="V58" s="1506">
        <v>11547</v>
      </c>
      <c r="W58" s="1500">
        <v>7977542</v>
      </c>
      <c r="X58" s="2373" t="s">
        <v>955</v>
      </c>
      <c r="Y58" s="1449"/>
    </row>
    <row r="59" spans="1:25" s="1459" customFormat="1" ht="35.1" customHeight="1">
      <c r="A59" s="1449"/>
      <c r="B59" s="1494" t="s">
        <v>955</v>
      </c>
      <c r="C59" s="1494"/>
      <c r="D59" s="1496" t="s">
        <v>1030</v>
      </c>
      <c r="E59" s="1493"/>
      <c r="F59" s="1494"/>
      <c r="G59" s="1497" t="s">
        <v>1031</v>
      </c>
      <c r="H59" s="1493"/>
      <c r="I59" s="1506">
        <v>1261</v>
      </c>
      <c r="J59" s="1506">
        <v>24780</v>
      </c>
      <c r="K59" s="1506">
        <v>426615670</v>
      </c>
      <c r="L59" s="1506">
        <v>21539</v>
      </c>
      <c r="M59" s="1506">
        <v>31643</v>
      </c>
      <c r="N59" s="1500">
        <v>179248790</v>
      </c>
      <c r="O59" s="1506"/>
      <c r="P59" s="1506"/>
      <c r="Q59" s="1500"/>
      <c r="R59" s="1505">
        <v>22800</v>
      </c>
      <c r="S59" s="1505">
        <v>56423</v>
      </c>
      <c r="T59" s="1505">
        <v>605864460</v>
      </c>
      <c r="U59" s="1533">
        <v>1177</v>
      </c>
      <c r="V59" s="1533">
        <v>655591</v>
      </c>
      <c r="W59" s="1534">
        <v>44000249</v>
      </c>
      <c r="X59" s="2373" t="s">
        <v>955</v>
      </c>
      <c r="Y59" s="1449"/>
    </row>
    <row r="60" spans="1:25" s="1459" customFormat="1" ht="35.1" customHeight="1">
      <c r="A60" s="1449"/>
      <c r="B60" s="1494">
        <v>7</v>
      </c>
      <c r="C60" s="1494"/>
      <c r="D60" s="1496" t="s">
        <v>193</v>
      </c>
      <c r="E60" s="1493"/>
      <c r="F60" s="1494"/>
      <c r="G60" s="1497" t="s">
        <v>1033</v>
      </c>
      <c r="H60" s="1493"/>
      <c r="I60" s="1506">
        <v>8845</v>
      </c>
      <c r="J60" s="1506">
        <v>105679</v>
      </c>
      <c r="K60" s="1506">
        <v>4417000700</v>
      </c>
      <c r="L60" s="1506">
        <v>109610</v>
      </c>
      <c r="M60" s="1506">
        <v>140143</v>
      </c>
      <c r="N60" s="1500">
        <v>1614060430</v>
      </c>
      <c r="O60" s="1506"/>
      <c r="P60" s="1506"/>
      <c r="Q60" s="1500"/>
      <c r="R60" s="1505">
        <v>118455</v>
      </c>
      <c r="S60" s="1505">
        <v>245822</v>
      </c>
      <c r="T60" s="1505">
        <v>6031061130</v>
      </c>
      <c r="U60" s="1506">
        <v>8110</v>
      </c>
      <c r="V60" s="1506"/>
      <c r="W60" s="1500">
        <v>160995450</v>
      </c>
      <c r="X60" s="2373">
        <v>7</v>
      </c>
      <c r="Y60" s="1449"/>
    </row>
    <row r="61" spans="1:25" s="1459" customFormat="1" ht="35.1" customHeight="1">
      <c r="A61" s="1449"/>
      <c r="B61" s="1494">
        <v>14</v>
      </c>
      <c r="C61" s="1494"/>
      <c r="D61" s="1496" t="s">
        <v>1035</v>
      </c>
      <c r="E61" s="1493"/>
      <c r="F61" s="1494"/>
      <c r="G61" s="1495" t="s">
        <v>1125</v>
      </c>
      <c r="H61" s="1493"/>
      <c r="I61" s="1506">
        <v>2331</v>
      </c>
      <c r="J61" s="1506">
        <v>29953</v>
      </c>
      <c r="K61" s="1506">
        <v>831684300</v>
      </c>
      <c r="L61" s="1506">
        <v>47190</v>
      </c>
      <c r="M61" s="1506">
        <v>63047</v>
      </c>
      <c r="N61" s="1500">
        <v>432144140</v>
      </c>
      <c r="O61" s="1506"/>
      <c r="P61" s="1506"/>
      <c r="Q61" s="1500"/>
      <c r="R61" s="1505">
        <v>49521</v>
      </c>
      <c r="S61" s="1505">
        <v>93000</v>
      </c>
      <c r="T61" s="1505">
        <v>1263828440</v>
      </c>
      <c r="U61" s="1506">
        <v>2160</v>
      </c>
      <c r="V61" s="1506">
        <v>69714</v>
      </c>
      <c r="W61" s="1500">
        <v>46110954</v>
      </c>
      <c r="X61" s="2373">
        <v>14</v>
      </c>
      <c r="Y61" s="1449"/>
    </row>
    <row r="62" spans="1:25" s="1459" customFormat="1" ht="35.1" customHeight="1">
      <c r="A62" s="1449"/>
      <c r="B62" s="1494">
        <v>23</v>
      </c>
      <c r="C62" s="1494"/>
      <c r="D62" s="1496" t="s">
        <v>223</v>
      </c>
      <c r="E62" s="1493"/>
      <c r="F62" s="1494"/>
      <c r="G62" s="1497" t="s">
        <v>1038</v>
      </c>
      <c r="H62" s="1493"/>
      <c r="I62" s="1506">
        <v>121</v>
      </c>
      <c r="J62" s="1506">
        <v>1813</v>
      </c>
      <c r="K62" s="1506">
        <v>267545546</v>
      </c>
      <c r="L62" s="1506">
        <v>6694</v>
      </c>
      <c r="M62" s="1506">
        <v>14280</v>
      </c>
      <c r="N62" s="1500">
        <v>210976225</v>
      </c>
      <c r="O62" s="1506">
        <v>2880</v>
      </c>
      <c r="P62" s="1506">
        <v>6597</v>
      </c>
      <c r="Q62" s="1500">
        <v>3042264</v>
      </c>
      <c r="R62" s="1505">
        <v>9695</v>
      </c>
      <c r="S62" s="1505">
        <v>22690</v>
      </c>
      <c r="T62" s="1505">
        <v>481564035</v>
      </c>
      <c r="U62" s="1506">
        <v>118</v>
      </c>
      <c r="V62" s="1506">
        <v>4564</v>
      </c>
      <c r="W62" s="1500">
        <v>219312702</v>
      </c>
      <c r="X62" s="2373">
        <v>23</v>
      </c>
      <c r="Y62" s="1449"/>
    </row>
    <row r="63" spans="1:25" s="1459" customFormat="1" ht="35.1" customHeight="1">
      <c r="A63" s="1449"/>
      <c r="B63" s="1494">
        <v>45</v>
      </c>
      <c r="C63" s="1494"/>
      <c r="D63" s="1496" t="s">
        <v>261</v>
      </c>
      <c r="E63" s="1493"/>
      <c r="F63" s="1494"/>
      <c r="G63" s="1495" t="s">
        <v>1126</v>
      </c>
      <c r="H63" s="1493"/>
      <c r="I63" s="1506">
        <v>1967</v>
      </c>
      <c r="J63" s="1506">
        <v>26546</v>
      </c>
      <c r="K63" s="1506">
        <v>77709565</v>
      </c>
      <c r="L63" s="1506">
        <v>28367</v>
      </c>
      <c r="M63" s="1506">
        <v>44774</v>
      </c>
      <c r="N63" s="1500">
        <v>33953659</v>
      </c>
      <c r="O63" s="1506"/>
      <c r="P63" s="1506"/>
      <c r="Q63" s="1500"/>
      <c r="R63" s="1505">
        <v>30334</v>
      </c>
      <c r="S63" s="1505">
        <v>71320</v>
      </c>
      <c r="T63" s="1505">
        <v>111663224</v>
      </c>
      <c r="U63" s="1506">
        <v>1753</v>
      </c>
      <c r="V63" s="1506">
        <v>55686</v>
      </c>
      <c r="W63" s="1500">
        <v>37586538</v>
      </c>
      <c r="X63" s="2373">
        <v>45</v>
      </c>
      <c r="Y63" s="1449"/>
    </row>
    <row r="64" spans="1:25" s="1459" customFormat="1" ht="35.1" customHeight="1">
      <c r="A64" s="1449"/>
      <c r="B64" s="1494">
        <v>59</v>
      </c>
      <c r="C64" s="1494"/>
      <c r="D64" s="1496" t="s">
        <v>266</v>
      </c>
      <c r="E64" s="1493"/>
      <c r="F64" s="1494"/>
      <c r="G64" s="1497" t="s">
        <v>1042</v>
      </c>
      <c r="H64" s="1493"/>
      <c r="I64" s="1506">
        <v>186</v>
      </c>
      <c r="J64" s="1506">
        <v>2147</v>
      </c>
      <c r="K64" s="1506">
        <v>45665490</v>
      </c>
      <c r="L64" s="1506">
        <v>7924</v>
      </c>
      <c r="M64" s="1506">
        <v>10752</v>
      </c>
      <c r="N64" s="1500">
        <v>69813090</v>
      </c>
      <c r="O64" s="1506"/>
      <c r="P64" s="1506"/>
      <c r="Q64" s="1500"/>
      <c r="R64" s="1505">
        <v>8110</v>
      </c>
      <c r="S64" s="1505">
        <v>12899</v>
      </c>
      <c r="T64" s="1505">
        <v>115478580</v>
      </c>
      <c r="U64" s="1506">
        <v>165</v>
      </c>
      <c r="V64" s="1506">
        <v>4904</v>
      </c>
      <c r="W64" s="1500">
        <v>3284916</v>
      </c>
      <c r="X64" s="2373">
        <v>59</v>
      </c>
      <c r="Y64" s="1449"/>
    </row>
    <row r="65" spans="1:25" s="1459" customFormat="1" ht="35.1" customHeight="1">
      <c r="A65" s="1449"/>
      <c r="B65" s="1494">
        <v>61</v>
      </c>
      <c r="C65" s="1494"/>
      <c r="D65" s="1496" t="s">
        <v>268</v>
      </c>
      <c r="E65" s="1493"/>
      <c r="F65" s="1494"/>
      <c r="G65" s="1497" t="s">
        <v>1044</v>
      </c>
      <c r="H65" s="1493"/>
      <c r="I65" s="1506">
        <v>647</v>
      </c>
      <c r="J65" s="1506">
        <v>8392</v>
      </c>
      <c r="K65" s="1506">
        <v>184107715</v>
      </c>
      <c r="L65" s="1506">
        <v>18472</v>
      </c>
      <c r="M65" s="1506">
        <v>23556</v>
      </c>
      <c r="N65" s="1500">
        <v>322979082</v>
      </c>
      <c r="O65" s="1506"/>
      <c r="P65" s="1506"/>
      <c r="Q65" s="1500"/>
      <c r="R65" s="1505">
        <v>19119</v>
      </c>
      <c r="S65" s="1505">
        <v>31948</v>
      </c>
      <c r="T65" s="1505">
        <v>507086797</v>
      </c>
      <c r="U65" s="1506">
        <v>563</v>
      </c>
      <c r="V65" s="1506">
        <v>17702</v>
      </c>
      <c r="W65" s="1500">
        <v>11580327</v>
      </c>
      <c r="X65" s="2373">
        <v>61</v>
      </c>
      <c r="Y65" s="1449"/>
    </row>
    <row r="66" spans="1:25" s="1459" customFormat="1" ht="35.1" customHeight="1">
      <c r="A66" s="1449"/>
      <c r="B66" s="1494">
        <v>73</v>
      </c>
      <c r="C66" s="1494"/>
      <c r="D66" s="1496" t="s">
        <v>1046</v>
      </c>
      <c r="E66" s="1493"/>
      <c r="F66" s="1494"/>
      <c r="G66" s="1495" t="s">
        <v>1127</v>
      </c>
      <c r="H66" s="1493"/>
      <c r="I66" s="1506">
        <v>151</v>
      </c>
      <c r="J66" s="1506">
        <v>1728</v>
      </c>
      <c r="K66" s="1506">
        <v>36117658</v>
      </c>
      <c r="L66" s="1506">
        <v>5609</v>
      </c>
      <c r="M66" s="1506">
        <v>8004</v>
      </c>
      <c r="N66" s="1500">
        <v>45911671</v>
      </c>
      <c r="O66" s="1506"/>
      <c r="P66" s="1506"/>
      <c r="Q66" s="1500"/>
      <c r="R66" s="1505">
        <v>5760</v>
      </c>
      <c r="S66" s="1505">
        <v>9732</v>
      </c>
      <c r="T66" s="1505">
        <v>82029329</v>
      </c>
      <c r="U66" s="1506">
        <v>119</v>
      </c>
      <c r="V66" s="1506">
        <v>3787</v>
      </c>
      <c r="W66" s="1500">
        <v>2559394</v>
      </c>
      <c r="X66" s="2373">
        <v>73</v>
      </c>
      <c r="Y66" s="1449"/>
    </row>
    <row r="67" spans="1:25" s="1459" customFormat="1" ht="35.1" customHeight="1">
      <c r="A67" s="1449"/>
      <c r="B67" s="1486">
        <v>74</v>
      </c>
      <c r="C67" s="1486"/>
      <c r="D67" s="1499" t="s">
        <v>278</v>
      </c>
      <c r="E67" s="1477"/>
      <c r="F67" s="1486"/>
      <c r="G67" s="1485" t="s">
        <v>1049</v>
      </c>
      <c r="H67" s="1477"/>
      <c r="I67" s="1488">
        <v>719</v>
      </c>
      <c r="J67" s="1488">
        <v>10250</v>
      </c>
      <c r="K67" s="1488">
        <v>227863580</v>
      </c>
      <c r="L67" s="1488">
        <v>12220</v>
      </c>
      <c r="M67" s="1488">
        <v>19178</v>
      </c>
      <c r="N67" s="1500">
        <v>98300860</v>
      </c>
      <c r="O67" s="1488"/>
      <c r="P67" s="1488"/>
      <c r="Q67" s="1492"/>
      <c r="R67" s="1505">
        <v>12939</v>
      </c>
      <c r="S67" s="1505">
        <v>29428</v>
      </c>
      <c r="T67" s="1505">
        <v>326164440</v>
      </c>
      <c r="U67" s="1488">
        <v>620</v>
      </c>
      <c r="V67" s="1488">
        <v>21730</v>
      </c>
      <c r="W67" s="1500">
        <v>14016032</v>
      </c>
      <c r="X67" s="2372">
        <v>74</v>
      </c>
      <c r="Y67" s="1449"/>
    </row>
    <row r="68" spans="1:25" s="1459" customFormat="1" ht="39.950000000000003" customHeight="1">
      <c r="A68" s="1449"/>
      <c r="B68" s="1486" t="s">
        <v>955</v>
      </c>
      <c r="C68" s="1486"/>
      <c r="D68" s="1480" t="s">
        <v>1051</v>
      </c>
      <c r="E68" s="1477"/>
      <c r="F68" s="1486"/>
      <c r="G68" s="1485"/>
      <c r="H68" s="1477"/>
      <c r="I68" s="1535">
        <f>SUM(I51:I67)</f>
        <v>55375</v>
      </c>
      <c r="J68" s="1535">
        <f t="shared" ref="J68:W68" si="4">SUM(J51:J67)</f>
        <v>660783</v>
      </c>
      <c r="K68" s="1535">
        <f t="shared" si="4"/>
        <v>24252261642</v>
      </c>
      <c r="L68" s="1535">
        <f t="shared" si="4"/>
        <v>825354</v>
      </c>
      <c r="M68" s="1535">
        <f t="shared" si="4"/>
        <v>1170522</v>
      </c>
      <c r="N68" s="1532">
        <f t="shared" si="4"/>
        <v>12485162162</v>
      </c>
      <c r="O68" s="1535">
        <f t="shared" si="4"/>
        <v>15298</v>
      </c>
      <c r="P68" s="1535">
        <f t="shared" si="4"/>
        <v>30083</v>
      </c>
      <c r="Q68" s="1535">
        <f t="shared" si="4"/>
        <v>186206349</v>
      </c>
      <c r="R68" s="1536">
        <v>896027</v>
      </c>
      <c r="S68" s="1536">
        <v>1861388</v>
      </c>
      <c r="T68" s="1536">
        <v>36923630153</v>
      </c>
      <c r="U68" s="1535">
        <f t="shared" si="4"/>
        <v>48782</v>
      </c>
      <c r="V68" s="1535">
        <f t="shared" si="4"/>
        <v>1703573</v>
      </c>
      <c r="W68" s="1530">
        <f t="shared" si="4"/>
        <v>1247662632</v>
      </c>
      <c r="X68" s="2372" t="s">
        <v>955</v>
      </c>
      <c r="Y68" s="1537"/>
    </row>
    <row r="69" spans="1:25" s="1459" customFormat="1" ht="35.1" customHeight="1">
      <c r="A69" s="1449"/>
      <c r="B69" s="1494">
        <v>18</v>
      </c>
      <c r="C69" s="1494"/>
      <c r="D69" s="1496" t="s">
        <v>214</v>
      </c>
      <c r="E69" s="1493"/>
      <c r="F69" s="1494"/>
      <c r="G69" s="1497" t="s">
        <v>1128</v>
      </c>
      <c r="H69" s="1493"/>
      <c r="I69" s="1490"/>
      <c r="J69" s="1490"/>
      <c r="K69" s="1490"/>
      <c r="L69" s="1506">
        <v>1901</v>
      </c>
      <c r="M69" s="1506">
        <v>2411</v>
      </c>
      <c r="N69" s="1507">
        <v>11147959</v>
      </c>
      <c r="O69" s="1490"/>
      <c r="P69" s="1490"/>
      <c r="Q69" s="1481"/>
      <c r="R69" s="1490">
        <v>1901</v>
      </c>
      <c r="S69" s="1490">
        <v>2411</v>
      </c>
      <c r="T69" s="1490">
        <v>11147959</v>
      </c>
      <c r="U69" s="1538"/>
      <c r="V69" s="1538"/>
      <c r="W69" s="1529"/>
      <c r="X69" s="2373">
        <v>18</v>
      </c>
      <c r="Y69" s="1449"/>
    </row>
    <row r="70" spans="1:25" s="1459" customFormat="1" ht="35.1" customHeight="1">
      <c r="A70" s="1449"/>
      <c r="B70" s="1494"/>
      <c r="C70" s="1494"/>
      <c r="D70" s="1496" t="s">
        <v>1129</v>
      </c>
      <c r="E70" s="1493"/>
      <c r="F70" s="1494"/>
      <c r="G70" s="1497" t="s">
        <v>1130</v>
      </c>
      <c r="H70" s="1493"/>
      <c r="I70" s="1490"/>
      <c r="J70" s="1490"/>
      <c r="K70" s="1490"/>
      <c r="L70" s="1506">
        <v>2618</v>
      </c>
      <c r="M70" s="1506">
        <v>3251</v>
      </c>
      <c r="N70" s="1492">
        <v>18653214</v>
      </c>
      <c r="O70" s="1490"/>
      <c r="P70" s="1490"/>
      <c r="Q70" s="1481"/>
      <c r="R70" s="1490">
        <v>2618</v>
      </c>
      <c r="S70" s="1490">
        <v>3251</v>
      </c>
      <c r="T70" s="1490">
        <v>18653214</v>
      </c>
      <c r="U70" s="1538"/>
      <c r="V70" s="1538"/>
      <c r="W70" s="1529"/>
      <c r="X70" s="2373"/>
      <c r="Y70" s="1449"/>
    </row>
    <row r="71" spans="1:25" s="1459" customFormat="1" ht="35.1" customHeight="1">
      <c r="A71" s="1449"/>
      <c r="B71" s="2970">
        <v>25</v>
      </c>
      <c r="C71" s="1494"/>
      <c r="D71" s="2973" t="s">
        <v>227</v>
      </c>
      <c r="E71" s="1509"/>
      <c r="F71" s="1510"/>
      <c r="G71" s="1497" t="s">
        <v>1065</v>
      </c>
      <c r="H71" s="1493"/>
      <c r="I71" s="2976"/>
      <c r="J71" s="2976"/>
      <c r="K71" s="2976"/>
      <c r="L71" s="2979">
        <v>5295</v>
      </c>
      <c r="M71" s="2979">
        <v>7166</v>
      </c>
      <c r="N71" s="2979">
        <v>34349658</v>
      </c>
      <c r="O71" s="2976"/>
      <c r="P71" s="2976"/>
      <c r="Q71" s="2976"/>
      <c r="R71" s="2976">
        <v>5295</v>
      </c>
      <c r="S71" s="2976">
        <v>7166</v>
      </c>
      <c r="T71" s="2976">
        <v>34349658</v>
      </c>
      <c r="U71" s="2976"/>
      <c r="V71" s="2976"/>
      <c r="W71" s="2976"/>
      <c r="X71" s="2985">
        <v>25</v>
      </c>
      <c r="Y71" s="1449"/>
    </row>
    <row r="72" spans="1:25" s="1459" customFormat="1" ht="35.1" customHeight="1">
      <c r="A72" s="1449"/>
      <c r="B72" s="2971"/>
      <c r="C72" s="1539"/>
      <c r="D72" s="2974"/>
      <c r="E72" s="1512"/>
      <c r="F72" s="1510"/>
      <c r="G72" s="1497" t="s">
        <v>1067</v>
      </c>
      <c r="H72" s="1493"/>
      <c r="I72" s="2977"/>
      <c r="J72" s="2977"/>
      <c r="K72" s="2977"/>
      <c r="L72" s="2980"/>
      <c r="M72" s="2980"/>
      <c r="N72" s="2980"/>
      <c r="O72" s="2977"/>
      <c r="P72" s="2977"/>
      <c r="Q72" s="2977"/>
      <c r="R72" s="2977"/>
      <c r="S72" s="2977"/>
      <c r="T72" s="2977"/>
      <c r="U72" s="2977"/>
      <c r="V72" s="2977"/>
      <c r="W72" s="2977"/>
      <c r="X72" s="2986"/>
      <c r="Y72" s="1449"/>
    </row>
    <row r="73" spans="1:25" s="1459" customFormat="1" ht="35.1" customHeight="1">
      <c r="A73" s="1449"/>
      <c r="B73" s="2971"/>
      <c r="C73" s="1539"/>
      <c r="D73" s="2974"/>
      <c r="E73" s="1512"/>
      <c r="F73" s="1510"/>
      <c r="G73" s="1497" t="s">
        <v>1073</v>
      </c>
      <c r="H73" s="1493"/>
      <c r="I73" s="2977"/>
      <c r="J73" s="2977"/>
      <c r="K73" s="2977"/>
      <c r="L73" s="2980"/>
      <c r="M73" s="2980"/>
      <c r="N73" s="2980"/>
      <c r="O73" s="2977"/>
      <c r="P73" s="2977"/>
      <c r="Q73" s="2977"/>
      <c r="R73" s="2977"/>
      <c r="S73" s="2977"/>
      <c r="T73" s="2977"/>
      <c r="U73" s="2977"/>
      <c r="V73" s="2977"/>
      <c r="W73" s="2977"/>
      <c r="X73" s="2986"/>
      <c r="Y73" s="1449"/>
    </row>
    <row r="74" spans="1:25" s="1459" customFormat="1" ht="35.1" customHeight="1">
      <c r="A74" s="1449"/>
      <c r="B74" s="2972"/>
      <c r="C74" s="1540"/>
      <c r="D74" s="2975"/>
      <c r="E74" s="1514"/>
      <c r="F74" s="1510"/>
      <c r="G74" s="1497" t="s">
        <v>1131</v>
      </c>
      <c r="H74" s="1493"/>
      <c r="I74" s="2978"/>
      <c r="J74" s="2978"/>
      <c r="K74" s="2978"/>
      <c r="L74" s="2981"/>
      <c r="M74" s="2981"/>
      <c r="N74" s="2981"/>
      <c r="O74" s="2978"/>
      <c r="P74" s="2978"/>
      <c r="Q74" s="2978"/>
      <c r="R74" s="2978"/>
      <c r="S74" s="2978"/>
      <c r="T74" s="2978"/>
      <c r="U74" s="2978"/>
      <c r="V74" s="2978"/>
      <c r="W74" s="2978"/>
      <c r="X74" s="2987"/>
      <c r="Y74" s="1449"/>
    </row>
    <row r="75" spans="1:25" s="1459" customFormat="1" ht="35.1" customHeight="1">
      <c r="A75" s="1449"/>
      <c r="B75" s="1494">
        <v>48</v>
      </c>
      <c r="C75" s="1494"/>
      <c r="D75" s="1496" t="s">
        <v>1077</v>
      </c>
      <c r="E75" s="1493"/>
      <c r="F75" s="1494"/>
      <c r="G75" s="1515" t="s">
        <v>1132</v>
      </c>
      <c r="H75" s="1493"/>
      <c r="I75" s="1490"/>
      <c r="J75" s="1490"/>
      <c r="K75" s="1490"/>
      <c r="L75" s="1506">
        <v>5790</v>
      </c>
      <c r="M75" s="1506">
        <v>7032</v>
      </c>
      <c r="N75" s="1500">
        <v>105201790</v>
      </c>
      <c r="O75" s="1490"/>
      <c r="P75" s="1490"/>
      <c r="Q75" s="1481"/>
      <c r="R75" s="1490">
        <v>5790</v>
      </c>
      <c r="S75" s="1490">
        <v>7032</v>
      </c>
      <c r="T75" s="1490">
        <v>105201790</v>
      </c>
      <c r="U75" s="1538"/>
      <c r="V75" s="1538"/>
      <c r="W75" s="1541"/>
      <c r="X75" s="2373">
        <v>48</v>
      </c>
      <c r="Y75" s="1449"/>
    </row>
    <row r="76" spans="1:25" s="1459" customFormat="1" ht="35.1" customHeight="1">
      <c r="A76" s="1449"/>
      <c r="B76" s="1494">
        <v>52</v>
      </c>
      <c r="C76" s="1494"/>
      <c r="D76" s="1496" t="s">
        <v>263</v>
      </c>
      <c r="E76" s="1493"/>
      <c r="F76" s="1494"/>
      <c r="G76" s="1497" t="s">
        <v>1133</v>
      </c>
      <c r="H76" s="1493"/>
      <c r="I76" s="1542"/>
      <c r="J76" s="1542"/>
      <c r="K76" s="1542"/>
      <c r="L76" s="1506">
        <v>482</v>
      </c>
      <c r="M76" s="1506">
        <v>522</v>
      </c>
      <c r="N76" s="1500">
        <v>3852230</v>
      </c>
      <c r="O76" s="1490"/>
      <c r="P76" s="1490"/>
      <c r="Q76" s="1481"/>
      <c r="R76" s="1490">
        <v>482</v>
      </c>
      <c r="S76" s="1490">
        <v>522</v>
      </c>
      <c r="T76" s="1490">
        <v>3852230</v>
      </c>
      <c r="U76" s="1538"/>
      <c r="V76" s="1538"/>
      <c r="W76" s="1541"/>
      <c r="X76" s="2373">
        <v>52</v>
      </c>
      <c r="Y76" s="1449"/>
    </row>
    <row r="77" spans="1:25" s="1459" customFormat="1" ht="35.1" customHeight="1">
      <c r="A77" s="1449"/>
      <c r="B77" s="1494">
        <v>55</v>
      </c>
      <c r="C77" s="1494"/>
      <c r="D77" s="1496" t="s">
        <v>1082</v>
      </c>
      <c r="E77" s="1493"/>
      <c r="F77" s="1494"/>
      <c r="G77" s="1497" t="s">
        <v>1134</v>
      </c>
      <c r="H77" s="1493"/>
      <c r="I77" s="1490"/>
      <c r="J77" s="1490"/>
      <c r="K77" s="1490"/>
      <c r="L77" s="1506">
        <v>8563</v>
      </c>
      <c r="M77" s="1506">
        <v>10694</v>
      </c>
      <c r="N77" s="1500">
        <v>102990731</v>
      </c>
      <c r="O77" s="1490"/>
      <c r="P77" s="1490"/>
      <c r="Q77" s="1481"/>
      <c r="R77" s="1490">
        <v>8563</v>
      </c>
      <c r="S77" s="1490">
        <v>10694</v>
      </c>
      <c r="T77" s="1490">
        <v>102990731</v>
      </c>
      <c r="U77" s="1538"/>
      <c r="V77" s="1538"/>
      <c r="W77" s="1541"/>
      <c r="X77" s="2373">
        <v>55</v>
      </c>
      <c r="Y77" s="1449"/>
    </row>
    <row r="78" spans="1:25" s="1459" customFormat="1" ht="35.1" customHeight="1">
      <c r="A78" s="1449"/>
      <c r="B78" s="1486">
        <v>62</v>
      </c>
      <c r="C78" s="1486"/>
      <c r="D78" s="1499" t="s">
        <v>1085</v>
      </c>
      <c r="E78" s="1477"/>
      <c r="F78" s="1486"/>
      <c r="G78" s="1485" t="s">
        <v>1135</v>
      </c>
      <c r="H78" s="1477"/>
      <c r="I78" s="1543"/>
      <c r="J78" s="1478"/>
      <c r="K78" s="1478"/>
      <c r="L78" s="1488">
        <v>1915</v>
      </c>
      <c r="M78" s="1488">
        <v>2310</v>
      </c>
      <c r="N78" s="1500">
        <v>18848879</v>
      </c>
      <c r="O78" s="1478"/>
      <c r="P78" s="1478"/>
      <c r="Q78" s="1479"/>
      <c r="R78" s="1490">
        <v>1915</v>
      </c>
      <c r="S78" s="1490">
        <v>2310</v>
      </c>
      <c r="T78" s="1490">
        <v>18848879</v>
      </c>
      <c r="U78" s="1535"/>
      <c r="V78" s="1535"/>
      <c r="W78" s="1541"/>
      <c r="X78" s="2372">
        <v>62</v>
      </c>
      <c r="Y78" s="1449"/>
    </row>
    <row r="79" spans="1:25" s="1459" customFormat="1" ht="39.950000000000003" customHeight="1">
      <c r="A79" s="1449"/>
      <c r="B79" s="1486" t="s">
        <v>955</v>
      </c>
      <c r="C79" s="1486"/>
      <c r="D79" s="1480" t="s">
        <v>1136</v>
      </c>
      <c r="E79" s="1477"/>
      <c r="F79" s="1486"/>
      <c r="G79" s="1485"/>
      <c r="H79" s="1477"/>
      <c r="I79" s="1478">
        <v>0</v>
      </c>
      <c r="J79" s="1478">
        <v>0</v>
      </c>
      <c r="K79" s="1478">
        <v>0</v>
      </c>
      <c r="L79" s="1478">
        <v>26564</v>
      </c>
      <c r="M79" s="1478">
        <v>33386</v>
      </c>
      <c r="N79" s="1484">
        <v>295044461</v>
      </c>
      <c r="O79" s="1478">
        <v>0</v>
      </c>
      <c r="P79" s="1478">
        <v>0</v>
      </c>
      <c r="Q79" s="1478">
        <v>0</v>
      </c>
      <c r="R79" s="1478">
        <v>26564</v>
      </c>
      <c r="S79" s="1478">
        <v>33386</v>
      </c>
      <c r="T79" s="1478">
        <v>295044461</v>
      </c>
      <c r="U79" s="1478">
        <v>0</v>
      </c>
      <c r="V79" s="1478">
        <v>0</v>
      </c>
      <c r="W79" s="1482">
        <v>0</v>
      </c>
      <c r="X79" s="2372" t="s">
        <v>955</v>
      </c>
      <c r="Y79" s="1449"/>
    </row>
    <row r="80" spans="1:25" s="1459" customFormat="1" ht="39.950000000000003" customHeight="1">
      <c r="A80" s="1449"/>
      <c r="B80" s="1519"/>
      <c r="C80" s="1519"/>
      <c r="D80" s="1518"/>
      <c r="E80" s="1519"/>
      <c r="F80" s="1519"/>
      <c r="G80" s="1545"/>
      <c r="H80" s="1519"/>
      <c r="I80" s="1546"/>
      <c r="J80" s="1546"/>
      <c r="K80" s="1546"/>
      <c r="L80" s="1546"/>
      <c r="M80" s="1546"/>
      <c r="N80" s="1546"/>
      <c r="O80" s="1546"/>
      <c r="P80" s="1546"/>
      <c r="Q80" s="1546"/>
      <c r="R80" s="1546"/>
      <c r="S80" s="1546"/>
      <c r="T80" s="1546"/>
      <c r="U80" s="1546"/>
      <c r="V80" s="1522" t="s">
        <v>1137</v>
      </c>
      <c r="W80" s="1546"/>
      <c r="X80" s="1519"/>
      <c r="Y80" s="1449"/>
    </row>
    <row r="81" s="1459" customFormat="1" ht="17.100000000000001" customHeight="1"/>
    <row r="82" s="1459" customFormat="1" ht="17.100000000000001" customHeight="1"/>
    <row r="83" s="1459" customFormat="1" ht="17.100000000000001" customHeight="1"/>
    <row r="84" s="1459" customFormat="1" ht="17.100000000000001" customHeight="1"/>
    <row r="85" s="1459" customFormat="1" ht="17.100000000000001" customHeight="1"/>
    <row r="86" s="1459" customFormat="1" ht="17.100000000000001" customHeight="1"/>
    <row r="87" s="1459" customFormat="1" ht="17.100000000000001" customHeight="1"/>
    <row r="88" s="1459" customFormat="1" ht="17.100000000000001" customHeight="1"/>
    <row r="89" s="1459" customFormat="1" ht="17.100000000000001" customHeight="1"/>
    <row r="90" s="1459" customFormat="1" ht="17.100000000000001" customHeight="1"/>
    <row r="91" s="1459" customFormat="1" ht="17.100000000000001" customHeight="1"/>
    <row r="92" s="1459" customFormat="1" ht="17.100000000000001" customHeight="1"/>
    <row r="93" s="1459" customFormat="1" ht="17.100000000000001" customHeight="1"/>
    <row r="94" s="1459" customFormat="1" ht="17.100000000000001" customHeight="1"/>
    <row r="95" s="1459" customFormat="1" ht="17.100000000000001" customHeight="1"/>
    <row r="96" s="1459" customFormat="1" ht="17.100000000000001" customHeight="1"/>
    <row r="97" s="1459" customFormat="1" ht="17.100000000000001" customHeight="1"/>
    <row r="98" s="1459" customFormat="1" ht="17.100000000000001" customHeight="1"/>
    <row r="99" s="1459" customFormat="1" ht="17.100000000000001" customHeight="1"/>
    <row r="100" s="1459" customFormat="1" ht="17.100000000000001" customHeight="1"/>
    <row r="101" s="1459" customFormat="1" ht="17.100000000000001" customHeight="1"/>
    <row r="102" s="1459" customFormat="1" ht="17.100000000000001" customHeight="1"/>
    <row r="103" s="1459" customFormat="1" ht="17.100000000000001" customHeight="1"/>
    <row r="104" s="1459" customFormat="1" ht="17.100000000000001" customHeight="1"/>
    <row r="105" s="1459" customFormat="1" ht="17.100000000000001" customHeight="1"/>
    <row r="106" s="1459" customFormat="1" ht="17.100000000000001" customHeight="1"/>
    <row r="107" s="1459" customFormat="1" ht="17.100000000000001" customHeight="1"/>
    <row r="108" s="1459" customFormat="1" ht="17.100000000000001" customHeight="1"/>
    <row r="109" s="1459" customFormat="1" ht="17.100000000000001" customHeight="1"/>
    <row r="110" s="1459" customFormat="1" ht="17.100000000000001" customHeight="1"/>
    <row r="111" s="1459" customFormat="1" ht="17.100000000000001" customHeight="1"/>
    <row r="112" s="1459" customFormat="1" ht="17.100000000000001" customHeight="1"/>
    <row r="113" s="1459" customFormat="1" ht="17.100000000000001" customHeight="1"/>
    <row r="114" s="1459" customFormat="1" ht="17.100000000000001" customHeight="1"/>
    <row r="115" s="1459" customFormat="1" ht="17.100000000000001" customHeight="1"/>
    <row r="116" s="1459" customFormat="1" ht="17.100000000000001" customHeight="1"/>
    <row r="117" s="1459" customFormat="1" ht="17.100000000000001" customHeight="1"/>
    <row r="118" s="1459" customFormat="1" ht="17.100000000000001" customHeight="1"/>
    <row r="119" s="1459" customFormat="1" ht="17.100000000000001" customHeight="1"/>
    <row r="120" s="1459" customFormat="1" ht="17.100000000000001" customHeight="1"/>
    <row r="121" s="1459" customFormat="1" ht="17.100000000000001" customHeight="1"/>
    <row r="122" s="1459" customFormat="1" ht="17.100000000000001" customHeight="1"/>
    <row r="123" s="1459" customFormat="1" ht="17.100000000000001" customHeight="1"/>
    <row r="124" s="1459" customFormat="1" ht="17.100000000000001" customHeight="1"/>
    <row r="125" s="1459" customFormat="1" ht="17.100000000000001" customHeight="1"/>
    <row r="126" s="1459" customFormat="1" ht="17.100000000000001" customHeight="1"/>
    <row r="127" s="1459" customFormat="1" ht="17.100000000000001" customHeight="1"/>
    <row r="128" s="1459" customFormat="1" ht="17.100000000000001" customHeight="1"/>
    <row r="129" s="1459" customFormat="1" ht="17.100000000000001" customHeight="1"/>
    <row r="130" s="1459" customFormat="1" ht="17.100000000000001" customHeight="1"/>
    <row r="131" s="1459" customFormat="1" ht="17.100000000000001" customHeight="1"/>
    <row r="132" s="1459" customFormat="1" ht="17.100000000000001" customHeight="1"/>
    <row r="133" s="1459" customFormat="1" ht="17.100000000000001" customHeight="1"/>
    <row r="134" s="1459" customFormat="1" ht="17.100000000000001" customHeight="1"/>
    <row r="135" s="1459" customFormat="1" ht="17.100000000000001" customHeight="1"/>
    <row r="136" s="1459" customFormat="1" ht="17.100000000000001" customHeight="1"/>
    <row r="137" s="1459" customFormat="1" ht="17.100000000000001" customHeight="1"/>
    <row r="138" s="1459" customFormat="1" ht="17.100000000000001" customHeight="1"/>
    <row r="139" s="1459" customFormat="1" ht="17.100000000000001" customHeight="1"/>
    <row r="140" s="1459" customFormat="1" ht="17.100000000000001" customHeight="1"/>
    <row r="141" s="1459" customFormat="1" ht="17.100000000000001" customHeight="1"/>
    <row r="142" s="1459" customFormat="1" ht="17.100000000000001" customHeight="1"/>
    <row r="143" s="1459" customFormat="1" ht="17.100000000000001" customHeight="1"/>
    <row r="144" s="1459" customFormat="1" ht="17.100000000000001" customHeight="1"/>
    <row r="145" s="1459" customFormat="1" ht="17.100000000000001" customHeight="1"/>
    <row r="146" s="1459" customFormat="1" ht="17.100000000000001" customHeight="1"/>
    <row r="147" s="1459" customFormat="1" ht="17.100000000000001" customHeight="1"/>
    <row r="148" s="1459" customFormat="1" ht="17.100000000000001" customHeight="1"/>
    <row r="149" s="1459" customFormat="1" ht="17.100000000000001" customHeight="1"/>
    <row r="150" s="1459" customFormat="1" ht="17.100000000000001" customHeight="1"/>
    <row r="151" s="1459" customFormat="1" ht="17.100000000000001" customHeight="1"/>
    <row r="152" s="1459" customFormat="1" ht="17.100000000000001" customHeight="1"/>
    <row r="153" s="1459" customFormat="1" ht="17.100000000000001" customHeight="1"/>
    <row r="154" s="1459" customFormat="1" ht="17.100000000000001" customHeight="1"/>
    <row r="155" s="1459" customFormat="1" ht="17.100000000000001" customHeight="1"/>
    <row r="156" s="1459" customFormat="1" ht="17.100000000000001" customHeight="1"/>
    <row r="157" s="1459" customFormat="1" ht="17.100000000000001" customHeight="1"/>
    <row r="158" s="1459" customFormat="1" ht="17.100000000000001" customHeight="1"/>
    <row r="159" s="1459" customFormat="1" ht="17.100000000000001" customHeight="1"/>
    <row r="160" s="1459" customFormat="1" ht="17.100000000000001" customHeight="1"/>
    <row r="161" s="1459" customFormat="1" ht="17.100000000000001" customHeight="1"/>
    <row r="162" s="1459" customFormat="1" ht="17.100000000000001" customHeight="1"/>
    <row r="163" s="1459" customFormat="1" ht="17.100000000000001" customHeight="1"/>
    <row r="164" s="1459" customFormat="1" ht="17.100000000000001" customHeight="1"/>
    <row r="165" s="1459" customFormat="1" ht="17.100000000000001" customHeight="1"/>
    <row r="166" s="1459" customFormat="1" ht="17.100000000000001" customHeight="1"/>
    <row r="167" s="1459" customFormat="1" ht="17.100000000000001" customHeight="1"/>
    <row r="168" s="1459" customFormat="1" ht="17.100000000000001" customHeight="1"/>
    <row r="169" s="1459" customFormat="1" ht="17.100000000000001" customHeight="1"/>
    <row r="170" s="1459" customFormat="1" ht="17.100000000000001" customHeight="1"/>
    <row r="171" s="1459" customFormat="1" ht="17.100000000000001" customHeight="1"/>
    <row r="172" s="1459" customFormat="1" ht="17.100000000000001" customHeight="1"/>
    <row r="173" s="1459" customFormat="1" ht="17.100000000000001" customHeight="1"/>
    <row r="174" s="1459" customFormat="1" ht="17.100000000000001" customHeight="1"/>
    <row r="175" s="1459" customFormat="1" ht="17.100000000000001" customHeight="1"/>
    <row r="176" s="1459" customFormat="1" ht="17.100000000000001" customHeight="1"/>
    <row r="177" s="1459" customFormat="1" ht="17.100000000000001" customHeight="1"/>
    <row r="178" s="1459" customFormat="1" ht="17.100000000000001" customHeight="1"/>
    <row r="179" s="1459" customFormat="1" ht="17.100000000000001" customHeight="1"/>
    <row r="180" s="1459" customFormat="1" ht="17.100000000000001" customHeight="1"/>
    <row r="181" s="1459" customFormat="1" ht="17.100000000000001" customHeight="1"/>
    <row r="182" s="1459" customFormat="1" ht="17.100000000000001" customHeight="1"/>
    <row r="183" s="1459" customFormat="1" ht="17.100000000000001" customHeight="1"/>
    <row r="184" s="1459" customFormat="1" ht="17.100000000000001" customHeight="1"/>
    <row r="185" s="1459" customFormat="1" ht="17.100000000000001" customHeight="1"/>
    <row r="186" s="1459" customFormat="1" ht="17.100000000000001" customHeight="1"/>
    <row r="187" s="1459" customFormat="1" ht="17.100000000000001" customHeight="1"/>
    <row r="188" s="1459" customFormat="1" ht="17.100000000000001" customHeight="1"/>
    <row r="189" s="1459" customFormat="1" ht="17.100000000000001" customHeight="1"/>
    <row r="190" s="1459" customFormat="1" ht="17.100000000000001" customHeight="1"/>
    <row r="191" s="1459" customFormat="1" ht="17.100000000000001" customHeight="1"/>
    <row r="192" s="1459" customFormat="1" ht="17.100000000000001" customHeight="1"/>
    <row r="193" s="1459" customFormat="1" ht="17.100000000000001" customHeight="1"/>
    <row r="194" s="1459" customFormat="1" ht="17.100000000000001" customHeight="1"/>
    <row r="195" s="1459" customFormat="1" ht="17.100000000000001" customHeight="1"/>
    <row r="196" s="1459" customFormat="1" ht="17.100000000000001" customHeight="1"/>
    <row r="197" s="1459" customFormat="1" ht="17.100000000000001" customHeight="1"/>
    <row r="198" s="1459" customFormat="1" ht="17.100000000000001" customHeight="1"/>
    <row r="199" s="1459" customFormat="1" ht="17.100000000000001" customHeight="1"/>
    <row r="200" s="1459" customFormat="1" ht="17.100000000000001" customHeight="1"/>
    <row r="201" s="1459" customFormat="1" ht="17.100000000000001" customHeight="1"/>
    <row r="202" s="1459" customFormat="1" ht="17.100000000000001" customHeight="1"/>
    <row r="203" s="1459" customFormat="1" ht="17.100000000000001" customHeight="1"/>
    <row r="204" s="1459" customFormat="1" ht="17.100000000000001" customHeight="1"/>
    <row r="205" s="1459" customFormat="1" ht="17.100000000000001" customHeight="1"/>
    <row r="206" s="1459" customFormat="1" ht="17.100000000000001" customHeight="1"/>
    <row r="207" s="1459" customFormat="1" ht="17.100000000000001" customHeight="1"/>
    <row r="208" s="1459" customFormat="1" ht="17.100000000000001" customHeight="1"/>
    <row r="209" s="1459" customFormat="1" ht="17.100000000000001" customHeight="1"/>
    <row r="210" s="1459" customFormat="1" ht="17.100000000000001" customHeight="1"/>
    <row r="211" s="1459" customFormat="1" ht="17.100000000000001" customHeight="1"/>
    <row r="212" s="1459" customFormat="1" ht="17.100000000000001" customHeight="1"/>
    <row r="213" s="1459" customFormat="1" ht="17.100000000000001" customHeight="1"/>
    <row r="214" s="1459" customFormat="1" ht="17.100000000000001" customHeight="1"/>
    <row r="215" s="1459" customFormat="1" ht="17.100000000000001" customHeight="1"/>
    <row r="216" s="1459" customFormat="1" ht="17.100000000000001" customHeight="1"/>
    <row r="217" s="1459" customFormat="1" ht="17.100000000000001" customHeight="1"/>
    <row r="218" s="1459" customFormat="1" ht="17.100000000000001" customHeight="1"/>
    <row r="219" s="1459" customFormat="1" ht="17.100000000000001" customHeight="1"/>
    <row r="220" s="1459" customFormat="1" ht="17.100000000000001" customHeight="1"/>
    <row r="221" s="1459" customFormat="1" ht="17.100000000000001" customHeight="1"/>
    <row r="222" s="1459" customFormat="1" ht="17.100000000000001" customHeight="1"/>
    <row r="223" s="1459" customFormat="1" ht="17.100000000000001" customHeight="1"/>
    <row r="224" s="1459" customFormat="1" ht="17.100000000000001" customHeight="1"/>
    <row r="225" s="1459" customFormat="1" ht="17.100000000000001" customHeight="1"/>
    <row r="226" s="1459" customFormat="1" ht="17.100000000000001" customHeight="1"/>
    <row r="227" s="1459" customFormat="1" ht="17.100000000000001" customHeight="1"/>
    <row r="228" s="1459" customFormat="1" ht="17.100000000000001" customHeight="1"/>
    <row r="229" s="1459" customFormat="1" ht="17.100000000000001" customHeight="1"/>
    <row r="230" s="1459" customFormat="1" ht="17.100000000000001" customHeight="1"/>
    <row r="231" s="1459" customFormat="1" ht="17.100000000000001" customHeight="1"/>
    <row r="232" s="1459" customFormat="1" ht="17.100000000000001" customHeight="1"/>
    <row r="233" s="1459" customFormat="1" ht="17.100000000000001" customHeight="1"/>
    <row r="234" s="1459" customFormat="1" ht="17.100000000000001" customHeight="1"/>
    <row r="235" s="1459" customFormat="1" ht="17.100000000000001" customHeight="1"/>
    <row r="236" s="1459" customFormat="1" ht="17.100000000000001" customHeight="1"/>
    <row r="237" s="1459" customFormat="1" ht="17.100000000000001" customHeight="1"/>
    <row r="238" s="1459" customFormat="1" ht="17.100000000000001" customHeight="1"/>
    <row r="239" s="1459" customFormat="1" ht="17.100000000000001" customHeight="1"/>
    <row r="240" s="1459" customFormat="1" ht="17.100000000000001" customHeight="1"/>
    <row r="241" s="1459" customFormat="1" ht="17.100000000000001" customHeight="1"/>
    <row r="242" s="1459" customFormat="1" ht="17.100000000000001" customHeight="1"/>
    <row r="243" s="1459" customFormat="1" ht="17.100000000000001" customHeight="1"/>
    <row r="244" s="1459" customFormat="1" ht="17.100000000000001" customHeight="1"/>
    <row r="245" s="1459" customFormat="1" ht="17.100000000000001" customHeight="1"/>
    <row r="246" s="1459" customFormat="1" ht="17.100000000000001" customHeight="1"/>
    <row r="247" s="1459" customFormat="1" ht="17.100000000000001" customHeight="1"/>
    <row r="248" s="1459" customFormat="1" ht="17.100000000000001" customHeight="1"/>
    <row r="249" s="1459" customFormat="1" ht="17.100000000000001" customHeight="1"/>
    <row r="250" s="1459" customFormat="1" ht="17.100000000000001" customHeight="1"/>
    <row r="251" s="1459" customFormat="1" ht="17.100000000000001" customHeight="1"/>
    <row r="252" s="1459" customFormat="1" ht="17.100000000000001" customHeight="1"/>
    <row r="253" s="1459" customFormat="1" ht="17.100000000000001" customHeight="1"/>
    <row r="254" s="1459" customFormat="1" ht="17.100000000000001" customHeight="1"/>
    <row r="255" s="1459" customFormat="1" ht="17.100000000000001" customHeight="1"/>
    <row r="256" s="1459" customFormat="1" ht="17.100000000000001" customHeight="1"/>
    <row r="257" s="1459" customFormat="1" ht="17.100000000000001" customHeight="1"/>
    <row r="258" s="1459" customFormat="1" ht="17.100000000000001" customHeight="1"/>
    <row r="259" s="1459" customFormat="1" ht="17.100000000000001" customHeight="1"/>
    <row r="260" s="1459" customFormat="1" ht="17.100000000000001" customHeight="1"/>
    <row r="261" s="1459" customFormat="1" ht="17.100000000000001" customHeight="1"/>
    <row r="262" s="1459" customFormat="1" ht="17.100000000000001" customHeight="1"/>
    <row r="263" s="1459" customFormat="1" ht="17.100000000000001" customHeight="1"/>
    <row r="264" s="1459" customFormat="1" ht="17.100000000000001" customHeight="1"/>
    <row r="265" s="1459" customFormat="1" ht="17.100000000000001" customHeight="1"/>
    <row r="266" s="1459" customFormat="1" ht="17.100000000000001" customHeight="1"/>
    <row r="267" s="1459" customFormat="1" ht="17.100000000000001" customHeight="1"/>
    <row r="268" s="1459" customFormat="1" ht="17.100000000000001" customHeight="1"/>
    <row r="269" s="1459" customFormat="1" ht="17.100000000000001" customHeight="1"/>
    <row r="270" s="1459" customFormat="1" ht="17.100000000000001" customHeight="1"/>
    <row r="271" s="1459" customFormat="1" ht="17.100000000000001" customHeight="1"/>
    <row r="272" s="1459" customFormat="1" ht="17.100000000000001" customHeight="1"/>
    <row r="273" s="1459" customFormat="1" ht="17.100000000000001" customHeight="1"/>
    <row r="274" s="1459" customFormat="1" ht="17.100000000000001" customHeight="1"/>
    <row r="275" s="1459" customFormat="1" ht="17.100000000000001" customHeight="1"/>
    <row r="276" s="1459" customFormat="1" ht="17.100000000000001" customHeight="1"/>
    <row r="277" s="1459" customFormat="1" ht="17.100000000000001" customHeight="1"/>
    <row r="278" s="1459" customFormat="1" ht="17.100000000000001" customHeight="1"/>
    <row r="279" s="1459" customFormat="1" ht="17.100000000000001" customHeight="1"/>
    <row r="280" s="1459" customFormat="1" ht="17.100000000000001" customHeight="1"/>
    <row r="281" s="1459" customFormat="1" ht="17.100000000000001" customHeight="1"/>
    <row r="282" s="1459" customFormat="1" ht="17.100000000000001" customHeight="1"/>
    <row r="283" s="1459" customFormat="1" ht="17.100000000000001" customHeight="1"/>
    <row r="284" s="1459" customFormat="1" ht="17.100000000000001" customHeight="1"/>
    <row r="285" s="1459" customFormat="1" ht="17.100000000000001" customHeight="1"/>
    <row r="286" s="1459" customFormat="1" ht="17.100000000000001" customHeight="1"/>
    <row r="287" s="1459" customFormat="1" ht="17.100000000000001" customHeight="1"/>
    <row r="288" s="1459" customFormat="1" ht="17.100000000000001" customHeight="1"/>
    <row r="289" s="1459" customFormat="1" ht="17.100000000000001" customHeight="1"/>
    <row r="290" s="1459" customFormat="1" ht="17.100000000000001" customHeight="1"/>
    <row r="291" s="1459" customFormat="1" ht="17.100000000000001" customHeight="1"/>
    <row r="292" s="1459" customFormat="1" ht="17.100000000000001" customHeight="1"/>
    <row r="293" s="1459" customFormat="1" ht="17.100000000000001" customHeight="1"/>
    <row r="294" s="1459" customFormat="1" ht="17.100000000000001" customHeight="1"/>
    <row r="295" s="1459" customFormat="1" ht="17.100000000000001" customHeight="1"/>
    <row r="296" s="1459" customFormat="1" ht="17.100000000000001" customHeight="1"/>
    <row r="297" s="1459" customFormat="1" ht="17.100000000000001" customHeight="1"/>
    <row r="298" s="1459" customFormat="1" ht="17.100000000000001" customHeight="1"/>
    <row r="299" s="1459" customFormat="1" ht="17.100000000000001" customHeight="1"/>
    <row r="300" s="1459" customFormat="1" ht="17.100000000000001" customHeight="1"/>
    <row r="301" s="1459" customFormat="1" ht="17.100000000000001" customHeight="1"/>
    <row r="302" s="1459" customFormat="1" ht="17.100000000000001" customHeight="1"/>
    <row r="303" s="1459" customFormat="1" ht="17.100000000000001" customHeight="1"/>
    <row r="304" s="1459" customFormat="1" ht="17.100000000000001" customHeight="1"/>
    <row r="305" s="1459" customFormat="1" ht="17.100000000000001" customHeight="1"/>
    <row r="306" s="1459" customFormat="1" ht="17.100000000000001" customHeight="1"/>
    <row r="307" s="1459" customFormat="1" ht="17.100000000000001" customHeight="1"/>
    <row r="308" s="1459" customFormat="1" ht="17.100000000000001" customHeight="1"/>
    <row r="309" s="1459" customFormat="1" ht="17.100000000000001" customHeight="1"/>
    <row r="310" s="1459" customFormat="1" ht="17.100000000000001" customHeight="1"/>
    <row r="311" s="1459" customFormat="1" ht="17.100000000000001" customHeight="1"/>
    <row r="312" s="1459" customFormat="1" ht="17.100000000000001" customHeight="1"/>
    <row r="313" s="1459" customFormat="1" ht="17.100000000000001" customHeight="1"/>
    <row r="314" s="1459" customFormat="1" ht="17.100000000000001" customHeight="1"/>
    <row r="315" s="1459" customFormat="1" ht="17.100000000000001" customHeight="1"/>
    <row r="316" s="1459" customFormat="1" ht="17.100000000000001" customHeight="1"/>
    <row r="317" s="1459" customFormat="1" ht="17.100000000000001" customHeight="1"/>
    <row r="318" s="1459" customFormat="1" ht="17.100000000000001" customHeight="1"/>
    <row r="319" s="1459" customFormat="1" ht="17.100000000000001" customHeight="1"/>
    <row r="320" s="1459" customFormat="1" ht="17.100000000000001" customHeight="1"/>
    <row r="321" s="1459" customFormat="1" ht="17.100000000000001" customHeight="1"/>
    <row r="322" s="1459" customFormat="1" ht="17.100000000000001" customHeight="1"/>
    <row r="323" s="1459" customFormat="1" ht="17.100000000000001" customHeight="1"/>
    <row r="324" s="1459" customFormat="1" ht="17.100000000000001" customHeight="1"/>
    <row r="325" s="1459" customFormat="1" ht="17.100000000000001" customHeight="1"/>
    <row r="326" s="1459" customFormat="1" ht="17.100000000000001" customHeight="1"/>
    <row r="327" s="1459" customFormat="1" ht="17.100000000000001" customHeight="1"/>
    <row r="328" s="1459" customFormat="1" ht="17.100000000000001" customHeight="1"/>
    <row r="329" s="1459" customFormat="1" ht="17.100000000000001" customHeight="1"/>
    <row r="330" s="1459" customFormat="1" ht="17.100000000000001" customHeight="1"/>
    <row r="331" s="1459" customFormat="1" ht="17.100000000000001" customHeight="1"/>
    <row r="332" s="1459" customFormat="1" ht="17.100000000000001" customHeight="1"/>
    <row r="333" s="1459" customFormat="1" ht="17.100000000000001" customHeight="1"/>
    <row r="334" s="1459" customFormat="1" ht="17.100000000000001" customHeight="1"/>
    <row r="335" s="1459" customFormat="1" ht="17.100000000000001" customHeight="1"/>
    <row r="336" s="1459" customFormat="1" ht="17.100000000000001" customHeight="1"/>
    <row r="337" s="1459" customFormat="1" ht="17.100000000000001" customHeight="1"/>
    <row r="338" s="1459" customFormat="1" ht="17.100000000000001" customHeight="1"/>
    <row r="339" s="1459" customFormat="1" ht="17.100000000000001" customHeight="1"/>
    <row r="340" s="1459" customFormat="1" ht="17.100000000000001" customHeight="1"/>
    <row r="341" s="1459" customFormat="1" ht="17.100000000000001" customHeight="1"/>
    <row r="342" s="1459" customFormat="1" ht="17.100000000000001" customHeight="1"/>
    <row r="343" s="1459" customFormat="1" ht="17.100000000000001" customHeight="1"/>
    <row r="344" s="1459" customFormat="1" ht="17.100000000000001" customHeight="1"/>
    <row r="345" s="1459" customFormat="1" ht="17.100000000000001" customHeight="1"/>
    <row r="346" s="1459" customFormat="1" ht="17.100000000000001" customHeight="1"/>
    <row r="347" s="1459" customFormat="1" ht="17.100000000000001" customHeight="1"/>
    <row r="348" s="1459" customFormat="1" ht="17.100000000000001" customHeight="1"/>
    <row r="349" s="1459" customFormat="1" ht="17.100000000000001" customHeight="1"/>
    <row r="350" s="1459" customFormat="1" ht="17.100000000000001" customHeight="1"/>
    <row r="351" s="1459" customFormat="1" ht="17.100000000000001" customHeight="1"/>
    <row r="352" s="1459" customFormat="1" ht="17.100000000000001" customHeight="1"/>
    <row r="353" s="1459" customFormat="1" ht="17.100000000000001" customHeight="1"/>
    <row r="354" s="1459" customFormat="1" ht="17.100000000000001" customHeight="1"/>
    <row r="355" s="1459" customFormat="1" ht="17.100000000000001" customHeight="1"/>
    <row r="356" s="1459" customFormat="1" ht="17.100000000000001" customHeight="1"/>
    <row r="357" s="1459" customFormat="1" ht="17.100000000000001" customHeight="1"/>
    <row r="358" s="1459" customFormat="1" ht="17.100000000000001" customHeight="1"/>
    <row r="359" s="1459" customFormat="1" ht="17.100000000000001" customHeight="1"/>
    <row r="360" s="1459" customFormat="1" ht="17.100000000000001" customHeight="1"/>
    <row r="361" s="1459" customFormat="1" ht="17.100000000000001" customHeight="1"/>
    <row r="362" s="1459" customFormat="1" ht="17.100000000000001" customHeight="1"/>
    <row r="363" s="1459" customFormat="1" ht="17.100000000000001" customHeight="1"/>
    <row r="364" s="1459" customFormat="1" ht="17.100000000000001" customHeight="1"/>
    <row r="365" s="1459" customFormat="1" ht="17.100000000000001" customHeight="1"/>
    <row r="366" s="1459" customFormat="1" ht="17.100000000000001" customHeight="1"/>
    <row r="367" s="1459" customFormat="1" ht="17.100000000000001" customHeight="1"/>
    <row r="368" s="1459" customFormat="1" ht="17.100000000000001" customHeight="1"/>
    <row r="369" s="1459" customFormat="1" ht="17.100000000000001" customHeight="1"/>
    <row r="370" s="1459" customFormat="1" ht="17.100000000000001" customHeight="1"/>
    <row r="371" s="1459" customFormat="1" ht="17.100000000000001" customHeight="1"/>
    <row r="372" s="1459" customFormat="1" ht="17.100000000000001" customHeight="1"/>
    <row r="373" s="1459" customFormat="1" ht="17.100000000000001" customHeight="1"/>
    <row r="374" s="1459" customFormat="1" ht="17.100000000000001" customHeight="1"/>
    <row r="375" s="1459" customFormat="1" ht="17.100000000000001" customHeight="1"/>
    <row r="376" s="1459" customFormat="1" ht="17.100000000000001" customHeight="1"/>
    <row r="377" s="1459" customFormat="1" ht="17.100000000000001" customHeight="1"/>
    <row r="378" s="1459" customFormat="1" ht="17.100000000000001" customHeight="1"/>
    <row r="379" s="1459" customFormat="1" ht="17.100000000000001" customHeight="1"/>
    <row r="380" s="1459" customFormat="1" ht="17.100000000000001" customHeight="1"/>
    <row r="381" s="1459" customFormat="1" ht="17.100000000000001" customHeight="1"/>
    <row r="382" s="1459" customFormat="1" ht="17.100000000000001" customHeight="1"/>
    <row r="383" s="1459" customFormat="1" ht="17.100000000000001" customHeight="1"/>
    <row r="384" s="1459" customFormat="1" ht="17.100000000000001" customHeight="1"/>
    <row r="385" s="1459" customFormat="1" ht="17.100000000000001" customHeight="1"/>
    <row r="386" s="1459" customFormat="1" ht="17.100000000000001" customHeight="1"/>
    <row r="387" s="1459" customFormat="1" ht="17.100000000000001" customHeight="1"/>
    <row r="388" s="1459" customFormat="1" ht="17.100000000000001" customHeight="1"/>
    <row r="389" s="1459" customFormat="1" ht="17.100000000000001" customHeight="1"/>
    <row r="390" s="1459" customFormat="1" ht="17.100000000000001" customHeight="1"/>
    <row r="391" s="1459" customFormat="1" ht="17.100000000000001" customHeight="1"/>
    <row r="392" s="1459" customFormat="1" ht="17.100000000000001" customHeight="1"/>
    <row r="393" s="1459" customFormat="1" ht="17.100000000000001" customHeight="1"/>
    <row r="394" s="1459" customFormat="1" ht="17.100000000000001" customHeight="1"/>
    <row r="395" s="1459" customFormat="1" ht="17.100000000000001" customHeight="1"/>
    <row r="396" s="1459" customFormat="1" ht="17.100000000000001" customHeight="1"/>
    <row r="397" s="1459" customFormat="1" ht="17.100000000000001" customHeight="1"/>
    <row r="398" s="1459" customFormat="1" ht="17.100000000000001" customHeight="1"/>
    <row r="399" s="1459" customFormat="1" ht="17.100000000000001" customHeight="1"/>
    <row r="400" s="1459" customFormat="1" ht="17.100000000000001" customHeight="1"/>
    <row r="401" s="1459" customFormat="1" ht="17.100000000000001" customHeight="1"/>
    <row r="402" s="1459" customFormat="1" ht="17.100000000000001" customHeight="1"/>
    <row r="403" s="1459" customFormat="1" ht="17.100000000000001" customHeight="1"/>
    <row r="404" s="1459" customFormat="1" ht="17.100000000000001" customHeight="1"/>
    <row r="405" s="1459" customFormat="1" ht="17.100000000000001" customHeight="1"/>
    <row r="406" s="1459" customFormat="1" ht="17.100000000000001" customHeight="1"/>
    <row r="407" s="1459" customFormat="1" ht="17.100000000000001" customHeight="1"/>
    <row r="408" s="1459" customFormat="1" ht="17.100000000000001" customHeight="1"/>
    <row r="409" s="1459" customFormat="1" ht="17.100000000000001" customHeight="1"/>
    <row r="410" s="1459" customFormat="1" ht="17.100000000000001" customHeight="1"/>
    <row r="411" s="1459" customFormat="1" ht="17.100000000000001" customHeight="1"/>
    <row r="412" s="1459" customFormat="1" ht="17.100000000000001" customHeight="1"/>
    <row r="413" s="1459" customFormat="1" ht="17.100000000000001" customHeight="1"/>
    <row r="414" s="1459" customFormat="1" ht="17.100000000000001" customHeight="1"/>
    <row r="415" s="1459" customFormat="1" ht="17.100000000000001" customHeight="1"/>
    <row r="416" s="1459" customFormat="1" ht="17.100000000000001" customHeight="1"/>
    <row r="417" s="1459" customFormat="1" ht="17.100000000000001" customHeight="1"/>
    <row r="418" s="1459" customFormat="1" ht="17.100000000000001" customHeight="1"/>
    <row r="419" s="1459" customFormat="1" ht="17.100000000000001" customHeight="1"/>
    <row r="420" s="1459" customFormat="1" ht="17.100000000000001" customHeight="1"/>
    <row r="421" s="1459" customFormat="1" ht="17.100000000000001" customHeight="1"/>
    <row r="422" s="1459" customFormat="1" ht="17.100000000000001" customHeight="1"/>
    <row r="423" s="1459" customFormat="1" ht="17.100000000000001" customHeight="1"/>
    <row r="424" s="1459" customFormat="1" ht="17.100000000000001" customHeight="1"/>
    <row r="425" s="1459" customFormat="1" ht="17.100000000000001" customHeight="1"/>
    <row r="426" s="1459" customFormat="1" ht="17.100000000000001" customHeight="1"/>
    <row r="427" s="1459" customFormat="1" ht="17.100000000000001" customHeight="1"/>
    <row r="428" s="1459" customFormat="1" ht="17.100000000000001" customHeight="1"/>
    <row r="429" s="1459" customFormat="1" ht="17.100000000000001" customHeight="1"/>
    <row r="430" s="1459" customFormat="1" ht="17.100000000000001" customHeight="1"/>
    <row r="431" s="1459" customFormat="1" ht="17.100000000000001" customHeight="1"/>
    <row r="432" s="1459" customFormat="1" ht="17.100000000000001" customHeight="1"/>
    <row r="433" s="1459" customFormat="1" ht="17.100000000000001" customHeight="1"/>
    <row r="434" s="1459" customFormat="1" ht="17.100000000000001" customHeight="1"/>
    <row r="435" s="1459" customFormat="1" ht="17.100000000000001" customHeight="1"/>
    <row r="436" s="1459" customFormat="1" ht="17.100000000000001" customHeight="1"/>
    <row r="437" s="1459" customFormat="1" ht="17.100000000000001" customHeight="1"/>
    <row r="438" s="1459" customFormat="1" ht="17.100000000000001" customHeight="1"/>
    <row r="439" s="1459" customFormat="1" ht="17.100000000000001" customHeight="1"/>
    <row r="440" s="1459" customFormat="1" ht="17.100000000000001" customHeight="1"/>
    <row r="441" s="1459" customFormat="1" ht="17.100000000000001" customHeight="1"/>
    <row r="442" s="1459" customFormat="1" ht="17.100000000000001" customHeight="1"/>
    <row r="443" s="1459" customFormat="1" ht="17.100000000000001" customHeight="1"/>
    <row r="444" s="1459" customFormat="1" ht="17.100000000000001" customHeight="1"/>
    <row r="445" s="1459" customFormat="1" ht="17.100000000000001" customHeight="1"/>
    <row r="446" s="1459" customFormat="1" ht="17.100000000000001" customHeight="1"/>
    <row r="447" s="1459" customFormat="1" ht="17.100000000000001" customHeight="1"/>
    <row r="448" s="1459" customFormat="1" ht="17.100000000000001" customHeight="1"/>
    <row r="449" s="1459" customFormat="1" ht="17.100000000000001" customHeight="1"/>
    <row r="450" s="1459" customFormat="1" ht="17.100000000000001" customHeight="1"/>
    <row r="451" s="1459" customFormat="1" ht="17.100000000000001" customHeight="1"/>
    <row r="452" s="1459" customFormat="1" ht="17.100000000000001" customHeight="1"/>
    <row r="453" s="1459" customFormat="1" ht="17.100000000000001" customHeight="1"/>
    <row r="454" s="1459" customFormat="1" ht="17.100000000000001" customHeight="1"/>
    <row r="455" s="1459" customFormat="1" ht="17.100000000000001" customHeight="1"/>
    <row r="456" s="1459" customFormat="1" ht="17.100000000000001" customHeight="1"/>
    <row r="457" s="1459" customFormat="1" ht="17.100000000000001" customHeight="1"/>
    <row r="458" s="1459" customFormat="1" ht="17.100000000000001" customHeight="1"/>
    <row r="459" s="1459" customFormat="1" ht="17.100000000000001" customHeight="1"/>
    <row r="460" s="1459" customFormat="1" ht="17.100000000000001" customHeight="1"/>
    <row r="461" s="1459" customFormat="1" ht="17.100000000000001" customHeight="1"/>
    <row r="462" s="1459" customFormat="1" ht="17.100000000000001" customHeight="1"/>
    <row r="463" s="1459" customFormat="1" ht="17.100000000000001" customHeight="1"/>
    <row r="464" s="1459" customFormat="1" ht="17.100000000000001" customHeight="1"/>
    <row r="465" s="1459" customFormat="1" ht="17.100000000000001" customHeight="1"/>
    <row r="466" s="1459" customFormat="1" ht="17.100000000000001" customHeight="1"/>
    <row r="467" s="1459" customFormat="1" ht="17.100000000000001" customHeight="1"/>
    <row r="468" s="1459" customFormat="1" ht="17.100000000000001" customHeight="1"/>
    <row r="469" s="1459" customFormat="1" ht="17.100000000000001" customHeight="1"/>
    <row r="470" s="1459" customFormat="1" ht="17.100000000000001" customHeight="1"/>
    <row r="471" s="1459" customFormat="1" ht="17.100000000000001" customHeight="1"/>
    <row r="472" s="1459" customFormat="1" ht="17.100000000000001" customHeight="1"/>
    <row r="473" s="1459" customFormat="1" ht="17.100000000000001" customHeight="1"/>
    <row r="474" s="1459" customFormat="1" ht="17.100000000000001" customHeight="1"/>
    <row r="475" s="1459" customFormat="1" ht="17.100000000000001" customHeight="1"/>
    <row r="476" s="1459" customFormat="1" ht="17.100000000000001" customHeight="1"/>
    <row r="477" s="1459" customFormat="1" ht="17.100000000000001" customHeight="1"/>
    <row r="478" s="1459" customFormat="1" ht="17.100000000000001" customHeight="1"/>
    <row r="479" s="1459" customFormat="1" ht="17.100000000000001" customHeight="1"/>
    <row r="480" s="1459" customFormat="1" ht="17.100000000000001" customHeight="1"/>
    <row r="481" s="1459" customFormat="1" ht="17.100000000000001" customHeight="1"/>
    <row r="482" s="1459" customFormat="1" ht="17.100000000000001" customHeight="1"/>
    <row r="483" s="1459" customFormat="1" ht="17.100000000000001" customHeight="1"/>
    <row r="484" s="1459" customFormat="1" ht="17.100000000000001" customHeight="1"/>
    <row r="485" s="1459" customFormat="1" ht="17.100000000000001" customHeight="1"/>
    <row r="486" s="1459" customFormat="1" ht="17.100000000000001" customHeight="1"/>
    <row r="487" s="1459" customFormat="1" ht="17.100000000000001" customHeight="1"/>
    <row r="488" s="1459" customFormat="1" ht="17.100000000000001" customHeight="1"/>
    <row r="489" s="1459" customFormat="1" ht="17.100000000000001" customHeight="1"/>
    <row r="490" s="1459" customFormat="1" ht="17.100000000000001" customHeight="1"/>
    <row r="491" s="1459" customFormat="1" ht="17.100000000000001" customHeight="1"/>
    <row r="492" s="1459" customFormat="1" ht="17.100000000000001" customHeight="1"/>
    <row r="493" s="1459" customFormat="1" ht="17.100000000000001" customHeight="1"/>
    <row r="494" s="1459" customFormat="1" ht="17.100000000000001" customHeight="1"/>
    <row r="495" s="1459" customFormat="1" ht="17.100000000000001" customHeight="1"/>
    <row r="496" s="1459" customFormat="1" ht="17.100000000000001" customHeight="1"/>
    <row r="497" s="1459" customFormat="1" ht="17.100000000000001" customHeight="1"/>
    <row r="498" s="1459" customFormat="1" ht="17.100000000000001" customHeight="1"/>
    <row r="499" s="1459" customFormat="1" ht="17.100000000000001" customHeight="1"/>
    <row r="500" s="1459" customFormat="1" ht="17.100000000000001" customHeight="1"/>
    <row r="501" s="1459" customFormat="1" ht="17.100000000000001" customHeight="1"/>
    <row r="502" s="1459" customFormat="1" ht="17.100000000000001" customHeight="1"/>
    <row r="503" s="1459" customFormat="1" ht="17.100000000000001" customHeight="1"/>
    <row r="504" s="1459" customFormat="1" ht="17.100000000000001" customHeight="1"/>
    <row r="505" s="1459" customFormat="1" ht="17.100000000000001" customHeight="1"/>
    <row r="506" s="1459" customFormat="1" ht="17.100000000000001" customHeight="1"/>
    <row r="507" s="1459" customFormat="1" ht="17.100000000000001" customHeight="1"/>
    <row r="508" s="1459" customFormat="1" ht="17.100000000000001" customHeight="1"/>
    <row r="509" s="1459" customFormat="1" ht="17.100000000000001" customHeight="1"/>
    <row r="510" s="1459" customFormat="1" ht="17.100000000000001" customHeight="1"/>
    <row r="511" s="1459" customFormat="1" ht="17.100000000000001" customHeight="1"/>
    <row r="512" s="1459" customFormat="1" ht="17.100000000000001" customHeight="1"/>
    <row r="513" s="1459" customFormat="1" ht="17.100000000000001" customHeight="1"/>
    <row r="514" s="1459" customFormat="1" ht="17.100000000000001" customHeight="1"/>
    <row r="515" s="1459" customFormat="1" ht="17.100000000000001" customHeight="1"/>
    <row r="516" s="1459" customFormat="1" ht="17.100000000000001" customHeight="1"/>
    <row r="517" s="1459" customFormat="1" ht="17.100000000000001" customHeight="1"/>
    <row r="518" s="1459" customFormat="1" ht="17.100000000000001" customHeight="1"/>
    <row r="519" s="1459" customFormat="1" ht="17.100000000000001" customHeight="1"/>
    <row r="520" s="1459" customFormat="1" ht="17.100000000000001" customHeight="1"/>
    <row r="521" s="1459" customFormat="1" ht="17.100000000000001" customHeight="1"/>
    <row r="522" s="1459" customFormat="1" ht="17.100000000000001" customHeight="1"/>
    <row r="523" s="1459" customFormat="1" ht="17.100000000000001" customHeight="1"/>
    <row r="524" s="1459" customFormat="1" ht="17.100000000000001" customHeight="1"/>
    <row r="525" s="1459" customFormat="1" ht="17.100000000000001" customHeight="1"/>
    <row r="526" s="1459" customFormat="1" ht="17.100000000000001" customHeight="1"/>
    <row r="527" s="1459" customFormat="1" ht="17.100000000000001" customHeight="1"/>
    <row r="528" s="1459" customFormat="1" ht="17.100000000000001" customHeight="1"/>
    <row r="529" s="1459" customFormat="1" ht="17.100000000000001" customHeight="1"/>
    <row r="530" s="1459" customFormat="1" ht="17.100000000000001" customHeight="1"/>
    <row r="531" s="1459" customFormat="1" ht="17.100000000000001" customHeight="1"/>
  </sheetData>
  <mergeCells count="38">
    <mergeCell ref="X31:X34"/>
    <mergeCell ref="X71:X74"/>
    <mergeCell ref="U4:W4"/>
    <mergeCell ref="B31:B34"/>
    <mergeCell ref="D31:D34"/>
    <mergeCell ref="I31:I34"/>
    <mergeCell ref="J31:J34"/>
    <mergeCell ref="K31:K34"/>
    <mergeCell ref="L31:L34"/>
    <mergeCell ref="M31:M34"/>
    <mergeCell ref="N31:N34"/>
    <mergeCell ref="O31:O34"/>
    <mergeCell ref="V31:V34"/>
    <mergeCell ref="W31:W34"/>
    <mergeCell ref="P31:P34"/>
    <mergeCell ref="Q31:Q34"/>
    <mergeCell ref="R31:R34"/>
    <mergeCell ref="S31:S34"/>
    <mergeCell ref="L71:L74"/>
    <mergeCell ref="M71:M74"/>
    <mergeCell ref="W71:W74"/>
    <mergeCell ref="N71:N74"/>
    <mergeCell ref="O71:O74"/>
    <mergeCell ref="P71:P74"/>
    <mergeCell ref="Q71:Q74"/>
    <mergeCell ref="R71:R74"/>
    <mergeCell ref="S71:S74"/>
    <mergeCell ref="T31:T34"/>
    <mergeCell ref="U31:U34"/>
    <mergeCell ref="T71:T74"/>
    <mergeCell ref="U71:U74"/>
    <mergeCell ref="V71:V74"/>
    <mergeCell ref="U44:W44"/>
    <mergeCell ref="B71:B74"/>
    <mergeCell ref="D71:D74"/>
    <mergeCell ref="I71:I74"/>
    <mergeCell ref="J71:J74"/>
    <mergeCell ref="K71:K74"/>
  </mergeCells>
  <phoneticPr fontId="16"/>
  <printOptions horizontalCentered="1"/>
  <pageMargins left="0.59055118110236227" right="0.51181102362204722" top="0.51181102362204722" bottom="0.59055118110236227" header="0.55118110236220474" footer="0.51181102362204722"/>
  <pageSetup paperSize="9" scale="36" pageOrder="overThenDown" orientation="landscape" blackAndWhite="1" r:id="rId1"/>
  <headerFooter alignWithMargins="0">
    <oddHeader>&amp;L</oddHeader>
    <oddFooter>&amp;L</oddFooter>
  </headerFooter>
  <rowBreaks count="1" manualBreakCount="1">
    <brk id="40" max="16383" man="1"/>
  </rowBreaks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82">
    <tabColor rgb="FF00FFFF"/>
  </sheetPr>
  <dimension ref="A1:AZ42"/>
  <sheetViews>
    <sheetView view="pageBreakPreview" zoomScale="63" zoomScaleNormal="75" zoomScaleSheetLayoutView="63" workbookViewId="0">
      <pane xSplit="5" ySplit="8" topLeftCell="F9" activePane="bottomRight" state="frozen"/>
      <selection activeCell="Q22" sqref="Q22"/>
      <selection pane="topRight" activeCell="Q22" sqref="Q22"/>
      <selection pane="bottomLeft" activeCell="Q22" sqref="Q22"/>
      <selection pane="bottomRight" activeCell="G3" sqref="G3"/>
    </sheetView>
  </sheetViews>
  <sheetFormatPr defaultRowHeight="17.100000000000001" customHeight="1"/>
  <cols>
    <col min="1" max="1" width="1.5" style="1447" customWidth="1"/>
    <col min="2" max="2" width="4" style="1447" customWidth="1"/>
    <col min="3" max="3" width="7.625" style="1447" customWidth="1"/>
    <col min="4" max="4" width="4.625" style="1447" customWidth="1"/>
    <col min="5" max="5" width="20.75" style="1447" customWidth="1"/>
    <col min="6" max="15" width="21.25" style="1447" customWidth="1"/>
    <col min="16" max="16" width="23.375" style="1447" customWidth="1"/>
    <col min="17" max="23" width="21.25" style="1447" customWidth="1"/>
    <col min="24" max="25" width="24.625" style="1447" customWidth="1"/>
    <col min="26" max="16384" width="9" style="1447"/>
  </cols>
  <sheetData>
    <row r="1" spans="1:52" s="1548" customFormat="1" ht="30" customHeight="1">
      <c r="A1" s="3009" t="s">
        <v>1714</v>
      </c>
      <c r="B1" s="3009"/>
      <c r="C1" s="3009"/>
      <c r="D1" s="3009"/>
      <c r="E1" s="3009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2519"/>
      <c r="R1" s="2519"/>
      <c r="S1" s="2519"/>
      <c r="T1" s="1547"/>
      <c r="U1" s="1547"/>
      <c r="V1" s="1547"/>
      <c r="W1" s="1547"/>
      <c r="X1" s="1547"/>
      <c r="Y1" s="1547"/>
      <c r="Z1" s="1547"/>
    </row>
    <row r="2" spans="1:52" s="1548" customFormat="1" ht="30" customHeight="1">
      <c r="A2" s="3009"/>
      <c r="B2" s="3009"/>
      <c r="C2" s="3009"/>
      <c r="D2" s="3009"/>
      <c r="E2" s="3009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2226"/>
      <c r="R2" s="2226"/>
      <c r="S2" s="2226"/>
      <c r="T2" s="1547"/>
      <c r="U2" s="1547"/>
      <c r="V2" s="1547"/>
      <c r="W2" s="1547"/>
      <c r="X2" s="1547"/>
      <c r="Y2" s="1547"/>
      <c r="Z2" s="1547"/>
    </row>
    <row r="3" spans="1:52" s="1548" customFormat="1" ht="30" customHeight="1">
      <c r="A3" s="3009"/>
      <c r="B3" s="3009"/>
      <c r="C3" s="3009"/>
      <c r="D3" s="3009"/>
      <c r="E3" s="3009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  <c r="Q3" s="2226"/>
      <c r="R3" s="2226"/>
      <c r="S3" s="2226"/>
      <c r="T3" s="1547"/>
      <c r="U3" s="1547"/>
      <c r="V3" s="1547"/>
      <c r="W3" s="1547"/>
      <c r="X3" s="1547"/>
      <c r="Y3" s="1547"/>
      <c r="Z3" s="1547"/>
    </row>
    <row r="4" spans="1:52" s="1548" customFormat="1" ht="30" customHeight="1">
      <c r="A4" s="3009"/>
      <c r="B4" s="3009"/>
      <c r="C4" s="3009"/>
      <c r="D4" s="3009"/>
      <c r="E4" s="3009"/>
      <c r="F4" s="1547"/>
      <c r="G4" s="1547"/>
      <c r="H4" s="1547"/>
      <c r="I4" s="1547"/>
      <c r="J4" s="1547"/>
      <c r="K4" s="1547"/>
      <c r="L4" s="1547"/>
      <c r="M4" s="1547"/>
      <c r="N4" s="1547"/>
      <c r="O4" s="1547"/>
      <c r="P4" s="1547"/>
      <c r="Q4" s="2138"/>
      <c r="R4" s="2138"/>
      <c r="S4" s="2138"/>
      <c r="T4" s="1547"/>
      <c r="U4" s="1547"/>
      <c r="V4" s="1547"/>
      <c r="W4" s="1547"/>
      <c r="X4" s="1547"/>
      <c r="Y4" s="1547"/>
      <c r="Z4" s="1547"/>
    </row>
    <row r="5" spans="1:52" s="1459" customFormat="1" ht="30" customHeight="1">
      <c r="A5" s="1449"/>
      <c r="B5" s="1526" t="s">
        <v>1140</v>
      </c>
      <c r="C5" s="1526"/>
      <c r="D5" s="1526"/>
      <c r="E5" s="1526"/>
      <c r="F5" s="1526"/>
      <c r="G5" s="1526"/>
      <c r="H5" s="1526"/>
      <c r="I5" s="1526"/>
      <c r="J5" s="1526"/>
      <c r="K5" s="1526"/>
      <c r="L5" s="1526"/>
      <c r="M5" s="1526"/>
      <c r="N5" s="1526"/>
      <c r="O5" s="1526"/>
      <c r="P5" s="1549" t="s">
        <v>1141</v>
      </c>
      <c r="Q5" s="1449"/>
      <c r="R5" s="1449"/>
      <c r="S5" s="1449"/>
      <c r="T5" s="1449"/>
      <c r="U5" s="1449"/>
      <c r="V5" s="1449"/>
      <c r="W5" s="1449"/>
      <c r="X5" s="1449"/>
      <c r="Y5" s="1550" t="s">
        <v>1141</v>
      </c>
      <c r="Z5" s="1449"/>
    </row>
    <row r="6" spans="1:52" s="1459" customFormat="1" ht="18" customHeight="1">
      <c r="A6" s="1449"/>
      <c r="B6" s="1494"/>
      <c r="C6" s="1493"/>
      <c r="D6" s="1493"/>
      <c r="E6" s="1551" t="s">
        <v>1142</v>
      </c>
      <c r="F6" s="1552"/>
      <c r="G6" s="1552"/>
      <c r="H6" s="1552"/>
      <c r="I6" s="2150"/>
      <c r="J6" s="1554"/>
      <c r="K6" s="2150"/>
      <c r="L6" s="1552"/>
      <c r="M6" s="1552"/>
      <c r="N6" s="1552"/>
      <c r="O6" s="1552"/>
      <c r="P6" s="2150"/>
      <c r="Q6" s="1552"/>
      <c r="R6" s="1552"/>
      <c r="S6" s="1555"/>
      <c r="T6" s="1556"/>
      <c r="U6" s="1552"/>
      <c r="V6" s="1552"/>
      <c r="W6" s="1552"/>
      <c r="X6" s="1552"/>
      <c r="Y6" s="1553"/>
      <c r="Z6" s="1449"/>
    </row>
    <row r="7" spans="1:52" s="1459" customFormat="1" ht="30" customHeight="1">
      <c r="A7" s="1449"/>
      <c r="B7" s="1539"/>
      <c r="C7" s="1519"/>
      <c r="D7" s="1519"/>
      <c r="E7" s="1557"/>
      <c r="F7" s="1558" t="s">
        <v>1143</v>
      </c>
      <c r="G7" s="1558" t="s">
        <v>1144</v>
      </c>
      <c r="H7" s="1558" t="s">
        <v>1144</v>
      </c>
      <c r="I7" s="1559" t="s">
        <v>1016</v>
      </c>
      <c r="J7" s="1560" t="s">
        <v>1145</v>
      </c>
      <c r="K7" s="1559" t="s">
        <v>1146</v>
      </c>
      <c r="L7" s="2135" t="s">
        <v>1024</v>
      </c>
      <c r="M7" s="1558" t="s">
        <v>1147</v>
      </c>
      <c r="N7" s="1558" t="s">
        <v>1031</v>
      </c>
      <c r="O7" s="1558" t="s">
        <v>1148</v>
      </c>
      <c r="P7" s="1559" t="s">
        <v>486</v>
      </c>
      <c r="Q7" s="1562" t="s">
        <v>1149</v>
      </c>
      <c r="R7" s="1558" t="s">
        <v>1038</v>
      </c>
      <c r="S7" s="1563" t="s">
        <v>1150</v>
      </c>
      <c r="T7" s="1564" t="s">
        <v>1151</v>
      </c>
      <c r="U7" s="1558" t="s">
        <v>1152</v>
      </c>
      <c r="V7" s="1558" t="s">
        <v>1153</v>
      </c>
      <c r="W7" s="1558" t="s">
        <v>1154</v>
      </c>
      <c r="X7" s="1558" t="s">
        <v>1155</v>
      </c>
      <c r="Y7" s="1559" t="s">
        <v>1156</v>
      </c>
      <c r="Z7" s="1561"/>
      <c r="AA7" s="1565"/>
      <c r="AB7" s="1565"/>
      <c r="AC7" s="1565"/>
      <c r="AD7" s="1565"/>
      <c r="AE7" s="1565"/>
      <c r="AF7" s="1565"/>
      <c r="AG7" s="1565"/>
      <c r="AH7" s="1565"/>
      <c r="AI7" s="1565"/>
      <c r="AJ7" s="1565"/>
      <c r="AK7" s="1565"/>
      <c r="AL7" s="1565"/>
      <c r="AM7" s="1565"/>
      <c r="AN7" s="1565"/>
      <c r="AO7" s="1565"/>
      <c r="AP7" s="1565"/>
      <c r="AQ7" s="1565"/>
      <c r="AR7" s="1565"/>
      <c r="AS7" s="1565"/>
      <c r="AT7" s="1565"/>
      <c r="AU7" s="1565"/>
      <c r="AV7" s="1565"/>
      <c r="AW7" s="1565"/>
      <c r="AX7" s="1565"/>
      <c r="AY7" s="1565"/>
      <c r="AZ7" s="1565"/>
    </row>
    <row r="8" spans="1:52" s="1459" customFormat="1" ht="30" customHeight="1">
      <c r="A8" s="1449"/>
      <c r="B8" s="1540" t="s">
        <v>1157</v>
      </c>
      <c r="C8" s="1526"/>
      <c r="D8" s="1526"/>
      <c r="E8" s="1566"/>
      <c r="F8" s="1567" t="s">
        <v>1158</v>
      </c>
      <c r="G8" s="1567"/>
      <c r="H8" s="1567" t="s">
        <v>1159</v>
      </c>
      <c r="I8" s="1568"/>
      <c r="J8" s="1569"/>
      <c r="K8" s="1568"/>
      <c r="L8" s="1567"/>
      <c r="M8" s="1567"/>
      <c r="N8" s="1567"/>
      <c r="O8" s="1567"/>
      <c r="P8" s="1568"/>
      <c r="Q8" s="1570"/>
      <c r="R8" s="1567"/>
      <c r="S8" s="1563" t="s">
        <v>1160</v>
      </c>
      <c r="T8" s="1571"/>
      <c r="U8" s="1567"/>
      <c r="V8" s="1567" t="s">
        <v>1161</v>
      </c>
      <c r="W8" s="1567"/>
      <c r="X8" s="1567"/>
      <c r="Y8" s="1568"/>
      <c r="Z8" s="1561"/>
      <c r="AA8" s="1565"/>
      <c r="AB8" s="1565"/>
      <c r="AC8" s="1565"/>
      <c r="AD8" s="1565"/>
      <c r="AE8" s="1565"/>
      <c r="AF8" s="1565"/>
      <c r="AG8" s="1565"/>
      <c r="AH8" s="1565"/>
      <c r="AI8" s="1565"/>
      <c r="AJ8" s="1565"/>
      <c r="AK8" s="1565"/>
      <c r="AL8" s="1565"/>
      <c r="AM8" s="1565"/>
      <c r="AN8" s="1565"/>
      <c r="AO8" s="1565"/>
      <c r="AP8" s="1565"/>
      <c r="AQ8" s="1565"/>
      <c r="AR8" s="1565"/>
      <c r="AS8" s="1565"/>
      <c r="AT8" s="1565"/>
      <c r="AU8" s="1565"/>
      <c r="AV8" s="1565"/>
      <c r="AW8" s="1565"/>
      <c r="AX8" s="1565"/>
      <c r="AY8" s="1565"/>
      <c r="AZ8" s="1565"/>
    </row>
    <row r="9" spans="1:52" s="1459" customFormat="1" ht="30" customHeight="1">
      <c r="A9" s="1449"/>
      <c r="B9" s="1572" t="s">
        <v>955</v>
      </c>
      <c r="C9" s="1572" t="s">
        <v>1162</v>
      </c>
      <c r="D9" s="1540" t="s">
        <v>1163</v>
      </c>
      <c r="E9" s="1566"/>
      <c r="F9" s="1573">
        <v>13766666632</v>
      </c>
      <c r="G9" s="1573">
        <v>9839999700</v>
      </c>
      <c r="H9" s="1573">
        <v>304484551</v>
      </c>
      <c r="I9" s="1574">
        <v>1302267990</v>
      </c>
      <c r="J9" s="1575">
        <v>1677368701</v>
      </c>
      <c r="K9" s="1574">
        <v>2048805485</v>
      </c>
      <c r="L9" s="1573">
        <v>811270060</v>
      </c>
      <c r="M9" s="1573">
        <v>2248758881</v>
      </c>
      <c r="N9" s="1574">
        <v>495525045</v>
      </c>
      <c r="O9" s="1573">
        <v>8270906633</v>
      </c>
      <c r="P9" s="1576">
        <f>SUM(F9:O9)</f>
        <v>40766053678</v>
      </c>
      <c r="Q9" s="1573">
        <v>1018690796</v>
      </c>
      <c r="R9" s="1573">
        <v>339220462</v>
      </c>
      <c r="S9" s="1577">
        <v>981199944</v>
      </c>
      <c r="T9" s="1578">
        <v>701301126</v>
      </c>
      <c r="U9" s="1573">
        <v>208408412</v>
      </c>
      <c r="V9" s="1573">
        <v>281216150</v>
      </c>
      <c r="W9" s="1574">
        <v>259594388</v>
      </c>
      <c r="X9" s="1536">
        <f>SUM(Q9:W9)</f>
        <v>3789631278</v>
      </c>
      <c r="Y9" s="1576">
        <f>P9+X9</f>
        <v>44555684956</v>
      </c>
      <c r="Z9" s="1561"/>
      <c r="AA9" s="1565"/>
      <c r="AB9" s="1565"/>
      <c r="AC9" s="1565"/>
      <c r="AD9" s="1565"/>
      <c r="AE9" s="1565"/>
      <c r="AF9" s="1565"/>
      <c r="AG9" s="1565"/>
      <c r="AH9" s="1565"/>
      <c r="AI9" s="1565"/>
      <c r="AJ9" s="1565"/>
      <c r="AK9" s="1565"/>
      <c r="AL9" s="1565"/>
      <c r="AM9" s="1565"/>
      <c r="AN9" s="1565"/>
      <c r="AO9" s="1565"/>
      <c r="AP9" s="1565"/>
      <c r="AQ9" s="1565"/>
      <c r="AR9" s="1565"/>
      <c r="AS9" s="1565"/>
      <c r="AT9" s="1565"/>
      <c r="AU9" s="1565"/>
      <c r="AV9" s="1565"/>
      <c r="AW9" s="1565"/>
      <c r="AX9" s="1565"/>
      <c r="AY9" s="1565"/>
      <c r="AZ9" s="1565"/>
    </row>
    <row r="10" spans="1:52" s="1459" customFormat="1" ht="30" customHeight="1">
      <c r="A10" s="1449"/>
      <c r="B10" s="1572" t="s">
        <v>1164</v>
      </c>
      <c r="C10" s="1572" t="s">
        <v>1165</v>
      </c>
      <c r="D10" s="1540" t="s">
        <v>1166</v>
      </c>
      <c r="E10" s="1526"/>
      <c r="F10" s="1579">
        <v>12992815161</v>
      </c>
      <c r="G10" s="1579">
        <v>2866905364</v>
      </c>
      <c r="H10" s="1579">
        <v>295421696</v>
      </c>
      <c r="I10" s="1580">
        <v>913454966</v>
      </c>
      <c r="J10" s="1581">
        <v>779990272</v>
      </c>
      <c r="K10" s="1580">
        <v>624029129</v>
      </c>
      <c r="L10" s="1579">
        <v>638059559</v>
      </c>
      <c r="M10" s="1579">
        <v>880780368</v>
      </c>
      <c r="N10" s="1580">
        <v>230538302</v>
      </c>
      <c r="O10" s="1579">
        <v>2909316512</v>
      </c>
      <c r="P10" s="1576">
        <f t="shared" ref="P10:P17" si="0">SUM(F10:O10)</f>
        <v>23131311329</v>
      </c>
      <c r="Q10" s="1579">
        <v>644651315</v>
      </c>
      <c r="R10" s="1579">
        <v>251780377</v>
      </c>
      <c r="S10" s="1582">
        <v>483477584</v>
      </c>
      <c r="T10" s="1583">
        <v>386678177</v>
      </c>
      <c r="U10" s="1579">
        <v>386000592</v>
      </c>
      <c r="V10" s="1579">
        <v>128452301</v>
      </c>
      <c r="W10" s="1580">
        <v>121429550</v>
      </c>
      <c r="X10" s="1536">
        <f t="shared" ref="X10:X17" si="1">SUM(Q10:W10)</f>
        <v>2402469896</v>
      </c>
      <c r="Y10" s="1576">
        <f>P10+X10</f>
        <v>25533781225</v>
      </c>
      <c r="Z10" s="1449"/>
    </row>
    <row r="11" spans="1:52" s="1459" customFormat="1" ht="30" customHeight="1">
      <c r="A11" s="1449"/>
      <c r="B11" s="1572" t="s">
        <v>955</v>
      </c>
      <c r="C11" s="1572" t="s">
        <v>1164</v>
      </c>
      <c r="D11" s="1540" t="s">
        <v>1167</v>
      </c>
      <c r="E11" s="1526"/>
      <c r="F11" s="1573">
        <v>1535437508</v>
      </c>
      <c r="G11" s="1573">
        <v>485591094</v>
      </c>
      <c r="H11" s="1573">
        <v>30086545</v>
      </c>
      <c r="I11" s="1574">
        <v>96759122</v>
      </c>
      <c r="J11" s="1581">
        <v>67826136</v>
      </c>
      <c r="K11" s="1574">
        <v>218829664</v>
      </c>
      <c r="L11" s="1573">
        <v>125737381</v>
      </c>
      <c r="M11" s="1573">
        <v>345880540</v>
      </c>
      <c r="N11" s="1574">
        <v>86054181</v>
      </c>
      <c r="O11" s="1573">
        <v>774707879</v>
      </c>
      <c r="P11" s="1584">
        <f t="shared" si="0"/>
        <v>3766910050</v>
      </c>
      <c r="Q11" s="1573">
        <v>152995000</v>
      </c>
      <c r="R11" s="1573">
        <v>102556343</v>
      </c>
      <c r="S11" s="1582">
        <v>145485952</v>
      </c>
      <c r="T11" s="1578">
        <v>138110166</v>
      </c>
      <c r="U11" s="1573">
        <v>206483046</v>
      </c>
      <c r="V11" s="1573">
        <v>42687739</v>
      </c>
      <c r="W11" s="1574">
        <v>19696335</v>
      </c>
      <c r="X11" s="1536">
        <f t="shared" si="1"/>
        <v>808014581</v>
      </c>
      <c r="Y11" s="1584">
        <f>P11+X11</f>
        <v>4574924631</v>
      </c>
      <c r="Z11" s="1449"/>
    </row>
    <row r="12" spans="1:52" s="1459" customFormat="1" ht="30" customHeight="1">
      <c r="A12" s="1449"/>
      <c r="B12" s="1572" t="s">
        <v>955</v>
      </c>
      <c r="C12" s="1585" t="s">
        <v>1168</v>
      </c>
      <c r="D12" s="1540" t="s">
        <v>1169</v>
      </c>
      <c r="E12" s="1526"/>
      <c r="F12" s="1535">
        <f>SUM(F9:F11)</f>
        <v>28294919301</v>
      </c>
      <c r="G12" s="1535">
        <f>SUM(G9:G11)</f>
        <v>13192496158</v>
      </c>
      <c r="H12" s="1535">
        <f t="shared" ref="H12:P12" si="2">SUM(H9:H11)</f>
        <v>629992792</v>
      </c>
      <c r="I12" s="2299">
        <f t="shared" si="2"/>
        <v>2312482078</v>
      </c>
      <c r="J12" s="2293">
        <f t="shared" si="2"/>
        <v>2525185109</v>
      </c>
      <c r="K12" s="2299">
        <f t="shared" si="2"/>
        <v>2891664278</v>
      </c>
      <c r="L12" s="1535">
        <f t="shared" si="2"/>
        <v>1575067000</v>
      </c>
      <c r="M12" s="1535">
        <f t="shared" si="2"/>
        <v>3475419789</v>
      </c>
      <c r="N12" s="1535">
        <f t="shared" si="2"/>
        <v>812117528</v>
      </c>
      <c r="O12" s="1535">
        <f t="shared" si="2"/>
        <v>11954931024</v>
      </c>
      <c r="P12" s="2301">
        <f t="shared" si="2"/>
        <v>67664275057</v>
      </c>
      <c r="Q12" s="1535">
        <f>SUM(Q9:Q11)</f>
        <v>1816337111</v>
      </c>
      <c r="R12" s="1535">
        <f t="shared" ref="R12:Y12" si="3">SUM(R9:R11)</f>
        <v>693557182</v>
      </c>
      <c r="S12" s="1587">
        <f t="shared" si="3"/>
        <v>1610163480</v>
      </c>
      <c r="T12" s="1531">
        <f t="shared" si="3"/>
        <v>1226089469</v>
      </c>
      <c r="U12" s="1535">
        <f t="shared" si="3"/>
        <v>800892050</v>
      </c>
      <c r="V12" s="1535">
        <f t="shared" si="3"/>
        <v>452356190</v>
      </c>
      <c r="W12" s="1535">
        <f t="shared" si="3"/>
        <v>400720273</v>
      </c>
      <c r="X12" s="1535">
        <f t="shared" si="3"/>
        <v>7000115755</v>
      </c>
      <c r="Y12" s="1530">
        <f t="shared" si="3"/>
        <v>74664390812</v>
      </c>
      <c r="Z12" s="1449"/>
    </row>
    <row r="13" spans="1:52" s="1459" customFormat="1" ht="30" customHeight="1">
      <c r="A13" s="1449"/>
      <c r="B13" s="1572" t="s">
        <v>955</v>
      </c>
      <c r="C13" s="1572" t="s">
        <v>1170</v>
      </c>
      <c r="D13" s="1540" t="s">
        <v>1171</v>
      </c>
      <c r="E13" s="1526"/>
      <c r="F13" s="1579">
        <v>198812736</v>
      </c>
      <c r="G13" s="1588">
        <v>1384988000</v>
      </c>
      <c r="H13" s="1588">
        <v>2490000</v>
      </c>
      <c r="I13" s="1580">
        <v>4214072416</v>
      </c>
      <c r="J13" s="2294">
        <v>378112286</v>
      </c>
      <c r="K13" s="1593">
        <v>0</v>
      </c>
      <c r="L13" s="1579">
        <v>284695000</v>
      </c>
      <c r="M13" s="1579">
        <v>85840000</v>
      </c>
      <c r="N13" s="1580">
        <v>441897900</v>
      </c>
      <c r="O13" s="1579">
        <v>1541186000</v>
      </c>
      <c r="P13" s="1589">
        <f t="shared" si="0"/>
        <v>8532094338</v>
      </c>
      <c r="Q13" s="1579">
        <v>379773000</v>
      </c>
      <c r="R13" s="1588">
        <v>800000</v>
      </c>
      <c r="S13" s="1590">
        <v>9524000</v>
      </c>
      <c r="T13" s="1591">
        <v>117097000</v>
      </c>
      <c r="U13" s="1592">
        <v>0</v>
      </c>
      <c r="V13" s="1579">
        <v>50963358</v>
      </c>
      <c r="W13" s="1593">
        <v>0</v>
      </c>
      <c r="X13" s="1536">
        <f t="shared" si="1"/>
        <v>558157358</v>
      </c>
      <c r="Y13" s="1589">
        <f>P13+X13</f>
        <v>9090251696</v>
      </c>
      <c r="Z13" s="1449"/>
    </row>
    <row r="14" spans="1:52" s="1459" customFormat="1" ht="30" customHeight="1">
      <c r="A14" s="1449"/>
      <c r="B14" s="1572" t="s">
        <v>955</v>
      </c>
      <c r="C14" s="1572" t="s">
        <v>1172</v>
      </c>
      <c r="D14" s="1540" t="s">
        <v>1173</v>
      </c>
      <c r="E14" s="1526"/>
      <c r="F14" s="1579">
        <v>41597500</v>
      </c>
      <c r="G14" s="1588">
        <v>107617000</v>
      </c>
      <c r="H14" s="1592">
        <v>0</v>
      </c>
      <c r="I14" s="1580">
        <v>13613000</v>
      </c>
      <c r="J14" s="2295">
        <v>1675000</v>
      </c>
      <c r="K14" s="1580">
        <v>8942000</v>
      </c>
      <c r="L14" s="1592">
        <v>0</v>
      </c>
      <c r="M14" s="1579">
        <v>17260680</v>
      </c>
      <c r="N14" s="1593">
        <v>1000000</v>
      </c>
      <c r="O14" s="1579">
        <v>23077150</v>
      </c>
      <c r="P14" s="1576">
        <f t="shared" si="0"/>
        <v>214782330</v>
      </c>
      <c r="Q14" s="1592">
        <v>0</v>
      </c>
      <c r="R14" s="1592">
        <v>0</v>
      </c>
      <c r="S14" s="1590">
        <v>0</v>
      </c>
      <c r="T14" s="1591">
        <v>1000000</v>
      </c>
      <c r="U14" s="1592">
        <v>1171000</v>
      </c>
      <c r="V14" s="1579">
        <v>3127000</v>
      </c>
      <c r="W14" s="1593">
        <v>0</v>
      </c>
      <c r="X14" s="1536">
        <f t="shared" si="1"/>
        <v>5298000</v>
      </c>
      <c r="Y14" s="1576">
        <f>P14+X14</f>
        <v>220080330</v>
      </c>
      <c r="Z14" s="1449"/>
    </row>
    <row r="15" spans="1:52" s="1459" customFormat="1" ht="30" customHeight="1">
      <c r="A15" s="1449"/>
      <c r="B15" s="1572" t="s">
        <v>955</v>
      </c>
      <c r="C15" s="1572" t="s">
        <v>1174</v>
      </c>
      <c r="D15" s="1540" t="s">
        <v>1175</v>
      </c>
      <c r="E15" s="1526"/>
      <c r="F15" s="1579">
        <v>138798748</v>
      </c>
      <c r="G15" s="1588">
        <v>46495650</v>
      </c>
      <c r="H15" s="1592">
        <v>0</v>
      </c>
      <c r="I15" s="1593">
        <v>0</v>
      </c>
      <c r="J15" s="2296">
        <v>0</v>
      </c>
      <c r="K15" s="1593">
        <v>0</v>
      </c>
      <c r="L15" s="1592">
        <v>0</v>
      </c>
      <c r="M15" s="1592">
        <v>0</v>
      </c>
      <c r="N15" s="1593">
        <v>25426000</v>
      </c>
      <c r="O15" s="1579">
        <v>29408150</v>
      </c>
      <c r="P15" s="1576">
        <f t="shared" si="0"/>
        <v>240128548</v>
      </c>
      <c r="Q15" s="1592">
        <v>1367000</v>
      </c>
      <c r="R15" s="1592">
        <v>0</v>
      </c>
      <c r="S15" s="1590">
        <v>0</v>
      </c>
      <c r="T15" s="1591">
        <v>1917000</v>
      </c>
      <c r="U15" s="1592">
        <v>0</v>
      </c>
      <c r="V15" s="1592">
        <v>0</v>
      </c>
      <c r="W15" s="1593">
        <v>0</v>
      </c>
      <c r="X15" s="1536">
        <f t="shared" si="1"/>
        <v>3284000</v>
      </c>
      <c r="Y15" s="1576">
        <f>P15+X15</f>
        <v>243412548</v>
      </c>
      <c r="Z15" s="1449"/>
    </row>
    <row r="16" spans="1:52" s="1459" customFormat="1" ht="30" customHeight="1">
      <c r="A16" s="1449"/>
      <c r="B16" s="1572" t="s">
        <v>1168</v>
      </c>
      <c r="C16" s="1572" t="s">
        <v>578</v>
      </c>
      <c r="D16" s="1540" t="s">
        <v>1176</v>
      </c>
      <c r="E16" s="1526"/>
      <c r="F16" s="1594">
        <v>0</v>
      </c>
      <c r="G16" s="1588">
        <v>1911896</v>
      </c>
      <c r="H16" s="1592">
        <v>0</v>
      </c>
      <c r="I16" s="1580">
        <v>151985470</v>
      </c>
      <c r="J16" s="2295">
        <v>1920000</v>
      </c>
      <c r="K16" s="1593">
        <v>0</v>
      </c>
      <c r="L16" s="1592">
        <v>0</v>
      </c>
      <c r="M16" s="1592">
        <v>0</v>
      </c>
      <c r="N16" s="1500">
        <v>406000</v>
      </c>
      <c r="O16" s="1592">
        <v>0</v>
      </c>
      <c r="P16" s="1576">
        <f t="shared" si="0"/>
        <v>156223366</v>
      </c>
      <c r="Q16" s="1588">
        <v>0</v>
      </c>
      <c r="R16" s="1592">
        <v>0</v>
      </c>
      <c r="S16" s="1595">
        <v>0</v>
      </c>
      <c r="T16" s="1596">
        <v>0</v>
      </c>
      <c r="U16" s="1592">
        <v>5532</v>
      </c>
      <c r="V16" s="1592">
        <v>0</v>
      </c>
      <c r="W16" s="1593">
        <v>0</v>
      </c>
      <c r="X16" s="1536">
        <f t="shared" si="1"/>
        <v>5532</v>
      </c>
      <c r="Y16" s="1576">
        <f>P16+X16</f>
        <v>156228898</v>
      </c>
      <c r="Z16" s="1449"/>
    </row>
    <row r="17" spans="1:26" s="1459" customFormat="1" ht="30" customHeight="1">
      <c r="A17" s="1449"/>
      <c r="B17" s="1572" t="s">
        <v>955</v>
      </c>
      <c r="C17" s="1572" t="s">
        <v>1177</v>
      </c>
      <c r="D17" s="1540" t="s">
        <v>1178</v>
      </c>
      <c r="E17" s="1526"/>
      <c r="F17" s="1573">
        <v>1901715268</v>
      </c>
      <c r="G17" s="1573">
        <v>143815264</v>
      </c>
      <c r="H17" s="1573">
        <v>12221665</v>
      </c>
      <c r="I17" s="1574">
        <v>96383275</v>
      </c>
      <c r="J17" s="2294">
        <v>110269955</v>
      </c>
      <c r="K17" s="1574">
        <v>515390329</v>
      </c>
      <c r="L17" s="1573">
        <v>441462687</v>
      </c>
      <c r="M17" s="1573">
        <v>470545702</v>
      </c>
      <c r="N17" s="1574">
        <v>12450554</v>
      </c>
      <c r="O17" s="1573">
        <v>154079155</v>
      </c>
      <c r="P17" s="1584">
        <f t="shared" si="0"/>
        <v>3858333854</v>
      </c>
      <c r="Q17" s="1573">
        <v>434709986</v>
      </c>
      <c r="R17" s="1573">
        <v>10623665</v>
      </c>
      <c r="S17" s="1597">
        <v>85564183</v>
      </c>
      <c r="T17" s="1578">
        <v>28035479</v>
      </c>
      <c r="U17" s="1573">
        <v>57771863</v>
      </c>
      <c r="V17" s="1573">
        <v>10250161</v>
      </c>
      <c r="W17" s="1574">
        <v>10675768</v>
      </c>
      <c r="X17" s="1536">
        <f t="shared" si="1"/>
        <v>637631105</v>
      </c>
      <c r="Y17" s="1584">
        <f>P17+X17</f>
        <v>4495964959</v>
      </c>
      <c r="Z17" s="1449"/>
    </row>
    <row r="18" spans="1:26" s="1459" customFormat="1" ht="30" customHeight="1">
      <c r="A18" s="1449"/>
      <c r="B18" s="1598" t="s">
        <v>955</v>
      </c>
      <c r="C18" s="1585" t="s">
        <v>955</v>
      </c>
      <c r="D18" s="1540" t="s">
        <v>1169</v>
      </c>
      <c r="E18" s="1526"/>
      <c r="F18" s="1535">
        <f>SUM(F13:F17)</f>
        <v>2280924252</v>
      </c>
      <c r="G18" s="1535">
        <f t="shared" ref="G18:P18" si="4">SUM(G13:G17)</f>
        <v>1684827810</v>
      </c>
      <c r="H18" s="1535">
        <f t="shared" si="4"/>
        <v>14711665</v>
      </c>
      <c r="I18" s="2299">
        <f t="shared" si="4"/>
        <v>4476054161</v>
      </c>
      <c r="J18" s="2297">
        <f t="shared" si="4"/>
        <v>491977241</v>
      </c>
      <c r="K18" s="2299">
        <f t="shared" si="4"/>
        <v>524332329</v>
      </c>
      <c r="L18" s="1535">
        <f t="shared" si="4"/>
        <v>726157687</v>
      </c>
      <c r="M18" s="1535">
        <f t="shared" si="4"/>
        <v>573646382</v>
      </c>
      <c r="N18" s="1535">
        <f t="shared" si="4"/>
        <v>481180454</v>
      </c>
      <c r="O18" s="1535">
        <f t="shared" si="4"/>
        <v>1747750455</v>
      </c>
      <c r="P18" s="2302">
        <f t="shared" si="4"/>
        <v>13001562436</v>
      </c>
      <c r="Q18" s="1535">
        <f>SUM(Q13:Q17)</f>
        <v>815849986</v>
      </c>
      <c r="R18" s="1535">
        <f t="shared" ref="R18:Y18" si="5">SUM(R13:R17)</f>
        <v>11423665</v>
      </c>
      <c r="S18" s="1587">
        <f t="shared" si="5"/>
        <v>95088183</v>
      </c>
      <c r="T18" s="1531">
        <f t="shared" si="5"/>
        <v>148049479</v>
      </c>
      <c r="U18" s="1535">
        <f t="shared" si="5"/>
        <v>58948395</v>
      </c>
      <c r="V18" s="1535">
        <f t="shared" si="5"/>
        <v>64340519</v>
      </c>
      <c r="W18" s="1535">
        <f t="shared" si="5"/>
        <v>10675768</v>
      </c>
      <c r="X18" s="1535">
        <f t="shared" si="5"/>
        <v>1204375995</v>
      </c>
      <c r="Y18" s="1587">
        <f t="shared" si="5"/>
        <v>14205938431</v>
      </c>
      <c r="Z18" s="1449"/>
    </row>
    <row r="19" spans="1:26" s="1459" customFormat="1" ht="30" customHeight="1">
      <c r="A19" s="1599"/>
      <c r="B19" s="3012" t="s">
        <v>1179</v>
      </c>
      <c r="C19" s="3013"/>
      <c r="D19" s="3013"/>
      <c r="E19" s="3014"/>
      <c r="F19" s="1535">
        <f>F12+F18</f>
        <v>30575843553</v>
      </c>
      <c r="G19" s="1535">
        <f t="shared" ref="G19:P19" si="6">G12+G18</f>
        <v>14877323968</v>
      </c>
      <c r="H19" s="1535">
        <f t="shared" si="6"/>
        <v>644704457</v>
      </c>
      <c r="I19" s="2299">
        <f t="shared" si="6"/>
        <v>6788536239</v>
      </c>
      <c r="J19" s="2298">
        <f t="shared" si="6"/>
        <v>3017162350</v>
      </c>
      <c r="K19" s="2299">
        <f t="shared" si="6"/>
        <v>3415996607</v>
      </c>
      <c r="L19" s="1535">
        <f t="shared" si="6"/>
        <v>2301224687</v>
      </c>
      <c r="M19" s="1535">
        <f t="shared" si="6"/>
        <v>4049066171</v>
      </c>
      <c r="N19" s="1535">
        <f t="shared" si="6"/>
        <v>1293297982</v>
      </c>
      <c r="O19" s="1535">
        <f t="shared" si="6"/>
        <v>13702681479</v>
      </c>
      <c r="P19" s="2303">
        <f t="shared" si="6"/>
        <v>80665837493</v>
      </c>
      <c r="Q19" s="1535">
        <f>Q12+Q18</f>
        <v>2632187097</v>
      </c>
      <c r="R19" s="1535">
        <f t="shared" ref="R19:Y19" si="7">R12+R18</f>
        <v>704980847</v>
      </c>
      <c r="S19" s="1600">
        <f t="shared" si="7"/>
        <v>1705251663</v>
      </c>
      <c r="T19" s="1531">
        <f t="shared" si="7"/>
        <v>1374138948</v>
      </c>
      <c r="U19" s="1535">
        <f t="shared" si="7"/>
        <v>859840445</v>
      </c>
      <c r="V19" s="1535">
        <f t="shared" si="7"/>
        <v>516696709</v>
      </c>
      <c r="W19" s="1535">
        <f t="shared" si="7"/>
        <v>411396041</v>
      </c>
      <c r="X19" s="1535">
        <f t="shared" si="7"/>
        <v>8204491750</v>
      </c>
      <c r="Y19" s="1600">
        <f t="shared" si="7"/>
        <v>88870329243</v>
      </c>
      <c r="Z19" s="1449"/>
    </row>
    <row r="20" spans="1:26" s="1459" customFormat="1" ht="30" customHeight="1">
      <c r="A20" s="1449"/>
      <c r="B20" s="1572" t="s">
        <v>955</v>
      </c>
      <c r="C20" s="1572" t="s">
        <v>955</v>
      </c>
      <c r="D20" s="1540" t="s">
        <v>1180</v>
      </c>
      <c r="E20" s="1526"/>
      <c r="F20" s="1573">
        <v>11564510256</v>
      </c>
      <c r="G20" s="1573">
        <v>8015520949</v>
      </c>
      <c r="H20" s="1573">
        <v>433090483</v>
      </c>
      <c r="I20" s="1574">
        <v>4620587909</v>
      </c>
      <c r="J20" s="1609">
        <v>1702990082</v>
      </c>
      <c r="K20" s="1574">
        <v>2125600468</v>
      </c>
      <c r="L20" s="1573">
        <v>1202264961</v>
      </c>
      <c r="M20" s="1573">
        <v>2576762927</v>
      </c>
      <c r="N20" s="1574">
        <v>636527988</v>
      </c>
      <c r="O20" s="1573">
        <v>7823657714</v>
      </c>
      <c r="P20" s="1589">
        <f t="shared" ref="P20:P34" si="8">SUM(F20:O20)</f>
        <v>40701513737</v>
      </c>
      <c r="Q20" s="1573">
        <v>1104388042</v>
      </c>
      <c r="R20" s="1573">
        <v>472636107</v>
      </c>
      <c r="S20" s="1602">
        <v>1058567014</v>
      </c>
      <c r="T20" s="1578">
        <v>994186107</v>
      </c>
      <c r="U20" s="1573">
        <v>376231680</v>
      </c>
      <c r="V20" s="1573">
        <v>346930353</v>
      </c>
      <c r="W20" s="1574">
        <v>252204070</v>
      </c>
      <c r="X20" s="1536">
        <f t="shared" ref="X20:X34" si="9">SUM(Q20:W20)</f>
        <v>4605143373</v>
      </c>
      <c r="Y20" s="1589">
        <f>P20+X20</f>
        <v>45306657110</v>
      </c>
      <c r="Z20" s="1449"/>
    </row>
    <row r="21" spans="1:26" s="1459" customFormat="1" ht="30" customHeight="1">
      <c r="A21" s="1449"/>
      <c r="B21" s="1572" t="s">
        <v>955</v>
      </c>
      <c r="C21" s="1572" t="s">
        <v>1162</v>
      </c>
      <c r="D21" s="1539" t="s">
        <v>1181</v>
      </c>
      <c r="E21" s="1540" t="s">
        <v>1182</v>
      </c>
      <c r="F21" s="1573">
        <v>137355983</v>
      </c>
      <c r="G21" s="1573">
        <v>99949465</v>
      </c>
      <c r="H21" s="1573">
        <v>6421748</v>
      </c>
      <c r="I21" s="1574">
        <v>22832301</v>
      </c>
      <c r="J21" s="1575">
        <v>18900976</v>
      </c>
      <c r="K21" s="1612">
        <v>0</v>
      </c>
      <c r="L21" s="1573">
        <v>15881983</v>
      </c>
      <c r="M21" s="1573">
        <v>422321</v>
      </c>
      <c r="N21" s="1574">
        <v>12172042</v>
      </c>
      <c r="O21" s="1604">
        <v>0</v>
      </c>
      <c r="P21" s="1576">
        <f t="shared" si="8"/>
        <v>313936819</v>
      </c>
      <c r="Q21" s="1573">
        <v>174000</v>
      </c>
      <c r="R21" s="1573">
        <v>684251</v>
      </c>
      <c r="S21" s="1605">
        <v>0</v>
      </c>
      <c r="T21" s="1578">
        <v>22148133</v>
      </c>
      <c r="U21" s="1573">
        <v>5419389</v>
      </c>
      <c r="V21" s="1573">
        <v>8749805</v>
      </c>
      <c r="W21" s="1574">
        <v>1075066</v>
      </c>
      <c r="X21" s="1536">
        <f t="shared" si="9"/>
        <v>38250644</v>
      </c>
      <c r="Y21" s="1576">
        <f>P21+X21</f>
        <v>352187463</v>
      </c>
      <c r="Z21" s="1449"/>
    </row>
    <row r="22" spans="1:26" s="1459" customFormat="1" ht="30" customHeight="1">
      <c r="A22" s="1449"/>
      <c r="B22" s="1572" t="s">
        <v>1183</v>
      </c>
      <c r="C22" s="1572"/>
      <c r="D22" s="1539" t="s">
        <v>1184</v>
      </c>
      <c r="E22" s="1540" t="s">
        <v>1185</v>
      </c>
      <c r="F22" s="1579">
        <v>6286917465</v>
      </c>
      <c r="G22" s="1579">
        <v>1409194649</v>
      </c>
      <c r="H22" s="1579">
        <v>30296428</v>
      </c>
      <c r="I22" s="1580">
        <v>313259948</v>
      </c>
      <c r="J22" s="1581">
        <v>224925231</v>
      </c>
      <c r="K22" s="1580">
        <v>246702928</v>
      </c>
      <c r="L22" s="1579">
        <v>214565625</v>
      </c>
      <c r="M22" s="1579">
        <v>281878211</v>
      </c>
      <c r="N22" s="1580">
        <v>58304003</v>
      </c>
      <c r="O22" s="1579">
        <v>1852548643</v>
      </c>
      <c r="P22" s="1576">
        <f t="shared" si="8"/>
        <v>10918593131</v>
      </c>
      <c r="Q22" s="1579">
        <v>184910872</v>
      </c>
      <c r="R22" s="1579">
        <v>27085619</v>
      </c>
      <c r="S22" s="1582">
        <v>214295950</v>
      </c>
      <c r="T22" s="1583">
        <v>54294574</v>
      </c>
      <c r="U22" s="1579">
        <v>219414063</v>
      </c>
      <c r="V22" s="1579">
        <v>30740239</v>
      </c>
      <c r="W22" s="1580">
        <v>30766905</v>
      </c>
      <c r="X22" s="1536">
        <f t="shared" si="9"/>
        <v>761508222</v>
      </c>
      <c r="Y22" s="1576">
        <f>P22+X22</f>
        <v>11680101353</v>
      </c>
      <c r="Z22" s="1449"/>
    </row>
    <row r="23" spans="1:26" s="1459" customFormat="1" ht="30" customHeight="1">
      <c r="A23" s="1449"/>
      <c r="B23" s="1572"/>
      <c r="C23" s="1572" t="s">
        <v>1165</v>
      </c>
      <c r="D23" s="1539" t="s">
        <v>1186</v>
      </c>
      <c r="E23" s="1540" t="s">
        <v>1187</v>
      </c>
      <c r="F23" s="1573">
        <v>2969887098</v>
      </c>
      <c r="G23" s="1573">
        <v>1769887487</v>
      </c>
      <c r="H23" s="1573">
        <v>41463669</v>
      </c>
      <c r="I23" s="1574">
        <v>252674575</v>
      </c>
      <c r="J23" s="1581">
        <v>469729283</v>
      </c>
      <c r="K23" s="1574">
        <v>303773176</v>
      </c>
      <c r="L23" s="1573">
        <v>127885072</v>
      </c>
      <c r="M23" s="1573">
        <v>368298068</v>
      </c>
      <c r="N23" s="1574">
        <v>42383335</v>
      </c>
      <c r="O23" s="1573">
        <v>921522728</v>
      </c>
      <c r="P23" s="1584">
        <f t="shared" si="8"/>
        <v>7267504491</v>
      </c>
      <c r="Q23" s="1573">
        <v>110160207</v>
      </c>
      <c r="R23" s="1573">
        <v>41298289</v>
      </c>
      <c r="S23" s="1577">
        <v>155294730</v>
      </c>
      <c r="T23" s="1578">
        <v>53968807</v>
      </c>
      <c r="U23" s="1573">
        <v>36922759</v>
      </c>
      <c r="V23" s="1573">
        <v>29970352</v>
      </c>
      <c r="W23" s="1574">
        <v>27602711</v>
      </c>
      <c r="X23" s="1536">
        <f t="shared" si="9"/>
        <v>455217855</v>
      </c>
      <c r="Y23" s="1584">
        <f>P23+X23</f>
        <v>7722722346</v>
      </c>
      <c r="Z23" s="1449"/>
    </row>
    <row r="24" spans="1:26" s="1459" customFormat="1" ht="30" customHeight="1">
      <c r="A24" s="1449"/>
      <c r="B24" s="1572" t="s">
        <v>955</v>
      </c>
      <c r="C24" s="1572"/>
      <c r="D24" s="1540" t="s">
        <v>955</v>
      </c>
      <c r="E24" s="1540" t="s">
        <v>1188</v>
      </c>
      <c r="F24" s="1535">
        <f>SUM(F21:F23)</f>
        <v>9394160546</v>
      </c>
      <c r="G24" s="1535">
        <f t="shared" ref="G24:P24" si="10">SUM(G21:G23)</f>
        <v>3279031601</v>
      </c>
      <c r="H24" s="1535">
        <f t="shared" si="10"/>
        <v>78181845</v>
      </c>
      <c r="I24" s="2299">
        <f t="shared" si="10"/>
        <v>588766824</v>
      </c>
      <c r="J24" s="2293">
        <f t="shared" si="10"/>
        <v>713555490</v>
      </c>
      <c r="K24" s="2299">
        <f t="shared" si="10"/>
        <v>550476104</v>
      </c>
      <c r="L24" s="1535">
        <f t="shared" si="10"/>
        <v>358332680</v>
      </c>
      <c r="M24" s="1535">
        <f t="shared" si="10"/>
        <v>650598600</v>
      </c>
      <c r="N24" s="1535">
        <f t="shared" si="10"/>
        <v>112859380</v>
      </c>
      <c r="O24" s="1535">
        <f t="shared" si="10"/>
        <v>2774071371</v>
      </c>
      <c r="P24" s="2301">
        <f t="shared" si="10"/>
        <v>18500034441</v>
      </c>
      <c r="Q24" s="1535">
        <f>SUM(Q21:Q23)</f>
        <v>295245079</v>
      </c>
      <c r="R24" s="1535">
        <f t="shared" ref="R24:Y24" si="11">SUM(R21:R23)</f>
        <v>69068159</v>
      </c>
      <c r="S24" s="1606">
        <f t="shared" si="11"/>
        <v>369590680</v>
      </c>
      <c r="T24" s="1531">
        <f t="shared" si="11"/>
        <v>130411514</v>
      </c>
      <c r="U24" s="1535">
        <f t="shared" si="11"/>
        <v>261756211</v>
      </c>
      <c r="V24" s="1535">
        <f t="shared" si="11"/>
        <v>69460396</v>
      </c>
      <c r="W24" s="1535">
        <f t="shared" si="11"/>
        <v>59444682</v>
      </c>
      <c r="X24" s="1535">
        <f t="shared" si="11"/>
        <v>1254976721</v>
      </c>
      <c r="Y24" s="1530">
        <f t="shared" si="11"/>
        <v>19755011162</v>
      </c>
      <c r="Z24" s="1449"/>
    </row>
    <row r="25" spans="1:26" s="1459" customFormat="1" ht="30" customHeight="1">
      <c r="A25" s="1449"/>
      <c r="B25" s="1572"/>
      <c r="C25" s="1572" t="s">
        <v>1183</v>
      </c>
      <c r="D25" s="1540" t="s">
        <v>1189</v>
      </c>
      <c r="E25" s="1526"/>
      <c r="F25" s="1579">
        <v>4283429537</v>
      </c>
      <c r="G25" s="1579">
        <v>1460052498</v>
      </c>
      <c r="H25" s="1579">
        <v>100979956</v>
      </c>
      <c r="I25" s="1580">
        <v>712789326</v>
      </c>
      <c r="J25" s="2294">
        <v>350481862</v>
      </c>
      <c r="K25" s="1580">
        <v>511741890</v>
      </c>
      <c r="L25" s="1579">
        <v>182910261</v>
      </c>
      <c r="M25" s="1579">
        <v>741989066</v>
      </c>
      <c r="N25" s="1580">
        <v>273641615</v>
      </c>
      <c r="O25" s="1579">
        <v>2176131464</v>
      </c>
      <c r="P25" s="1589">
        <f t="shared" si="8"/>
        <v>10794147475</v>
      </c>
      <c r="Q25" s="1579">
        <v>557099144</v>
      </c>
      <c r="R25" s="1579">
        <v>90296881</v>
      </c>
      <c r="S25" s="1582">
        <v>281677529</v>
      </c>
      <c r="T25" s="1583">
        <v>253029123</v>
      </c>
      <c r="U25" s="1579">
        <v>110234277</v>
      </c>
      <c r="V25" s="1579">
        <v>53752330</v>
      </c>
      <c r="W25" s="1580">
        <v>76288959</v>
      </c>
      <c r="X25" s="1536">
        <f t="shared" si="9"/>
        <v>1422378243</v>
      </c>
      <c r="Y25" s="1589">
        <f>P25+X25</f>
        <v>12216525718</v>
      </c>
      <c r="Z25" s="1449"/>
    </row>
    <row r="26" spans="1:26" s="1459" customFormat="1" ht="30" customHeight="1">
      <c r="A26" s="1449"/>
      <c r="B26" s="1572"/>
      <c r="C26" s="1572"/>
      <c r="D26" s="1540" t="s">
        <v>1190</v>
      </c>
      <c r="E26" s="1526"/>
      <c r="F26" s="1579">
        <v>1888756707</v>
      </c>
      <c r="G26" s="1579">
        <v>1408040631</v>
      </c>
      <c r="H26" s="1579">
        <v>29764860</v>
      </c>
      <c r="I26" s="1580">
        <v>167414173</v>
      </c>
      <c r="J26" s="1581">
        <v>95867000</v>
      </c>
      <c r="K26" s="1580">
        <v>176041111</v>
      </c>
      <c r="L26" s="1579">
        <v>75438041</v>
      </c>
      <c r="M26" s="1579">
        <v>195573252</v>
      </c>
      <c r="N26" s="1580">
        <v>72980892</v>
      </c>
      <c r="O26" s="1579">
        <v>417276697</v>
      </c>
      <c r="P26" s="1576">
        <f t="shared" si="8"/>
        <v>4527153364</v>
      </c>
      <c r="Q26" s="1579">
        <v>166075389</v>
      </c>
      <c r="R26" s="1579">
        <v>24964170</v>
      </c>
      <c r="S26" s="1582">
        <v>110478452</v>
      </c>
      <c r="T26" s="1583">
        <v>142491820</v>
      </c>
      <c r="U26" s="1579">
        <v>87117029</v>
      </c>
      <c r="V26" s="1579">
        <v>33641327</v>
      </c>
      <c r="W26" s="1580">
        <v>308722</v>
      </c>
      <c r="X26" s="1536">
        <f t="shared" si="9"/>
        <v>565076909</v>
      </c>
      <c r="Y26" s="1576">
        <f>P26+X26</f>
        <v>5092230273</v>
      </c>
      <c r="Z26" s="1449"/>
    </row>
    <row r="27" spans="1:26" s="1459" customFormat="1" ht="30" customHeight="1">
      <c r="A27" s="1449"/>
      <c r="B27" s="1572" t="s">
        <v>955</v>
      </c>
      <c r="C27" s="1572" t="s">
        <v>1191</v>
      </c>
      <c r="D27" s="1540" t="s">
        <v>1192</v>
      </c>
      <c r="E27" s="1526"/>
      <c r="F27" s="1579">
        <v>59837622</v>
      </c>
      <c r="G27" s="1579">
        <v>7506104</v>
      </c>
      <c r="H27" s="1579">
        <v>156015</v>
      </c>
      <c r="I27" s="1580">
        <v>1285399</v>
      </c>
      <c r="J27" s="1581">
        <v>1663410</v>
      </c>
      <c r="K27" s="1580">
        <v>4317532</v>
      </c>
      <c r="L27" s="1592">
        <v>0</v>
      </c>
      <c r="M27" s="1579">
        <v>3407636</v>
      </c>
      <c r="N27" s="1580">
        <v>481550</v>
      </c>
      <c r="O27" s="1579">
        <v>7851400</v>
      </c>
      <c r="P27" s="1576">
        <f t="shared" si="8"/>
        <v>86506668</v>
      </c>
      <c r="Q27" s="1579">
        <v>3668947</v>
      </c>
      <c r="R27" s="1579">
        <v>796874</v>
      </c>
      <c r="S27" s="1582">
        <v>10497720</v>
      </c>
      <c r="T27" s="1583">
        <v>491066</v>
      </c>
      <c r="U27" s="1579">
        <v>669871</v>
      </c>
      <c r="V27" s="1579">
        <v>0</v>
      </c>
      <c r="W27" s="1580">
        <v>3427</v>
      </c>
      <c r="X27" s="1536">
        <f t="shared" si="9"/>
        <v>16127905</v>
      </c>
      <c r="Y27" s="1576">
        <f>P27+X27</f>
        <v>102634573</v>
      </c>
      <c r="Z27" s="1449"/>
    </row>
    <row r="28" spans="1:26" s="1459" customFormat="1" ht="30" customHeight="1">
      <c r="A28" s="1449"/>
      <c r="B28" s="1572" t="s">
        <v>955</v>
      </c>
      <c r="C28" s="1572" t="s">
        <v>955</v>
      </c>
      <c r="D28" s="1540" t="s">
        <v>1193</v>
      </c>
      <c r="E28" s="1526"/>
      <c r="F28" s="1573">
        <v>114279296</v>
      </c>
      <c r="G28" s="1573">
        <v>54915138</v>
      </c>
      <c r="H28" s="1573">
        <v>1301070</v>
      </c>
      <c r="I28" s="1574">
        <v>4797768</v>
      </c>
      <c r="J28" s="1581">
        <v>4161119</v>
      </c>
      <c r="K28" s="1574">
        <v>5084201</v>
      </c>
      <c r="L28" s="1573">
        <v>1421777</v>
      </c>
      <c r="M28" s="1573">
        <v>6390448</v>
      </c>
      <c r="N28" s="1574">
        <v>2326369</v>
      </c>
      <c r="O28" s="1573">
        <v>25595621</v>
      </c>
      <c r="P28" s="1584">
        <f t="shared" si="8"/>
        <v>220272807</v>
      </c>
      <c r="Q28" s="1573">
        <v>3522273</v>
      </c>
      <c r="R28" s="1573">
        <v>750817</v>
      </c>
      <c r="S28" s="1577">
        <v>1730374</v>
      </c>
      <c r="T28" s="1578">
        <v>2528268</v>
      </c>
      <c r="U28" s="1573">
        <v>1230184</v>
      </c>
      <c r="V28" s="1573">
        <v>2918314</v>
      </c>
      <c r="W28" s="1574">
        <v>89795</v>
      </c>
      <c r="X28" s="1536">
        <f t="shared" si="9"/>
        <v>12770025</v>
      </c>
      <c r="Y28" s="1584">
        <f>P28+X28</f>
        <v>233042832</v>
      </c>
      <c r="Z28" s="1449"/>
    </row>
    <row r="29" spans="1:26" s="1459" customFormat="1" ht="30" customHeight="1">
      <c r="A29" s="1449"/>
      <c r="B29" s="1572" t="s">
        <v>955</v>
      </c>
      <c r="C29" s="1585" t="s">
        <v>955</v>
      </c>
      <c r="D29" s="1540" t="s">
        <v>1169</v>
      </c>
      <c r="E29" s="1526"/>
      <c r="F29" s="1535">
        <f>F20+F24+F25+F26+F27+F28</f>
        <v>27304973964</v>
      </c>
      <c r="G29" s="1535">
        <f t="shared" ref="G29:P29" si="12">G20+G24+G25+G26+G27+G28</f>
        <v>14225066921</v>
      </c>
      <c r="H29" s="1535">
        <f t="shared" si="12"/>
        <v>643474229</v>
      </c>
      <c r="I29" s="2299">
        <f t="shared" si="12"/>
        <v>6095641399</v>
      </c>
      <c r="J29" s="2293">
        <f t="shared" si="12"/>
        <v>2868718963</v>
      </c>
      <c r="K29" s="2299">
        <f t="shared" si="12"/>
        <v>3373261306</v>
      </c>
      <c r="L29" s="1535">
        <f t="shared" si="12"/>
        <v>1820367720</v>
      </c>
      <c r="M29" s="1535">
        <f t="shared" si="12"/>
        <v>4174721929</v>
      </c>
      <c r="N29" s="1535">
        <f t="shared" si="12"/>
        <v>1098817794</v>
      </c>
      <c r="O29" s="1535">
        <f t="shared" si="12"/>
        <v>13224584267</v>
      </c>
      <c r="P29" s="2301">
        <f t="shared" si="12"/>
        <v>74829628492</v>
      </c>
      <c r="Q29" s="1535">
        <f t="shared" ref="Q29:Y29" si="13">Q20+Q24+Q25+Q26+Q27+Q28</f>
        <v>2129998874</v>
      </c>
      <c r="R29" s="1535">
        <f t="shared" si="13"/>
        <v>658513008</v>
      </c>
      <c r="S29" s="1606">
        <f t="shared" si="13"/>
        <v>1832541769</v>
      </c>
      <c r="T29" s="1531">
        <f t="shared" si="13"/>
        <v>1523137898</v>
      </c>
      <c r="U29" s="1535">
        <f t="shared" si="13"/>
        <v>837239252</v>
      </c>
      <c r="V29" s="1535">
        <f t="shared" si="13"/>
        <v>506702720</v>
      </c>
      <c r="W29" s="1535">
        <f t="shared" si="13"/>
        <v>388339655</v>
      </c>
      <c r="X29" s="1535">
        <f t="shared" si="13"/>
        <v>7876473176</v>
      </c>
      <c r="Y29" s="1530">
        <f t="shared" si="13"/>
        <v>82706101668</v>
      </c>
      <c r="Z29" s="1449"/>
    </row>
    <row r="30" spans="1:26" s="1459" customFormat="1" ht="21.95" customHeight="1">
      <c r="A30" s="1449"/>
      <c r="B30" s="1572" t="s">
        <v>955</v>
      </c>
      <c r="C30" s="1539"/>
      <c r="D30" s="1539" t="s">
        <v>1194</v>
      </c>
      <c r="E30" s="1519"/>
      <c r="F30" s="2996">
        <v>384308028</v>
      </c>
      <c r="G30" s="2996">
        <v>406701570</v>
      </c>
      <c r="H30" s="2996">
        <v>10618919</v>
      </c>
      <c r="I30" s="2996">
        <v>71861674</v>
      </c>
      <c r="J30" s="3010">
        <v>28413370</v>
      </c>
      <c r="K30" s="2996">
        <v>127855729</v>
      </c>
      <c r="L30" s="2996">
        <v>54635034</v>
      </c>
      <c r="M30" s="2996">
        <v>115528323</v>
      </c>
      <c r="N30" s="2996">
        <v>102988729</v>
      </c>
      <c r="O30" s="2998">
        <v>130300266</v>
      </c>
      <c r="P30" s="2994">
        <f t="shared" si="8"/>
        <v>1433211642</v>
      </c>
      <c r="Q30" s="3000">
        <v>37582027</v>
      </c>
      <c r="R30" s="3000">
        <v>524500</v>
      </c>
      <c r="S30" s="3002">
        <v>60377561</v>
      </c>
      <c r="T30" s="3004">
        <v>89178367</v>
      </c>
      <c r="U30" s="3000">
        <v>33878973</v>
      </c>
      <c r="V30" s="3000">
        <v>16778578</v>
      </c>
      <c r="W30" s="3006">
        <v>0</v>
      </c>
      <c r="X30" s="3008">
        <f t="shared" si="9"/>
        <v>238320006</v>
      </c>
      <c r="Y30" s="2994">
        <f>P30+X30</f>
        <v>1671531648</v>
      </c>
      <c r="Z30" s="1449"/>
    </row>
    <row r="31" spans="1:26" s="1459" customFormat="1" ht="21.95" customHeight="1">
      <c r="A31" s="1449"/>
      <c r="B31" s="1572" t="s">
        <v>955</v>
      </c>
      <c r="C31" s="1572" t="s">
        <v>1170</v>
      </c>
      <c r="D31" s="1540" t="s">
        <v>1195</v>
      </c>
      <c r="E31" s="1526"/>
      <c r="F31" s="2997"/>
      <c r="G31" s="2997"/>
      <c r="H31" s="2997"/>
      <c r="I31" s="2997"/>
      <c r="J31" s="3011"/>
      <c r="K31" s="2997"/>
      <c r="L31" s="2997"/>
      <c r="M31" s="2997"/>
      <c r="N31" s="2997"/>
      <c r="O31" s="2999"/>
      <c r="P31" s="2995"/>
      <c r="Q31" s="3001"/>
      <c r="R31" s="3001"/>
      <c r="S31" s="3003"/>
      <c r="T31" s="3005"/>
      <c r="U31" s="3001"/>
      <c r="V31" s="3001"/>
      <c r="W31" s="3007"/>
      <c r="X31" s="2995"/>
      <c r="Y31" s="2995"/>
      <c r="Z31" s="1449"/>
    </row>
    <row r="32" spans="1:26" s="1459" customFormat="1" ht="30" customHeight="1">
      <c r="A32" s="1449"/>
      <c r="B32" s="1572" t="s">
        <v>955</v>
      </c>
      <c r="C32" s="1572" t="s">
        <v>452</v>
      </c>
      <c r="D32" s="1540" t="s">
        <v>1196</v>
      </c>
      <c r="E32" s="1526"/>
      <c r="F32" s="1574">
        <v>540084417</v>
      </c>
      <c r="G32" s="1607">
        <v>135571043</v>
      </c>
      <c r="H32" s="1607">
        <v>1591244</v>
      </c>
      <c r="I32" s="2300">
        <v>0</v>
      </c>
      <c r="J32" s="1609">
        <v>3653000</v>
      </c>
      <c r="K32" s="1601">
        <v>8961029</v>
      </c>
      <c r="L32" s="1608">
        <v>4190000</v>
      </c>
      <c r="M32" s="1607">
        <v>10980339</v>
      </c>
      <c r="N32" s="1601">
        <v>6028841</v>
      </c>
      <c r="O32" s="1607">
        <v>17891321</v>
      </c>
      <c r="P32" s="1576">
        <f t="shared" si="8"/>
        <v>728951234</v>
      </c>
      <c r="Q32" s="1573">
        <v>6393376</v>
      </c>
      <c r="R32" s="1604">
        <v>0</v>
      </c>
      <c r="S32" s="1577">
        <v>9723419</v>
      </c>
      <c r="T32" s="1610">
        <v>9371506</v>
      </c>
      <c r="U32" s="1611">
        <v>973000</v>
      </c>
      <c r="V32" s="1604">
        <v>0</v>
      </c>
      <c r="W32" s="1612">
        <v>0</v>
      </c>
      <c r="X32" s="1536">
        <f t="shared" si="9"/>
        <v>26461301</v>
      </c>
      <c r="Y32" s="1576">
        <f>P32+X32</f>
        <v>755412535</v>
      </c>
      <c r="Z32" s="1449"/>
    </row>
    <row r="33" spans="1:26" s="1459" customFormat="1" ht="30" customHeight="1">
      <c r="A33" s="1449"/>
      <c r="B33" s="1572" t="s">
        <v>1191</v>
      </c>
      <c r="C33" s="1572" t="s">
        <v>1174</v>
      </c>
      <c r="D33" s="1540" t="s">
        <v>1197</v>
      </c>
      <c r="E33" s="1526"/>
      <c r="F33" s="1613">
        <v>3404000</v>
      </c>
      <c r="G33" s="1573">
        <v>29507924</v>
      </c>
      <c r="H33" s="1573">
        <v>1566330</v>
      </c>
      <c r="I33" s="1574">
        <v>395786755</v>
      </c>
      <c r="J33" s="1603">
        <v>203</v>
      </c>
      <c r="K33" s="1574">
        <v>4311546</v>
      </c>
      <c r="L33" s="1613">
        <v>0</v>
      </c>
      <c r="M33" s="1604">
        <v>0</v>
      </c>
      <c r="N33" s="1612">
        <v>0</v>
      </c>
      <c r="O33" s="1573">
        <v>14590880</v>
      </c>
      <c r="P33" s="1576">
        <f t="shared" si="8"/>
        <v>449167638</v>
      </c>
      <c r="Q33" s="1573">
        <v>284623</v>
      </c>
      <c r="R33" s="1604">
        <v>0</v>
      </c>
      <c r="S33" s="1605">
        <v>0</v>
      </c>
      <c r="T33" s="1614">
        <v>0</v>
      </c>
      <c r="U33" s="1573">
        <v>2848657</v>
      </c>
      <c r="V33" s="1604">
        <v>0</v>
      </c>
      <c r="W33" s="1604">
        <v>0</v>
      </c>
      <c r="X33" s="1536">
        <f t="shared" si="9"/>
        <v>3133280</v>
      </c>
      <c r="Y33" s="1576">
        <f>P33+X33</f>
        <v>452300918</v>
      </c>
      <c r="Z33" s="1449"/>
    </row>
    <row r="34" spans="1:26" s="1459" customFormat="1" ht="30" customHeight="1">
      <c r="A34" s="1449"/>
      <c r="B34" s="1572" t="s">
        <v>955</v>
      </c>
      <c r="C34" s="1572" t="s">
        <v>578</v>
      </c>
      <c r="D34" s="1540" t="s">
        <v>1198</v>
      </c>
      <c r="E34" s="1526"/>
      <c r="F34" s="1573">
        <v>1943964596</v>
      </c>
      <c r="G34" s="1573"/>
      <c r="H34" s="1573">
        <v>11184170</v>
      </c>
      <c r="I34" s="1574">
        <v>85309365</v>
      </c>
      <c r="J34" s="1581">
        <v>181965303</v>
      </c>
      <c r="K34" s="1574">
        <v>78267353</v>
      </c>
      <c r="L34" s="1573">
        <v>487763464</v>
      </c>
      <c r="M34" s="1573">
        <v>107594948</v>
      </c>
      <c r="N34" s="1574">
        <v>19134320</v>
      </c>
      <c r="O34" s="1573">
        <v>484514162</v>
      </c>
      <c r="P34" s="1584">
        <f t="shared" si="8"/>
        <v>3399697681</v>
      </c>
      <c r="Q34" s="1573">
        <v>436786932</v>
      </c>
      <c r="R34" s="1573">
        <v>11586959</v>
      </c>
      <c r="S34" s="1582">
        <v>1791200</v>
      </c>
      <c r="T34" s="1578">
        <v>23118015</v>
      </c>
      <c r="U34" s="1573">
        <v>18101787</v>
      </c>
      <c r="V34" s="1573">
        <v>8832455</v>
      </c>
      <c r="W34" s="1574">
        <v>1005156</v>
      </c>
      <c r="X34" s="1536">
        <f t="shared" si="9"/>
        <v>501222504</v>
      </c>
      <c r="Y34" s="1584">
        <f>P34+X34</f>
        <v>3900920185</v>
      </c>
      <c r="Z34" s="1449"/>
    </row>
    <row r="35" spans="1:26" s="1459" customFormat="1" ht="30" customHeight="1">
      <c r="A35" s="1449"/>
      <c r="B35" s="1572" t="s">
        <v>955</v>
      </c>
      <c r="C35" s="1585" t="s">
        <v>1199</v>
      </c>
      <c r="D35" s="1540" t="s">
        <v>1169</v>
      </c>
      <c r="E35" s="1526"/>
      <c r="F35" s="1535">
        <f>SUM(F30:F34)</f>
        <v>2871761041</v>
      </c>
      <c r="G35" s="1535">
        <f t="shared" ref="G35:P35" si="14">SUM(G30:G34)</f>
        <v>571780537</v>
      </c>
      <c r="H35" s="1535">
        <f t="shared" si="14"/>
        <v>24960663</v>
      </c>
      <c r="I35" s="2299">
        <f t="shared" si="14"/>
        <v>552957794</v>
      </c>
      <c r="J35" s="2297">
        <f t="shared" si="14"/>
        <v>214031876</v>
      </c>
      <c r="K35" s="2299">
        <f t="shared" si="14"/>
        <v>219395657</v>
      </c>
      <c r="L35" s="1535">
        <f t="shared" si="14"/>
        <v>546588498</v>
      </c>
      <c r="M35" s="1535">
        <f t="shared" si="14"/>
        <v>234103610</v>
      </c>
      <c r="N35" s="1535">
        <f t="shared" si="14"/>
        <v>128151890</v>
      </c>
      <c r="O35" s="1535">
        <f t="shared" si="14"/>
        <v>647296629</v>
      </c>
      <c r="P35" s="2302">
        <f t="shared" si="14"/>
        <v>6011028195</v>
      </c>
      <c r="Q35" s="1535">
        <f>SUM(Q30:Q34)</f>
        <v>481046958</v>
      </c>
      <c r="R35" s="1535">
        <f t="shared" ref="R35:Y35" si="15">SUM(R30:R34)</f>
        <v>12111459</v>
      </c>
      <c r="S35" s="1587">
        <f t="shared" si="15"/>
        <v>71892180</v>
      </c>
      <c r="T35" s="1531">
        <f t="shared" si="15"/>
        <v>121667888</v>
      </c>
      <c r="U35" s="1535">
        <f t="shared" si="15"/>
        <v>55802417</v>
      </c>
      <c r="V35" s="1535">
        <f t="shared" si="15"/>
        <v>25611033</v>
      </c>
      <c r="W35" s="1535">
        <f t="shared" si="15"/>
        <v>1005156</v>
      </c>
      <c r="X35" s="1535">
        <f t="shared" si="15"/>
        <v>769137091</v>
      </c>
      <c r="Y35" s="1587">
        <f t="shared" si="15"/>
        <v>6780165286</v>
      </c>
      <c r="Z35" s="1449"/>
    </row>
    <row r="36" spans="1:26" s="1459" customFormat="1" ht="30" customHeight="1">
      <c r="A36" s="1449"/>
      <c r="B36" s="1585" t="s">
        <v>955</v>
      </c>
      <c r="C36" s="1585" t="s">
        <v>1200</v>
      </c>
      <c r="D36" s="1526"/>
      <c r="E36" s="1526"/>
      <c r="F36" s="1535">
        <f>F29+F35</f>
        <v>30176735005</v>
      </c>
      <c r="G36" s="1535">
        <f t="shared" ref="G36:P36" si="16">G29+G35</f>
        <v>14796847458</v>
      </c>
      <c r="H36" s="1535">
        <f t="shared" si="16"/>
        <v>668434892</v>
      </c>
      <c r="I36" s="2299">
        <f t="shared" si="16"/>
        <v>6648599193</v>
      </c>
      <c r="J36" s="1586">
        <f t="shared" si="16"/>
        <v>3082750839</v>
      </c>
      <c r="K36" s="2299">
        <f t="shared" si="16"/>
        <v>3592656963</v>
      </c>
      <c r="L36" s="1535">
        <f t="shared" si="16"/>
        <v>2366956218</v>
      </c>
      <c r="M36" s="1535">
        <f t="shared" si="16"/>
        <v>4408825539</v>
      </c>
      <c r="N36" s="1535">
        <f t="shared" si="16"/>
        <v>1226969684</v>
      </c>
      <c r="O36" s="1535">
        <f t="shared" si="16"/>
        <v>13871880896</v>
      </c>
      <c r="P36" s="2299">
        <f t="shared" si="16"/>
        <v>80840656687</v>
      </c>
      <c r="Q36" s="1535">
        <f>Q29+Q35</f>
        <v>2611045832</v>
      </c>
      <c r="R36" s="1535">
        <f t="shared" ref="R36:Y36" si="17">R29+R35</f>
        <v>670624467</v>
      </c>
      <c r="S36" s="1615">
        <f t="shared" si="17"/>
        <v>1904433949</v>
      </c>
      <c r="T36" s="1531">
        <f t="shared" si="17"/>
        <v>1644805786</v>
      </c>
      <c r="U36" s="1535">
        <f t="shared" si="17"/>
        <v>893041669</v>
      </c>
      <c r="V36" s="1535">
        <f t="shared" si="17"/>
        <v>532313753</v>
      </c>
      <c r="W36" s="1535">
        <f t="shared" si="17"/>
        <v>389344811</v>
      </c>
      <c r="X36" s="1535">
        <f t="shared" si="17"/>
        <v>8645610267</v>
      </c>
      <c r="Y36" s="1615">
        <f t="shared" si="17"/>
        <v>89486266954</v>
      </c>
      <c r="Z36" s="1449"/>
    </row>
    <row r="37" spans="1:26" s="1459" customFormat="1" ht="30" customHeight="1">
      <c r="A37" s="1449"/>
      <c r="B37" s="1616" t="s">
        <v>1201</v>
      </c>
      <c r="C37" s="1617"/>
      <c r="D37" s="1617"/>
      <c r="E37" s="1617"/>
      <c r="F37" s="1535">
        <f>F12-F29</f>
        <v>989945337</v>
      </c>
      <c r="G37" s="1535">
        <f t="shared" ref="G37:P37" si="18">G12-G29</f>
        <v>-1032570763</v>
      </c>
      <c r="H37" s="1535">
        <f t="shared" si="18"/>
        <v>-13481437</v>
      </c>
      <c r="I37" s="2299">
        <f t="shared" si="18"/>
        <v>-3783159321</v>
      </c>
      <c r="J37" s="1586">
        <f t="shared" si="18"/>
        <v>-343533854</v>
      </c>
      <c r="K37" s="2299">
        <f t="shared" si="18"/>
        <v>-481597028</v>
      </c>
      <c r="L37" s="1535">
        <f t="shared" si="18"/>
        <v>-245300720</v>
      </c>
      <c r="M37" s="1535">
        <f t="shared" si="18"/>
        <v>-699302140</v>
      </c>
      <c r="N37" s="1535">
        <f t="shared" si="18"/>
        <v>-286700266</v>
      </c>
      <c r="O37" s="1535">
        <f t="shared" si="18"/>
        <v>-1269653243</v>
      </c>
      <c r="P37" s="2299">
        <f t="shared" si="18"/>
        <v>-7165353435</v>
      </c>
      <c r="Q37" s="1535">
        <f t="shared" ref="Q37:Y37" si="19">Q12-Q29</f>
        <v>-313661763</v>
      </c>
      <c r="R37" s="1535">
        <f t="shared" si="19"/>
        <v>35044174</v>
      </c>
      <c r="S37" s="1615">
        <f t="shared" si="19"/>
        <v>-222378289</v>
      </c>
      <c r="T37" s="1531">
        <f t="shared" si="19"/>
        <v>-297048429</v>
      </c>
      <c r="U37" s="1535">
        <f>U12-U29</f>
        <v>-36347202</v>
      </c>
      <c r="V37" s="1535">
        <f t="shared" si="19"/>
        <v>-54346530</v>
      </c>
      <c r="W37" s="1535">
        <f t="shared" si="19"/>
        <v>12380618</v>
      </c>
      <c r="X37" s="1535">
        <f t="shared" si="19"/>
        <v>-876357421</v>
      </c>
      <c r="Y37" s="1615">
        <f t="shared" si="19"/>
        <v>-8041710856</v>
      </c>
      <c r="Z37" s="1449"/>
    </row>
    <row r="38" spans="1:26" s="1459" customFormat="1" ht="30" customHeight="1">
      <c r="A38" s="1449"/>
      <c r="B38" s="1616" t="s">
        <v>1202</v>
      </c>
      <c r="C38" s="1617"/>
      <c r="D38" s="1617"/>
      <c r="E38" s="1617"/>
      <c r="F38" s="1538">
        <f>F19-F16-F36+F33</f>
        <v>402512548</v>
      </c>
      <c r="G38" s="1538">
        <f t="shared" ref="G38:P38" si="20">G19-G16-G36+G33</f>
        <v>108072538</v>
      </c>
      <c r="H38" s="1538">
        <f t="shared" si="20"/>
        <v>-22164105</v>
      </c>
      <c r="I38" s="1541">
        <f t="shared" si="20"/>
        <v>383738331</v>
      </c>
      <c r="J38" s="1619">
        <f t="shared" si="20"/>
        <v>-67508286</v>
      </c>
      <c r="K38" s="1541">
        <f t="shared" si="20"/>
        <v>-172348810</v>
      </c>
      <c r="L38" s="1538">
        <f t="shared" si="20"/>
        <v>-65731531</v>
      </c>
      <c r="M38" s="1538">
        <f t="shared" si="20"/>
        <v>-359759368</v>
      </c>
      <c r="N38" s="1538">
        <f t="shared" si="20"/>
        <v>65922298</v>
      </c>
      <c r="O38" s="1538">
        <f t="shared" si="20"/>
        <v>-154608537</v>
      </c>
      <c r="P38" s="1541">
        <f t="shared" si="20"/>
        <v>118125078</v>
      </c>
      <c r="Q38" s="1538">
        <f t="shared" ref="Q38:Y38" si="21">Q19-Q16-Q36+Q33</f>
        <v>21425888</v>
      </c>
      <c r="R38" s="1538">
        <f t="shared" si="21"/>
        <v>34356380</v>
      </c>
      <c r="S38" s="1620">
        <f t="shared" si="21"/>
        <v>-199182286</v>
      </c>
      <c r="T38" s="1618">
        <f t="shared" si="21"/>
        <v>-270666838</v>
      </c>
      <c r="U38" s="1538">
        <f>U19-U16-U36+U33</f>
        <v>-30358099</v>
      </c>
      <c r="V38" s="1538">
        <f t="shared" si="21"/>
        <v>-15617044</v>
      </c>
      <c r="W38" s="1538">
        <f t="shared" si="21"/>
        <v>22051230</v>
      </c>
      <c r="X38" s="1538">
        <f t="shared" si="21"/>
        <v>-437990769</v>
      </c>
      <c r="Y38" s="1620">
        <f t="shared" si="21"/>
        <v>-319865691</v>
      </c>
      <c r="Z38" s="1449"/>
    </row>
    <row r="39" spans="1:26" s="1459" customFormat="1" ht="30" customHeight="1">
      <c r="A39" s="1449"/>
      <c r="B39" s="2318" t="s">
        <v>1203</v>
      </c>
      <c r="C39" s="2319"/>
      <c r="D39" s="2319"/>
      <c r="E39" s="2319"/>
      <c r="F39" s="1535">
        <f>F19-F36</f>
        <v>399108548</v>
      </c>
      <c r="G39" s="1535">
        <f t="shared" ref="G39:P39" si="22">G19-G36</f>
        <v>80476510</v>
      </c>
      <c r="H39" s="1535">
        <f t="shared" si="22"/>
        <v>-23730435</v>
      </c>
      <c r="I39" s="2299">
        <f t="shared" si="22"/>
        <v>139937046</v>
      </c>
      <c r="J39" s="1586">
        <f t="shared" si="22"/>
        <v>-65588489</v>
      </c>
      <c r="K39" s="2299">
        <f t="shared" si="22"/>
        <v>-176660356</v>
      </c>
      <c r="L39" s="1535">
        <f t="shared" si="22"/>
        <v>-65731531</v>
      </c>
      <c r="M39" s="1535">
        <f t="shared" si="22"/>
        <v>-359759368</v>
      </c>
      <c r="N39" s="1535">
        <f t="shared" si="22"/>
        <v>66328298</v>
      </c>
      <c r="O39" s="1535">
        <f t="shared" si="22"/>
        <v>-169199417</v>
      </c>
      <c r="P39" s="2299">
        <f t="shared" si="22"/>
        <v>-174819194</v>
      </c>
      <c r="Q39" s="1535">
        <f t="shared" ref="Q39:Y39" si="23">Q19-Q36</f>
        <v>21141265</v>
      </c>
      <c r="R39" s="1535">
        <f t="shared" si="23"/>
        <v>34356380</v>
      </c>
      <c r="S39" s="1615">
        <f t="shared" si="23"/>
        <v>-199182286</v>
      </c>
      <c r="T39" s="1531">
        <f t="shared" si="23"/>
        <v>-270666838</v>
      </c>
      <c r="U39" s="1535">
        <f>U19-U36</f>
        <v>-33201224</v>
      </c>
      <c r="V39" s="1535">
        <f t="shared" si="23"/>
        <v>-15617044</v>
      </c>
      <c r="W39" s="1535">
        <f t="shared" si="23"/>
        <v>22051230</v>
      </c>
      <c r="X39" s="1535">
        <f t="shared" si="23"/>
        <v>-441118517</v>
      </c>
      <c r="Y39" s="1615">
        <f t="shared" si="23"/>
        <v>-615937711</v>
      </c>
      <c r="Z39" s="1449"/>
    </row>
    <row r="40" spans="1:26" ht="17.100000000000001" customHeight="1">
      <c r="A40" s="1446"/>
      <c r="B40" s="1446"/>
      <c r="C40" s="1446"/>
      <c r="D40" s="1446"/>
      <c r="E40" s="1446"/>
      <c r="F40" s="1446"/>
      <c r="G40" s="1446"/>
      <c r="H40" s="1446"/>
      <c r="I40" s="1446"/>
      <c r="J40" s="1446"/>
      <c r="K40" s="1446"/>
      <c r="L40" s="1446"/>
      <c r="M40" s="1446"/>
      <c r="N40" s="1446"/>
      <c r="O40" s="1446"/>
      <c r="P40" s="1446"/>
      <c r="Q40" s="1446"/>
      <c r="R40" s="1446"/>
      <c r="S40" s="1446"/>
      <c r="T40" s="1446"/>
      <c r="U40" s="1446"/>
      <c r="V40" s="1446"/>
      <c r="W40" s="1446"/>
      <c r="X40" s="1446"/>
      <c r="Y40" s="1446"/>
      <c r="Z40" s="1444"/>
    </row>
    <row r="41" spans="1:26" ht="17.100000000000001" customHeight="1">
      <c r="A41" s="1446"/>
      <c r="B41" s="1446"/>
      <c r="C41" s="1446"/>
      <c r="D41" s="1446"/>
      <c r="E41" s="1621"/>
      <c r="F41" s="1622"/>
      <c r="G41" s="1622"/>
      <c r="H41" s="1622"/>
      <c r="I41" s="1622"/>
      <c r="J41" s="1622"/>
      <c r="K41" s="1446"/>
      <c r="L41" s="1622"/>
      <c r="M41" s="1622"/>
      <c r="N41" s="1446"/>
      <c r="O41" s="1622"/>
      <c r="P41" s="1446"/>
      <c r="Q41" s="1446"/>
      <c r="R41" s="1622"/>
      <c r="S41" s="1446"/>
      <c r="T41" s="1446"/>
      <c r="U41" s="1446"/>
      <c r="V41" s="1622"/>
      <c r="W41" s="1446"/>
      <c r="X41" s="1446"/>
      <c r="Y41" s="1622"/>
      <c r="Z41" s="1444"/>
    </row>
    <row r="42" spans="1:26" ht="17.100000000000001" customHeight="1">
      <c r="E42" s="1623"/>
      <c r="K42" s="1624"/>
      <c r="N42" s="1624"/>
      <c r="Q42" s="1624"/>
      <c r="S42" s="1624"/>
      <c r="T42" s="1624"/>
      <c r="U42" s="1624"/>
      <c r="W42" s="1624"/>
      <c r="Y42" s="1622"/>
    </row>
  </sheetData>
  <mergeCells count="23">
    <mergeCell ref="A1:E4"/>
    <mergeCell ref="J30:J31"/>
    <mergeCell ref="K30:K31"/>
    <mergeCell ref="L30:L31"/>
    <mergeCell ref="M30:M31"/>
    <mergeCell ref="B19:E19"/>
    <mergeCell ref="F30:F31"/>
    <mergeCell ref="G30:G31"/>
    <mergeCell ref="H30:H31"/>
    <mergeCell ref="I30:I31"/>
    <mergeCell ref="Q1:S1"/>
    <mergeCell ref="Y30:Y31"/>
    <mergeCell ref="N30:N31"/>
    <mergeCell ref="O30:O31"/>
    <mergeCell ref="P30:P31"/>
    <mergeCell ref="Q30:Q31"/>
    <mergeCell ref="R30:R31"/>
    <mergeCell ref="S30:S31"/>
    <mergeCell ref="T30:T31"/>
    <mergeCell ref="U30:U31"/>
    <mergeCell ref="V30:V31"/>
    <mergeCell ref="W30:W31"/>
    <mergeCell ref="X30:X31"/>
  </mergeCells>
  <phoneticPr fontId="16"/>
  <printOptions horizontalCentered="1"/>
  <pageMargins left="1.0236220472440944" right="0.59055118110236227" top="0.51181102362204722" bottom="0.6692913385826772" header="0.51181102362204722" footer="0.51181102362204722"/>
  <pageSetup paperSize="9" scale="47" orientation="landscape" r:id="rId1"/>
  <headerFooter alignWithMargins="0">
    <oddHeader>&amp;L</oddHeader>
    <oddFooter>&amp;L</oddFooter>
  </headerFooter>
  <rowBreaks count="1" manualBreakCount="1">
    <brk id="39" max="16383" man="1"/>
  </rowBreaks>
  <colBreaks count="1" manualBreakCount="1">
    <brk id="16" max="36" man="1"/>
  </colBreaks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3">
    <tabColor rgb="FF00FFFF"/>
  </sheetPr>
  <dimension ref="B1:AJ26"/>
  <sheetViews>
    <sheetView view="pageBreakPreview" zoomScale="60" zoomScaleNormal="61" workbookViewId="0">
      <pane xSplit="16" ySplit="8" topLeftCell="Q9" activePane="bottomRight" state="frozen"/>
      <selection activeCell="Q22" sqref="Q22"/>
      <selection pane="topRight" activeCell="Q22" sqref="Q22"/>
      <selection pane="bottomLeft" activeCell="Q22" sqref="Q22"/>
      <selection pane="bottomRight" activeCell="B1" sqref="B1:E4"/>
    </sheetView>
  </sheetViews>
  <sheetFormatPr defaultRowHeight="17.100000000000001" customHeight="1"/>
  <cols>
    <col min="1" max="1" width="1.625" style="1447" customWidth="1"/>
    <col min="2" max="3" width="4.5" style="1447" customWidth="1"/>
    <col min="4" max="4" width="4.875" style="1447" customWidth="1"/>
    <col min="5" max="5" width="22.375" style="1447" customWidth="1"/>
    <col min="6" max="16" width="9" style="1447" hidden="1" customWidth="1"/>
    <col min="17" max="26" width="21.25" style="1447" customWidth="1"/>
    <col min="27" max="27" width="24.5" style="1447" customWidth="1"/>
    <col min="28" max="34" width="21.375" style="1447" customWidth="1"/>
    <col min="35" max="36" width="24.5" style="1447" customWidth="1"/>
    <col min="37" max="44" width="18" style="1447" customWidth="1"/>
    <col min="45" max="16384" width="9" style="1447"/>
  </cols>
  <sheetData>
    <row r="1" spans="2:36" s="1548" customFormat="1" ht="33.950000000000003" customHeight="1">
      <c r="B1" s="3019" t="s">
        <v>1339</v>
      </c>
      <c r="C1" s="3019"/>
      <c r="D1" s="3019"/>
      <c r="E1" s="3019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  <c r="V1" s="1547"/>
      <c r="W1" s="1547"/>
      <c r="X1" s="1547"/>
      <c r="Y1" s="1547"/>
      <c r="Z1" s="1547"/>
      <c r="AA1" s="1547"/>
      <c r="AB1" s="3018"/>
      <c r="AC1" s="3018"/>
      <c r="AD1" s="3018"/>
      <c r="AE1" s="1547"/>
      <c r="AF1" s="1547"/>
      <c r="AG1" s="1547"/>
      <c r="AH1" s="1547"/>
      <c r="AI1" s="1547"/>
      <c r="AJ1" s="1547"/>
    </row>
    <row r="2" spans="2:36" s="1548" customFormat="1" ht="33.950000000000003" customHeight="1">
      <c r="B2" s="3019"/>
      <c r="C2" s="3019"/>
      <c r="D2" s="3019"/>
      <c r="E2" s="3019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  <c r="W2" s="1547"/>
      <c r="X2" s="1547"/>
      <c r="Y2" s="1547"/>
      <c r="Z2" s="1547"/>
      <c r="AA2" s="1547"/>
      <c r="AB2" s="2227"/>
      <c r="AC2" s="2227"/>
      <c r="AD2" s="2227"/>
      <c r="AE2" s="1547"/>
      <c r="AF2" s="1547"/>
      <c r="AG2" s="1547"/>
      <c r="AH2" s="1547"/>
      <c r="AI2" s="1547"/>
      <c r="AJ2" s="1547"/>
    </row>
    <row r="3" spans="2:36" s="1548" customFormat="1" ht="33.950000000000003" customHeight="1">
      <c r="B3" s="3019"/>
      <c r="C3" s="3019"/>
      <c r="D3" s="3019"/>
      <c r="E3" s="3019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  <c r="Q3" s="1547"/>
      <c r="R3" s="1547"/>
      <c r="S3" s="1547"/>
      <c r="T3" s="1547"/>
      <c r="U3" s="1547"/>
      <c r="V3" s="1547"/>
      <c r="W3" s="1547"/>
      <c r="X3" s="1547"/>
      <c r="Y3" s="1547"/>
      <c r="Z3" s="1547"/>
      <c r="AA3" s="1547"/>
      <c r="AB3" s="2227"/>
      <c r="AC3" s="2227"/>
      <c r="AD3" s="2227"/>
      <c r="AE3" s="1547"/>
      <c r="AF3" s="1547"/>
      <c r="AG3" s="1547"/>
      <c r="AH3" s="1547"/>
      <c r="AI3" s="1547"/>
      <c r="AJ3" s="1547"/>
    </row>
    <row r="4" spans="2:36" s="1548" customFormat="1" ht="33.950000000000003" customHeight="1">
      <c r="B4" s="3019"/>
      <c r="C4" s="3019"/>
      <c r="D4" s="3019"/>
      <c r="E4" s="3019"/>
      <c r="F4" s="1547"/>
      <c r="G4" s="1547"/>
      <c r="H4" s="1547"/>
      <c r="I4" s="1547"/>
      <c r="J4" s="1547"/>
      <c r="K4" s="1547"/>
      <c r="L4" s="1547"/>
      <c r="M4" s="1547"/>
      <c r="N4" s="1547"/>
      <c r="O4" s="1547"/>
      <c r="P4" s="1547"/>
      <c r="Q4" s="1547"/>
      <c r="R4" s="1547"/>
      <c r="S4" s="1547"/>
      <c r="T4" s="1547"/>
      <c r="U4" s="1547"/>
      <c r="V4" s="1547"/>
      <c r="W4" s="1547"/>
      <c r="X4" s="1547"/>
      <c r="Y4" s="1547"/>
      <c r="Z4" s="1547"/>
      <c r="AA4" s="1547"/>
      <c r="AB4" s="2142"/>
      <c r="AC4" s="2142"/>
      <c r="AD4" s="2142"/>
      <c r="AE4" s="1547"/>
      <c r="AF4" s="1547"/>
      <c r="AG4" s="1547"/>
      <c r="AH4" s="1547"/>
      <c r="AI4" s="1547"/>
      <c r="AJ4" s="1547"/>
    </row>
    <row r="5" spans="2:36" s="1459" customFormat="1" ht="33.950000000000003" customHeight="1">
      <c r="B5" s="1519" t="s">
        <v>1204</v>
      </c>
      <c r="C5" s="1519"/>
      <c r="D5" s="1519"/>
      <c r="E5" s="1519"/>
      <c r="F5" s="1519"/>
      <c r="G5" s="1519"/>
      <c r="H5" s="1519"/>
      <c r="I5" s="1519"/>
      <c r="J5" s="1519"/>
      <c r="K5" s="1519"/>
      <c r="L5" s="1519"/>
      <c r="M5" s="1519"/>
      <c r="N5" s="1519"/>
      <c r="O5" s="1519"/>
      <c r="P5" s="1625" t="s">
        <v>1205</v>
      </c>
      <c r="Q5" s="1449"/>
      <c r="R5" s="1449"/>
      <c r="S5" s="1449"/>
      <c r="T5" s="1449"/>
      <c r="U5" s="1449"/>
      <c r="V5" s="1449"/>
      <c r="W5" s="1449"/>
      <c r="X5" s="1449"/>
      <c r="Y5" s="1449"/>
      <c r="Z5" s="1449"/>
      <c r="AA5" s="1550" t="s">
        <v>1205</v>
      </c>
      <c r="AB5" s="1519"/>
      <c r="AC5" s="1519"/>
      <c r="AD5" s="1519"/>
      <c r="AE5" s="1519"/>
      <c r="AF5" s="1519"/>
      <c r="AG5" s="1519"/>
      <c r="AH5" s="1519"/>
      <c r="AI5" s="1519"/>
      <c r="AJ5" s="1625" t="s">
        <v>1205</v>
      </c>
    </row>
    <row r="6" spans="2:36" s="1565" customFormat="1" ht="33.950000000000003" customHeight="1">
      <c r="B6" s="1510"/>
      <c r="C6" s="1511"/>
      <c r="D6" s="1511"/>
      <c r="E6" s="2183" t="s">
        <v>1142</v>
      </c>
      <c r="F6" s="1627"/>
      <c r="G6" s="1627"/>
      <c r="H6" s="1627"/>
      <c r="I6" s="1627"/>
      <c r="J6" s="1584"/>
      <c r="K6" s="1627"/>
      <c r="L6" s="1627"/>
      <c r="M6" s="1627"/>
      <c r="N6" s="1627"/>
      <c r="O6" s="1627"/>
      <c r="P6" s="1584"/>
      <c r="Q6" s="1584"/>
      <c r="R6" s="1627"/>
      <c r="S6" s="1627"/>
      <c r="T6" s="1628"/>
      <c r="U6" s="2184"/>
      <c r="V6" s="2184"/>
      <c r="W6" s="1629"/>
      <c r="X6" s="1627"/>
      <c r="Y6" s="1627"/>
      <c r="Z6" s="1627"/>
      <c r="AA6" s="2184"/>
      <c r="AB6" s="1631"/>
      <c r="AC6" s="1628"/>
      <c r="AD6" s="2184"/>
      <c r="AE6" s="2185"/>
      <c r="AF6" s="1584"/>
      <c r="AG6" s="1584"/>
      <c r="AH6" s="1627"/>
      <c r="AI6" s="1627"/>
      <c r="AJ6" s="2186"/>
    </row>
    <row r="7" spans="2:36" s="1565" customFormat="1" ht="33.950000000000003" customHeight="1">
      <c r="B7" s="1626" t="s">
        <v>955</v>
      </c>
      <c r="C7" s="1557"/>
      <c r="D7" s="1557"/>
      <c r="E7" s="1632"/>
      <c r="F7" s="1633" t="s">
        <v>1143</v>
      </c>
      <c r="G7" s="1633" t="s">
        <v>1144</v>
      </c>
      <c r="H7" s="1633" t="s">
        <v>1144</v>
      </c>
      <c r="I7" s="1633" t="s">
        <v>1206</v>
      </c>
      <c r="J7" s="2143" t="s">
        <v>1145</v>
      </c>
      <c r="K7" s="1633" t="s">
        <v>1146</v>
      </c>
      <c r="L7" s="1633" t="s">
        <v>1207</v>
      </c>
      <c r="M7" s="1633" t="s">
        <v>1147</v>
      </c>
      <c r="N7" s="1633" t="s">
        <v>1031</v>
      </c>
      <c r="O7" s="1633" t="s">
        <v>1208</v>
      </c>
      <c r="P7" s="1633" t="s">
        <v>1209</v>
      </c>
      <c r="Q7" s="1558" t="s">
        <v>1143</v>
      </c>
      <c r="R7" s="1558" t="s">
        <v>1144</v>
      </c>
      <c r="S7" s="1558" t="s">
        <v>1144</v>
      </c>
      <c r="T7" s="1558" t="s">
        <v>1016</v>
      </c>
      <c r="U7" s="1634" t="s">
        <v>1145</v>
      </c>
      <c r="V7" s="1635" t="s">
        <v>1146</v>
      </c>
      <c r="W7" s="1636" t="s">
        <v>1024</v>
      </c>
      <c r="X7" s="1558" t="s">
        <v>1147</v>
      </c>
      <c r="Y7" s="1558" t="s">
        <v>1031</v>
      </c>
      <c r="Z7" s="1558" t="s">
        <v>1148</v>
      </c>
      <c r="AA7" s="1634" t="s">
        <v>486</v>
      </c>
      <c r="AB7" s="1562" t="s">
        <v>1210</v>
      </c>
      <c r="AC7" s="1558" t="s">
        <v>1038</v>
      </c>
      <c r="AD7" s="1635" t="s">
        <v>1150</v>
      </c>
      <c r="AE7" s="1637" t="s">
        <v>1151</v>
      </c>
      <c r="AF7" s="2152" t="s">
        <v>1152</v>
      </c>
      <c r="AG7" s="2152" t="s">
        <v>1153</v>
      </c>
      <c r="AH7" s="2143" t="s">
        <v>1154</v>
      </c>
      <c r="AI7" s="1633" t="s">
        <v>486</v>
      </c>
      <c r="AJ7" s="2187" t="s">
        <v>1211</v>
      </c>
    </row>
    <row r="8" spans="2:36" s="1565" customFormat="1" ht="33.950000000000003" customHeight="1">
      <c r="B8" s="1638" t="s">
        <v>1157</v>
      </c>
      <c r="C8" s="1566"/>
      <c r="D8" s="1566"/>
      <c r="E8" s="1639"/>
      <c r="F8" s="1640" t="s">
        <v>955</v>
      </c>
      <c r="G8" s="1640" t="s">
        <v>955</v>
      </c>
      <c r="H8" s="1640" t="s">
        <v>1159</v>
      </c>
      <c r="I8" s="1640"/>
      <c r="J8" s="2144"/>
      <c r="K8" s="1640"/>
      <c r="L8" s="1640"/>
      <c r="M8" s="1640"/>
      <c r="N8" s="1640"/>
      <c r="O8" s="1640"/>
      <c r="P8" s="1640"/>
      <c r="Q8" s="1567" t="s">
        <v>1158</v>
      </c>
      <c r="R8" s="1567"/>
      <c r="S8" s="1567" t="s">
        <v>1159</v>
      </c>
      <c r="T8" s="1641"/>
      <c r="U8" s="1642"/>
      <c r="V8" s="1643"/>
      <c r="W8" s="1644"/>
      <c r="X8" s="1567"/>
      <c r="Y8" s="1567"/>
      <c r="Z8" s="1567"/>
      <c r="AA8" s="1642"/>
      <c r="AB8" s="1570"/>
      <c r="AC8" s="1567"/>
      <c r="AD8" s="1635" t="s">
        <v>1160</v>
      </c>
      <c r="AE8" s="1645"/>
      <c r="AF8" s="1589"/>
      <c r="AG8" s="2153" t="s">
        <v>1161</v>
      </c>
      <c r="AH8" s="1646"/>
      <c r="AI8" s="1647"/>
      <c r="AJ8" s="1645"/>
    </row>
    <row r="9" spans="2:36" s="1459" customFormat="1" ht="36" customHeight="1">
      <c r="B9" s="1572" t="s">
        <v>955</v>
      </c>
      <c r="C9" s="1572" t="s">
        <v>1212</v>
      </c>
      <c r="D9" s="1540" t="s">
        <v>1213</v>
      </c>
      <c r="E9" s="1514"/>
      <c r="F9" s="1527">
        <v>19524357045</v>
      </c>
      <c r="G9" s="1527">
        <v>11255007151</v>
      </c>
      <c r="H9" s="1527">
        <v>886209998</v>
      </c>
      <c r="I9" s="1527">
        <v>4503957572</v>
      </c>
      <c r="J9" s="1528">
        <v>3039678573</v>
      </c>
      <c r="K9" s="1527">
        <v>5599532961</v>
      </c>
      <c r="L9" s="1527">
        <v>608243066</v>
      </c>
      <c r="M9" s="1527">
        <v>5192215495</v>
      </c>
      <c r="N9" s="1527">
        <v>3570355339</v>
      </c>
      <c r="O9" s="1527">
        <v>11625973465</v>
      </c>
      <c r="P9" s="1528">
        <v>65805530665</v>
      </c>
      <c r="Q9" s="1573">
        <v>29366540188</v>
      </c>
      <c r="R9" s="1573">
        <v>26154475939</v>
      </c>
      <c r="S9" s="1573">
        <v>315716745</v>
      </c>
      <c r="T9" s="1573">
        <v>3520351705</v>
      </c>
      <c r="U9" s="1648">
        <v>2376204959</v>
      </c>
      <c r="V9" s="1648">
        <v>3500398311</v>
      </c>
      <c r="W9" s="1649">
        <v>6232733605</v>
      </c>
      <c r="X9" s="1573">
        <v>3785005845</v>
      </c>
      <c r="Y9" s="1573">
        <v>3240140215</v>
      </c>
      <c r="Z9" s="1573">
        <v>9385396891</v>
      </c>
      <c r="AA9" s="1615">
        <f>SUM(Q9:Z9)</f>
        <v>87876964403</v>
      </c>
      <c r="AB9" s="1573">
        <v>3052500150</v>
      </c>
      <c r="AC9" s="1573">
        <v>440953501</v>
      </c>
      <c r="AD9" s="1648">
        <v>2119904303</v>
      </c>
      <c r="AE9" s="1650">
        <v>4695897512</v>
      </c>
      <c r="AF9" s="1574">
        <v>1208134663</v>
      </c>
      <c r="AG9" s="1574">
        <v>512690074</v>
      </c>
      <c r="AH9" s="1574">
        <v>1433378</v>
      </c>
      <c r="AI9" s="1535">
        <f>SUM(AB9:AH9)</f>
        <v>12031513581</v>
      </c>
      <c r="AJ9" s="1531">
        <f>AA9+AI9</f>
        <v>99908477984</v>
      </c>
    </row>
    <row r="10" spans="2:36" s="1459" customFormat="1" ht="36" customHeight="1">
      <c r="B10" s="1572" t="s">
        <v>955</v>
      </c>
      <c r="C10" s="1572" t="s">
        <v>1214</v>
      </c>
      <c r="D10" s="1540" t="s">
        <v>1215</v>
      </c>
      <c r="E10" s="1514"/>
      <c r="F10" s="1527">
        <v>9693216712</v>
      </c>
      <c r="G10" s="1527">
        <v>-4393729386</v>
      </c>
      <c r="H10" s="1527">
        <v>-305283483</v>
      </c>
      <c r="I10" s="1527">
        <v>3603483744</v>
      </c>
      <c r="J10" s="1528">
        <v>1244627672</v>
      </c>
      <c r="K10" s="1527">
        <v>1595167022</v>
      </c>
      <c r="L10" s="1527">
        <v>702089044</v>
      </c>
      <c r="M10" s="1527">
        <v>0</v>
      </c>
      <c r="N10" s="1527">
        <v>267902457</v>
      </c>
      <c r="O10" s="1527">
        <v>6648720979</v>
      </c>
      <c r="P10" s="1528">
        <v>19056194761</v>
      </c>
      <c r="Q10" s="1579">
        <v>25954706535</v>
      </c>
      <c r="R10" s="1592">
        <v>0</v>
      </c>
      <c r="S10" s="1592">
        <v>0</v>
      </c>
      <c r="T10" s="1579">
        <v>4494061146</v>
      </c>
      <c r="U10" s="1651">
        <v>2536355650</v>
      </c>
      <c r="V10" s="1651">
        <v>4036751711</v>
      </c>
      <c r="W10" s="1652">
        <v>1843407200</v>
      </c>
      <c r="X10" s="1592">
        <v>0</v>
      </c>
      <c r="Y10" s="1588">
        <v>1167833588</v>
      </c>
      <c r="Z10" s="1579">
        <v>9934868956</v>
      </c>
      <c r="AA10" s="1615">
        <f t="shared" ref="AA10:AA24" si="0">SUM(Q10:Z10)</f>
        <v>49967984786</v>
      </c>
      <c r="AB10" s="1594">
        <v>0</v>
      </c>
      <c r="AC10" s="1579">
        <v>632480113</v>
      </c>
      <c r="AD10" s="1653">
        <v>0</v>
      </c>
      <c r="AE10" s="1654">
        <v>0</v>
      </c>
      <c r="AF10" s="1593">
        <v>0</v>
      </c>
      <c r="AG10" s="1656">
        <v>0</v>
      </c>
      <c r="AH10" s="1593">
        <v>0</v>
      </c>
      <c r="AI10" s="1535">
        <f t="shared" ref="AI10:AI24" si="1">SUM(AB10:AH10)</f>
        <v>632480113</v>
      </c>
      <c r="AJ10" s="1531">
        <f>AA10+AI10</f>
        <v>50600464899</v>
      </c>
    </row>
    <row r="11" spans="2:36" s="1459" customFormat="1" ht="36" customHeight="1">
      <c r="B11" s="1572" t="s">
        <v>955</v>
      </c>
      <c r="C11" s="1572" t="s">
        <v>1216</v>
      </c>
      <c r="D11" s="1540" t="s">
        <v>1217</v>
      </c>
      <c r="E11" s="1514"/>
      <c r="F11" s="1527">
        <v>14511865</v>
      </c>
      <c r="G11" s="1527">
        <v>2637059</v>
      </c>
      <c r="H11" s="1527">
        <v>246200</v>
      </c>
      <c r="I11" s="1527">
        <v>1520317</v>
      </c>
      <c r="J11" s="1528">
        <v>933153</v>
      </c>
      <c r="K11" s="1527">
        <v>114634</v>
      </c>
      <c r="L11" s="1527">
        <v>261800</v>
      </c>
      <c r="M11" s="1527">
        <v>0</v>
      </c>
      <c r="N11" s="1527">
        <v>209068220</v>
      </c>
      <c r="O11" s="1527">
        <v>23039365</v>
      </c>
      <c r="P11" s="1528">
        <v>252332613</v>
      </c>
      <c r="Q11" s="1579">
        <v>19161134</v>
      </c>
      <c r="R11" s="1579">
        <v>49901105</v>
      </c>
      <c r="S11" s="1579">
        <v>246200</v>
      </c>
      <c r="T11" s="1579">
        <v>1188000</v>
      </c>
      <c r="U11" s="1651">
        <v>933153</v>
      </c>
      <c r="V11" s="1651">
        <v>114634</v>
      </c>
      <c r="W11" s="1655">
        <v>261800</v>
      </c>
      <c r="X11" s="1592">
        <v>0</v>
      </c>
      <c r="Y11" s="1579">
        <v>209068220</v>
      </c>
      <c r="Z11" s="1579">
        <v>208863803</v>
      </c>
      <c r="AA11" s="1615">
        <f t="shared" si="0"/>
        <v>489738049</v>
      </c>
      <c r="AB11" s="1579">
        <v>80240232</v>
      </c>
      <c r="AC11" s="1594">
        <v>0</v>
      </c>
      <c r="AD11" s="1651">
        <v>141400</v>
      </c>
      <c r="AE11" s="1654">
        <v>0</v>
      </c>
      <c r="AF11" s="1580">
        <v>187040</v>
      </c>
      <c r="AG11" s="1656">
        <v>0</v>
      </c>
      <c r="AH11" s="1656">
        <v>0</v>
      </c>
      <c r="AI11" s="1535">
        <f t="shared" si="1"/>
        <v>80568672</v>
      </c>
      <c r="AJ11" s="1531">
        <f>AA11+AI11</f>
        <v>570306721</v>
      </c>
    </row>
    <row r="12" spans="2:36" s="1459" customFormat="1" ht="36" customHeight="1">
      <c r="B12" s="1572" t="s">
        <v>955</v>
      </c>
      <c r="C12" s="1572" t="s">
        <v>1218</v>
      </c>
      <c r="D12" s="1540" t="s">
        <v>1219</v>
      </c>
      <c r="E12" s="1514"/>
      <c r="F12" s="1527">
        <v>17845000</v>
      </c>
      <c r="G12" s="1527">
        <v>535500</v>
      </c>
      <c r="H12" s="1527">
        <v>5000</v>
      </c>
      <c r="I12" s="1527">
        <v>91810000</v>
      </c>
      <c r="J12" s="1528">
        <v>15000</v>
      </c>
      <c r="K12" s="1527">
        <v>153000</v>
      </c>
      <c r="L12" s="1527">
        <v>2249520</v>
      </c>
      <c r="M12" s="1527">
        <v>770000</v>
      </c>
      <c r="N12" s="1527">
        <v>0</v>
      </c>
      <c r="O12" s="1527">
        <v>25544300</v>
      </c>
      <c r="P12" s="1528">
        <v>138927320</v>
      </c>
      <c r="Q12" s="1573">
        <v>32814859</v>
      </c>
      <c r="R12" s="1604">
        <v>23200000</v>
      </c>
      <c r="S12" s="1604">
        <v>0</v>
      </c>
      <c r="T12" s="1604">
        <v>0</v>
      </c>
      <c r="U12" s="1648">
        <v>15000</v>
      </c>
      <c r="V12" s="1657">
        <v>0</v>
      </c>
      <c r="W12" s="1649">
        <v>157590</v>
      </c>
      <c r="X12" s="1573">
        <v>770000</v>
      </c>
      <c r="Y12" s="1658">
        <v>0</v>
      </c>
      <c r="Z12" s="1573">
        <v>19400000</v>
      </c>
      <c r="AA12" s="1615">
        <f t="shared" si="0"/>
        <v>76357449</v>
      </c>
      <c r="AB12" s="1613">
        <v>0</v>
      </c>
      <c r="AC12" s="1613">
        <v>0</v>
      </c>
      <c r="AD12" s="1659">
        <v>0</v>
      </c>
      <c r="AE12" s="1650">
        <v>10000</v>
      </c>
      <c r="AF12" s="1660">
        <v>0</v>
      </c>
      <c r="AG12" s="1660">
        <v>0</v>
      </c>
      <c r="AH12" s="1660">
        <v>316947</v>
      </c>
      <c r="AI12" s="1535">
        <f t="shared" si="1"/>
        <v>326947</v>
      </c>
      <c r="AJ12" s="1531">
        <f>AA12+AI12</f>
        <v>76684396</v>
      </c>
    </row>
    <row r="13" spans="2:36" s="1459" customFormat="1" ht="36" customHeight="1">
      <c r="B13" s="1572" t="s">
        <v>1216</v>
      </c>
      <c r="C13" s="2141" t="s">
        <v>955</v>
      </c>
      <c r="D13" s="1540" t="s">
        <v>1220</v>
      </c>
      <c r="E13" s="1514"/>
      <c r="F13" s="1527">
        <v>19556713910</v>
      </c>
      <c r="G13" s="1527">
        <v>11258179710</v>
      </c>
      <c r="H13" s="1527">
        <v>886461198</v>
      </c>
      <c r="I13" s="1527">
        <v>4597287889</v>
      </c>
      <c r="J13" s="1528">
        <v>3040626726</v>
      </c>
      <c r="K13" s="1527">
        <v>5599800595</v>
      </c>
      <c r="L13" s="1527">
        <v>610754386</v>
      </c>
      <c r="M13" s="1527">
        <v>5192985495</v>
      </c>
      <c r="N13" s="1527">
        <v>3779423559</v>
      </c>
      <c r="O13" s="1527">
        <v>11674557130</v>
      </c>
      <c r="P13" s="1528">
        <v>66196790598</v>
      </c>
      <c r="Q13" s="1535">
        <f>Q9+Q11+Q12</f>
        <v>29418516181</v>
      </c>
      <c r="R13" s="1535">
        <f t="shared" ref="R13:AA13" si="2">R9+R11+R12</f>
        <v>26227577044</v>
      </c>
      <c r="S13" s="1535">
        <f t="shared" si="2"/>
        <v>315962945</v>
      </c>
      <c r="T13" s="1535">
        <f t="shared" si="2"/>
        <v>3521539705</v>
      </c>
      <c r="U13" s="1615">
        <f t="shared" si="2"/>
        <v>2377153112</v>
      </c>
      <c r="V13" s="1615">
        <f t="shared" si="2"/>
        <v>3500512945</v>
      </c>
      <c r="W13" s="1661">
        <f t="shared" si="2"/>
        <v>6233152995</v>
      </c>
      <c r="X13" s="1535">
        <f t="shared" si="2"/>
        <v>3785775845</v>
      </c>
      <c r="Y13" s="1535">
        <f t="shared" si="2"/>
        <v>3449208435</v>
      </c>
      <c r="Z13" s="1535">
        <f t="shared" si="2"/>
        <v>9613660694</v>
      </c>
      <c r="AA13" s="1615">
        <f t="shared" si="2"/>
        <v>88443059901</v>
      </c>
      <c r="AB13" s="1535">
        <f t="shared" ref="AB13:AJ13" si="3">AB9+AB11+AB12</f>
        <v>3132740382</v>
      </c>
      <c r="AC13" s="1535">
        <f t="shared" si="3"/>
        <v>440953501</v>
      </c>
      <c r="AD13" s="1615">
        <f t="shared" si="3"/>
        <v>2120045703</v>
      </c>
      <c r="AE13" s="1662">
        <f t="shared" si="3"/>
        <v>4695907512</v>
      </c>
      <c r="AF13" s="2299">
        <f t="shared" si="3"/>
        <v>1208321703</v>
      </c>
      <c r="AG13" s="2299">
        <f t="shared" si="3"/>
        <v>512690074</v>
      </c>
      <c r="AH13" s="1535">
        <f t="shared" si="3"/>
        <v>1750325</v>
      </c>
      <c r="AI13" s="1535">
        <f t="shared" si="3"/>
        <v>12112409200</v>
      </c>
      <c r="AJ13" s="1531">
        <f t="shared" si="3"/>
        <v>100555469101</v>
      </c>
    </row>
    <row r="14" spans="2:36" s="1459" customFormat="1" ht="36" customHeight="1">
      <c r="B14" s="1572" t="s">
        <v>955</v>
      </c>
      <c r="C14" s="1572" t="s">
        <v>955</v>
      </c>
      <c r="D14" s="1540" t="s">
        <v>1221</v>
      </c>
      <c r="E14" s="1514"/>
      <c r="F14" s="1527">
        <v>1504308912</v>
      </c>
      <c r="G14" s="1527">
        <v>1215895998</v>
      </c>
      <c r="H14" s="1527">
        <v>1409805</v>
      </c>
      <c r="I14" s="1527">
        <v>125378409</v>
      </c>
      <c r="J14" s="1528">
        <v>117192195</v>
      </c>
      <c r="K14" s="1527">
        <v>3454902</v>
      </c>
      <c r="L14" s="1527">
        <v>140483467</v>
      </c>
      <c r="M14" s="1527">
        <v>114132063</v>
      </c>
      <c r="N14" s="1527">
        <v>250373035</v>
      </c>
      <c r="O14" s="1527">
        <v>167927592</v>
      </c>
      <c r="P14" s="1528">
        <v>3640556378</v>
      </c>
      <c r="Q14" s="1573">
        <v>3706092179</v>
      </c>
      <c r="R14" s="1573">
        <v>2314151193</v>
      </c>
      <c r="S14" s="1573">
        <v>533085679</v>
      </c>
      <c r="T14" s="1573">
        <v>2086583452</v>
      </c>
      <c r="U14" s="1648">
        <v>194168690</v>
      </c>
      <c r="V14" s="1648">
        <v>89826314</v>
      </c>
      <c r="W14" s="1649">
        <v>1059101531</v>
      </c>
      <c r="X14" s="1573">
        <v>119413394</v>
      </c>
      <c r="Y14" s="1573">
        <v>9431838</v>
      </c>
      <c r="Z14" s="1573">
        <v>520350050</v>
      </c>
      <c r="AA14" s="1615">
        <f t="shared" si="0"/>
        <v>10632204320</v>
      </c>
      <c r="AB14" s="1573">
        <v>396290069</v>
      </c>
      <c r="AC14" s="1573">
        <v>157857086</v>
      </c>
      <c r="AD14" s="1648">
        <v>85573955</v>
      </c>
      <c r="AE14" s="1650">
        <v>89758185</v>
      </c>
      <c r="AF14" s="1574">
        <v>51177957</v>
      </c>
      <c r="AG14" s="1574">
        <v>326075497</v>
      </c>
      <c r="AH14" s="1574">
        <v>39525377</v>
      </c>
      <c r="AI14" s="1535">
        <f t="shared" si="1"/>
        <v>1146258126</v>
      </c>
      <c r="AJ14" s="1531">
        <f>AA14+AI14</f>
        <v>11778462446</v>
      </c>
    </row>
    <row r="15" spans="2:36" s="1459" customFormat="1" ht="36" customHeight="1">
      <c r="B15" s="1572" t="s">
        <v>955</v>
      </c>
      <c r="C15" s="1572" t="s">
        <v>955</v>
      </c>
      <c r="D15" s="1539" t="s">
        <v>1222</v>
      </c>
      <c r="E15" s="1663" t="s">
        <v>1223</v>
      </c>
      <c r="F15" s="1527">
        <v>2276166562</v>
      </c>
      <c r="G15" s="1527">
        <v>1242318525</v>
      </c>
      <c r="H15" s="1527">
        <v>98542442</v>
      </c>
      <c r="I15" s="1527">
        <v>669111675</v>
      </c>
      <c r="J15" s="1528">
        <v>375325494</v>
      </c>
      <c r="K15" s="1527">
        <v>522838140</v>
      </c>
      <c r="L15" s="1527">
        <v>242297992</v>
      </c>
      <c r="M15" s="1527">
        <v>482411677</v>
      </c>
      <c r="N15" s="1527">
        <v>155553530</v>
      </c>
      <c r="O15" s="1527">
        <v>1737556039</v>
      </c>
      <c r="P15" s="1528">
        <v>7802122076</v>
      </c>
      <c r="Q15" s="1573">
        <v>4170484384</v>
      </c>
      <c r="R15" s="1573">
        <v>2420510882</v>
      </c>
      <c r="S15" s="1573">
        <v>94992268</v>
      </c>
      <c r="T15" s="1573">
        <v>193097405</v>
      </c>
      <c r="U15" s="1648">
        <v>384076166</v>
      </c>
      <c r="V15" s="1648">
        <v>470653540</v>
      </c>
      <c r="W15" s="1649">
        <v>230791568</v>
      </c>
      <c r="X15" s="1573">
        <v>488335096</v>
      </c>
      <c r="Y15" s="1573">
        <v>147376840</v>
      </c>
      <c r="Z15" s="1573">
        <v>2112466568</v>
      </c>
      <c r="AA15" s="1615">
        <f t="shared" si="0"/>
        <v>10712784717</v>
      </c>
      <c r="AB15" s="1573">
        <v>359930953</v>
      </c>
      <c r="AC15" s="1573">
        <v>111851176</v>
      </c>
      <c r="AD15" s="1648">
        <v>217845891</v>
      </c>
      <c r="AE15" s="1650">
        <v>177923423</v>
      </c>
      <c r="AF15" s="1574">
        <v>118859856</v>
      </c>
      <c r="AG15" s="1656">
        <v>54704591</v>
      </c>
      <c r="AH15" s="1574">
        <v>57511104</v>
      </c>
      <c r="AI15" s="1535">
        <f t="shared" si="1"/>
        <v>1098626994</v>
      </c>
      <c r="AJ15" s="1531">
        <f>AA15+AI15</f>
        <v>11811411711</v>
      </c>
    </row>
    <row r="16" spans="2:36" s="1459" customFormat="1" ht="36" customHeight="1">
      <c r="B16" s="1572" t="s">
        <v>955</v>
      </c>
      <c r="C16" s="1572" t="s">
        <v>1224</v>
      </c>
      <c r="D16" s="1539" t="s">
        <v>1225</v>
      </c>
      <c r="E16" s="1663" t="s">
        <v>1226</v>
      </c>
      <c r="F16" s="1527">
        <v>221062577</v>
      </c>
      <c r="G16" s="1527">
        <v>0</v>
      </c>
      <c r="H16" s="1527">
        <v>0</v>
      </c>
      <c r="I16" s="1527">
        <v>504312002</v>
      </c>
      <c r="J16" s="1528">
        <v>1421952</v>
      </c>
      <c r="K16" s="1527">
        <v>30415260</v>
      </c>
      <c r="L16" s="1527">
        <v>634807</v>
      </c>
      <c r="M16" s="1527">
        <v>936664</v>
      </c>
      <c r="N16" s="1527">
        <v>8513041</v>
      </c>
      <c r="O16" s="1527">
        <v>40465880</v>
      </c>
      <c r="P16" s="1528">
        <v>807762183</v>
      </c>
      <c r="Q16" s="1573">
        <v>300786037</v>
      </c>
      <c r="R16" s="1488">
        <v>0</v>
      </c>
      <c r="S16" s="1604">
        <v>0</v>
      </c>
      <c r="T16" s="1573">
        <v>18264056</v>
      </c>
      <c r="U16" s="1648">
        <v>6941750</v>
      </c>
      <c r="V16" s="1648">
        <v>2254397</v>
      </c>
      <c r="W16" s="1649">
        <v>405350208</v>
      </c>
      <c r="X16" s="1573">
        <v>10099042</v>
      </c>
      <c r="Y16" s="1573">
        <v>19525496</v>
      </c>
      <c r="Z16" s="1573">
        <v>73792785</v>
      </c>
      <c r="AA16" s="1615">
        <f t="shared" si="0"/>
        <v>837013771</v>
      </c>
      <c r="AB16" s="1573">
        <v>3533600</v>
      </c>
      <c r="AC16" s="1573">
        <v>1124740</v>
      </c>
      <c r="AD16" s="1659">
        <v>0</v>
      </c>
      <c r="AE16" s="1650">
        <v>22200</v>
      </c>
      <c r="AF16" s="1574">
        <v>2764404</v>
      </c>
      <c r="AG16" s="1656">
        <v>0</v>
      </c>
      <c r="AH16" s="1660">
        <v>628276</v>
      </c>
      <c r="AI16" s="1535">
        <f t="shared" si="1"/>
        <v>8073220</v>
      </c>
      <c r="AJ16" s="1531">
        <f>AA16+AI16</f>
        <v>845086991</v>
      </c>
    </row>
    <row r="17" spans="2:36" s="1459" customFormat="1" ht="36" customHeight="1">
      <c r="B17" s="1572" t="s">
        <v>955</v>
      </c>
      <c r="C17" s="1572" t="s">
        <v>1227</v>
      </c>
      <c r="D17" s="1540" t="s">
        <v>1228</v>
      </c>
      <c r="E17" s="1663" t="s">
        <v>1229</v>
      </c>
      <c r="F17" s="1527">
        <v>2497229139</v>
      </c>
      <c r="G17" s="1527">
        <v>1242318525</v>
      </c>
      <c r="H17" s="1527">
        <v>98542442</v>
      </c>
      <c r="I17" s="1527">
        <v>1173423677</v>
      </c>
      <c r="J17" s="1528">
        <v>376747446</v>
      </c>
      <c r="K17" s="1527">
        <v>553253400</v>
      </c>
      <c r="L17" s="1527">
        <v>242932799</v>
      </c>
      <c r="M17" s="1527">
        <v>483348341</v>
      </c>
      <c r="N17" s="1527">
        <v>164066571</v>
      </c>
      <c r="O17" s="1527">
        <v>1778021919</v>
      </c>
      <c r="P17" s="1528">
        <v>8609884259</v>
      </c>
      <c r="Q17" s="1535">
        <f>SUM(Q15:Q16)</f>
        <v>4471270421</v>
      </c>
      <c r="R17" s="1535">
        <f>SUM(R15:R16)</f>
        <v>2420510882</v>
      </c>
      <c r="S17" s="1535">
        <f t="shared" ref="S17:AA17" si="4">SUM(S15:S16)</f>
        <v>94992268</v>
      </c>
      <c r="T17" s="1535">
        <f t="shared" si="4"/>
        <v>211361461</v>
      </c>
      <c r="U17" s="1615">
        <f t="shared" si="4"/>
        <v>391017916</v>
      </c>
      <c r="V17" s="1615">
        <f>SUM(V15:V16)</f>
        <v>472907937</v>
      </c>
      <c r="W17" s="1661">
        <f t="shared" si="4"/>
        <v>636141776</v>
      </c>
      <c r="X17" s="1535">
        <f t="shared" si="4"/>
        <v>498434138</v>
      </c>
      <c r="Y17" s="1535">
        <f t="shared" si="4"/>
        <v>166902336</v>
      </c>
      <c r="Z17" s="1535">
        <f t="shared" si="4"/>
        <v>2186259353</v>
      </c>
      <c r="AA17" s="1615">
        <f t="shared" si="4"/>
        <v>11549798488</v>
      </c>
      <c r="AB17" s="1535">
        <f t="shared" ref="AB17:AJ17" si="5">SUM(AB15:AB16)</f>
        <v>363464553</v>
      </c>
      <c r="AC17" s="1535">
        <f t="shared" si="5"/>
        <v>112975916</v>
      </c>
      <c r="AD17" s="1615">
        <f t="shared" si="5"/>
        <v>217845891</v>
      </c>
      <c r="AE17" s="1662">
        <f t="shared" si="5"/>
        <v>177945623</v>
      </c>
      <c r="AF17" s="2299">
        <f t="shared" si="5"/>
        <v>121624260</v>
      </c>
      <c r="AG17" s="2299">
        <f t="shared" si="5"/>
        <v>54704591</v>
      </c>
      <c r="AH17" s="1535">
        <f t="shared" si="5"/>
        <v>58139380</v>
      </c>
      <c r="AI17" s="1535">
        <f t="shared" si="5"/>
        <v>1106700214</v>
      </c>
      <c r="AJ17" s="1531">
        <f t="shared" si="5"/>
        <v>12656498702</v>
      </c>
    </row>
    <row r="18" spans="2:36" s="1459" customFormat="1" ht="36" customHeight="1">
      <c r="B18" s="1572" t="s">
        <v>955</v>
      </c>
      <c r="C18" s="1572" t="s">
        <v>1216</v>
      </c>
      <c r="D18" s="1539" t="s">
        <v>1230</v>
      </c>
      <c r="E18" s="1663" t="s">
        <v>1231</v>
      </c>
      <c r="F18" s="1527">
        <v>125708705</v>
      </c>
      <c r="G18" s="1527">
        <v>98690965</v>
      </c>
      <c r="H18" s="1527">
        <v>15482742</v>
      </c>
      <c r="I18" s="1527">
        <v>54395527</v>
      </c>
      <c r="J18" s="1528">
        <v>25333972</v>
      </c>
      <c r="K18" s="1527">
        <v>81877624</v>
      </c>
      <c r="L18" s="1527">
        <v>3074073</v>
      </c>
      <c r="M18" s="1527">
        <v>35217225</v>
      </c>
      <c r="N18" s="1527">
        <v>0</v>
      </c>
      <c r="O18" s="1527">
        <v>110119977</v>
      </c>
      <c r="P18" s="1528">
        <v>549900810</v>
      </c>
      <c r="Q18" s="1579">
        <v>264937432</v>
      </c>
      <c r="R18" s="1588">
        <v>171638949</v>
      </c>
      <c r="S18" s="1592">
        <v>0</v>
      </c>
      <c r="T18" s="1579">
        <v>40099850</v>
      </c>
      <c r="U18" s="1651">
        <v>5385781</v>
      </c>
      <c r="V18" s="1651">
        <v>40394234</v>
      </c>
      <c r="W18" s="1655">
        <v>13628709</v>
      </c>
      <c r="X18" s="1579">
        <v>55918081</v>
      </c>
      <c r="Y18" s="1594">
        <v>0</v>
      </c>
      <c r="Z18" s="1579">
        <v>41985265</v>
      </c>
      <c r="AA18" s="1615">
        <f t="shared" si="0"/>
        <v>633988301</v>
      </c>
      <c r="AB18" s="1579">
        <v>9673151</v>
      </c>
      <c r="AC18" s="1579">
        <v>2993535</v>
      </c>
      <c r="AD18" s="1651">
        <v>10913025</v>
      </c>
      <c r="AE18" s="1664">
        <v>31100828</v>
      </c>
      <c r="AF18" s="1580">
        <v>12946832</v>
      </c>
      <c r="AG18" s="1580">
        <v>2339842</v>
      </c>
      <c r="AH18" s="1580">
        <v>5338824</v>
      </c>
      <c r="AI18" s="1535">
        <f t="shared" si="1"/>
        <v>75306037</v>
      </c>
      <c r="AJ18" s="1531">
        <f>AA18+AI18</f>
        <v>709294338</v>
      </c>
    </row>
    <row r="19" spans="2:36" s="1459" customFormat="1" ht="36" customHeight="1">
      <c r="B19" s="1572" t="s">
        <v>955</v>
      </c>
      <c r="C19" s="1572" t="s">
        <v>1218</v>
      </c>
      <c r="D19" s="1539" t="s">
        <v>1232</v>
      </c>
      <c r="E19" s="1663" t="s">
        <v>1233</v>
      </c>
      <c r="F19" s="1527">
        <v>24545</v>
      </c>
      <c r="G19" s="1527">
        <v>1490420</v>
      </c>
      <c r="H19" s="1527">
        <v>94101</v>
      </c>
      <c r="I19" s="1527">
        <v>3003399</v>
      </c>
      <c r="J19" s="1528">
        <v>355273</v>
      </c>
      <c r="K19" s="1527">
        <v>628605</v>
      </c>
      <c r="L19" s="1527">
        <v>0</v>
      </c>
      <c r="M19" s="1527">
        <v>0</v>
      </c>
      <c r="N19" s="1527">
        <v>0</v>
      </c>
      <c r="O19" s="1527">
        <v>0</v>
      </c>
      <c r="P19" s="1528">
        <v>5596343</v>
      </c>
      <c r="Q19" s="1579">
        <v>13962</v>
      </c>
      <c r="R19" s="1592">
        <v>0</v>
      </c>
      <c r="S19" s="1592">
        <v>0</v>
      </c>
      <c r="T19" s="1579">
        <v>196833</v>
      </c>
      <c r="U19" s="1651">
        <v>191120</v>
      </c>
      <c r="V19" s="1590">
        <v>0</v>
      </c>
      <c r="W19" s="1665">
        <v>0</v>
      </c>
      <c r="X19" s="1579">
        <v>2182160</v>
      </c>
      <c r="Y19" s="1594">
        <v>0</v>
      </c>
      <c r="Z19" s="1594">
        <v>0</v>
      </c>
      <c r="AA19" s="1615">
        <f t="shared" si="0"/>
        <v>2584075</v>
      </c>
      <c r="AB19" s="1594">
        <v>0</v>
      </c>
      <c r="AC19" s="1594">
        <v>0</v>
      </c>
      <c r="AD19" s="1653">
        <v>0</v>
      </c>
      <c r="AE19" s="1654">
        <v>0</v>
      </c>
      <c r="AF19" s="1656">
        <v>0</v>
      </c>
      <c r="AG19" s="1656">
        <v>0</v>
      </c>
      <c r="AH19" s="1656">
        <v>19320</v>
      </c>
      <c r="AI19" s="1544">
        <f t="shared" si="1"/>
        <v>19320</v>
      </c>
      <c r="AJ19" s="1531">
        <f>AA19+AI19</f>
        <v>2603395</v>
      </c>
    </row>
    <row r="20" spans="2:36" s="1459" customFormat="1" ht="36" customHeight="1">
      <c r="B20" s="1572" t="s">
        <v>955</v>
      </c>
      <c r="C20" s="1572" t="s">
        <v>955</v>
      </c>
      <c r="D20" s="1539" t="s">
        <v>1234</v>
      </c>
      <c r="E20" s="1663" t="s">
        <v>1235</v>
      </c>
      <c r="F20" s="1527">
        <v>5414140</v>
      </c>
      <c r="G20" s="1527">
        <v>12723083</v>
      </c>
      <c r="H20" s="1527">
        <v>0</v>
      </c>
      <c r="I20" s="1527">
        <v>6455787</v>
      </c>
      <c r="J20" s="1528">
        <v>111825</v>
      </c>
      <c r="K20" s="1527">
        <v>3113100</v>
      </c>
      <c r="L20" s="1527">
        <v>0</v>
      </c>
      <c r="M20" s="1527">
        <v>25361642</v>
      </c>
      <c r="N20" s="1527">
        <v>39041799</v>
      </c>
      <c r="O20" s="1527">
        <v>0</v>
      </c>
      <c r="P20" s="1528">
        <v>92221376</v>
      </c>
      <c r="Q20" s="1573">
        <v>7774650</v>
      </c>
      <c r="R20" s="1588">
        <v>0</v>
      </c>
      <c r="S20" s="1666">
        <v>2925377</v>
      </c>
      <c r="T20" s="1573">
        <v>930526</v>
      </c>
      <c r="U20" s="1648">
        <v>11199544</v>
      </c>
      <c r="V20" s="1648">
        <v>2014770</v>
      </c>
      <c r="W20" s="1667">
        <v>0</v>
      </c>
      <c r="X20" s="1573">
        <v>1385474</v>
      </c>
      <c r="Y20" s="1594">
        <v>26526244</v>
      </c>
      <c r="Z20" s="1613">
        <v>0</v>
      </c>
      <c r="AA20" s="1615">
        <f t="shared" si="0"/>
        <v>52756585</v>
      </c>
      <c r="AB20" s="1613">
        <v>0</v>
      </c>
      <c r="AC20" s="1613">
        <v>0</v>
      </c>
      <c r="AD20" s="1659">
        <v>0</v>
      </c>
      <c r="AE20" s="1668">
        <v>0</v>
      </c>
      <c r="AF20" s="1660">
        <v>0</v>
      </c>
      <c r="AG20" s="1660">
        <v>0</v>
      </c>
      <c r="AH20" s="1660">
        <v>0</v>
      </c>
      <c r="AI20" s="1544">
        <f t="shared" si="1"/>
        <v>0</v>
      </c>
      <c r="AJ20" s="1531">
        <f>AA20+AI20</f>
        <v>52756585</v>
      </c>
    </row>
    <row r="21" spans="2:36" s="1459" customFormat="1" ht="36" customHeight="1">
      <c r="B21" s="1572" t="s">
        <v>955</v>
      </c>
      <c r="C21" s="1572" t="s">
        <v>955</v>
      </c>
      <c r="D21" s="1540"/>
      <c r="E21" s="1663" t="s">
        <v>1229</v>
      </c>
      <c r="F21" s="1527">
        <v>131147390</v>
      </c>
      <c r="G21" s="1527">
        <v>112904468</v>
      </c>
      <c r="H21" s="1527">
        <v>15576843</v>
      </c>
      <c r="I21" s="1527">
        <v>63854713</v>
      </c>
      <c r="J21" s="1528">
        <v>25801070</v>
      </c>
      <c r="K21" s="1527">
        <v>85619329</v>
      </c>
      <c r="L21" s="1527">
        <v>3074073</v>
      </c>
      <c r="M21" s="1527">
        <v>60578867</v>
      </c>
      <c r="N21" s="1527">
        <v>39041799</v>
      </c>
      <c r="O21" s="1527">
        <v>110119977</v>
      </c>
      <c r="P21" s="1528">
        <v>647718529</v>
      </c>
      <c r="Q21" s="1535">
        <f>SUM(Q18:Q20)</f>
        <v>272726044</v>
      </c>
      <c r="R21" s="1535">
        <f t="shared" ref="R21:AA21" si="6">SUM(R18:R20)</f>
        <v>171638949</v>
      </c>
      <c r="S21" s="1535">
        <f t="shared" si="6"/>
        <v>2925377</v>
      </c>
      <c r="T21" s="1535">
        <f t="shared" si="6"/>
        <v>41227209</v>
      </c>
      <c r="U21" s="1620">
        <f t="shared" si="6"/>
        <v>16776445</v>
      </c>
      <c r="V21" s="1615">
        <f t="shared" si="6"/>
        <v>42409004</v>
      </c>
      <c r="W21" s="1661">
        <f t="shared" si="6"/>
        <v>13628709</v>
      </c>
      <c r="X21" s="1535">
        <f t="shared" si="6"/>
        <v>59485715</v>
      </c>
      <c r="Y21" s="1535">
        <f t="shared" si="6"/>
        <v>26526244</v>
      </c>
      <c r="Z21" s="1535">
        <f t="shared" si="6"/>
        <v>41985265</v>
      </c>
      <c r="AA21" s="1615">
        <f t="shared" si="6"/>
        <v>689328961</v>
      </c>
      <c r="AB21" s="1535">
        <f t="shared" ref="AB21:AJ21" si="7">SUM(AB18:AB20)</f>
        <v>9673151</v>
      </c>
      <c r="AC21" s="1535">
        <f t="shared" si="7"/>
        <v>2993535</v>
      </c>
      <c r="AD21" s="1615">
        <f t="shared" si="7"/>
        <v>10913025</v>
      </c>
      <c r="AE21" s="1662">
        <f t="shared" si="7"/>
        <v>31100828</v>
      </c>
      <c r="AF21" s="2299">
        <f t="shared" si="7"/>
        <v>12946832</v>
      </c>
      <c r="AG21" s="2299">
        <f t="shared" si="7"/>
        <v>2339842</v>
      </c>
      <c r="AH21" s="1535">
        <f t="shared" si="7"/>
        <v>5358144</v>
      </c>
      <c r="AI21" s="1535">
        <f t="shared" si="7"/>
        <v>75325357</v>
      </c>
      <c r="AJ21" s="1531">
        <f t="shared" si="7"/>
        <v>764654318</v>
      </c>
    </row>
    <row r="22" spans="2:36" s="1459" customFormat="1" ht="36" customHeight="1">
      <c r="B22" s="1572" t="s">
        <v>1218</v>
      </c>
      <c r="C22" s="1572" t="s">
        <v>955</v>
      </c>
      <c r="D22" s="1540" t="s">
        <v>1236</v>
      </c>
      <c r="E22" s="1514"/>
      <c r="F22" s="1527">
        <v>1785906</v>
      </c>
      <c r="G22" s="1527">
        <v>234577767</v>
      </c>
      <c r="H22" s="1527">
        <v>0</v>
      </c>
      <c r="I22" s="1527">
        <v>0</v>
      </c>
      <c r="J22" s="1528">
        <v>0</v>
      </c>
      <c r="K22" s="1527">
        <v>1800000</v>
      </c>
      <c r="L22" s="1527">
        <v>0</v>
      </c>
      <c r="M22" s="1527">
        <v>108945</v>
      </c>
      <c r="N22" s="1527">
        <v>0</v>
      </c>
      <c r="O22" s="1527">
        <v>1000000</v>
      </c>
      <c r="P22" s="1528">
        <v>239272618</v>
      </c>
      <c r="Q22" s="1573">
        <v>2220870772</v>
      </c>
      <c r="R22" s="1604">
        <v>0</v>
      </c>
      <c r="S22" s="1604">
        <v>0</v>
      </c>
      <c r="T22" s="1604">
        <v>0</v>
      </c>
      <c r="U22" s="1669">
        <v>0</v>
      </c>
      <c r="V22" s="1590">
        <v>0</v>
      </c>
      <c r="W22" s="1665">
        <v>0</v>
      </c>
      <c r="X22" s="1573">
        <v>535307</v>
      </c>
      <c r="Y22" s="1613">
        <v>120000</v>
      </c>
      <c r="Z22" s="1573">
        <v>1064250</v>
      </c>
      <c r="AA22" s="1615">
        <f t="shared" si="0"/>
        <v>2222590329</v>
      </c>
      <c r="AB22" s="1613">
        <v>0</v>
      </c>
      <c r="AC22" s="1573">
        <v>700000</v>
      </c>
      <c r="AD22" s="1670">
        <v>19880</v>
      </c>
      <c r="AE22" s="1668">
        <v>0</v>
      </c>
      <c r="AF22" s="1660">
        <v>0</v>
      </c>
      <c r="AG22" s="1660">
        <v>0</v>
      </c>
      <c r="AH22" s="1574">
        <v>6468993</v>
      </c>
      <c r="AI22" s="1535">
        <f t="shared" si="1"/>
        <v>7188873</v>
      </c>
      <c r="AJ22" s="1531">
        <f>AA22+AI22</f>
        <v>2229779202</v>
      </c>
    </row>
    <row r="23" spans="2:36" s="1459" customFormat="1" ht="36" customHeight="1">
      <c r="B23" s="1572" t="s">
        <v>955</v>
      </c>
      <c r="C23" s="2141" t="s">
        <v>955</v>
      </c>
      <c r="D23" s="1540" t="s">
        <v>1220</v>
      </c>
      <c r="E23" s="1514"/>
      <c r="F23" s="1527">
        <v>4134471347</v>
      </c>
      <c r="G23" s="1527">
        <v>2805696758</v>
      </c>
      <c r="H23" s="1527">
        <v>115529090</v>
      </c>
      <c r="I23" s="1527">
        <v>1362656799</v>
      </c>
      <c r="J23" s="1528">
        <v>519740711</v>
      </c>
      <c r="K23" s="1527">
        <v>644127631</v>
      </c>
      <c r="L23" s="1527">
        <v>386490339</v>
      </c>
      <c r="M23" s="1527">
        <v>658168216</v>
      </c>
      <c r="N23" s="1527">
        <v>453481405</v>
      </c>
      <c r="O23" s="1527">
        <v>2057069488</v>
      </c>
      <c r="P23" s="1528">
        <v>13137431784</v>
      </c>
      <c r="Q23" s="1535">
        <f>Q14+Q17+Q21+Q22</f>
        <v>10670959416</v>
      </c>
      <c r="R23" s="1535">
        <f t="shared" ref="R23:AA23" si="8">R14+R17+R21+R22</f>
        <v>4906301024</v>
      </c>
      <c r="S23" s="1535">
        <f t="shared" si="8"/>
        <v>631003324</v>
      </c>
      <c r="T23" s="1535">
        <f t="shared" si="8"/>
        <v>2339172122</v>
      </c>
      <c r="U23" s="1671">
        <f t="shared" si="8"/>
        <v>601963051</v>
      </c>
      <c r="V23" s="1615">
        <f>V14+V17+V21+V22</f>
        <v>605143255</v>
      </c>
      <c r="W23" s="1661">
        <f t="shared" si="8"/>
        <v>1708872016</v>
      </c>
      <c r="X23" s="1535">
        <f t="shared" si="8"/>
        <v>677868554</v>
      </c>
      <c r="Y23" s="1535">
        <f t="shared" si="8"/>
        <v>202980418</v>
      </c>
      <c r="Z23" s="1535">
        <f t="shared" si="8"/>
        <v>2749658918</v>
      </c>
      <c r="AA23" s="1615">
        <f t="shared" si="8"/>
        <v>25093922098</v>
      </c>
      <c r="AB23" s="1535">
        <f t="shared" ref="AB23:AJ23" si="9">AB14+AB17+AB21+AB22</f>
        <v>769427773</v>
      </c>
      <c r="AC23" s="1535">
        <f t="shared" si="9"/>
        <v>274526537</v>
      </c>
      <c r="AD23" s="1615">
        <f t="shared" si="9"/>
        <v>314352751</v>
      </c>
      <c r="AE23" s="1662">
        <f t="shared" si="9"/>
        <v>298804636</v>
      </c>
      <c r="AF23" s="2299">
        <f t="shared" si="9"/>
        <v>185749049</v>
      </c>
      <c r="AG23" s="2299">
        <f t="shared" si="9"/>
        <v>383119930</v>
      </c>
      <c r="AH23" s="1535">
        <f t="shared" si="9"/>
        <v>109491894</v>
      </c>
      <c r="AI23" s="1535">
        <f t="shared" si="9"/>
        <v>2335472570</v>
      </c>
      <c r="AJ23" s="1531">
        <f t="shared" si="9"/>
        <v>27429394668</v>
      </c>
    </row>
    <row r="24" spans="2:36" s="1459" customFormat="1" ht="36" customHeight="1">
      <c r="B24" s="1539" t="s">
        <v>955</v>
      </c>
      <c r="C24" s="3015" t="s">
        <v>1237</v>
      </c>
      <c r="D24" s="3016"/>
      <c r="E24" s="3017"/>
      <c r="F24" s="1527">
        <v>440232875</v>
      </c>
      <c r="G24" s="1527">
        <v>68123031</v>
      </c>
      <c r="H24" s="1527">
        <v>10273026</v>
      </c>
      <c r="I24" s="1527">
        <v>0</v>
      </c>
      <c r="J24" s="1528">
        <v>36916986</v>
      </c>
      <c r="K24" s="1527">
        <v>115207991</v>
      </c>
      <c r="L24" s="1527">
        <v>0</v>
      </c>
      <c r="M24" s="1527">
        <v>74249692</v>
      </c>
      <c r="N24" s="1527">
        <v>76200730</v>
      </c>
      <c r="O24" s="1527">
        <v>59475389</v>
      </c>
      <c r="P24" s="1528">
        <v>880679720</v>
      </c>
      <c r="Q24" s="1573">
        <v>1360164985</v>
      </c>
      <c r="R24" s="1573">
        <v>464403932</v>
      </c>
      <c r="S24" s="1573">
        <v>4982552</v>
      </c>
      <c r="T24" s="1604">
        <v>0</v>
      </c>
      <c r="U24" s="1648">
        <v>32069855</v>
      </c>
      <c r="V24" s="1648">
        <v>18371109</v>
      </c>
      <c r="W24" s="1665">
        <v>227893287</v>
      </c>
      <c r="X24" s="1573">
        <v>25514881</v>
      </c>
      <c r="Y24" s="1573">
        <v>23845944</v>
      </c>
      <c r="Z24" s="1573">
        <v>69340046</v>
      </c>
      <c r="AA24" s="1615">
        <f t="shared" si="0"/>
        <v>2226586591</v>
      </c>
      <c r="AB24" s="1573">
        <v>40230470</v>
      </c>
      <c r="AC24" s="1613">
        <v>0</v>
      </c>
      <c r="AD24" s="1648">
        <v>38893675</v>
      </c>
      <c r="AE24" s="1650">
        <v>67278828</v>
      </c>
      <c r="AF24" s="1574">
        <v>2295500</v>
      </c>
      <c r="AG24" s="1660">
        <v>0</v>
      </c>
      <c r="AH24" s="1660">
        <v>0</v>
      </c>
      <c r="AI24" s="1535">
        <f t="shared" si="1"/>
        <v>148698473</v>
      </c>
      <c r="AJ24" s="1531">
        <f>AA24+AI24</f>
        <v>2375285064</v>
      </c>
    </row>
    <row r="25" spans="2:36" s="1459" customFormat="1" ht="36" customHeight="1">
      <c r="B25" s="1540" t="s">
        <v>955</v>
      </c>
      <c r="C25" s="3015" t="s">
        <v>1238</v>
      </c>
      <c r="D25" s="3016"/>
      <c r="E25" s="3017"/>
      <c r="F25" s="1527">
        <v>24131418132</v>
      </c>
      <c r="G25" s="1527">
        <v>14131999499</v>
      </c>
      <c r="H25" s="1527">
        <v>1012263314</v>
      </c>
      <c r="I25" s="1527">
        <v>5959944688</v>
      </c>
      <c r="J25" s="1528">
        <v>3597284423</v>
      </c>
      <c r="K25" s="1527">
        <v>6359136217</v>
      </c>
      <c r="L25" s="1527">
        <v>997244725</v>
      </c>
      <c r="M25" s="1527">
        <v>5925403403</v>
      </c>
      <c r="N25" s="1527">
        <v>4309105694</v>
      </c>
      <c r="O25" s="1527">
        <v>13791102007</v>
      </c>
      <c r="P25" s="1528">
        <v>80214902102</v>
      </c>
      <c r="Q25" s="1535">
        <f>Q13+Q23+Q24</f>
        <v>41449640582</v>
      </c>
      <c r="R25" s="1535">
        <f t="shared" ref="R25:AA25" si="10">R13+R23+R24</f>
        <v>31598282000</v>
      </c>
      <c r="S25" s="1535">
        <f t="shared" si="10"/>
        <v>951948821</v>
      </c>
      <c r="T25" s="1535">
        <f t="shared" si="10"/>
        <v>5860711827</v>
      </c>
      <c r="U25" s="1615">
        <f t="shared" si="10"/>
        <v>3011186018</v>
      </c>
      <c r="V25" s="1615">
        <f t="shared" si="10"/>
        <v>4124027309</v>
      </c>
      <c r="W25" s="1661">
        <f t="shared" si="10"/>
        <v>8169918298</v>
      </c>
      <c r="X25" s="1535">
        <f t="shared" si="10"/>
        <v>4489159280</v>
      </c>
      <c r="Y25" s="1535">
        <f t="shared" si="10"/>
        <v>3676034797</v>
      </c>
      <c r="Z25" s="1535">
        <f t="shared" si="10"/>
        <v>12432659658</v>
      </c>
      <c r="AA25" s="1615">
        <f t="shared" si="10"/>
        <v>115763568590</v>
      </c>
      <c r="AB25" s="1535">
        <f t="shared" ref="AB25:AJ25" si="11">AB13+AB23+AB24</f>
        <v>3942398625</v>
      </c>
      <c r="AC25" s="1535">
        <f t="shared" si="11"/>
        <v>715480038</v>
      </c>
      <c r="AD25" s="1615">
        <f t="shared" si="11"/>
        <v>2473292129</v>
      </c>
      <c r="AE25" s="1662">
        <f t="shared" si="11"/>
        <v>5061990976</v>
      </c>
      <c r="AF25" s="2299">
        <f t="shared" si="11"/>
        <v>1396366252</v>
      </c>
      <c r="AG25" s="2299">
        <f t="shared" si="11"/>
        <v>895810004</v>
      </c>
      <c r="AH25" s="1535">
        <f t="shared" si="11"/>
        <v>111242219</v>
      </c>
      <c r="AI25" s="1535">
        <f t="shared" si="11"/>
        <v>14596580243</v>
      </c>
      <c r="AJ25" s="1531">
        <f t="shared" si="11"/>
        <v>130360148833</v>
      </c>
    </row>
    <row r="26" spans="2:36" ht="17.100000000000001" customHeight="1">
      <c r="B26" s="1446"/>
      <c r="C26" s="1446"/>
      <c r="D26" s="1446"/>
      <c r="E26" s="1446"/>
      <c r="F26" s="1446"/>
      <c r="G26" s="1446"/>
      <c r="H26" s="1446"/>
      <c r="I26" s="1446"/>
      <c r="J26" s="1446"/>
      <c r="K26" s="1446"/>
      <c r="L26" s="1446"/>
      <c r="M26" s="1446"/>
      <c r="N26" s="1446"/>
      <c r="O26" s="1446"/>
      <c r="P26" s="1446"/>
      <c r="Q26" s="1446"/>
      <c r="R26" s="1446"/>
      <c r="S26" s="1446"/>
      <c r="T26" s="1446"/>
      <c r="U26" s="1446"/>
      <c r="V26" s="1446"/>
      <c r="W26" s="1446"/>
      <c r="X26" s="1446"/>
      <c r="Y26" s="1446"/>
      <c r="Z26" s="1446"/>
      <c r="AA26" s="1446"/>
      <c r="AB26" s="1446"/>
      <c r="AC26" s="1446"/>
      <c r="AD26" s="1446"/>
      <c r="AE26" s="1446"/>
      <c r="AF26" s="1446"/>
      <c r="AG26" s="1446"/>
      <c r="AH26" s="1446"/>
      <c r="AI26" s="1446"/>
      <c r="AJ26" s="1446"/>
    </row>
  </sheetData>
  <mergeCells count="4">
    <mergeCell ref="C24:E24"/>
    <mergeCell ref="C25:E25"/>
    <mergeCell ref="AB1:AD1"/>
    <mergeCell ref="B1:E4"/>
  </mergeCells>
  <phoneticPr fontId="16"/>
  <printOptions horizontalCentered="1"/>
  <pageMargins left="0.59055118110236227" right="0.39370078740157483" top="0.59055118110236227" bottom="0.51181102362204722" header="0.51181102362204722" footer="0.51181102362204722"/>
  <pageSetup paperSize="9" scale="50" pageOrder="overThenDown" orientation="landscape" r:id="rId1"/>
  <headerFooter alignWithMargins="0">
    <oddHeader>&amp;L</oddHeader>
    <oddFooter>&amp;L</oddFooter>
  </headerFooter>
  <rowBreaks count="1" manualBreakCount="1">
    <brk id="25" max="16383" man="1"/>
  </rowBreaks>
  <colBreaks count="1" manualBreakCount="1">
    <brk id="27" max="22" man="1"/>
  </colBreaks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4">
    <tabColor rgb="FF00FFFF"/>
  </sheetPr>
  <dimension ref="A1:AU33"/>
  <sheetViews>
    <sheetView view="pageBreakPreview" zoomScale="60" zoomScaleNormal="69" workbookViewId="0">
      <pane xSplit="5" ySplit="8" topLeftCell="K9" activePane="bottomRight" state="frozen"/>
      <selection activeCell="Q22" sqref="Q22"/>
      <selection pane="topRight" activeCell="Q22" sqref="Q22"/>
      <selection pane="bottomLeft" activeCell="Q22" sqref="Q22"/>
      <selection pane="bottomRight" activeCell="B1" sqref="B1:E4"/>
    </sheetView>
  </sheetViews>
  <sheetFormatPr defaultRowHeight="17.100000000000001" customHeight="1"/>
  <cols>
    <col min="1" max="1" width="1" style="1447" customWidth="1"/>
    <col min="2" max="2" width="4" style="1447" customWidth="1"/>
    <col min="3" max="3" width="4.375" style="1447" customWidth="1"/>
    <col min="4" max="4" width="4" style="1447" customWidth="1"/>
    <col min="5" max="5" width="23.125" style="1447" customWidth="1"/>
    <col min="6" max="15" width="21.25" style="1447" customWidth="1"/>
    <col min="16" max="16" width="24.75" style="1717" customWidth="1"/>
    <col min="17" max="23" width="21.25" style="1447" customWidth="1"/>
    <col min="24" max="24" width="24.625" style="1447" customWidth="1"/>
    <col min="25" max="25" width="24.625" style="1718" customWidth="1"/>
    <col min="26" max="16384" width="9" style="1447"/>
  </cols>
  <sheetData>
    <row r="1" spans="1:47" s="1548" customFormat="1" ht="30" customHeight="1">
      <c r="A1" s="1672"/>
      <c r="B1" s="3031" t="s">
        <v>1713</v>
      </c>
      <c r="C1" s="3031"/>
      <c r="D1" s="3031"/>
      <c r="E1" s="3031"/>
      <c r="F1" s="1672"/>
      <c r="G1" s="1672"/>
      <c r="H1" s="1672"/>
      <c r="I1" s="1672"/>
      <c r="J1" s="1672"/>
      <c r="K1" s="1672"/>
      <c r="L1" s="1672"/>
      <c r="M1" s="1672"/>
      <c r="N1" s="1672"/>
      <c r="O1" s="1672"/>
      <c r="P1" s="1673"/>
      <c r="Q1" s="3018"/>
      <c r="R1" s="3018"/>
      <c r="S1" s="3018"/>
      <c r="T1" s="1672"/>
      <c r="U1" s="1672"/>
      <c r="V1" s="1672"/>
      <c r="W1" s="1672"/>
      <c r="X1" s="1672"/>
      <c r="Y1" s="1674"/>
      <c r="Z1" s="1672"/>
      <c r="AA1" s="1672"/>
      <c r="AB1" s="1672"/>
      <c r="AC1" s="1672"/>
      <c r="AD1" s="1672"/>
      <c r="AE1" s="1672"/>
      <c r="AF1" s="1672"/>
      <c r="AG1" s="1672"/>
      <c r="AH1" s="1672"/>
      <c r="AI1" s="1672"/>
      <c r="AJ1" s="1672"/>
      <c r="AK1" s="1672"/>
      <c r="AL1" s="1672"/>
      <c r="AM1" s="1672"/>
      <c r="AN1" s="1672"/>
      <c r="AO1" s="1672"/>
      <c r="AP1" s="1672"/>
      <c r="AQ1" s="1672"/>
      <c r="AR1" s="1672"/>
      <c r="AS1" s="1672"/>
      <c r="AT1" s="1672"/>
      <c r="AU1" s="1672"/>
    </row>
    <row r="2" spans="1:47" s="1548" customFormat="1" ht="30" customHeight="1">
      <c r="A2" s="1672"/>
      <c r="B2" s="3031"/>
      <c r="C2" s="3031"/>
      <c r="D2" s="3031"/>
      <c r="E2" s="3031"/>
      <c r="F2" s="1672"/>
      <c r="G2" s="1672"/>
      <c r="H2" s="1672"/>
      <c r="I2" s="1672"/>
      <c r="J2" s="1672"/>
      <c r="K2" s="1672"/>
      <c r="L2" s="1672"/>
      <c r="M2" s="1672"/>
      <c r="N2" s="1672"/>
      <c r="O2" s="1672"/>
      <c r="P2" s="1673"/>
      <c r="Q2" s="2227"/>
      <c r="R2" s="2227"/>
      <c r="S2" s="2227"/>
      <c r="T2" s="1672"/>
      <c r="U2" s="1672"/>
      <c r="V2" s="1672"/>
      <c r="W2" s="1672"/>
      <c r="X2" s="1672"/>
      <c r="Y2" s="1674"/>
      <c r="Z2" s="1672"/>
      <c r="AA2" s="1672"/>
      <c r="AB2" s="1672"/>
      <c r="AC2" s="1672"/>
      <c r="AD2" s="1672"/>
      <c r="AE2" s="1672"/>
      <c r="AF2" s="1672"/>
      <c r="AG2" s="1672"/>
      <c r="AH2" s="1672"/>
      <c r="AI2" s="1672"/>
      <c r="AJ2" s="1672"/>
      <c r="AK2" s="1672"/>
      <c r="AL2" s="1672"/>
      <c r="AM2" s="1672"/>
      <c r="AN2" s="1672"/>
      <c r="AO2" s="1672"/>
      <c r="AP2" s="1672"/>
      <c r="AQ2" s="1672"/>
      <c r="AR2" s="1672"/>
      <c r="AS2" s="1672"/>
      <c r="AT2" s="1672"/>
      <c r="AU2" s="1672"/>
    </row>
    <row r="3" spans="1:47" s="1548" customFormat="1" ht="30" customHeight="1">
      <c r="A3" s="1672"/>
      <c r="B3" s="3031"/>
      <c r="C3" s="3031"/>
      <c r="D3" s="3031"/>
      <c r="E3" s="3031"/>
      <c r="F3" s="1672"/>
      <c r="G3" s="1672"/>
      <c r="H3" s="1672"/>
      <c r="I3" s="1672"/>
      <c r="J3" s="1672"/>
      <c r="K3" s="1672"/>
      <c r="L3" s="1672"/>
      <c r="M3" s="1672"/>
      <c r="N3" s="1672"/>
      <c r="O3" s="1672"/>
      <c r="P3" s="1673"/>
      <c r="Q3" s="2227"/>
      <c r="R3" s="2227"/>
      <c r="S3" s="2227"/>
      <c r="T3" s="1672"/>
      <c r="U3" s="1672"/>
      <c r="V3" s="1672"/>
      <c r="W3" s="1672"/>
      <c r="X3" s="1672"/>
      <c r="Y3" s="1674"/>
      <c r="Z3" s="1672"/>
      <c r="AA3" s="1672"/>
      <c r="AB3" s="1672"/>
      <c r="AC3" s="1672"/>
      <c r="AD3" s="1672"/>
      <c r="AE3" s="1672"/>
      <c r="AF3" s="1672"/>
      <c r="AG3" s="1672"/>
      <c r="AH3" s="1672"/>
      <c r="AI3" s="1672"/>
      <c r="AJ3" s="1672"/>
      <c r="AK3" s="1672"/>
      <c r="AL3" s="1672"/>
      <c r="AM3" s="1672"/>
      <c r="AN3" s="1672"/>
      <c r="AO3" s="1672"/>
      <c r="AP3" s="1672"/>
      <c r="AQ3" s="1672"/>
      <c r="AR3" s="1672"/>
      <c r="AS3" s="1672"/>
      <c r="AT3" s="1672"/>
      <c r="AU3" s="1672"/>
    </row>
    <row r="4" spans="1:47" s="1548" customFormat="1" ht="30" customHeight="1">
      <c r="A4" s="1672"/>
      <c r="B4" s="3031"/>
      <c r="C4" s="3031"/>
      <c r="D4" s="3031"/>
      <c r="E4" s="3031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3"/>
      <c r="Q4" s="2142"/>
      <c r="R4" s="2142"/>
      <c r="S4" s="2142"/>
      <c r="T4" s="1672"/>
      <c r="U4" s="1672"/>
      <c r="V4" s="1672"/>
      <c r="W4" s="1672"/>
      <c r="X4" s="1672"/>
      <c r="Y4" s="1674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</row>
    <row r="5" spans="1:47" s="1459" customFormat="1" ht="30" customHeight="1">
      <c r="A5" s="1675"/>
      <c r="B5" s="1676" t="s">
        <v>1239</v>
      </c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7" t="s">
        <v>1240</v>
      </c>
      <c r="Q5" s="1678"/>
      <c r="R5" s="1675"/>
      <c r="S5" s="1675"/>
      <c r="T5" s="1675"/>
      <c r="U5" s="1675"/>
      <c r="V5" s="1675"/>
      <c r="W5" s="1675"/>
      <c r="X5" s="1675"/>
      <c r="Y5" s="1679" t="s">
        <v>1240</v>
      </c>
      <c r="Z5" s="1675"/>
      <c r="AA5" s="1675"/>
      <c r="AB5" s="1675"/>
      <c r="AC5" s="1675"/>
      <c r="AD5" s="1675"/>
      <c r="AE5" s="1675"/>
      <c r="AF5" s="1675"/>
      <c r="AG5" s="1675"/>
      <c r="AH5" s="1675"/>
      <c r="AI5" s="1675"/>
      <c r="AJ5" s="1675"/>
      <c r="AK5" s="1675"/>
      <c r="AL5" s="1675"/>
      <c r="AM5" s="1675"/>
      <c r="AN5" s="1675"/>
      <c r="AO5" s="1675"/>
      <c r="AP5" s="1675"/>
      <c r="AQ5" s="1675"/>
      <c r="AR5" s="1675"/>
      <c r="AS5" s="1675"/>
      <c r="AT5" s="1675"/>
      <c r="AU5" s="1675"/>
    </row>
    <row r="6" spans="1:47" s="1565" customFormat="1" ht="30" customHeight="1">
      <c r="A6" s="1561"/>
      <c r="B6" s="1558"/>
      <c r="C6" s="1680"/>
      <c r="D6" s="1680"/>
      <c r="E6" s="1630" t="s">
        <v>1241</v>
      </c>
      <c r="F6" s="1558"/>
      <c r="G6" s="1558"/>
      <c r="H6" s="1681"/>
      <c r="I6" s="1681"/>
      <c r="J6" s="1682"/>
      <c r="K6" s="1682"/>
      <c r="L6" s="1558"/>
      <c r="M6" s="1558"/>
      <c r="N6" s="1558"/>
      <c r="O6" s="1558"/>
      <c r="P6" s="1684"/>
      <c r="Q6" s="1681"/>
      <c r="R6" s="1681"/>
      <c r="S6" s="1683"/>
      <c r="T6" s="1683"/>
      <c r="U6" s="1682"/>
      <c r="V6" s="1683"/>
      <c r="W6" s="1683"/>
      <c r="X6" s="1683"/>
      <c r="Y6" s="1684"/>
      <c r="Z6" s="1561"/>
      <c r="AA6" s="1561"/>
      <c r="AB6" s="1561"/>
      <c r="AC6" s="1561"/>
      <c r="AD6" s="1561"/>
      <c r="AE6" s="1561"/>
      <c r="AF6" s="1561"/>
      <c r="AG6" s="1561"/>
      <c r="AH6" s="1561"/>
      <c r="AI6" s="1561"/>
      <c r="AJ6" s="1561"/>
      <c r="AK6" s="1561"/>
      <c r="AL6" s="1561"/>
      <c r="AM6" s="1561"/>
      <c r="AN6" s="1561"/>
      <c r="AO6" s="1561"/>
      <c r="AP6" s="1561"/>
      <c r="AQ6" s="1561"/>
      <c r="AR6" s="1561"/>
      <c r="AS6" s="1561"/>
      <c r="AT6" s="1561"/>
      <c r="AU6" s="1561"/>
    </row>
    <row r="7" spans="1:47" s="1565" customFormat="1" ht="30" customHeight="1">
      <c r="A7" s="1561"/>
      <c r="B7" s="1558" t="s">
        <v>955</v>
      </c>
      <c r="C7" s="1680"/>
      <c r="D7" s="1680"/>
      <c r="E7" s="1561"/>
      <c r="F7" s="1558" t="s">
        <v>1143</v>
      </c>
      <c r="G7" s="1558" t="s">
        <v>1144</v>
      </c>
      <c r="H7" s="1558" t="s">
        <v>1144</v>
      </c>
      <c r="I7" s="1558" t="s">
        <v>1016</v>
      </c>
      <c r="J7" s="1559" t="s">
        <v>1145</v>
      </c>
      <c r="K7" s="1559" t="s">
        <v>1146</v>
      </c>
      <c r="L7" s="1558" t="s">
        <v>1024</v>
      </c>
      <c r="M7" s="1558" t="s">
        <v>1147</v>
      </c>
      <c r="N7" s="1558" t="s">
        <v>1031</v>
      </c>
      <c r="O7" s="1558" t="s">
        <v>1148</v>
      </c>
      <c r="P7" s="1685" t="s">
        <v>486</v>
      </c>
      <c r="Q7" s="1562" t="s">
        <v>1242</v>
      </c>
      <c r="R7" s="1558" t="s">
        <v>1038</v>
      </c>
      <c r="S7" s="1558" t="s">
        <v>1150</v>
      </c>
      <c r="T7" s="1558" t="s">
        <v>1151</v>
      </c>
      <c r="U7" s="1559" t="s">
        <v>1152</v>
      </c>
      <c r="V7" s="1558" t="s">
        <v>1153</v>
      </c>
      <c r="W7" s="1558" t="s">
        <v>1154</v>
      </c>
      <c r="X7" s="1558" t="s">
        <v>486</v>
      </c>
      <c r="Y7" s="1685" t="s">
        <v>1211</v>
      </c>
      <c r="Z7" s="1561"/>
      <c r="AA7" s="1561"/>
      <c r="AB7" s="1561"/>
      <c r="AC7" s="1561"/>
      <c r="AD7" s="1561"/>
      <c r="AE7" s="1561"/>
      <c r="AF7" s="1561"/>
      <c r="AG7" s="1561"/>
      <c r="AH7" s="1561"/>
      <c r="AI7" s="1561"/>
      <c r="AJ7" s="1561"/>
      <c r="AK7" s="1561"/>
      <c r="AL7" s="1561"/>
      <c r="AM7" s="1561"/>
      <c r="AN7" s="1561"/>
      <c r="AO7" s="1561"/>
      <c r="AP7" s="1561"/>
      <c r="AQ7" s="1561"/>
      <c r="AR7" s="1561"/>
      <c r="AS7" s="1561"/>
      <c r="AT7" s="1561"/>
      <c r="AU7" s="1561"/>
    </row>
    <row r="8" spans="1:47" s="1565" customFormat="1" ht="30" customHeight="1">
      <c r="A8" s="1561"/>
      <c r="B8" s="1567"/>
      <c r="C8" s="1567" t="s">
        <v>1243</v>
      </c>
      <c r="D8" s="1644"/>
      <c r="E8" s="1566"/>
      <c r="F8" s="1567" t="s">
        <v>1158</v>
      </c>
      <c r="G8" s="1567"/>
      <c r="H8" s="1567" t="s">
        <v>1159</v>
      </c>
      <c r="I8" s="1567"/>
      <c r="J8" s="1568"/>
      <c r="K8" s="1568"/>
      <c r="L8" s="1567"/>
      <c r="M8" s="1567"/>
      <c r="N8" s="1567"/>
      <c r="O8" s="1567"/>
      <c r="P8" s="1686"/>
      <c r="Q8" s="1570" t="s">
        <v>1244</v>
      </c>
      <c r="R8" s="1567"/>
      <c r="S8" s="1558" t="s">
        <v>1160</v>
      </c>
      <c r="T8" s="1567"/>
      <c r="U8" s="1568"/>
      <c r="V8" s="1567" t="s">
        <v>1161</v>
      </c>
      <c r="W8" s="1567"/>
      <c r="X8" s="1567"/>
      <c r="Y8" s="1686"/>
      <c r="Z8" s="1561"/>
      <c r="AA8" s="1561"/>
      <c r="AB8" s="1561"/>
      <c r="AC8" s="1561"/>
      <c r="AD8" s="1561"/>
      <c r="AE8" s="1561"/>
      <c r="AF8" s="1561"/>
      <c r="AG8" s="1561"/>
      <c r="AH8" s="1561"/>
      <c r="AI8" s="1561"/>
      <c r="AJ8" s="1561"/>
      <c r="AK8" s="1561"/>
      <c r="AL8" s="1561"/>
      <c r="AM8" s="1561"/>
      <c r="AN8" s="1561"/>
      <c r="AO8" s="1561"/>
      <c r="AP8" s="1561"/>
      <c r="AQ8" s="1561"/>
      <c r="AR8" s="1561"/>
      <c r="AS8" s="1561"/>
      <c r="AT8" s="1561"/>
      <c r="AU8" s="1561"/>
    </row>
    <row r="9" spans="1:47" s="1459" customFormat="1" ht="30" customHeight="1">
      <c r="A9" s="1675"/>
      <c r="B9" s="1687"/>
      <c r="C9" s="1687" t="s">
        <v>1212</v>
      </c>
      <c r="D9" s="1688" t="s">
        <v>1245</v>
      </c>
      <c r="E9" s="1676"/>
      <c r="F9" s="1613">
        <v>0</v>
      </c>
      <c r="G9" s="1613">
        <v>0</v>
      </c>
      <c r="H9" s="1613">
        <v>0</v>
      </c>
      <c r="I9" s="1660">
        <v>0</v>
      </c>
      <c r="J9" s="1660">
        <v>0</v>
      </c>
      <c r="K9" s="1660">
        <v>0</v>
      </c>
      <c r="L9" s="1613">
        <v>0</v>
      </c>
      <c r="M9" s="1613">
        <v>0</v>
      </c>
      <c r="N9" s="1613">
        <v>0</v>
      </c>
      <c r="O9" s="1613">
        <v>0</v>
      </c>
      <c r="P9" s="2306">
        <f>SUM(F9:O9)</f>
        <v>0</v>
      </c>
      <c r="Q9" s="1613">
        <v>0</v>
      </c>
      <c r="R9" s="1613">
        <v>0</v>
      </c>
      <c r="S9" s="1613">
        <v>0</v>
      </c>
      <c r="T9" s="1613">
        <v>0</v>
      </c>
      <c r="U9" s="1660">
        <v>0</v>
      </c>
      <c r="V9" s="1613">
        <v>0</v>
      </c>
      <c r="W9" s="1660">
        <v>0</v>
      </c>
      <c r="X9" s="1690">
        <f>SUM(Q9:W9)</f>
        <v>0</v>
      </c>
      <c r="Y9" s="1516">
        <f>P9+X9</f>
        <v>0</v>
      </c>
      <c r="Z9" s="1675"/>
      <c r="AA9" s="1675"/>
      <c r="AB9" s="1675"/>
      <c r="AC9" s="1675"/>
      <c r="AD9" s="1675"/>
      <c r="AE9" s="1675"/>
      <c r="AF9" s="1675"/>
      <c r="AG9" s="1675"/>
      <c r="AH9" s="1675"/>
      <c r="AI9" s="1675"/>
      <c r="AJ9" s="1675"/>
      <c r="AK9" s="1675"/>
      <c r="AL9" s="1675"/>
      <c r="AM9" s="1675"/>
      <c r="AN9" s="1675"/>
      <c r="AO9" s="1675"/>
      <c r="AP9" s="1675"/>
      <c r="AQ9" s="1675"/>
      <c r="AR9" s="1675"/>
      <c r="AS9" s="1675"/>
      <c r="AT9" s="1675"/>
      <c r="AU9" s="1675"/>
    </row>
    <row r="10" spans="1:47" s="1459" customFormat="1" ht="30" customHeight="1">
      <c r="A10" s="1675"/>
      <c r="B10" s="1687" t="s">
        <v>955</v>
      </c>
      <c r="C10" s="1687" t="s">
        <v>1214</v>
      </c>
      <c r="D10" s="1688" t="s">
        <v>1246</v>
      </c>
      <c r="E10" s="1676"/>
      <c r="F10" s="1594">
        <v>0</v>
      </c>
      <c r="G10" s="1594">
        <v>0</v>
      </c>
      <c r="H10" s="1594">
        <v>0</v>
      </c>
      <c r="I10" s="1656">
        <v>0</v>
      </c>
      <c r="J10" s="1656">
        <v>0</v>
      </c>
      <c r="K10" s="1656">
        <v>0</v>
      </c>
      <c r="L10" s="1594">
        <v>0</v>
      </c>
      <c r="M10" s="1594">
        <v>300000000</v>
      </c>
      <c r="N10" s="1594">
        <v>0</v>
      </c>
      <c r="O10" s="1594">
        <v>0</v>
      </c>
      <c r="P10" s="2306">
        <f t="shared" ref="P10:P17" si="0">SUM(F10:O10)</f>
        <v>300000000</v>
      </c>
      <c r="Q10" s="1594">
        <v>0</v>
      </c>
      <c r="R10" s="1594">
        <v>0</v>
      </c>
      <c r="S10" s="1594">
        <v>0</v>
      </c>
      <c r="T10" s="1594">
        <v>0</v>
      </c>
      <c r="U10" s="1656">
        <v>0</v>
      </c>
      <c r="V10" s="1594">
        <v>0</v>
      </c>
      <c r="W10" s="1656">
        <v>0</v>
      </c>
      <c r="X10" s="1690">
        <f t="shared" ref="X10:X17" si="1">SUM(Q10:W10)</f>
        <v>0</v>
      </c>
      <c r="Y10" s="1516">
        <f>P10+X10</f>
        <v>300000000</v>
      </c>
      <c r="Z10" s="1675"/>
      <c r="AA10" s="1675"/>
      <c r="AB10" s="1675"/>
      <c r="AC10" s="1675"/>
      <c r="AD10" s="1675"/>
      <c r="AE10" s="1675"/>
      <c r="AF10" s="1675"/>
      <c r="AG10" s="1675"/>
      <c r="AH10" s="1675"/>
      <c r="AI10" s="1675"/>
      <c r="AJ10" s="1675"/>
      <c r="AK10" s="1675"/>
      <c r="AL10" s="1675"/>
      <c r="AM10" s="1675"/>
      <c r="AN10" s="1675"/>
      <c r="AO10" s="1675"/>
      <c r="AP10" s="1675"/>
      <c r="AQ10" s="1675"/>
      <c r="AR10" s="1675"/>
      <c r="AS10" s="1675"/>
      <c r="AT10" s="1675"/>
      <c r="AU10" s="1675"/>
    </row>
    <row r="11" spans="1:47" s="1459" customFormat="1" ht="30" customHeight="1">
      <c r="A11" s="1675"/>
      <c r="B11" s="1687" t="s">
        <v>1247</v>
      </c>
      <c r="C11" s="1687" t="s">
        <v>1247</v>
      </c>
      <c r="D11" s="1688" t="s">
        <v>1248</v>
      </c>
      <c r="E11" s="1676"/>
      <c r="F11" s="1579">
        <v>552924</v>
      </c>
      <c r="G11" s="1594">
        <v>0</v>
      </c>
      <c r="H11" s="1594">
        <v>0</v>
      </c>
      <c r="I11" s="1593">
        <v>0</v>
      </c>
      <c r="J11" s="1656">
        <v>0</v>
      </c>
      <c r="K11" s="1656">
        <v>0</v>
      </c>
      <c r="L11" s="1594">
        <v>0</v>
      </c>
      <c r="M11" s="1594">
        <v>0</v>
      </c>
      <c r="N11" s="1594">
        <v>0</v>
      </c>
      <c r="O11" s="1579">
        <v>63293240</v>
      </c>
      <c r="P11" s="2306">
        <f t="shared" si="0"/>
        <v>63846164</v>
      </c>
      <c r="Q11" s="1594">
        <v>0</v>
      </c>
      <c r="R11" s="1579">
        <v>38598077</v>
      </c>
      <c r="S11" s="1613">
        <v>768310</v>
      </c>
      <c r="T11" s="1594">
        <v>0</v>
      </c>
      <c r="U11" s="1656">
        <v>0</v>
      </c>
      <c r="V11" s="1594">
        <v>0</v>
      </c>
      <c r="W11" s="1656">
        <v>0</v>
      </c>
      <c r="X11" s="1690">
        <f t="shared" si="1"/>
        <v>39366387</v>
      </c>
      <c r="Y11" s="1516">
        <f>P11+X11</f>
        <v>103212551</v>
      </c>
      <c r="Z11" s="1675"/>
      <c r="AA11" s="1675"/>
      <c r="AB11" s="1675"/>
      <c r="AC11" s="1675"/>
      <c r="AD11" s="1675"/>
      <c r="AE11" s="1675"/>
      <c r="AF11" s="1675"/>
      <c r="AG11" s="1675"/>
      <c r="AH11" s="1675"/>
      <c r="AI11" s="1675"/>
      <c r="AJ11" s="1675"/>
      <c r="AK11" s="1675"/>
      <c r="AL11" s="1675"/>
      <c r="AM11" s="1675"/>
      <c r="AN11" s="1675"/>
      <c r="AO11" s="1675"/>
      <c r="AP11" s="1675"/>
      <c r="AQ11" s="1675"/>
      <c r="AR11" s="1675"/>
      <c r="AS11" s="1675"/>
      <c r="AT11" s="1675"/>
      <c r="AU11" s="1675"/>
    </row>
    <row r="12" spans="1:47" s="1459" customFormat="1" ht="30" customHeight="1">
      <c r="A12" s="1675"/>
      <c r="B12" s="1687" t="s">
        <v>955</v>
      </c>
      <c r="C12" s="1687" t="s">
        <v>1249</v>
      </c>
      <c r="D12" s="1688" t="s">
        <v>1250</v>
      </c>
      <c r="E12" s="1676"/>
      <c r="F12" s="1613">
        <v>0</v>
      </c>
      <c r="G12" s="1613">
        <v>0</v>
      </c>
      <c r="H12" s="1613">
        <v>0</v>
      </c>
      <c r="I12" s="1660">
        <v>0</v>
      </c>
      <c r="J12" s="1656">
        <v>0</v>
      </c>
      <c r="K12" s="1660">
        <v>0</v>
      </c>
      <c r="L12" s="1613">
        <v>0</v>
      </c>
      <c r="M12" s="1613">
        <v>0</v>
      </c>
      <c r="N12" s="1613">
        <v>0</v>
      </c>
      <c r="O12" s="1613">
        <v>0</v>
      </c>
      <c r="P12" s="2307">
        <f t="shared" si="0"/>
        <v>0</v>
      </c>
      <c r="Q12" s="1613">
        <v>0</v>
      </c>
      <c r="R12" s="1613">
        <v>0</v>
      </c>
      <c r="S12" s="1613">
        <v>0</v>
      </c>
      <c r="T12" s="1594">
        <v>0</v>
      </c>
      <c r="U12" s="1660">
        <v>0</v>
      </c>
      <c r="V12" s="1613">
        <v>0</v>
      </c>
      <c r="W12" s="1660">
        <v>0</v>
      </c>
      <c r="X12" s="1690">
        <f t="shared" si="1"/>
        <v>0</v>
      </c>
      <c r="Y12" s="1503">
        <f>P12+X12</f>
        <v>0</v>
      </c>
      <c r="Z12" s="1675"/>
      <c r="AA12" s="1675"/>
      <c r="AB12" s="1675"/>
      <c r="AC12" s="1675"/>
      <c r="AD12" s="1675"/>
      <c r="AE12" s="1675"/>
      <c r="AF12" s="1675"/>
      <c r="AG12" s="1675"/>
      <c r="AH12" s="1675"/>
      <c r="AI12" s="1675"/>
      <c r="AJ12" s="1675"/>
      <c r="AK12" s="1675"/>
      <c r="AL12" s="1675"/>
      <c r="AM12" s="1675"/>
      <c r="AN12" s="1675"/>
      <c r="AO12" s="1675"/>
      <c r="AP12" s="1675"/>
      <c r="AQ12" s="1675"/>
      <c r="AR12" s="1675"/>
      <c r="AS12" s="1675"/>
      <c r="AT12" s="1675"/>
      <c r="AU12" s="1675"/>
    </row>
    <row r="13" spans="1:47" s="1459" customFormat="1" ht="30" customHeight="1">
      <c r="A13" s="1675"/>
      <c r="B13" s="1687" t="s">
        <v>955</v>
      </c>
      <c r="C13" s="1691" t="s">
        <v>955</v>
      </c>
      <c r="D13" s="1692"/>
      <c r="E13" s="1676" t="s">
        <v>1251</v>
      </c>
      <c r="F13" s="1693">
        <f>SUM(F9:F12)</f>
        <v>552924</v>
      </c>
      <c r="G13" s="1694">
        <f>SUM(G9:G12)</f>
        <v>0</v>
      </c>
      <c r="H13" s="1694">
        <f>SUM(H9:H12)</f>
        <v>0</v>
      </c>
      <c r="I13" s="1694">
        <f t="shared" ref="I13:P13" si="2">SUM(I9:I12)</f>
        <v>0</v>
      </c>
      <c r="J13" s="1695">
        <f t="shared" si="2"/>
        <v>0</v>
      </c>
      <c r="K13" s="2304">
        <f t="shared" si="2"/>
        <v>0</v>
      </c>
      <c r="L13" s="1694">
        <f t="shared" si="2"/>
        <v>0</v>
      </c>
      <c r="M13" s="1694">
        <f t="shared" si="2"/>
        <v>300000000</v>
      </c>
      <c r="N13" s="1694">
        <f t="shared" si="2"/>
        <v>0</v>
      </c>
      <c r="O13" s="1693">
        <f t="shared" si="2"/>
        <v>63293240</v>
      </c>
      <c r="P13" s="2308">
        <f t="shared" si="2"/>
        <v>363846164</v>
      </c>
      <c r="Q13" s="1694">
        <f t="shared" ref="Q13:Y13" si="3">SUM(Q9:Q12)</f>
        <v>0</v>
      </c>
      <c r="R13" s="1693">
        <f t="shared" si="3"/>
        <v>38598077</v>
      </c>
      <c r="S13" s="1693">
        <f t="shared" si="3"/>
        <v>768310</v>
      </c>
      <c r="T13" s="2314">
        <f t="shared" si="3"/>
        <v>0</v>
      </c>
      <c r="U13" s="2304">
        <f t="shared" si="3"/>
        <v>0</v>
      </c>
      <c r="V13" s="1694">
        <f t="shared" si="3"/>
        <v>0</v>
      </c>
      <c r="W13" s="1694">
        <f t="shared" si="3"/>
        <v>0</v>
      </c>
      <c r="X13" s="1690">
        <f t="shared" si="3"/>
        <v>39366387</v>
      </c>
      <c r="Y13" s="1697">
        <f t="shared" si="3"/>
        <v>403212551</v>
      </c>
      <c r="Z13" s="1675"/>
      <c r="AA13" s="1675"/>
      <c r="AB13" s="1675"/>
      <c r="AC13" s="1675"/>
      <c r="AD13" s="1675"/>
      <c r="AE13" s="1675"/>
      <c r="AF13" s="1675"/>
      <c r="AG13" s="1675"/>
      <c r="AH13" s="1675"/>
      <c r="AI13" s="1675"/>
      <c r="AJ13" s="1675"/>
      <c r="AK13" s="1675"/>
      <c r="AL13" s="1675"/>
      <c r="AM13" s="1675"/>
      <c r="AN13" s="1675"/>
      <c r="AO13" s="1675"/>
      <c r="AP13" s="1675"/>
      <c r="AQ13" s="1675"/>
      <c r="AR13" s="1675"/>
      <c r="AS13" s="1675"/>
      <c r="AT13" s="1675"/>
      <c r="AU13" s="1675"/>
    </row>
    <row r="14" spans="1:47" s="1459" customFormat="1" ht="30" customHeight="1">
      <c r="A14" s="1675"/>
      <c r="B14" s="1687" t="s">
        <v>955</v>
      </c>
      <c r="C14" s="1687" t="s">
        <v>1224</v>
      </c>
      <c r="D14" s="3032" t="s">
        <v>1252</v>
      </c>
      <c r="E14" s="1692" t="s">
        <v>1253</v>
      </c>
      <c r="F14" s="1573">
        <v>251882705</v>
      </c>
      <c r="G14" s="1573">
        <v>291242978</v>
      </c>
      <c r="H14" s="1573">
        <v>41383081</v>
      </c>
      <c r="I14" s="1574">
        <v>2174077109</v>
      </c>
      <c r="J14" s="1601">
        <v>136042198</v>
      </c>
      <c r="K14" s="1574">
        <v>126900824</v>
      </c>
      <c r="L14" s="1573">
        <v>94016094</v>
      </c>
      <c r="M14" s="1573">
        <v>174891370</v>
      </c>
      <c r="N14" s="1573">
        <v>13284210</v>
      </c>
      <c r="O14" s="1573">
        <v>554649539</v>
      </c>
      <c r="P14" s="2309">
        <f t="shared" si="0"/>
        <v>3858370108</v>
      </c>
      <c r="Q14" s="1573">
        <v>90058536</v>
      </c>
      <c r="R14" s="1613">
        <v>0</v>
      </c>
      <c r="S14" s="1573">
        <v>78214538</v>
      </c>
      <c r="T14" s="1607">
        <v>31620679</v>
      </c>
      <c r="U14" s="1574">
        <v>39699814</v>
      </c>
      <c r="V14" s="1573">
        <v>53219603</v>
      </c>
      <c r="W14" s="1574">
        <v>21168373</v>
      </c>
      <c r="X14" s="1690">
        <f t="shared" si="1"/>
        <v>313981543</v>
      </c>
      <c r="Y14" s="1698">
        <f>P14+X14</f>
        <v>4172351651</v>
      </c>
      <c r="Z14" s="1675"/>
      <c r="AA14" s="1675"/>
      <c r="AB14" s="1675"/>
      <c r="AC14" s="1675"/>
      <c r="AD14" s="1675"/>
      <c r="AE14" s="1675"/>
      <c r="AF14" s="1675"/>
      <c r="AG14" s="1675"/>
      <c r="AH14" s="1675"/>
      <c r="AI14" s="1675"/>
      <c r="AJ14" s="1675"/>
      <c r="AK14" s="1675"/>
      <c r="AL14" s="1675"/>
      <c r="AM14" s="1675"/>
      <c r="AN14" s="1675"/>
      <c r="AO14" s="1675"/>
      <c r="AP14" s="1675"/>
      <c r="AQ14" s="1675"/>
      <c r="AR14" s="1675"/>
      <c r="AS14" s="1675"/>
      <c r="AT14" s="1675"/>
      <c r="AU14" s="1675"/>
    </row>
    <row r="15" spans="1:47" s="1459" customFormat="1" ht="30" customHeight="1">
      <c r="A15" s="1675"/>
      <c r="B15" s="1687" t="s">
        <v>955</v>
      </c>
      <c r="C15" s="1687" t="s">
        <v>1227</v>
      </c>
      <c r="D15" s="3033"/>
      <c r="E15" s="1692" t="s">
        <v>1254</v>
      </c>
      <c r="F15" s="1573">
        <v>1213358901</v>
      </c>
      <c r="G15" s="1573">
        <v>273734055</v>
      </c>
      <c r="H15" s="1604">
        <v>0</v>
      </c>
      <c r="I15" s="1574">
        <v>572300</v>
      </c>
      <c r="J15" s="1574">
        <v>6358417</v>
      </c>
      <c r="K15" s="1574">
        <v>12650681</v>
      </c>
      <c r="L15" s="1573">
        <v>202078390</v>
      </c>
      <c r="M15" s="1573">
        <v>21875127</v>
      </c>
      <c r="N15" s="1613">
        <v>0</v>
      </c>
      <c r="O15" s="1573">
        <v>6411751</v>
      </c>
      <c r="P15" s="2306">
        <f t="shared" si="0"/>
        <v>1737039622</v>
      </c>
      <c r="Q15" s="1573">
        <v>13694580</v>
      </c>
      <c r="R15" s="1613">
        <v>0</v>
      </c>
      <c r="S15" s="1613">
        <v>0</v>
      </c>
      <c r="T15" s="1573">
        <v>29676604</v>
      </c>
      <c r="U15" s="1656">
        <v>0</v>
      </c>
      <c r="V15" s="1613">
        <v>0</v>
      </c>
      <c r="W15" s="1574">
        <v>0</v>
      </c>
      <c r="X15" s="1690">
        <f t="shared" si="1"/>
        <v>43371184</v>
      </c>
      <c r="Y15" s="1516">
        <f>P15+X15</f>
        <v>1780410806</v>
      </c>
      <c r="Z15" s="1675"/>
      <c r="AA15" s="1675"/>
      <c r="AB15" s="1675"/>
      <c r="AC15" s="1675"/>
      <c r="AD15" s="1675"/>
      <c r="AE15" s="1675"/>
      <c r="AF15" s="1675"/>
      <c r="AG15" s="1675"/>
      <c r="AH15" s="1675"/>
      <c r="AI15" s="1675"/>
      <c r="AJ15" s="1675"/>
      <c r="AK15" s="1675"/>
      <c r="AL15" s="1675"/>
      <c r="AM15" s="1675"/>
      <c r="AN15" s="1675"/>
      <c r="AO15" s="1675"/>
      <c r="AP15" s="1675"/>
      <c r="AQ15" s="1675"/>
      <c r="AR15" s="1675"/>
      <c r="AS15" s="1675"/>
      <c r="AT15" s="1675"/>
      <c r="AU15" s="1675"/>
    </row>
    <row r="16" spans="1:47" s="1459" customFormat="1" ht="30" customHeight="1">
      <c r="A16" s="1675"/>
      <c r="B16" s="1687" t="s">
        <v>955</v>
      </c>
      <c r="C16" s="1687" t="s">
        <v>1247</v>
      </c>
      <c r="D16" s="1688" t="s">
        <v>1255</v>
      </c>
      <c r="E16" s="1676"/>
      <c r="F16" s="1594">
        <v>161311449</v>
      </c>
      <c r="G16" s="1594">
        <v>0</v>
      </c>
      <c r="H16" s="1594">
        <v>0</v>
      </c>
      <c r="I16" s="1656">
        <v>0</v>
      </c>
      <c r="J16" s="1580">
        <v>8603173</v>
      </c>
      <c r="K16" s="1656">
        <v>0</v>
      </c>
      <c r="L16" s="1594">
        <v>0</v>
      </c>
      <c r="M16" s="1594">
        <v>0</v>
      </c>
      <c r="N16" s="1594">
        <v>0</v>
      </c>
      <c r="O16" s="1579">
        <v>280855173</v>
      </c>
      <c r="P16" s="2306">
        <f t="shared" si="0"/>
        <v>450769795</v>
      </c>
      <c r="Q16" s="1594">
        <v>0</v>
      </c>
      <c r="R16" s="1506">
        <v>24112725</v>
      </c>
      <c r="S16" s="1594">
        <v>0</v>
      </c>
      <c r="T16" s="1594">
        <v>0</v>
      </c>
      <c r="U16" s="1656">
        <v>0</v>
      </c>
      <c r="V16" s="1594">
        <v>0</v>
      </c>
      <c r="W16" s="1656">
        <v>6305036</v>
      </c>
      <c r="X16" s="1690">
        <f t="shared" si="1"/>
        <v>30417761</v>
      </c>
      <c r="Y16" s="1516">
        <f>P16+X16</f>
        <v>481187556</v>
      </c>
      <c r="Z16" s="1675"/>
      <c r="AA16" s="1675"/>
      <c r="AB16" s="1675"/>
      <c r="AC16" s="1675"/>
      <c r="AD16" s="1675"/>
      <c r="AE16" s="1675"/>
      <c r="AF16" s="1675"/>
      <c r="AG16" s="1675"/>
      <c r="AH16" s="1675"/>
      <c r="AI16" s="1675"/>
      <c r="AJ16" s="1675"/>
      <c r="AK16" s="1675"/>
      <c r="AL16" s="1675"/>
      <c r="AM16" s="1675"/>
      <c r="AN16" s="1675"/>
      <c r="AO16" s="1675"/>
      <c r="AP16" s="1675"/>
      <c r="AQ16" s="1675"/>
      <c r="AR16" s="1675"/>
      <c r="AS16" s="1675"/>
      <c r="AT16" s="1675"/>
      <c r="AU16" s="1675"/>
    </row>
    <row r="17" spans="1:47" s="1459" customFormat="1" ht="30" customHeight="1">
      <c r="A17" s="1675"/>
      <c r="B17" s="1687" t="s">
        <v>1249</v>
      </c>
      <c r="C17" s="1687" t="s">
        <v>1249</v>
      </c>
      <c r="D17" s="1688" t="s">
        <v>1256</v>
      </c>
      <c r="E17" s="1676"/>
      <c r="F17" s="1594">
        <v>0</v>
      </c>
      <c r="G17" s="1573">
        <v>70744018</v>
      </c>
      <c r="H17" s="1604">
        <v>0</v>
      </c>
      <c r="I17" s="1574">
        <v>17672597</v>
      </c>
      <c r="J17" s="1656">
        <v>0</v>
      </c>
      <c r="K17" s="1574">
        <v>217152025</v>
      </c>
      <c r="L17" s="1573">
        <v>4506484</v>
      </c>
      <c r="M17" s="1573">
        <v>28414926</v>
      </c>
      <c r="N17" s="1573">
        <v>114318456</v>
      </c>
      <c r="O17" s="1573">
        <v>92565085</v>
      </c>
      <c r="P17" s="2307">
        <f t="shared" si="0"/>
        <v>545373591</v>
      </c>
      <c r="Q17" s="1573">
        <v>7931232</v>
      </c>
      <c r="R17" s="1573">
        <v>1182053</v>
      </c>
      <c r="S17" s="1613">
        <v>0</v>
      </c>
      <c r="T17" s="1579">
        <v>6798251</v>
      </c>
      <c r="U17" s="1660">
        <v>0</v>
      </c>
      <c r="V17" s="1613">
        <v>0</v>
      </c>
      <c r="W17" s="1574">
        <v>10339680</v>
      </c>
      <c r="X17" s="1690">
        <f t="shared" si="1"/>
        <v>26251216</v>
      </c>
      <c r="Y17" s="1503">
        <f>P17+X17</f>
        <v>571624807</v>
      </c>
      <c r="Z17" s="1675"/>
      <c r="AA17" s="1675"/>
      <c r="AB17" s="1675"/>
      <c r="AC17" s="1675"/>
      <c r="AD17" s="1675"/>
      <c r="AE17" s="1675"/>
      <c r="AF17" s="1675"/>
      <c r="AG17" s="1675"/>
      <c r="AH17" s="1675"/>
      <c r="AI17" s="1675"/>
      <c r="AJ17" s="1675"/>
      <c r="AK17" s="1675"/>
      <c r="AL17" s="1675"/>
      <c r="AM17" s="1675"/>
      <c r="AN17" s="1675"/>
      <c r="AO17" s="1675"/>
      <c r="AP17" s="1675"/>
      <c r="AQ17" s="1675"/>
      <c r="AR17" s="1675"/>
      <c r="AS17" s="1675"/>
      <c r="AT17" s="1675"/>
      <c r="AU17" s="1675"/>
    </row>
    <row r="18" spans="1:47" s="1459" customFormat="1" ht="30" customHeight="1">
      <c r="A18" s="1675"/>
      <c r="B18" s="1687" t="s">
        <v>955</v>
      </c>
      <c r="C18" s="1691" t="s">
        <v>955</v>
      </c>
      <c r="D18" s="1692"/>
      <c r="E18" s="1676" t="s">
        <v>1251</v>
      </c>
      <c r="F18" s="1693">
        <f>SUM(F14:F17)</f>
        <v>1626553055</v>
      </c>
      <c r="G18" s="1693">
        <f t="shared" ref="G18:P18" si="4">SUM(G14:G17)</f>
        <v>635721051</v>
      </c>
      <c r="H18" s="1693">
        <f t="shared" si="4"/>
        <v>41383081</v>
      </c>
      <c r="I18" s="1693">
        <f t="shared" si="4"/>
        <v>2192322006</v>
      </c>
      <c r="J18" s="1699">
        <f t="shared" si="4"/>
        <v>151003788</v>
      </c>
      <c r="K18" s="2305">
        <f t="shared" si="4"/>
        <v>356703530</v>
      </c>
      <c r="L18" s="1693">
        <f t="shared" si="4"/>
        <v>300600968</v>
      </c>
      <c r="M18" s="1693">
        <f t="shared" si="4"/>
        <v>225181423</v>
      </c>
      <c r="N18" s="1693">
        <f t="shared" si="4"/>
        <v>127602666</v>
      </c>
      <c r="O18" s="1693">
        <f t="shared" si="4"/>
        <v>934481548</v>
      </c>
      <c r="P18" s="2310">
        <f t="shared" si="4"/>
        <v>6591553116</v>
      </c>
      <c r="Q18" s="1693">
        <f t="shared" ref="Q18:Y18" si="5">SUM(Q14:Q17)</f>
        <v>111684348</v>
      </c>
      <c r="R18" s="1693">
        <f t="shared" si="5"/>
        <v>25294778</v>
      </c>
      <c r="S18" s="1693">
        <f t="shared" si="5"/>
        <v>78214538</v>
      </c>
      <c r="T18" s="2315">
        <f t="shared" si="5"/>
        <v>68095534</v>
      </c>
      <c r="U18" s="2305">
        <f t="shared" si="5"/>
        <v>39699814</v>
      </c>
      <c r="V18" s="1693">
        <f t="shared" si="5"/>
        <v>53219603</v>
      </c>
      <c r="W18" s="1693">
        <f t="shared" si="5"/>
        <v>37813089</v>
      </c>
      <c r="X18" s="1690">
        <f t="shared" si="5"/>
        <v>414021704</v>
      </c>
      <c r="Y18" s="1700">
        <f t="shared" si="5"/>
        <v>7005574820</v>
      </c>
      <c r="Z18" s="1675"/>
      <c r="AA18" s="1675"/>
      <c r="AB18" s="1675"/>
      <c r="AC18" s="1675"/>
      <c r="AD18" s="1675"/>
      <c r="AE18" s="1675"/>
      <c r="AF18" s="1675"/>
      <c r="AG18" s="1675"/>
      <c r="AH18" s="1675"/>
      <c r="AI18" s="1675"/>
      <c r="AJ18" s="1675"/>
      <c r="AK18" s="1675"/>
      <c r="AL18" s="1675"/>
      <c r="AM18" s="1675"/>
      <c r="AN18" s="1675"/>
      <c r="AO18" s="1675"/>
      <c r="AP18" s="1675"/>
      <c r="AQ18" s="1675"/>
      <c r="AR18" s="1675"/>
      <c r="AS18" s="1675"/>
      <c r="AT18" s="1675"/>
      <c r="AU18" s="1675"/>
    </row>
    <row r="19" spans="1:47" s="1459" customFormat="1" ht="30" customHeight="1">
      <c r="A19" s="1675"/>
      <c r="B19" s="1691" t="s">
        <v>955</v>
      </c>
      <c r="C19" s="1688" t="s">
        <v>1257</v>
      </c>
      <c r="D19" s="1676"/>
      <c r="E19" s="1676"/>
      <c r="F19" s="1536">
        <f>F13+F18</f>
        <v>1627105979</v>
      </c>
      <c r="G19" s="1536">
        <f t="shared" ref="G19:P19" si="6">G13+G18</f>
        <v>635721051</v>
      </c>
      <c r="H19" s="1536">
        <f t="shared" si="6"/>
        <v>41383081</v>
      </c>
      <c r="I19" s="1536">
        <f t="shared" si="6"/>
        <v>2192322006</v>
      </c>
      <c r="J19" s="1701">
        <f t="shared" si="6"/>
        <v>151003788</v>
      </c>
      <c r="K19" s="1576">
        <f t="shared" si="6"/>
        <v>356703530</v>
      </c>
      <c r="L19" s="1536">
        <f t="shared" si="6"/>
        <v>300600968</v>
      </c>
      <c r="M19" s="1536">
        <f t="shared" si="6"/>
        <v>525181423</v>
      </c>
      <c r="N19" s="1536">
        <f t="shared" si="6"/>
        <v>127602666</v>
      </c>
      <c r="O19" s="1536">
        <f t="shared" si="6"/>
        <v>997774788</v>
      </c>
      <c r="P19" s="2311">
        <f t="shared" si="6"/>
        <v>6955399280</v>
      </c>
      <c r="Q19" s="1536">
        <f t="shared" ref="Q19:Y19" si="7">Q13+Q18</f>
        <v>111684348</v>
      </c>
      <c r="R19" s="1536">
        <f t="shared" si="7"/>
        <v>63892855</v>
      </c>
      <c r="S19" s="1536">
        <f t="shared" si="7"/>
        <v>78982848</v>
      </c>
      <c r="T19" s="2316">
        <f t="shared" si="7"/>
        <v>68095534</v>
      </c>
      <c r="U19" s="1576">
        <f t="shared" si="7"/>
        <v>39699814</v>
      </c>
      <c r="V19" s="1536">
        <f t="shared" si="7"/>
        <v>53219603</v>
      </c>
      <c r="W19" s="1536">
        <f t="shared" si="7"/>
        <v>37813089</v>
      </c>
      <c r="X19" s="1690">
        <f t="shared" si="7"/>
        <v>453388091</v>
      </c>
      <c r="Y19" s="1702">
        <f t="shared" si="7"/>
        <v>7408787371</v>
      </c>
      <c r="Z19" s="1675"/>
      <c r="AA19" s="1675"/>
      <c r="AB19" s="1675"/>
      <c r="AC19" s="1675"/>
      <c r="AD19" s="1675"/>
      <c r="AE19" s="1675"/>
      <c r="AF19" s="1675"/>
      <c r="AG19" s="1675"/>
      <c r="AH19" s="1675"/>
      <c r="AI19" s="1675"/>
      <c r="AJ19" s="1675"/>
      <c r="AK19" s="1675"/>
      <c r="AL19" s="1675"/>
      <c r="AM19" s="1675"/>
      <c r="AN19" s="1675"/>
      <c r="AO19" s="1675"/>
      <c r="AP19" s="1675"/>
      <c r="AQ19" s="1675"/>
      <c r="AR19" s="1675"/>
      <c r="AS19" s="1675"/>
      <c r="AT19" s="1675"/>
      <c r="AU19" s="1675"/>
    </row>
    <row r="20" spans="1:47" s="1459" customFormat="1" ht="35.1" customHeight="1">
      <c r="A20" s="1675"/>
      <c r="B20" s="1687" t="s">
        <v>955</v>
      </c>
      <c r="C20" s="3032" t="s">
        <v>1258</v>
      </c>
      <c r="D20" s="1688" t="s">
        <v>1259</v>
      </c>
      <c r="E20" s="1676"/>
      <c r="F20" s="1573">
        <v>9198642579</v>
      </c>
      <c r="G20" s="1573">
        <v>2929528081</v>
      </c>
      <c r="H20" s="1573">
        <v>79579652</v>
      </c>
      <c r="I20" s="1574">
        <v>3209731652</v>
      </c>
      <c r="J20" s="1601">
        <v>2708806115</v>
      </c>
      <c r="K20" s="1574">
        <v>4861570059</v>
      </c>
      <c r="L20" s="1573">
        <v>2318544620</v>
      </c>
      <c r="M20" s="1573">
        <v>5568493629</v>
      </c>
      <c r="N20" s="1573">
        <v>2305836081</v>
      </c>
      <c r="O20" s="1573">
        <v>8131434998</v>
      </c>
      <c r="P20" s="2309">
        <f t="shared" ref="P20:P28" si="8">SUM(F20:O20)</f>
        <v>41312167466</v>
      </c>
      <c r="Q20" s="1573">
        <v>2073245354</v>
      </c>
      <c r="R20" s="1573">
        <v>335982365</v>
      </c>
      <c r="S20" s="1573">
        <v>1792261262</v>
      </c>
      <c r="T20" s="1607">
        <v>3315022198</v>
      </c>
      <c r="U20" s="1574">
        <v>1051837694</v>
      </c>
      <c r="V20" s="1573">
        <v>618155166</v>
      </c>
      <c r="W20" s="1574">
        <v>57000000</v>
      </c>
      <c r="X20" s="1690">
        <f>SUM(Q20:W20)</f>
        <v>9243504039</v>
      </c>
      <c r="Y20" s="1698">
        <f t="shared" ref="Y20:Y26" si="9">P20+X20</f>
        <v>50555671505</v>
      </c>
      <c r="Z20" s="1675"/>
      <c r="AA20" s="1675"/>
      <c r="AB20" s="1675"/>
      <c r="AC20" s="1675"/>
      <c r="AD20" s="1675"/>
      <c r="AE20" s="1675"/>
      <c r="AF20" s="1675"/>
      <c r="AG20" s="1675"/>
      <c r="AH20" s="1675"/>
      <c r="AI20" s="1675"/>
      <c r="AJ20" s="1675"/>
      <c r="AK20" s="1675"/>
      <c r="AL20" s="1675"/>
      <c r="AM20" s="1675"/>
      <c r="AN20" s="1675"/>
      <c r="AO20" s="1675"/>
      <c r="AP20" s="1675"/>
      <c r="AQ20" s="1675"/>
      <c r="AR20" s="1675"/>
      <c r="AS20" s="1675"/>
      <c r="AT20" s="1675"/>
      <c r="AU20" s="1675"/>
    </row>
    <row r="21" spans="1:47" s="1459" customFormat="1" ht="35.1" customHeight="1">
      <c r="A21" s="1675"/>
      <c r="B21" s="1687" t="s">
        <v>955</v>
      </c>
      <c r="C21" s="3033"/>
      <c r="D21" s="1688" t="s">
        <v>1260</v>
      </c>
      <c r="E21" s="1676"/>
      <c r="F21" s="1573">
        <v>12890240850</v>
      </c>
      <c r="G21" s="1573">
        <v>23406618491</v>
      </c>
      <c r="H21" s="1573">
        <v>147778788</v>
      </c>
      <c r="I21" s="1612">
        <v>0</v>
      </c>
      <c r="J21" s="1574">
        <v>593259133</v>
      </c>
      <c r="K21" s="1574">
        <v>2334976575</v>
      </c>
      <c r="L21" s="1573">
        <v>4454695106</v>
      </c>
      <c r="M21" s="1573">
        <v>1864165665</v>
      </c>
      <c r="N21" s="1573">
        <v>1604515218</v>
      </c>
      <c r="O21" s="1573">
        <v>3374135036</v>
      </c>
      <c r="P21" s="2306">
        <f t="shared" si="8"/>
        <v>50670384862</v>
      </c>
      <c r="Q21" s="1573">
        <v>1999210896</v>
      </c>
      <c r="R21" s="1573">
        <v>39368127</v>
      </c>
      <c r="S21" s="1573">
        <v>1763876605</v>
      </c>
      <c r="T21" s="1573">
        <v>2515099481</v>
      </c>
      <c r="U21" s="1574">
        <v>1160072953</v>
      </c>
      <c r="V21" s="1573">
        <v>350344292</v>
      </c>
      <c r="W21" s="1574">
        <v>0</v>
      </c>
      <c r="X21" s="1690">
        <f>SUM(Q21:W21)</f>
        <v>7827972354</v>
      </c>
      <c r="Y21" s="1516">
        <f t="shared" si="9"/>
        <v>58498357216</v>
      </c>
      <c r="Z21" s="1675"/>
      <c r="AA21" s="1675"/>
      <c r="AB21" s="1675"/>
      <c r="AC21" s="1675"/>
      <c r="AD21" s="1675"/>
      <c r="AE21" s="1675"/>
      <c r="AF21" s="1675"/>
      <c r="AG21" s="1675"/>
      <c r="AH21" s="1675"/>
      <c r="AI21" s="1675"/>
      <c r="AJ21" s="1675"/>
      <c r="AK21" s="1675"/>
      <c r="AL21" s="1675"/>
      <c r="AM21" s="1675"/>
      <c r="AN21" s="1675"/>
      <c r="AO21" s="1675"/>
      <c r="AP21" s="1675"/>
      <c r="AQ21" s="1675"/>
      <c r="AR21" s="1675"/>
      <c r="AS21" s="1675"/>
      <c r="AT21" s="1675"/>
      <c r="AU21" s="1675"/>
    </row>
    <row r="22" spans="1:47" s="1459" customFormat="1" ht="30" customHeight="1">
      <c r="A22" s="1675"/>
      <c r="B22" s="1687" t="s">
        <v>1216</v>
      </c>
      <c r="C22" s="1687" t="s">
        <v>955</v>
      </c>
      <c r="D22" s="1688" t="s">
        <v>1261</v>
      </c>
      <c r="E22" s="1676"/>
      <c r="F22" s="1573">
        <v>9443047959</v>
      </c>
      <c r="G22" s="1573">
        <v>5207507595</v>
      </c>
      <c r="H22" s="1573">
        <v>47180000</v>
      </c>
      <c r="I22" s="1574">
        <v>729091277</v>
      </c>
      <c r="J22" s="1574">
        <v>662317494</v>
      </c>
      <c r="K22" s="1574">
        <v>926601670</v>
      </c>
      <c r="L22" s="1573">
        <v>1138095000</v>
      </c>
      <c r="M22" s="1573">
        <v>1276496758</v>
      </c>
      <c r="N22" s="1573">
        <v>915684349</v>
      </c>
      <c r="O22" s="1573">
        <v>2872094167</v>
      </c>
      <c r="P22" s="2306">
        <f t="shared" si="8"/>
        <v>23218116269</v>
      </c>
      <c r="Q22" s="1573">
        <v>713303607</v>
      </c>
      <c r="R22" s="1573">
        <v>239734273</v>
      </c>
      <c r="S22" s="1573">
        <v>728138720</v>
      </c>
      <c r="T22" s="1573">
        <v>935516525</v>
      </c>
      <c r="U22" s="1574">
        <v>266200603</v>
      </c>
      <c r="V22" s="1573">
        <v>111570000</v>
      </c>
      <c r="W22" s="1574">
        <v>0</v>
      </c>
      <c r="X22" s="1690">
        <f t="shared" ref="X22:X28" si="10">SUM(Q22:W22)</f>
        <v>2994463728</v>
      </c>
      <c r="Y22" s="1516">
        <f t="shared" si="9"/>
        <v>26212579997</v>
      </c>
      <c r="Z22" s="1675"/>
      <c r="AA22" s="1675"/>
      <c r="AB22" s="1675"/>
      <c r="AC22" s="1675"/>
      <c r="AD22" s="1675"/>
      <c r="AE22" s="1675"/>
      <c r="AF22" s="1675"/>
      <c r="AG22" s="1675"/>
      <c r="AH22" s="1675"/>
      <c r="AI22" s="1675"/>
      <c r="AJ22" s="1675"/>
      <c r="AK22" s="1675"/>
      <c r="AL22" s="1675"/>
      <c r="AM22" s="1675"/>
      <c r="AN22" s="1675"/>
      <c r="AO22" s="1675"/>
      <c r="AP22" s="1675"/>
      <c r="AQ22" s="1675"/>
      <c r="AR22" s="1675"/>
      <c r="AS22" s="1675"/>
      <c r="AT22" s="1675"/>
      <c r="AU22" s="1675"/>
    </row>
    <row r="23" spans="1:47" s="1459" customFormat="1" ht="30" customHeight="1">
      <c r="A23" s="1675"/>
      <c r="B23" s="1687"/>
      <c r="C23" s="1687" t="s">
        <v>1262</v>
      </c>
      <c r="D23" s="1687" t="s">
        <v>955</v>
      </c>
      <c r="E23" s="1692" t="s">
        <v>1263</v>
      </c>
      <c r="F23" s="1579">
        <v>786050649</v>
      </c>
      <c r="G23" s="1579">
        <v>137140000</v>
      </c>
      <c r="H23" s="1613">
        <v>19860000</v>
      </c>
      <c r="I23" s="1593">
        <v>0</v>
      </c>
      <c r="J23" s="1580">
        <v>1362938</v>
      </c>
      <c r="K23" s="1580">
        <v>3000000</v>
      </c>
      <c r="L23" s="1579">
        <v>6540000</v>
      </c>
      <c r="M23" s="1594">
        <v>0</v>
      </c>
      <c r="N23" s="1579">
        <v>50000</v>
      </c>
      <c r="O23" s="1594">
        <v>0</v>
      </c>
      <c r="P23" s="2306">
        <f t="shared" si="8"/>
        <v>954003587</v>
      </c>
      <c r="Q23" s="1579">
        <v>2500000</v>
      </c>
      <c r="R23" s="1579">
        <v>8340000</v>
      </c>
      <c r="S23" s="1579">
        <v>37000000</v>
      </c>
      <c r="T23" s="1579">
        <v>16977824</v>
      </c>
      <c r="U23" s="1656">
        <v>0</v>
      </c>
      <c r="V23" s="1594">
        <v>0</v>
      </c>
      <c r="W23" s="1656">
        <v>0</v>
      </c>
      <c r="X23" s="1690">
        <f t="shared" si="10"/>
        <v>64817824</v>
      </c>
      <c r="Y23" s="1516">
        <f t="shared" si="9"/>
        <v>1018821411</v>
      </c>
      <c r="Z23" s="1675"/>
      <c r="AA23" s="1675"/>
      <c r="AB23" s="1675"/>
      <c r="AC23" s="1675"/>
      <c r="AD23" s="1675"/>
      <c r="AE23" s="1675"/>
      <c r="AF23" s="1675"/>
      <c r="AG23" s="1675"/>
      <c r="AH23" s="1675"/>
      <c r="AI23" s="1675"/>
      <c r="AJ23" s="1675"/>
      <c r="AK23" s="1675"/>
      <c r="AL23" s="1675"/>
      <c r="AM23" s="1675"/>
      <c r="AN23" s="1675"/>
      <c r="AO23" s="1675"/>
      <c r="AP23" s="1675"/>
      <c r="AQ23" s="1675"/>
      <c r="AR23" s="1675"/>
      <c r="AS23" s="1675"/>
      <c r="AT23" s="1675"/>
      <c r="AU23" s="1675"/>
    </row>
    <row r="24" spans="1:47" s="1459" customFormat="1" ht="30" customHeight="1">
      <c r="A24" s="1675"/>
      <c r="B24" s="1687" t="s">
        <v>955</v>
      </c>
      <c r="C24" s="1687" t="s">
        <v>955</v>
      </c>
      <c r="D24" s="1687" t="s">
        <v>1264</v>
      </c>
      <c r="E24" s="1692" t="s">
        <v>1265</v>
      </c>
      <c r="F24" s="1573">
        <v>5809584195</v>
      </c>
      <c r="G24" s="1613">
        <v>0</v>
      </c>
      <c r="H24" s="1613">
        <v>0</v>
      </c>
      <c r="I24" s="1660">
        <v>0</v>
      </c>
      <c r="J24" s="1574">
        <v>6067843</v>
      </c>
      <c r="K24" s="1660">
        <v>0</v>
      </c>
      <c r="L24" s="1613">
        <v>0</v>
      </c>
      <c r="M24" s="1613">
        <v>0</v>
      </c>
      <c r="N24" s="1613">
        <v>0</v>
      </c>
      <c r="O24" s="1613">
        <v>0</v>
      </c>
      <c r="P24" s="2306">
        <f t="shared" si="8"/>
        <v>5815652038</v>
      </c>
      <c r="Q24" s="1573">
        <v>9000000</v>
      </c>
      <c r="R24" s="1613">
        <v>0</v>
      </c>
      <c r="S24" s="1613">
        <v>0</v>
      </c>
      <c r="T24" s="1613">
        <v>0</v>
      </c>
      <c r="U24" s="1660">
        <v>0</v>
      </c>
      <c r="V24" s="1613">
        <v>0</v>
      </c>
      <c r="W24" s="1660">
        <v>0</v>
      </c>
      <c r="X24" s="1690">
        <f t="shared" si="10"/>
        <v>9000000</v>
      </c>
      <c r="Y24" s="1516">
        <f t="shared" si="9"/>
        <v>5824652038</v>
      </c>
      <c r="Z24" s="1675"/>
      <c r="AA24" s="1675"/>
      <c r="AB24" s="1675"/>
      <c r="AC24" s="1675"/>
      <c r="AD24" s="1675"/>
      <c r="AE24" s="1675"/>
      <c r="AF24" s="1675"/>
      <c r="AG24" s="1675"/>
      <c r="AH24" s="1675"/>
      <c r="AI24" s="1675"/>
      <c r="AJ24" s="1675"/>
      <c r="AK24" s="1675"/>
      <c r="AL24" s="1675"/>
      <c r="AM24" s="1675"/>
      <c r="AN24" s="1675"/>
      <c r="AO24" s="1675"/>
      <c r="AP24" s="1675"/>
      <c r="AQ24" s="1675"/>
      <c r="AR24" s="1675"/>
      <c r="AS24" s="1675"/>
      <c r="AT24" s="1675"/>
      <c r="AU24" s="1675"/>
    </row>
    <row r="25" spans="1:47" s="1459" customFormat="1" ht="30" customHeight="1">
      <c r="A25" s="1675"/>
      <c r="B25" s="1703"/>
      <c r="C25" s="1687"/>
      <c r="D25" s="1687" t="s">
        <v>1168</v>
      </c>
      <c r="E25" s="1692" t="s">
        <v>1266</v>
      </c>
      <c r="F25" s="1613">
        <v>0</v>
      </c>
      <c r="G25" s="1613">
        <v>0</v>
      </c>
      <c r="H25" s="1613">
        <v>158141205</v>
      </c>
      <c r="I25" s="1660">
        <v>0</v>
      </c>
      <c r="J25" s="1660">
        <v>0</v>
      </c>
      <c r="K25" s="1660">
        <v>0</v>
      </c>
      <c r="L25" s="1613">
        <v>0</v>
      </c>
      <c r="M25" s="1613">
        <v>0</v>
      </c>
      <c r="N25" s="1613">
        <v>0</v>
      </c>
      <c r="O25" s="1613">
        <v>0</v>
      </c>
      <c r="P25" s="2306">
        <f t="shared" si="8"/>
        <v>158141205</v>
      </c>
      <c r="Q25" s="1613">
        <v>0</v>
      </c>
      <c r="R25" s="1613">
        <v>0</v>
      </c>
      <c r="S25" s="1613">
        <v>0</v>
      </c>
      <c r="T25" s="1613">
        <v>0</v>
      </c>
      <c r="U25" s="1660">
        <v>0</v>
      </c>
      <c r="V25" s="1613">
        <v>0</v>
      </c>
      <c r="W25" s="1660">
        <v>0</v>
      </c>
      <c r="X25" s="1690">
        <f t="shared" si="10"/>
        <v>0</v>
      </c>
      <c r="Y25" s="1516">
        <f t="shared" si="9"/>
        <v>158141205</v>
      </c>
      <c r="Z25" s="1675"/>
      <c r="AA25" s="1675"/>
      <c r="AB25" s="1675"/>
      <c r="AC25" s="1675"/>
      <c r="AD25" s="1675"/>
      <c r="AE25" s="1675"/>
      <c r="AF25" s="1675"/>
      <c r="AG25" s="1675"/>
      <c r="AH25" s="1675"/>
      <c r="AI25" s="1675"/>
      <c r="AJ25" s="1675"/>
      <c r="AK25" s="1675"/>
      <c r="AL25" s="1675"/>
      <c r="AM25" s="1675"/>
      <c r="AN25" s="1675"/>
      <c r="AO25" s="1675"/>
      <c r="AP25" s="1675"/>
      <c r="AQ25" s="1675"/>
      <c r="AR25" s="1675"/>
      <c r="AS25" s="1675"/>
      <c r="AT25" s="1675"/>
      <c r="AU25" s="1675"/>
    </row>
    <row r="26" spans="1:47" s="1459" customFormat="1" ht="17.100000000000001" customHeight="1">
      <c r="A26" s="1675"/>
      <c r="B26" s="1687" t="s">
        <v>955</v>
      </c>
      <c r="C26" s="1687" t="s">
        <v>1267</v>
      </c>
      <c r="D26" s="1687" t="s">
        <v>1262</v>
      </c>
      <c r="E26" s="1704" t="s">
        <v>1268</v>
      </c>
      <c r="F26" s="3000">
        <v>1295859823</v>
      </c>
      <c r="G26" s="3027">
        <v>-481756530</v>
      </c>
      <c r="H26" s="3027">
        <v>458026095</v>
      </c>
      <c r="I26" s="3000">
        <v>-410370154</v>
      </c>
      <c r="J26" s="3000">
        <v>-1046042864</v>
      </c>
      <c r="K26" s="3000">
        <v>-4182164169</v>
      </c>
      <c r="L26" s="3000">
        <v>-48557396</v>
      </c>
      <c r="M26" s="3000">
        <v>-4385418827</v>
      </c>
      <c r="N26" s="3000">
        <v>-1343981815</v>
      </c>
      <c r="O26" s="3029">
        <v>-2773579914</v>
      </c>
      <c r="P26" s="3020">
        <f t="shared" si="8"/>
        <v>-12917985751</v>
      </c>
      <c r="Q26" s="3000">
        <v>-987686845</v>
      </c>
      <c r="R26" s="3027">
        <v>-6193962</v>
      </c>
      <c r="S26" s="3029">
        <v>-1926967306</v>
      </c>
      <c r="T26" s="3029">
        <v>-1518053748</v>
      </c>
      <c r="U26" s="3000">
        <v>-1088243588</v>
      </c>
      <c r="V26" s="3000">
        <v>-237479057</v>
      </c>
      <c r="W26" s="3000">
        <v>0</v>
      </c>
      <c r="X26" s="3020">
        <f t="shared" si="10"/>
        <v>-5764624506</v>
      </c>
      <c r="Y26" s="3022">
        <f t="shared" si="9"/>
        <v>-18682610257</v>
      </c>
      <c r="Z26" s="1705"/>
      <c r="AA26" s="1705"/>
      <c r="AB26" s="1705"/>
      <c r="AC26" s="1705"/>
      <c r="AD26" s="1705"/>
      <c r="AE26" s="1705"/>
      <c r="AF26" s="1705"/>
      <c r="AG26" s="1705"/>
      <c r="AH26" s="1705"/>
      <c r="AI26" s="1705"/>
      <c r="AJ26" s="1705"/>
      <c r="AK26" s="1705"/>
      <c r="AL26" s="1705"/>
      <c r="AM26" s="1705"/>
      <c r="AN26" s="1705"/>
      <c r="AO26" s="1705"/>
      <c r="AP26" s="1705"/>
      <c r="AQ26" s="1705"/>
      <c r="AR26" s="1705"/>
      <c r="AS26" s="1705"/>
      <c r="AT26" s="1705"/>
      <c r="AU26" s="1705"/>
    </row>
    <row r="27" spans="1:47" s="1459" customFormat="1" ht="17.100000000000001" customHeight="1">
      <c r="A27" s="1675"/>
      <c r="B27" s="1687" t="s">
        <v>955</v>
      </c>
      <c r="C27" s="1687" t="s">
        <v>955</v>
      </c>
      <c r="D27" s="1687" t="s">
        <v>1267</v>
      </c>
      <c r="E27" s="1706" t="s">
        <v>1269</v>
      </c>
      <c r="F27" s="3001"/>
      <c r="G27" s="3028"/>
      <c r="H27" s="3028"/>
      <c r="I27" s="3001"/>
      <c r="J27" s="3001"/>
      <c r="K27" s="3001"/>
      <c r="L27" s="3001"/>
      <c r="M27" s="3001"/>
      <c r="N27" s="3001"/>
      <c r="O27" s="3030"/>
      <c r="P27" s="3021"/>
      <c r="Q27" s="3001"/>
      <c r="R27" s="3028"/>
      <c r="S27" s="3030"/>
      <c r="T27" s="3030"/>
      <c r="U27" s="3001"/>
      <c r="V27" s="3001"/>
      <c r="W27" s="3001"/>
      <c r="X27" s="3021"/>
      <c r="Y27" s="3023"/>
      <c r="Z27" s="1675"/>
      <c r="AA27" s="1675"/>
      <c r="AB27" s="1675"/>
      <c r="AC27" s="1675"/>
      <c r="AD27" s="1675"/>
      <c r="AE27" s="1675"/>
      <c r="AF27" s="1675"/>
      <c r="AG27" s="1675"/>
      <c r="AH27" s="1675"/>
      <c r="AI27" s="1675"/>
      <c r="AJ27" s="1675"/>
      <c r="AK27" s="1675"/>
      <c r="AL27" s="1675"/>
      <c r="AM27" s="1675"/>
      <c r="AN27" s="1675"/>
      <c r="AO27" s="1675"/>
      <c r="AP27" s="1675"/>
      <c r="AQ27" s="1675"/>
      <c r="AR27" s="1675"/>
      <c r="AS27" s="1675"/>
      <c r="AT27" s="1675"/>
      <c r="AU27" s="1675"/>
    </row>
    <row r="28" spans="1:47" s="1459" customFormat="1" ht="30" customHeight="1">
      <c r="A28" s="1675"/>
      <c r="B28" s="1687" t="s">
        <v>955</v>
      </c>
      <c r="C28" s="1687"/>
      <c r="D28" s="1687" t="s">
        <v>1270</v>
      </c>
      <c r="E28" s="1706" t="s">
        <v>1271</v>
      </c>
      <c r="F28" s="1573">
        <v>399108548</v>
      </c>
      <c r="G28" s="1573">
        <v>80476510</v>
      </c>
      <c r="H28" s="1573">
        <v>-23730435</v>
      </c>
      <c r="I28" s="1601">
        <v>139937046</v>
      </c>
      <c r="J28" s="1580">
        <v>-65588489</v>
      </c>
      <c r="K28" s="1574">
        <v>-176660356</v>
      </c>
      <c r="L28" s="1573">
        <v>-65731531</v>
      </c>
      <c r="M28" s="1573">
        <v>-359759368</v>
      </c>
      <c r="N28" s="1613">
        <v>66328298</v>
      </c>
      <c r="O28" s="1573">
        <v>-169199417</v>
      </c>
      <c r="P28" s="2312">
        <f t="shared" si="8"/>
        <v>-174819194</v>
      </c>
      <c r="Q28" s="1573">
        <v>21141265</v>
      </c>
      <c r="R28" s="1573">
        <v>34356380</v>
      </c>
      <c r="S28" s="1613">
        <v>-199182286</v>
      </c>
      <c r="T28" s="1579">
        <v>-270666838</v>
      </c>
      <c r="U28" s="1574">
        <v>-33201224</v>
      </c>
      <c r="V28" s="1573">
        <v>-15617044</v>
      </c>
      <c r="W28" s="1574">
        <v>22051230</v>
      </c>
      <c r="X28" s="1707">
        <f t="shared" si="10"/>
        <v>-441118517</v>
      </c>
      <c r="Y28" s="1708">
        <f>P28+X28</f>
        <v>-615937711</v>
      </c>
      <c r="Z28" s="1675"/>
      <c r="AA28" s="1675"/>
      <c r="AB28" s="1675"/>
      <c r="AC28" s="1675"/>
      <c r="AD28" s="1675"/>
      <c r="AE28" s="1675"/>
      <c r="AF28" s="1675"/>
      <c r="AG28" s="1675"/>
      <c r="AH28" s="1675"/>
      <c r="AI28" s="1675"/>
      <c r="AJ28" s="1675"/>
      <c r="AK28" s="1675"/>
      <c r="AL28" s="1675"/>
      <c r="AM28" s="1675"/>
      <c r="AN28" s="1675"/>
      <c r="AO28" s="1675"/>
      <c r="AP28" s="1675"/>
      <c r="AQ28" s="1675"/>
      <c r="AR28" s="1675"/>
      <c r="AS28" s="1675"/>
      <c r="AT28" s="1675"/>
      <c r="AU28" s="1675"/>
    </row>
    <row r="29" spans="1:47" s="1459" customFormat="1" ht="30" customHeight="1">
      <c r="A29" s="1675"/>
      <c r="B29" s="1687" t="s">
        <v>1272</v>
      </c>
      <c r="C29" s="1687" t="s">
        <v>1270</v>
      </c>
      <c r="D29" s="1691"/>
      <c r="E29" s="1691" t="s">
        <v>1273</v>
      </c>
      <c r="F29" s="1693">
        <f>SUM(F23:F28)</f>
        <v>8290603215</v>
      </c>
      <c r="G29" s="1693">
        <f t="shared" ref="G29:P29" si="11">SUM(G23:G28)</f>
        <v>-264140020</v>
      </c>
      <c r="H29" s="1693">
        <f t="shared" si="11"/>
        <v>612296865</v>
      </c>
      <c r="I29" s="1693">
        <f t="shared" si="11"/>
        <v>-270433108</v>
      </c>
      <c r="J29" s="1699">
        <f t="shared" si="11"/>
        <v>-1104200572</v>
      </c>
      <c r="K29" s="2305">
        <f t="shared" si="11"/>
        <v>-4355824525</v>
      </c>
      <c r="L29" s="1693">
        <f t="shared" si="11"/>
        <v>-107748927</v>
      </c>
      <c r="M29" s="1693">
        <f t="shared" si="11"/>
        <v>-4745178195</v>
      </c>
      <c r="N29" s="1693">
        <f t="shared" si="11"/>
        <v>-1277603517</v>
      </c>
      <c r="O29" s="1693">
        <f t="shared" si="11"/>
        <v>-2942779331</v>
      </c>
      <c r="P29" s="2313">
        <f t="shared" si="11"/>
        <v>-6165008115</v>
      </c>
      <c r="Q29" s="1693">
        <f t="shared" ref="Q29:Y29" si="12">SUM(Q23:Q28)</f>
        <v>-955045580</v>
      </c>
      <c r="R29" s="1693">
        <f t="shared" si="12"/>
        <v>36502418</v>
      </c>
      <c r="S29" s="1693">
        <f t="shared" si="12"/>
        <v>-2089149592</v>
      </c>
      <c r="T29" s="2315">
        <f t="shared" si="12"/>
        <v>-1771742762</v>
      </c>
      <c r="U29" s="2305">
        <f t="shared" si="12"/>
        <v>-1121444812</v>
      </c>
      <c r="V29" s="1693">
        <f t="shared" si="12"/>
        <v>-253096101</v>
      </c>
      <c r="W29" s="1693">
        <f t="shared" si="12"/>
        <v>22051230</v>
      </c>
      <c r="X29" s="1707">
        <f t="shared" si="12"/>
        <v>-6131925199</v>
      </c>
      <c r="Y29" s="1709">
        <f t="shared" si="12"/>
        <v>-12296933314</v>
      </c>
      <c r="Z29" s="1675"/>
      <c r="AA29" s="1675"/>
      <c r="AB29" s="1675"/>
      <c r="AC29" s="1675"/>
      <c r="AD29" s="1675"/>
      <c r="AE29" s="1675"/>
      <c r="AF29" s="1675"/>
      <c r="AG29" s="1675"/>
      <c r="AH29" s="1675"/>
      <c r="AI29" s="1675"/>
      <c r="AJ29" s="1675"/>
      <c r="AK29" s="1675"/>
      <c r="AL29" s="1675"/>
      <c r="AM29" s="1675"/>
      <c r="AN29" s="1675"/>
      <c r="AO29" s="1675"/>
      <c r="AP29" s="1675"/>
      <c r="AQ29" s="1675"/>
      <c r="AR29" s="1675"/>
      <c r="AS29" s="1675"/>
      <c r="AT29" s="1675"/>
      <c r="AU29" s="1675"/>
    </row>
    <row r="30" spans="1:47" s="1459" customFormat="1" ht="30" customHeight="1">
      <c r="A30" s="1675"/>
      <c r="B30" s="1703"/>
      <c r="C30" s="1691" t="s">
        <v>955</v>
      </c>
      <c r="D30" s="1692"/>
      <c r="E30" s="1676" t="s">
        <v>1251</v>
      </c>
      <c r="F30" s="1693">
        <f>F22+F29</f>
        <v>17733651174</v>
      </c>
      <c r="G30" s="1693">
        <f t="shared" ref="G30:P30" si="13">G22+G29</f>
        <v>4943367575</v>
      </c>
      <c r="H30" s="1693">
        <f t="shared" si="13"/>
        <v>659476865</v>
      </c>
      <c r="I30" s="1693">
        <f t="shared" si="13"/>
        <v>458658169</v>
      </c>
      <c r="J30" s="1710">
        <f t="shared" si="13"/>
        <v>-441883078</v>
      </c>
      <c r="K30" s="2305">
        <f t="shared" si="13"/>
        <v>-3429222855</v>
      </c>
      <c r="L30" s="1693">
        <f t="shared" si="13"/>
        <v>1030346073</v>
      </c>
      <c r="M30" s="1693">
        <f t="shared" si="13"/>
        <v>-3468681437</v>
      </c>
      <c r="N30" s="1693">
        <f t="shared" si="13"/>
        <v>-361919168</v>
      </c>
      <c r="O30" s="1693">
        <f t="shared" si="13"/>
        <v>-70685164</v>
      </c>
      <c r="P30" s="2306">
        <f t="shared" si="13"/>
        <v>17053108154</v>
      </c>
      <c r="Q30" s="1693">
        <f t="shared" ref="Q30:Y30" si="14">Q22+Q29</f>
        <v>-241741973</v>
      </c>
      <c r="R30" s="1693">
        <f t="shared" si="14"/>
        <v>276236691</v>
      </c>
      <c r="S30" s="1693">
        <f t="shared" si="14"/>
        <v>-1361010872</v>
      </c>
      <c r="T30" s="1693">
        <f t="shared" si="14"/>
        <v>-836226237</v>
      </c>
      <c r="U30" s="2305">
        <f t="shared" si="14"/>
        <v>-855244209</v>
      </c>
      <c r="V30" s="1693">
        <f t="shared" si="14"/>
        <v>-141526101</v>
      </c>
      <c r="W30" s="1693">
        <f t="shared" si="14"/>
        <v>22051230</v>
      </c>
      <c r="X30" s="1707">
        <f t="shared" si="14"/>
        <v>-3137461471</v>
      </c>
      <c r="Y30" s="1712">
        <f t="shared" si="14"/>
        <v>13915646683</v>
      </c>
      <c r="Z30" s="1675"/>
      <c r="AA30" s="1675"/>
      <c r="AB30" s="1675"/>
      <c r="AC30" s="1675"/>
      <c r="AD30" s="1675"/>
      <c r="AE30" s="1675"/>
      <c r="AF30" s="1675"/>
      <c r="AG30" s="1675"/>
      <c r="AH30" s="1675"/>
      <c r="AI30" s="1675"/>
      <c r="AJ30" s="1675"/>
      <c r="AK30" s="1675"/>
      <c r="AL30" s="1675"/>
      <c r="AM30" s="1675"/>
      <c r="AN30" s="1675"/>
      <c r="AO30" s="1675"/>
      <c r="AP30" s="1675"/>
      <c r="AQ30" s="1675"/>
      <c r="AR30" s="1675"/>
      <c r="AS30" s="1675"/>
      <c r="AT30" s="1675"/>
      <c r="AU30" s="1675"/>
    </row>
    <row r="31" spans="1:47" s="1459" customFormat="1" ht="30" customHeight="1">
      <c r="A31" s="1675"/>
      <c r="B31" s="1691" t="s">
        <v>955</v>
      </c>
      <c r="C31" s="1688" t="s">
        <v>1274</v>
      </c>
      <c r="D31" s="1676"/>
      <c r="E31" s="1676"/>
      <c r="F31" s="1693">
        <f>F20+F21+F30</f>
        <v>39822534603</v>
      </c>
      <c r="G31" s="1693">
        <f t="shared" ref="G31:P31" si="15">G20+G21+G30</f>
        <v>31279514147</v>
      </c>
      <c r="H31" s="1693">
        <f t="shared" si="15"/>
        <v>886835305</v>
      </c>
      <c r="I31" s="1693">
        <f t="shared" si="15"/>
        <v>3668389821</v>
      </c>
      <c r="J31" s="1710">
        <f t="shared" si="15"/>
        <v>2860182170</v>
      </c>
      <c r="K31" s="2305">
        <f t="shared" si="15"/>
        <v>3767323779</v>
      </c>
      <c r="L31" s="1693">
        <f t="shared" si="15"/>
        <v>7803585799</v>
      </c>
      <c r="M31" s="1693">
        <f t="shared" si="15"/>
        <v>3963977857</v>
      </c>
      <c r="N31" s="1693">
        <f t="shared" si="15"/>
        <v>3548432131</v>
      </c>
      <c r="O31" s="1693">
        <f t="shared" si="15"/>
        <v>11434884870</v>
      </c>
      <c r="P31" s="2306">
        <f t="shared" si="15"/>
        <v>109035660482</v>
      </c>
      <c r="Q31" s="1693">
        <f t="shared" ref="Q31:Y31" si="16">Q20+Q21+Q30</f>
        <v>3830714277</v>
      </c>
      <c r="R31" s="1693">
        <f t="shared" si="16"/>
        <v>651587183</v>
      </c>
      <c r="S31" s="1693">
        <f t="shared" si="16"/>
        <v>2195126995</v>
      </c>
      <c r="T31" s="1693">
        <f t="shared" si="16"/>
        <v>4993895442</v>
      </c>
      <c r="U31" s="2305">
        <f t="shared" si="16"/>
        <v>1356666438</v>
      </c>
      <c r="V31" s="1693">
        <f t="shared" si="16"/>
        <v>826973357</v>
      </c>
      <c r="W31" s="1693">
        <f t="shared" si="16"/>
        <v>79051230</v>
      </c>
      <c r="X31" s="1690">
        <f t="shared" si="16"/>
        <v>13934014922</v>
      </c>
      <c r="Y31" s="1712">
        <f t="shared" si="16"/>
        <v>122969675404</v>
      </c>
      <c r="Z31" s="1675"/>
      <c r="AA31" s="1675"/>
      <c r="AB31" s="1675"/>
      <c r="AC31" s="1675"/>
      <c r="AD31" s="1675"/>
      <c r="AE31" s="1675"/>
      <c r="AF31" s="1675"/>
      <c r="AG31" s="1675"/>
      <c r="AH31" s="1675"/>
      <c r="AI31" s="1675"/>
      <c r="AJ31" s="1675"/>
      <c r="AK31" s="1675"/>
      <c r="AL31" s="1675"/>
      <c r="AM31" s="1675"/>
      <c r="AN31" s="1675"/>
      <c r="AO31" s="1675"/>
      <c r="AP31" s="1675"/>
      <c r="AQ31" s="1675"/>
      <c r="AR31" s="1675"/>
      <c r="AS31" s="1675"/>
      <c r="AT31" s="1675"/>
      <c r="AU31" s="1675"/>
    </row>
    <row r="32" spans="1:47" s="1459" customFormat="1" ht="30" customHeight="1">
      <c r="A32" s="1675"/>
      <c r="B32" s="3024" t="s">
        <v>1275</v>
      </c>
      <c r="C32" s="3025"/>
      <c r="D32" s="3025"/>
      <c r="E32" s="3026"/>
      <c r="F32" s="1693">
        <f>F19+F31</f>
        <v>41449640582</v>
      </c>
      <c r="G32" s="1693">
        <f t="shared" ref="G32:P32" si="17">G19+G31</f>
        <v>31915235198</v>
      </c>
      <c r="H32" s="1693">
        <f t="shared" si="17"/>
        <v>928218386</v>
      </c>
      <c r="I32" s="1693">
        <f t="shared" si="17"/>
        <v>5860711827</v>
      </c>
      <c r="J32" s="1713">
        <f t="shared" si="17"/>
        <v>3011185958</v>
      </c>
      <c r="K32" s="2305">
        <f t="shared" si="17"/>
        <v>4124027309</v>
      </c>
      <c r="L32" s="1693">
        <f t="shared" si="17"/>
        <v>8104186767</v>
      </c>
      <c r="M32" s="1693">
        <f t="shared" si="17"/>
        <v>4489159280</v>
      </c>
      <c r="N32" s="1693">
        <f t="shared" si="17"/>
        <v>3676034797</v>
      </c>
      <c r="O32" s="1693">
        <f t="shared" si="17"/>
        <v>12432659658</v>
      </c>
      <c r="P32" s="2311">
        <f t="shared" si="17"/>
        <v>115991059762</v>
      </c>
      <c r="Q32" s="1693">
        <f t="shared" ref="Q32:Y32" si="18">Q19+Q31</f>
        <v>3942398625</v>
      </c>
      <c r="R32" s="1693">
        <f t="shared" si="18"/>
        <v>715480038</v>
      </c>
      <c r="S32" s="1693">
        <f t="shared" si="18"/>
        <v>2274109843</v>
      </c>
      <c r="T32" s="2317">
        <f t="shared" si="18"/>
        <v>5061990976</v>
      </c>
      <c r="U32" s="2305">
        <f t="shared" si="18"/>
        <v>1396366252</v>
      </c>
      <c r="V32" s="1693">
        <f t="shared" si="18"/>
        <v>880192960</v>
      </c>
      <c r="W32" s="1693">
        <f t="shared" si="18"/>
        <v>116864319</v>
      </c>
      <c r="X32" s="1690">
        <f t="shared" si="18"/>
        <v>14387403013</v>
      </c>
      <c r="Y32" s="1702">
        <f t="shared" si="18"/>
        <v>130378462775</v>
      </c>
      <c r="Z32" s="1675"/>
      <c r="AA32" s="1675"/>
      <c r="AB32" s="1675"/>
      <c r="AC32" s="1675"/>
      <c r="AD32" s="1675"/>
      <c r="AE32" s="1675"/>
      <c r="AF32" s="1675"/>
      <c r="AG32" s="1675"/>
      <c r="AH32" s="1675"/>
      <c r="AI32" s="1675"/>
      <c r="AJ32" s="1675"/>
      <c r="AK32" s="1675"/>
      <c r="AL32" s="1675"/>
      <c r="AM32" s="1675"/>
      <c r="AN32" s="1675"/>
      <c r="AO32" s="1675"/>
      <c r="AP32" s="1675"/>
      <c r="AQ32" s="1675"/>
      <c r="AR32" s="1675"/>
      <c r="AS32" s="1675"/>
      <c r="AT32" s="1675"/>
      <c r="AU32" s="1675"/>
    </row>
    <row r="33" spans="1:47" ht="17.100000000000001" customHeight="1">
      <c r="A33" s="1714"/>
      <c r="B33" s="1714"/>
      <c r="C33" s="1714"/>
      <c r="D33" s="1714"/>
      <c r="E33" s="1714"/>
      <c r="F33" s="1714"/>
      <c r="G33" s="1714"/>
      <c r="H33" s="1714"/>
      <c r="I33" s="1714"/>
      <c r="J33" s="1714"/>
      <c r="K33" s="1714"/>
      <c r="L33" s="1714"/>
      <c r="M33" s="1714"/>
      <c r="N33" s="1714"/>
      <c r="O33" s="1714"/>
      <c r="P33" s="1715"/>
      <c r="Q33" s="1714"/>
      <c r="R33" s="1714"/>
      <c r="S33" s="1714"/>
      <c r="T33" s="1714"/>
      <c r="U33" s="1714"/>
      <c r="V33" s="1714"/>
      <c r="W33" s="1714"/>
      <c r="X33" s="1714"/>
      <c r="Y33" s="1716"/>
      <c r="Z33" s="1714"/>
      <c r="AA33" s="1714"/>
      <c r="AB33" s="1714"/>
      <c r="AC33" s="1714"/>
      <c r="AD33" s="1714"/>
      <c r="AE33" s="1714"/>
      <c r="AF33" s="1714"/>
      <c r="AG33" s="1714"/>
      <c r="AH33" s="1714"/>
      <c r="AI33" s="1714"/>
      <c r="AJ33" s="1714"/>
      <c r="AK33" s="1714"/>
      <c r="AL33" s="1714"/>
      <c r="AM33" s="1714"/>
      <c r="AN33" s="1714"/>
      <c r="AO33" s="1714"/>
      <c r="AP33" s="1714"/>
      <c r="AQ33" s="1714"/>
      <c r="AR33" s="1714"/>
      <c r="AS33" s="1714"/>
      <c r="AT33" s="1714"/>
      <c r="AU33" s="1714"/>
    </row>
  </sheetData>
  <mergeCells count="25">
    <mergeCell ref="B1:E4"/>
    <mergeCell ref="I26:I27"/>
    <mergeCell ref="J26:J27"/>
    <mergeCell ref="K26:K27"/>
    <mergeCell ref="D14:D15"/>
    <mergeCell ref="C20:C21"/>
    <mergeCell ref="F26:F27"/>
    <mergeCell ref="G26:G27"/>
    <mergeCell ref="H26:H27"/>
    <mergeCell ref="Q1:S1"/>
    <mergeCell ref="X26:X27"/>
    <mergeCell ref="Y26:Y27"/>
    <mergeCell ref="B32:E32"/>
    <mergeCell ref="R26:R27"/>
    <mergeCell ref="S26:S27"/>
    <mergeCell ref="T26:T27"/>
    <mergeCell ref="U26:U27"/>
    <mergeCell ref="V26:V27"/>
    <mergeCell ref="W26:W27"/>
    <mergeCell ref="L26:L27"/>
    <mergeCell ref="M26:M27"/>
    <mergeCell ref="N26:N27"/>
    <mergeCell ref="O26:O27"/>
    <mergeCell ref="P26:P27"/>
    <mergeCell ref="Q26:Q27"/>
  </mergeCells>
  <phoneticPr fontId="16"/>
  <printOptions horizontalCentered="1"/>
  <pageMargins left="0.59055118110236227" right="0.59055118110236227" top="0.59055118110236227" bottom="0.51181102362204722" header="0.51181102362204722" footer="0.51181102362204722"/>
  <pageSetup paperSize="9" scale="44" orientation="landscape" r:id="rId1"/>
  <headerFooter alignWithMargins="0">
    <oddHeader>&amp;L</oddHeader>
    <oddFooter>&amp;L</oddFooter>
  </headerFooter>
  <rowBreaks count="1" manualBreakCount="1">
    <brk id="32" max="16383" man="1"/>
  </rowBreaks>
  <colBreaks count="1" manualBreakCount="1">
    <brk id="16" max="31" man="1"/>
  </colBreaks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85">
    <tabColor rgb="FF00FFFF"/>
  </sheetPr>
  <dimension ref="A1:AS70"/>
  <sheetViews>
    <sheetView view="pageBreakPreview" zoomScale="75" zoomScaleNormal="75" zoomScaleSheetLayoutView="75" workbookViewId="0">
      <pane xSplit="4" ySplit="5" topLeftCell="I6" activePane="bottomRight" state="frozen"/>
      <selection activeCell="J16" sqref="J4:O16"/>
      <selection pane="topRight" activeCell="J16" sqref="J4:O16"/>
      <selection pane="bottomLeft" activeCell="J16" sqref="J4:O16"/>
      <selection pane="bottomRight" activeCell="M8" sqref="M8:M11"/>
    </sheetView>
  </sheetViews>
  <sheetFormatPr defaultRowHeight="17.100000000000001" customHeight="1"/>
  <cols>
    <col min="1" max="1" width="3" style="1447" customWidth="1"/>
    <col min="2" max="2" width="3.625" style="1447" customWidth="1"/>
    <col min="3" max="3" width="13.5" style="1447" bestFit="1" customWidth="1"/>
    <col min="4" max="4" width="20.875" style="1447" customWidth="1"/>
    <col min="5" max="5" width="10.5" style="1447" customWidth="1"/>
    <col min="6" max="6" width="16.5" style="1447" customWidth="1"/>
    <col min="7" max="7" width="15.5" style="1447" customWidth="1"/>
    <col min="8" max="8" width="17.25" style="1447" customWidth="1"/>
    <col min="9" max="9" width="18.75" style="1447" customWidth="1"/>
    <col min="10" max="12" width="18.375" style="1447" customWidth="1"/>
    <col min="13" max="14" width="19.75" style="1447" customWidth="1"/>
    <col min="15" max="15" width="20.5" style="1447" customWidth="1"/>
    <col min="16" max="16" width="3.625" style="1447" customWidth="1"/>
    <col min="17" max="17" width="9" style="1447"/>
    <col min="18" max="18" width="5" style="1447" customWidth="1"/>
    <col min="19" max="19" width="14" style="1447" customWidth="1"/>
    <col min="20" max="20" width="17" style="1447" customWidth="1"/>
    <col min="21" max="28" width="15" style="1447" customWidth="1"/>
    <col min="29" max="30" width="18" style="1447" customWidth="1"/>
    <col min="31" max="16384" width="9" style="1447"/>
  </cols>
  <sheetData>
    <row r="1" spans="1:45" s="1548" customFormat="1" ht="21.95" customHeight="1">
      <c r="A1" s="1672"/>
      <c r="B1" s="1719" t="s">
        <v>1340</v>
      </c>
      <c r="C1" s="1672"/>
      <c r="D1" s="1672"/>
      <c r="E1" s="1672"/>
      <c r="F1" s="1672"/>
      <c r="G1" s="1672"/>
      <c r="H1" s="1672"/>
      <c r="I1" s="1672"/>
      <c r="J1" s="1672"/>
      <c r="K1" s="1672"/>
      <c r="L1" s="1672"/>
      <c r="M1" s="1672"/>
      <c r="N1" s="1672"/>
      <c r="O1" s="1672"/>
      <c r="P1" s="1719"/>
      <c r="Q1" s="1672"/>
      <c r="R1" s="1672"/>
      <c r="S1" s="1672"/>
      <c r="T1" s="1672"/>
      <c r="U1" s="1672"/>
      <c r="V1" s="1672"/>
      <c r="W1" s="1672"/>
      <c r="X1" s="1672"/>
      <c r="Y1" s="1672"/>
      <c r="Z1" s="1672"/>
      <c r="AA1" s="1672"/>
      <c r="AB1" s="1672"/>
      <c r="AC1" s="1672"/>
      <c r="AD1" s="1672"/>
      <c r="AE1" s="1672"/>
      <c r="AF1" s="1672"/>
      <c r="AG1" s="1672"/>
      <c r="AH1" s="1672"/>
      <c r="AI1" s="1672"/>
      <c r="AJ1" s="1672"/>
      <c r="AK1" s="1672"/>
      <c r="AL1" s="1672"/>
      <c r="AM1" s="1672"/>
      <c r="AN1" s="1672"/>
      <c r="AO1" s="1672"/>
      <c r="AP1" s="1672"/>
      <c r="AQ1" s="1672"/>
      <c r="AR1" s="1672"/>
      <c r="AS1" s="1672"/>
    </row>
    <row r="2" spans="1:45" ht="21.95" customHeight="1">
      <c r="A2" s="1720"/>
      <c r="B2" s="1721"/>
      <c r="C2" s="1721"/>
      <c r="D2" s="1721"/>
      <c r="E2" s="1721"/>
      <c r="F2" s="1721"/>
      <c r="G2" s="1721"/>
      <c r="H2" s="1721"/>
      <c r="I2" s="1721"/>
      <c r="J2" s="1721"/>
      <c r="K2" s="1721"/>
      <c r="L2" s="1721"/>
      <c r="M2" s="1721"/>
      <c r="N2" s="1721"/>
      <c r="O2" s="1722" t="s">
        <v>1240</v>
      </c>
      <c r="P2" s="1721"/>
      <c r="Q2" s="1720"/>
      <c r="R2" s="1720"/>
      <c r="S2" s="1720"/>
      <c r="T2" s="1720"/>
      <c r="U2" s="1720"/>
      <c r="V2" s="1720"/>
      <c r="W2" s="1720"/>
      <c r="X2" s="1720"/>
      <c r="Y2" s="1720"/>
      <c r="Z2" s="1720"/>
      <c r="AA2" s="1720"/>
      <c r="AB2" s="1720"/>
      <c r="AC2" s="1720"/>
      <c r="AD2" s="1720"/>
      <c r="AE2" s="1720"/>
      <c r="AF2" s="1720"/>
      <c r="AG2" s="1720"/>
      <c r="AH2" s="1720"/>
      <c r="AI2" s="1720"/>
      <c r="AJ2" s="1720"/>
      <c r="AK2" s="1720"/>
      <c r="AL2" s="1720"/>
      <c r="AM2" s="1720"/>
      <c r="AN2" s="1720"/>
      <c r="AO2" s="1720"/>
      <c r="AP2" s="1720"/>
      <c r="AQ2" s="1720"/>
      <c r="AR2" s="1720"/>
      <c r="AS2" s="1720"/>
    </row>
    <row r="3" spans="1:45" s="1459" customFormat="1" ht="21.75" customHeight="1">
      <c r="A3" s="1675"/>
      <c r="B3" s="1723" t="s">
        <v>164</v>
      </c>
      <c r="C3" s="1724" t="s">
        <v>955</v>
      </c>
      <c r="D3" s="1724" t="s">
        <v>955</v>
      </c>
      <c r="E3" s="3024" t="s">
        <v>1276</v>
      </c>
      <c r="F3" s="2968"/>
      <c r="G3" s="2968"/>
      <c r="H3" s="2968"/>
      <c r="I3" s="2968"/>
      <c r="J3" s="2968"/>
      <c r="K3" s="2968"/>
      <c r="L3" s="2968"/>
      <c r="M3" s="2968"/>
      <c r="N3" s="2968"/>
      <c r="O3" s="2969"/>
      <c r="P3" s="2362" t="s">
        <v>164</v>
      </c>
      <c r="Q3" s="1675"/>
      <c r="R3" s="1675"/>
      <c r="S3" s="1675"/>
      <c r="T3" s="1675"/>
      <c r="U3" s="1675"/>
      <c r="V3" s="1675"/>
      <c r="W3" s="1675"/>
      <c r="X3" s="1675"/>
      <c r="Y3" s="1675"/>
      <c r="Z3" s="1675"/>
      <c r="AA3" s="1675"/>
      <c r="AB3" s="1675"/>
      <c r="AC3" s="1675"/>
      <c r="AD3" s="1675"/>
      <c r="AE3" s="1675"/>
      <c r="AF3" s="1675"/>
      <c r="AG3" s="1675"/>
      <c r="AH3" s="1675"/>
      <c r="AI3" s="1675"/>
      <c r="AJ3" s="1675"/>
      <c r="AK3" s="1675"/>
      <c r="AL3" s="1675"/>
      <c r="AM3" s="1675"/>
      <c r="AN3" s="1675"/>
      <c r="AO3" s="1675"/>
      <c r="AP3" s="1675"/>
      <c r="AQ3" s="1675"/>
      <c r="AR3" s="1675"/>
      <c r="AS3" s="1675"/>
    </row>
    <row r="4" spans="1:45" s="1459" customFormat="1" ht="21.75" customHeight="1">
      <c r="A4" s="1675"/>
      <c r="B4" s="1687"/>
      <c r="C4" s="1687" t="s">
        <v>966</v>
      </c>
      <c r="D4" s="1687" t="s">
        <v>1277</v>
      </c>
      <c r="E4" s="1688" t="s">
        <v>1278</v>
      </c>
      <c r="F4" s="1676"/>
      <c r="G4" s="1676"/>
      <c r="H4" s="1725"/>
      <c r="I4" s="1723" t="s">
        <v>1279</v>
      </c>
      <c r="J4" s="1726" t="s">
        <v>1280</v>
      </c>
      <c r="K4" s="1675"/>
      <c r="L4" s="1675"/>
      <c r="M4" s="3039" t="s">
        <v>1281</v>
      </c>
      <c r="N4" s="3032" t="s">
        <v>1282</v>
      </c>
      <c r="O4" s="3039" t="s">
        <v>1283</v>
      </c>
      <c r="P4" s="2363"/>
      <c r="Q4" s="1675"/>
      <c r="R4" s="1675"/>
      <c r="S4" s="1675"/>
      <c r="T4" s="1675"/>
      <c r="U4" s="1675"/>
      <c r="V4" s="1675"/>
      <c r="W4" s="1675"/>
      <c r="X4" s="1675"/>
      <c r="Y4" s="1675"/>
      <c r="Z4" s="1675"/>
      <c r="AA4" s="1675"/>
      <c r="AB4" s="1675"/>
      <c r="AC4" s="1675"/>
      <c r="AD4" s="1675"/>
      <c r="AE4" s="1675"/>
      <c r="AF4" s="1675"/>
      <c r="AG4" s="1675"/>
      <c r="AH4" s="1675"/>
      <c r="AI4" s="1675"/>
      <c r="AJ4" s="1675"/>
      <c r="AK4" s="1675"/>
      <c r="AL4" s="1675"/>
      <c r="AM4" s="1675"/>
      <c r="AN4" s="1675"/>
      <c r="AO4" s="1675"/>
      <c r="AP4" s="1675"/>
      <c r="AQ4" s="1675"/>
      <c r="AR4" s="1675"/>
      <c r="AS4" s="1675"/>
    </row>
    <row r="5" spans="1:45" s="1459" customFormat="1" ht="21.75" customHeight="1">
      <c r="A5" s="1675"/>
      <c r="B5" s="1691" t="s">
        <v>171</v>
      </c>
      <c r="C5" s="1692" t="s">
        <v>955</v>
      </c>
      <c r="D5" s="1692" t="s">
        <v>955</v>
      </c>
      <c r="E5" s="1691" t="s">
        <v>1284</v>
      </c>
      <c r="F5" s="1691" t="s">
        <v>1285</v>
      </c>
      <c r="G5" s="1691" t="s">
        <v>321</v>
      </c>
      <c r="H5" s="1727" t="s">
        <v>126</v>
      </c>
      <c r="I5" s="1691" t="s">
        <v>1286</v>
      </c>
      <c r="J5" s="2151" t="s">
        <v>1287</v>
      </c>
      <c r="K5" s="1728" t="s">
        <v>1288</v>
      </c>
      <c r="L5" s="1728" t="s">
        <v>1289</v>
      </c>
      <c r="M5" s="3041"/>
      <c r="N5" s="3048"/>
      <c r="O5" s="3041"/>
      <c r="P5" s="2364" t="s">
        <v>171</v>
      </c>
      <c r="Q5" s="1675"/>
      <c r="R5" s="1675"/>
      <c r="S5" s="1675"/>
      <c r="T5" s="1675"/>
      <c r="U5" s="1675"/>
      <c r="V5" s="1675"/>
      <c r="W5" s="1675"/>
      <c r="X5" s="1675"/>
      <c r="Y5" s="1675"/>
      <c r="Z5" s="1675"/>
      <c r="AA5" s="1675"/>
      <c r="AB5" s="1675"/>
      <c r="AC5" s="1675"/>
      <c r="AD5" s="1675"/>
      <c r="AE5" s="1675"/>
      <c r="AF5" s="1675"/>
      <c r="AG5" s="1675"/>
      <c r="AH5" s="1675"/>
      <c r="AI5" s="1675"/>
      <c r="AJ5" s="1675"/>
      <c r="AK5" s="1675"/>
      <c r="AL5" s="1675"/>
      <c r="AM5" s="1675"/>
      <c r="AN5" s="1675"/>
      <c r="AO5" s="1675"/>
      <c r="AP5" s="1675"/>
      <c r="AQ5" s="1675"/>
      <c r="AR5" s="1675"/>
      <c r="AS5" s="1675"/>
    </row>
    <row r="6" spans="1:45" s="1459" customFormat="1" ht="34.5" customHeight="1">
      <c r="A6" s="1675"/>
      <c r="B6" s="1692">
        <v>18</v>
      </c>
      <c r="C6" s="1692" t="s">
        <v>1290</v>
      </c>
      <c r="D6" s="1638" t="s">
        <v>1291</v>
      </c>
      <c r="E6" s="1594">
        <v>0</v>
      </c>
      <c r="F6" s="1579">
        <v>34161177</v>
      </c>
      <c r="G6" s="1580">
        <v>929870</v>
      </c>
      <c r="H6" s="1729">
        <f>SUM(E6:G6)</f>
        <v>35091047</v>
      </c>
      <c r="I6" s="1506">
        <v>7300000</v>
      </c>
      <c r="J6" s="1579">
        <v>34650000</v>
      </c>
      <c r="K6" s="1594">
        <v>0</v>
      </c>
      <c r="L6" s="1579">
        <v>13378000</v>
      </c>
      <c r="M6" s="1579">
        <v>669160</v>
      </c>
      <c r="N6" s="1580">
        <v>40797062</v>
      </c>
      <c r="O6" s="1729">
        <f>SUM(H6:N6)</f>
        <v>131885269</v>
      </c>
      <c r="P6" s="2365">
        <v>18</v>
      </c>
      <c r="Q6" s="1675"/>
      <c r="R6" s="1675"/>
      <c r="S6" s="1675"/>
      <c r="T6" s="1675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675"/>
      <c r="AG6" s="1675"/>
      <c r="AH6" s="1675"/>
      <c r="AI6" s="1675"/>
      <c r="AJ6" s="1675"/>
      <c r="AK6" s="1675"/>
      <c r="AL6" s="1675"/>
      <c r="AM6" s="1675"/>
      <c r="AN6" s="1675"/>
      <c r="AO6" s="1675"/>
      <c r="AP6" s="1675"/>
      <c r="AQ6" s="1675"/>
      <c r="AR6" s="1675"/>
      <c r="AS6" s="1675"/>
    </row>
    <row r="7" spans="1:45" s="1459" customFormat="1" ht="34.5" customHeight="1">
      <c r="A7" s="1675"/>
      <c r="B7" s="1703">
        <v>19</v>
      </c>
      <c r="C7" s="1703" t="s">
        <v>1062</v>
      </c>
      <c r="D7" s="2136" t="s">
        <v>1130</v>
      </c>
      <c r="E7" s="1594"/>
      <c r="F7" s="1579">
        <v>78769564</v>
      </c>
      <c r="G7" s="1580">
        <v>7509543</v>
      </c>
      <c r="H7" s="1729">
        <f>SUM(E7:G7)</f>
        <v>86279107</v>
      </c>
      <c r="I7" s="1592">
        <v>0</v>
      </c>
      <c r="J7" s="1592">
        <v>0</v>
      </c>
      <c r="K7" s="1594">
        <v>0</v>
      </c>
      <c r="L7" s="1579">
        <v>115337810</v>
      </c>
      <c r="M7" s="1579">
        <v>0</v>
      </c>
      <c r="N7" s="1580">
        <v>1222222</v>
      </c>
      <c r="O7" s="1729">
        <f>SUM(H7:N7)</f>
        <v>202839139</v>
      </c>
      <c r="P7" s="2366">
        <v>19</v>
      </c>
      <c r="Q7" s="1675"/>
      <c r="R7" s="1675"/>
      <c r="S7" s="1675"/>
      <c r="T7" s="1675"/>
      <c r="U7" s="1730"/>
      <c r="V7" s="1730"/>
      <c r="W7" s="1730"/>
      <c r="X7" s="1730"/>
      <c r="Y7" s="1730"/>
      <c r="Z7" s="1730"/>
      <c r="AA7" s="1730"/>
      <c r="AB7" s="1730"/>
      <c r="AC7" s="1730"/>
      <c r="AD7" s="1730"/>
      <c r="AE7" s="1730"/>
      <c r="AF7" s="1675"/>
      <c r="AG7" s="1675"/>
      <c r="AH7" s="1675"/>
      <c r="AI7" s="1675"/>
      <c r="AJ7" s="1675"/>
      <c r="AK7" s="1675"/>
      <c r="AL7" s="1675"/>
      <c r="AM7" s="1675"/>
      <c r="AN7" s="1675"/>
      <c r="AO7" s="1675"/>
      <c r="AP7" s="1675"/>
      <c r="AQ7" s="1675"/>
      <c r="AR7" s="1675"/>
      <c r="AS7" s="1675"/>
    </row>
    <row r="8" spans="1:45" s="1459" customFormat="1" ht="35.1" customHeight="1">
      <c r="A8" s="1675"/>
      <c r="B8" s="3039">
        <v>25</v>
      </c>
      <c r="C8" s="3042" t="s">
        <v>1292</v>
      </c>
      <c r="D8" s="1638" t="s">
        <v>1293</v>
      </c>
      <c r="E8" s="3027">
        <v>0</v>
      </c>
      <c r="F8" s="3000">
        <v>156514087</v>
      </c>
      <c r="G8" s="3000">
        <v>14761220</v>
      </c>
      <c r="H8" s="3049">
        <f>SUM(E8:G8)</f>
        <v>171275307</v>
      </c>
      <c r="I8" s="3034">
        <v>3047000</v>
      </c>
      <c r="J8" s="3027">
        <v>0</v>
      </c>
      <c r="K8" s="3027">
        <v>0</v>
      </c>
      <c r="L8" s="3000">
        <v>41966000</v>
      </c>
      <c r="M8" s="3000">
        <v>22938640</v>
      </c>
      <c r="N8" s="3000">
        <v>1494417</v>
      </c>
      <c r="O8" s="3049">
        <f>SUM(H8:N8)</f>
        <v>240721364</v>
      </c>
      <c r="P8" s="3045">
        <v>25</v>
      </c>
      <c r="Q8" s="1675"/>
      <c r="R8" s="1675"/>
      <c r="S8" s="1675"/>
      <c r="T8" s="1675"/>
      <c r="U8" s="1730"/>
      <c r="V8" s="1730"/>
      <c r="W8" s="1730"/>
      <c r="X8" s="1730"/>
      <c r="Y8" s="1730"/>
      <c r="Z8" s="1730"/>
      <c r="AA8" s="1730"/>
      <c r="AB8" s="1730"/>
      <c r="AC8" s="1730"/>
      <c r="AD8" s="1730"/>
      <c r="AE8" s="1730"/>
      <c r="AF8" s="1675"/>
      <c r="AG8" s="1675"/>
      <c r="AH8" s="1675"/>
      <c r="AI8" s="1675"/>
      <c r="AJ8" s="1675"/>
      <c r="AK8" s="1675"/>
      <c r="AL8" s="1675"/>
      <c r="AM8" s="1675"/>
      <c r="AN8" s="1675"/>
      <c r="AO8" s="1675"/>
      <c r="AP8" s="1675"/>
      <c r="AQ8" s="1675"/>
      <c r="AR8" s="1675"/>
      <c r="AS8" s="1675"/>
    </row>
    <row r="9" spans="1:45" s="1459" customFormat="1" ht="35.1" customHeight="1">
      <c r="A9" s="1675"/>
      <c r="B9" s="3040"/>
      <c r="C9" s="3043"/>
      <c r="D9" s="1638" t="s">
        <v>1294</v>
      </c>
      <c r="E9" s="3037"/>
      <c r="F9" s="3038"/>
      <c r="G9" s="3038"/>
      <c r="H9" s="3050"/>
      <c r="I9" s="3035"/>
      <c r="J9" s="3037"/>
      <c r="K9" s="3037"/>
      <c r="L9" s="3038"/>
      <c r="M9" s="3038"/>
      <c r="N9" s="3038"/>
      <c r="O9" s="3050"/>
      <c r="P9" s="3046"/>
      <c r="Q9" s="1675"/>
      <c r="R9" s="1675"/>
      <c r="S9" s="1675"/>
      <c r="T9" s="1675"/>
      <c r="U9" s="1730"/>
      <c r="V9" s="1730"/>
      <c r="W9" s="1730"/>
      <c r="X9" s="1730"/>
      <c r="Y9" s="1730"/>
      <c r="Z9" s="1730"/>
      <c r="AA9" s="1730"/>
      <c r="AB9" s="1730"/>
      <c r="AC9" s="1730"/>
      <c r="AD9" s="1730"/>
      <c r="AE9" s="1730"/>
      <c r="AF9" s="1675"/>
      <c r="AG9" s="1675"/>
      <c r="AH9" s="1675"/>
      <c r="AI9" s="1675"/>
      <c r="AJ9" s="1675"/>
      <c r="AK9" s="1675"/>
      <c r="AL9" s="1675"/>
      <c r="AM9" s="1675"/>
      <c r="AN9" s="1675"/>
      <c r="AO9" s="1675"/>
      <c r="AP9" s="1675"/>
      <c r="AQ9" s="1675"/>
      <c r="AR9" s="1675"/>
      <c r="AS9" s="1675"/>
    </row>
    <row r="10" spans="1:45" s="1459" customFormat="1" ht="34.5" customHeight="1">
      <c r="A10" s="1675"/>
      <c r="B10" s="3040"/>
      <c r="C10" s="3043"/>
      <c r="D10" s="1638" t="s">
        <v>1295</v>
      </c>
      <c r="E10" s="3037"/>
      <c r="F10" s="3038"/>
      <c r="G10" s="3038"/>
      <c r="H10" s="3050"/>
      <c r="I10" s="3035"/>
      <c r="J10" s="3037"/>
      <c r="K10" s="3037"/>
      <c r="L10" s="3038"/>
      <c r="M10" s="3038"/>
      <c r="N10" s="3038"/>
      <c r="O10" s="3050"/>
      <c r="P10" s="3046"/>
      <c r="Q10" s="1675"/>
      <c r="R10" s="1675"/>
      <c r="S10" s="1675"/>
      <c r="T10" s="1675"/>
      <c r="U10" s="1730"/>
      <c r="V10" s="1730"/>
      <c r="W10" s="1730"/>
      <c r="X10" s="1730"/>
      <c r="Y10" s="1730"/>
      <c r="Z10" s="1730"/>
      <c r="AA10" s="1730"/>
      <c r="AB10" s="1730"/>
      <c r="AC10" s="1730"/>
      <c r="AD10" s="1730"/>
      <c r="AE10" s="1730"/>
      <c r="AF10" s="1675"/>
      <c r="AG10" s="1675"/>
      <c r="AH10" s="1675"/>
      <c r="AI10" s="1675"/>
      <c r="AJ10" s="1675"/>
      <c r="AK10" s="1675"/>
      <c r="AL10" s="1675"/>
      <c r="AM10" s="1675"/>
      <c r="AN10" s="1675"/>
      <c r="AO10" s="1675"/>
      <c r="AP10" s="1675"/>
      <c r="AQ10" s="1675"/>
      <c r="AR10" s="1675"/>
      <c r="AS10" s="1675"/>
    </row>
    <row r="11" spans="1:45" s="1459" customFormat="1" ht="35.1" customHeight="1">
      <c r="A11" s="1675"/>
      <c r="B11" s="3041"/>
      <c r="C11" s="3044"/>
      <c r="D11" s="1638" t="s">
        <v>1296</v>
      </c>
      <c r="E11" s="3028"/>
      <c r="F11" s="3001"/>
      <c r="G11" s="3001"/>
      <c r="H11" s="3051"/>
      <c r="I11" s="3036"/>
      <c r="J11" s="3028"/>
      <c r="K11" s="3028"/>
      <c r="L11" s="3001"/>
      <c r="M11" s="3001"/>
      <c r="N11" s="3001"/>
      <c r="O11" s="3051"/>
      <c r="P11" s="3047"/>
      <c r="Q11" s="1675"/>
      <c r="R11" s="1675"/>
      <c r="S11" s="1675"/>
      <c r="T11" s="1675"/>
      <c r="U11" s="1730"/>
      <c r="V11" s="1730"/>
      <c r="W11" s="1730"/>
      <c r="X11" s="1730"/>
      <c r="Y11" s="1730"/>
      <c r="Z11" s="1730"/>
      <c r="AA11" s="1730"/>
      <c r="AB11" s="1730"/>
      <c r="AC11" s="1730"/>
      <c r="AD11" s="1730"/>
      <c r="AE11" s="1730"/>
      <c r="AF11" s="1675"/>
      <c r="AG11" s="1675"/>
      <c r="AH11" s="1675"/>
      <c r="AI11" s="1675"/>
      <c r="AJ11" s="1675"/>
      <c r="AK11" s="1675"/>
      <c r="AL11" s="1675"/>
      <c r="AM11" s="1675"/>
      <c r="AN11" s="1675"/>
      <c r="AO11" s="1675"/>
      <c r="AP11" s="1675"/>
      <c r="AQ11" s="1675"/>
      <c r="AR11" s="1675"/>
      <c r="AS11" s="1675"/>
    </row>
    <row r="12" spans="1:45" s="1459" customFormat="1" ht="35.1" customHeight="1">
      <c r="A12" s="1675"/>
      <c r="B12" s="1692">
        <v>48</v>
      </c>
      <c r="C12" s="1692" t="s">
        <v>1297</v>
      </c>
      <c r="D12" s="2136" t="s">
        <v>1298</v>
      </c>
      <c r="E12" s="1594">
        <v>0</v>
      </c>
      <c r="F12" s="1579">
        <v>141618546</v>
      </c>
      <c r="G12" s="1580">
        <v>3946846</v>
      </c>
      <c r="H12" s="1729">
        <f>SUM(E12:G12)</f>
        <v>145565392</v>
      </c>
      <c r="I12" s="1506">
        <v>300000</v>
      </c>
      <c r="J12" s="1506">
        <v>0</v>
      </c>
      <c r="K12" s="1594">
        <v>0</v>
      </c>
      <c r="L12" s="1594">
        <v>0</v>
      </c>
      <c r="M12" s="1579">
        <v>18608169</v>
      </c>
      <c r="N12" s="1580">
        <v>528478</v>
      </c>
      <c r="O12" s="1729">
        <f>SUM(H12:N12)</f>
        <v>165002039</v>
      </c>
      <c r="P12" s="2365">
        <v>48</v>
      </c>
      <c r="Q12" s="1675"/>
      <c r="R12" s="1675"/>
      <c r="S12" s="1675"/>
      <c r="T12" s="1675"/>
      <c r="U12" s="1730"/>
      <c r="V12" s="1730"/>
      <c r="W12" s="1730"/>
      <c r="X12" s="1730"/>
      <c r="Y12" s="1730"/>
      <c r="Z12" s="1730"/>
      <c r="AA12" s="1730"/>
      <c r="AB12" s="1730"/>
      <c r="AC12" s="1730"/>
      <c r="AD12" s="1730"/>
      <c r="AE12" s="1730"/>
      <c r="AF12" s="1675"/>
      <c r="AG12" s="1675"/>
      <c r="AH12" s="1675"/>
      <c r="AI12" s="1675"/>
      <c r="AJ12" s="1675"/>
      <c r="AK12" s="1675"/>
      <c r="AL12" s="1675"/>
      <c r="AM12" s="1675"/>
      <c r="AN12" s="1675"/>
      <c r="AO12" s="1675"/>
      <c r="AP12" s="1675"/>
      <c r="AQ12" s="1675"/>
      <c r="AR12" s="1675"/>
      <c r="AS12" s="1675"/>
    </row>
    <row r="13" spans="1:45" s="1459" customFormat="1" ht="35.1" customHeight="1">
      <c r="A13" s="1675"/>
      <c r="B13" s="1692">
        <v>52</v>
      </c>
      <c r="C13" s="1692" t="s">
        <v>1299</v>
      </c>
      <c r="D13" s="2136" t="s">
        <v>1300</v>
      </c>
      <c r="E13" s="1594">
        <v>0</v>
      </c>
      <c r="F13" s="1579">
        <v>13721470</v>
      </c>
      <c r="G13" s="1580">
        <v>93000</v>
      </c>
      <c r="H13" s="1729">
        <f>SUM(E13:G13)</f>
        <v>13814470</v>
      </c>
      <c r="I13" s="1592">
        <v>0</v>
      </c>
      <c r="J13" s="1506">
        <v>14923000</v>
      </c>
      <c r="K13" s="1594">
        <v>0</v>
      </c>
      <c r="L13" s="1594">
        <v>300000</v>
      </c>
      <c r="M13" s="1579">
        <v>4737757</v>
      </c>
      <c r="N13" s="1580">
        <v>166301</v>
      </c>
      <c r="O13" s="1729">
        <f>SUM(H13:N13)</f>
        <v>33941528</v>
      </c>
      <c r="P13" s="2365">
        <v>52</v>
      </c>
      <c r="Q13" s="1675"/>
      <c r="R13" s="1675"/>
      <c r="S13" s="1675"/>
      <c r="T13" s="1675"/>
      <c r="U13" s="1730"/>
      <c r="V13" s="1730"/>
      <c r="W13" s="1730"/>
      <c r="X13" s="1730"/>
      <c r="Y13" s="1730"/>
      <c r="Z13" s="1730"/>
      <c r="AA13" s="1730"/>
      <c r="AB13" s="1730"/>
      <c r="AC13" s="1730"/>
      <c r="AD13" s="1730"/>
      <c r="AE13" s="1730"/>
      <c r="AF13" s="1675"/>
      <c r="AG13" s="1675"/>
      <c r="AH13" s="1675"/>
      <c r="AI13" s="1675"/>
      <c r="AJ13" s="1675"/>
      <c r="AK13" s="1675"/>
      <c r="AL13" s="1675"/>
      <c r="AM13" s="1675"/>
      <c r="AN13" s="1675"/>
      <c r="AO13" s="1675"/>
      <c r="AP13" s="1675"/>
      <c r="AQ13" s="1675"/>
      <c r="AR13" s="1675"/>
      <c r="AS13" s="1675"/>
    </row>
    <row r="14" spans="1:45" s="1459" customFormat="1" ht="35.1" customHeight="1">
      <c r="A14" s="1675"/>
      <c r="B14" s="1692">
        <v>55</v>
      </c>
      <c r="C14" s="1692" t="s">
        <v>1082</v>
      </c>
      <c r="D14" s="2136" t="s">
        <v>1301</v>
      </c>
      <c r="E14" s="1594">
        <v>0</v>
      </c>
      <c r="F14" s="1579">
        <v>128617786</v>
      </c>
      <c r="G14" s="1580">
        <v>8872036</v>
      </c>
      <c r="H14" s="1729">
        <f>SUM(E14:G14)</f>
        <v>137489822</v>
      </c>
      <c r="I14" s="1592">
        <v>0</v>
      </c>
      <c r="J14" s="1592">
        <v>0</v>
      </c>
      <c r="K14" s="1579">
        <v>12229417</v>
      </c>
      <c r="L14" s="1594">
        <v>4500000</v>
      </c>
      <c r="M14" s="1579">
        <v>17661583</v>
      </c>
      <c r="N14" s="1594">
        <v>1041536</v>
      </c>
      <c r="O14" s="1729">
        <f>SUM(H14:N14)</f>
        <v>172922358</v>
      </c>
      <c r="P14" s="2365">
        <v>55</v>
      </c>
      <c r="Q14" s="1675"/>
      <c r="R14" s="1675"/>
      <c r="S14" s="1675"/>
      <c r="T14" s="1675"/>
      <c r="U14" s="1730"/>
      <c r="V14" s="1730"/>
      <c r="W14" s="1730"/>
      <c r="X14" s="1730"/>
      <c r="Y14" s="1730"/>
      <c r="Z14" s="1730"/>
      <c r="AA14" s="1730"/>
      <c r="AB14" s="1730"/>
      <c r="AC14" s="1730"/>
      <c r="AD14" s="1730"/>
      <c r="AE14" s="1730"/>
      <c r="AF14" s="1675"/>
      <c r="AG14" s="1675"/>
      <c r="AH14" s="1675"/>
      <c r="AI14" s="1675"/>
      <c r="AJ14" s="1675"/>
      <c r="AK14" s="1675"/>
      <c r="AL14" s="1675"/>
      <c r="AM14" s="1675"/>
      <c r="AN14" s="1675"/>
      <c r="AO14" s="1675"/>
      <c r="AP14" s="1675"/>
      <c r="AQ14" s="1675"/>
      <c r="AR14" s="1675"/>
      <c r="AS14" s="1675"/>
    </row>
    <row r="15" spans="1:45" s="1459" customFormat="1" ht="35.1" customHeight="1">
      <c r="A15" s="1675"/>
      <c r="B15" s="1692">
        <v>62</v>
      </c>
      <c r="C15" s="1692" t="s">
        <v>1085</v>
      </c>
      <c r="D15" s="1638" t="s">
        <v>1302</v>
      </c>
      <c r="E15" s="1613">
        <v>0</v>
      </c>
      <c r="F15" s="1573">
        <v>60805066</v>
      </c>
      <c r="G15" s="1574">
        <v>4144644</v>
      </c>
      <c r="H15" s="1729">
        <f>SUM(E15:G15)</f>
        <v>64949710</v>
      </c>
      <c r="I15" s="1592">
        <v>0</v>
      </c>
      <c r="J15" s="1506">
        <v>7096887</v>
      </c>
      <c r="K15" s="1613">
        <v>104480</v>
      </c>
      <c r="L15" s="1613">
        <v>300000</v>
      </c>
      <c r="M15" s="1613">
        <v>7808042</v>
      </c>
      <c r="N15" s="1613">
        <v>952034</v>
      </c>
      <c r="O15" s="1729">
        <f>SUM(H15:N15)</f>
        <v>81211153</v>
      </c>
      <c r="P15" s="2365">
        <v>62</v>
      </c>
      <c r="Q15" s="1675"/>
      <c r="R15" s="1675"/>
      <c r="S15" s="1675"/>
      <c r="T15" s="1675"/>
      <c r="U15" s="1730"/>
      <c r="V15" s="1730"/>
      <c r="W15" s="1730"/>
      <c r="X15" s="1730"/>
      <c r="Y15" s="1730"/>
      <c r="Z15" s="1730"/>
      <c r="AA15" s="1730"/>
      <c r="AB15" s="1730"/>
      <c r="AC15" s="1730"/>
      <c r="AD15" s="1730"/>
      <c r="AE15" s="1730"/>
      <c r="AF15" s="1675"/>
      <c r="AG15" s="1675"/>
      <c r="AH15" s="1675"/>
      <c r="AI15" s="1675"/>
      <c r="AJ15" s="1675"/>
      <c r="AK15" s="1675"/>
      <c r="AL15" s="1675"/>
      <c r="AM15" s="1675"/>
      <c r="AN15" s="1675"/>
      <c r="AO15" s="1675"/>
      <c r="AP15" s="1675"/>
      <c r="AQ15" s="1675"/>
      <c r="AR15" s="1675"/>
      <c r="AS15" s="1675"/>
    </row>
    <row r="16" spans="1:45" s="1459" customFormat="1" ht="35.1" customHeight="1">
      <c r="A16" s="1675"/>
      <c r="B16" s="1692" t="s">
        <v>955</v>
      </c>
      <c r="C16" s="3024" t="s">
        <v>1303</v>
      </c>
      <c r="D16" s="3026"/>
      <c r="E16" s="1694">
        <f t="shared" ref="E16:O16" si="0">SUM(E6:E15)</f>
        <v>0</v>
      </c>
      <c r="F16" s="1693">
        <f t="shared" si="0"/>
        <v>614207696</v>
      </c>
      <c r="G16" s="1693">
        <f t="shared" si="0"/>
        <v>40257159</v>
      </c>
      <c r="H16" s="1693">
        <f t="shared" si="0"/>
        <v>654464855</v>
      </c>
      <c r="I16" s="1689">
        <f t="shared" si="0"/>
        <v>10647000</v>
      </c>
      <c r="J16" s="1693">
        <f t="shared" si="0"/>
        <v>56669887</v>
      </c>
      <c r="K16" s="1693">
        <f t="shared" si="0"/>
        <v>12333897</v>
      </c>
      <c r="L16" s="1693">
        <f t="shared" si="0"/>
        <v>175781810</v>
      </c>
      <c r="M16" s="1693">
        <f t="shared" si="0"/>
        <v>72423351</v>
      </c>
      <c r="N16" s="1693">
        <f t="shared" si="0"/>
        <v>46202050</v>
      </c>
      <c r="O16" s="1711">
        <f t="shared" si="0"/>
        <v>1028522850</v>
      </c>
      <c r="P16" s="2365" t="s">
        <v>955</v>
      </c>
      <c r="Q16" s="1675"/>
      <c r="R16" s="1675"/>
      <c r="S16" s="1675"/>
      <c r="T16" s="1675"/>
      <c r="U16" s="1730"/>
      <c r="V16" s="1730"/>
      <c r="W16" s="1730"/>
      <c r="X16" s="1730"/>
      <c r="Y16" s="1730"/>
      <c r="Z16" s="1730"/>
      <c r="AA16" s="1730"/>
      <c r="AB16" s="1730"/>
      <c r="AC16" s="1730"/>
      <c r="AD16" s="1730"/>
      <c r="AE16" s="1730"/>
      <c r="AF16" s="1675"/>
      <c r="AG16" s="1675"/>
      <c r="AH16" s="1675"/>
      <c r="AI16" s="1675"/>
      <c r="AJ16" s="1675"/>
      <c r="AK16" s="1675"/>
      <c r="AL16" s="1675"/>
      <c r="AM16" s="1675"/>
      <c r="AN16" s="1675"/>
      <c r="AO16" s="1675"/>
      <c r="AP16" s="1675"/>
      <c r="AQ16" s="1675"/>
      <c r="AR16" s="1675"/>
      <c r="AS16" s="1675"/>
    </row>
    <row r="17" spans="1:45" ht="17.100000000000001" customHeight="1">
      <c r="A17" s="1720"/>
      <c r="B17" s="1720"/>
      <c r="C17" s="1720"/>
      <c r="D17" s="1720"/>
      <c r="E17" s="1731"/>
      <c r="F17" s="1731"/>
      <c r="G17" s="1731"/>
      <c r="H17" s="1731"/>
      <c r="I17" s="1731"/>
      <c r="J17" s="1731"/>
      <c r="K17" s="1731"/>
      <c r="L17" s="1731"/>
      <c r="M17" s="1731"/>
      <c r="N17" s="1731"/>
      <c r="O17" s="1731"/>
      <c r="P17" s="1720"/>
      <c r="Q17" s="1731"/>
      <c r="R17" s="1731"/>
      <c r="S17" s="1731"/>
      <c r="T17" s="1731"/>
      <c r="U17" s="1731"/>
      <c r="V17" s="1731"/>
      <c r="W17" s="1731"/>
      <c r="X17" s="1731"/>
      <c r="Y17" s="1731"/>
      <c r="Z17" s="1731"/>
      <c r="AA17" s="1731"/>
      <c r="AB17" s="1731"/>
      <c r="AC17" s="1731"/>
      <c r="AD17" s="1731"/>
      <c r="AE17" s="1731"/>
      <c r="AF17" s="1720"/>
      <c r="AG17" s="1720"/>
      <c r="AH17" s="1720"/>
      <c r="AI17" s="1720"/>
      <c r="AJ17" s="1720"/>
      <c r="AK17" s="1720"/>
      <c r="AL17" s="1720"/>
      <c r="AM17" s="1720"/>
      <c r="AN17" s="1720"/>
      <c r="AO17" s="1720"/>
      <c r="AP17" s="1720"/>
      <c r="AQ17" s="1720"/>
      <c r="AR17" s="1720"/>
      <c r="AS17" s="1720"/>
    </row>
    <row r="18" spans="1:45" ht="17.100000000000001" customHeight="1">
      <c r="A18" s="1720"/>
      <c r="B18" s="1720"/>
      <c r="C18" s="1720"/>
      <c r="D18" s="1720"/>
      <c r="E18" s="1731"/>
      <c r="F18" s="1731"/>
      <c r="G18" s="1731"/>
      <c r="H18" s="1731"/>
      <c r="I18" s="1731"/>
      <c r="J18" s="1731"/>
      <c r="K18" s="1731"/>
      <c r="L18" s="1731"/>
      <c r="M18" s="1731"/>
      <c r="N18" s="1731"/>
      <c r="O18" s="1731"/>
      <c r="P18" s="1720"/>
      <c r="Q18" s="1731"/>
      <c r="R18" s="1731"/>
      <c r="S18" s="1731"/>
      <c r="T18" s="1731"/>
      <c r="U18" s="1731"/>
      <c r="V18" s="1731"/>
      <c r="W18" s="1731"/>
      <c r="X18" s="1731"/>
      <c r="Y18" s="1731"/>
      <c r="Z18" s="1731"/>
      <c r="AA18" s="1731"/>
      <c r="AB18" s="1731"/>
      <c r="AC18" s="1731"/>
      <c r="AD18" s="1731"/>
      <c r="AE18" s="1731"/>
      <c r="AF18" s="1720"/>
      <c r="AG18" s="1720"/>
      <c r="AH18" s="1720"/>
      <c r="AI18" s="1720"/>
      <c r="AJ18" s="1720"/>
      <c r="AK18" s="1720"/>
      <c r="AL18" s="1720"/>
      <c r="AM18" s="1720"/>
      <c r="AN18" s="1720"/>
      <c r="AO18" s="1720"/>
      <c r="AP18" s="1720"/>
      <c r="AQ18" s="1720"/>
      <c r="AR18" s="1720"/>
      <c r="AS18" s="1720"/>
    </row>
    <row r="19" spans="1:45" ht="17.100000000000001" customHeight="1">
      <c r="A19" s="1720"/>
      <c r="B19" s="1720"/>
      <c r="C19" s="1720"/>
      <c r="D19" s="1720"/>
      <c r="E19" s="1731"/>
      <c r="F19" s="1731"/>
      <c r="G19" s="1731"/>
      <c r="H19" s="1731"/>
      <c r="I19" s="1731"/>
      <c r="J19" s="1731"/>
      <c r="K19" s="1731"/>
      <c r="L19" s="1731"/>
      <c r="M19" s="1731"/>
      <c r="N19" s="1731"/>
      <c r="O19" s="1731"/>
      <c r="P19" s="1720"/>
      <c r="Q19" s="1731"/>
      <c r="R19" s="1731"/>
      <c r="S19" s="1731"/>
      <c r="T19" s="1731"/>
      <c r="U19" s="1731"/>
      <c r="V19" s="1731"/>
      <c r="W19" s="1731"/>
      <c r="X19" s="1731"/>
      <c r="Y19" s="1731"/>
      <c r="Z19" s="1731"/>
      <c r="AA19" s="1731"/>
      <c r="AB19" s="1731"/>
      <c r="AC19" s="1731"/>
      <c r="AD19" s="1731"/>
      <c r="AE19" s="1731"/>
      <c r="AF19" s="1720"/>
      <c r="AG19" s="1720"/>
      <c r="AH19" s="1720"/>
      <c r="AI19" s="1720"/>
      <c r="AJ19" s="1720"/>
      <c r="AK19" s="1720"/>
      <c r="AL19" s="1720"/>
      <c r="AM19" s="1720"/>
      <c r="AN19" s="1720"/>
      <c r="AO19" s="1720"/>
      <c r="AP19" s="1720"/>
      <c r="AQ19" s="1720"/>
      <c r="AR19" s="1720"/>
      <c r="AS19" s="1720"/>
    </row>
    <row r="20" spans="1:45" ht="17.100000000000001" customHeight="1">
      <c r="A20" s="1720"/>
      <c r="B20" s="1720"/>
      <c r="C20" s="1720"/>
      <c r="D20" s="1720"/>
      <c r="E20" s="1731"/>
      <c r="F20" s="1731"/>
      <c r="G20" s="1731"/>
      <c r="H20" s="1731"/>
      <c r="I20" s="1731"/>
      <c r="J20" s="1731"/>
      <c r="K20" s="1731"/>
      <c r="L20" s="1731"/>
      <c r="M20" s="1731"/>
      <c r="N20" s="1731"/>
      <c r="O20" s="1731"/>
      <c r="P20" s="1720"/>
      <c r="Q20" s="1731"/>
      <c r="R20" s="1731"/>
      <c r="S20" s="1731"/>
      <c r="T20" s="1731"/>
      <c r="U20" s="1731"/>
      <c r="V20" s="1731"/>
      <c r="W20" s="1731"/>
      <c r="X20" s="1731"/>
      <c r="Y20" s="1731"/>
      <c r="Z20" s="1731"/>
      <c r="AA20" s="1731"/>
      <c r="AB20" s="1731"/>
      <c r="AC20" s="1731"/>
      <c r="AD20" s="1731"/>
      <c r="AE20" s="1731"/>
      <c r="AF20" s="1720"/>
      <c r="AG20" s="1720"/>
      <c r="AH20" s="1720"/>
      <c r="AI20" s="1720"/>
      <c r="AJ20" s="1720"/>
      <c r="AK20" s="1720"/>
      <c r="AL20" s="1720"/>
      <c r="AM20" s="1720"/>
      <c r="AN20" s="1720"/>
      <c r="AO20" s="1720"/>
      <c r="AP20" s="1720"/>
      <c r="AQ20" s="1720"/>
      <c r="AR20" s="1720"/>
      <c r="AS20" s="1720"/>
    </row>
    <row r="21" spans="1:45" ht="18.75">
      <c r="A21" s="1720"/>
      <c r="B21" s="1732"/>
      <c r="C21" s="1731"/>
      <c r="D21" s="1731"/>
      <c r="E21" s="1731"/>
      <c r="F21" s="1731"/>
      <c r="G21" s="1731"/>
      <c r="H21" s="1731"/>
      <c r="I21" s="1731"/>
      <c r="J21" s="1731"/>
      <c r="K21" s="1731"/>
      <c r="L21" s="1731"/>
      <c r="M21" s="1731"/>
      <c r="N21" s="1731"/>
      <c r="O21" s="1731"/>
      <c r="P21" s="1732"/>
      <c r="Q21" s="1731"/>
      <c r="R21" s="1731"/>
      <c r="S21" s="1731"/>
      <c r="T21" s="1731"/>
      <c r="U21" s="1731"/>
      <c r="V21" s="1731"/>
      <c r="W21" s="1731"/>
      <c r="X21" s="1731"/>
      <c r="Y21" s="1731"/>
      <c r="Z21" s="1731"/>
      <c r="AA21" s="1731"/>
      <c r="AB21" s="1731"/>
      <c r="AC21" s="1731"/>
      <c r="AD21" s="1731"/>
      <c r="AE21" s="1731"/>
      <c r="AF21" s="1720"/>
      <c r="AG21" s="1720"/>
      <c r="AH21" s="1720"/>
      <c r="AI21" s="1720"/>
      <c r="AJ21" s="1720"/>
      <c r="AK21" s="1720"/>
      <c r="AL21" s="1720"/>
      <c r="AM21" s="1720"/>
      <c r="AN21" s="1720"/>
      <c r="AO21" s="1720"/>
      <c r="AP21" s="1720"/>
      <c r="AQ21" s="1720"/>
      <c r="AR21" s="1720"/>
      <c r="AS21" s="1720"/>
    </row>
    <row r="22" spans="1:45" ht="21.95" customHeight="1">
      <c r="A22" s="1720"/>
      <c r="B22" s="1731"/>
      <c r="C22" s="1731"/>
      <c r="D22" s="1731"/>
      <c r="E22" s="1731"/>
      <c r="F22" s="1731"/>
      <c r="G22" s="1731"/>
      <c r="H22" s="1731"/>
      <c r="I22" s="1731"/>
      <c r="J22" s="1731"/>
      <c r="K22" s="1731"/>
      <c r="L22" s="1731"/>
      <c r="M22" s="1731"/>
      <c r="N22" s="1731"/>
      <c r="O22" s="1731"/>
      <c r="P22" s="1731"/>
      <c r="Q22" s="1731"/>
      <c r="R22" s="1720"/>
      <c r="S22" s="1720"/>
      <c r="T22" s="1720"/>
      <c r="U22" s="1720"/>
      <c r="V22" s="1720"/>
      <c r="W22" s="1720"/>
      <c r="X22" s="1720"/>
      <c r="Y22" s="1720"/>
      <c r="Z22" s="1720"/>
      <c r="AA22" s="1720"/>
      <c r="AB22" s="1720"/>
      <c r="AC22" s="1720"/>
      <c r="AD22" s="1731"/>
      <c r="AE22" s="1731"/>
      <c r="AF22" s="1720"/>
      <c r="AG22" s="1720"/>
      <c r="AH22" s="1720"/>
      <c r="AI22" s="1720"/>
      <c r="AJ22" s="1720"/>
      <c r="AK22" s="1720"/>
      <c r="AL22" s="1720"/>
      <c r="AM22" s="1720"/>
      <c r="AN22" s="1720"/>
      <c r="AO22" s="1720"/>
      <c r="AP22" s="1720"/>
      <c r="AQ22" s="1720"/>
      <c r="AR22" s="1720"/>
      <c r="AS22" s="1720"/>
    </row>
    <row r="23" spans="1:45" ht="21.95" customHeight="1">
      <c r="A23" s="1720"/>
      <c r="B23" s="1733"/>
      <c r="C23" s="1733"/>
      <c r="D23" s="1733"/>
      <c r="E23" s="1731"/>
      <c r="F23" s="1731"/>
      <c r="G23" s="1731"/>
      <c r="H23" s="1731"/>
      <c r="I23" s="1731"/>
      <c r="J23" s="1731"/>
      <c r="K23" s="1731"/>
      <c r="L23" s="1731"/>
      <c r="M23" s="1733"/>
      <c r="N23" s="1733"/>
      <c r="O23" s="1731"/>
      <c r="P23" s="1733"/>
      <c r="Q23" s="1731"/>
      <c r="R23" s="1720"/>
      <c r="S23" s="1720"/>
      <c r="T23" s="1720"/>
      <c r="U23" s="1720"/>
      <c r="V23" s="1720"/>
      <c r="W23" s="1720"/>
      <c r="X23" s="1720"/>
      <c r="Y23" s="1720"/>
      <c r="Z23" s="1720"/>
      <c r="AA23" s="1720"/>
      <c r="AB23" s="1720"/>
      <c r="AC23" s="1720"/>
      <c r="AD23" s="1734" t="s">
        <v>1240</v>
      </c>
      <c r="AE23" s="1731"/>
      <c r="AF23" s="1720"/>
      <c r="AG23" s="1720"/>
      <c r="AH23" s="1720"/>
      <c r="AI23" s="1720"/>
      <c r="AJ23" s="1720"/>
      <c r="AK23" s="1720"/>
      <c r="AL23" s="1720"/>
      <c r="AM23" s="1720"/>
      <c r="AN23" s="1720"/>
      <c r="AO23" s="1720"/>
      <c r="AP23" s="1720"/>
      <c r="AQ23" s="1720"/>
      <c r="AR23" s="1720"/>
      <c r="AS23" s="1720"/>
    </row>
    <row r="24" spans="1:45" ht="21.95" customHeight="1">
      <c r="A24" s="1720"/>
      <c r="B24" s="1733"/>
      <c r="C24" s="1733"/>
      <c r="D24" s="1733"/>
      <c r="E24" s="1714"/>
      <c r="F24" s="1731"/>
      <c r="G24" s="1731"/>
      <c r="H24" s="1714"/>
      <c r="I24" s="1714"/>
      <c r="J24" s="1714"/>
      <c r="K24" s="1714"/>
      <c r="L24" s="1714"/>
      <c r="M24" s="1733"/>
      <c r="N24" s="1733"/>
      <c r="O24" s="1731"/>
      <c r="P24" s="1733"/>
      <c r="Q24" s="1731"/>
      <c r="R24" s="1720"/>
      <c r="S24" s="1720"/>
      <c r="T24" s="1720"/>
      <c r="U24" s="1720"/>
      <c r="V24" s="1720"/>
      <c r="W24" s="1720"/>
      <c r="X24" s="1720"/>
      <c r="Y24" s="1720"/>
      <c r="Z24" s="1720"/>
      <c r="AA24" s="1720"/>
      <c r="AB24" s="1720"/>
      <c r="AC24" s="1720"/>
      <c r="AD24" s="1735" t="s">
        <v>1304</v>
      </c>
      <c r="AE24" s="1731"/>
      <c r="AF24" s="1720"/>
      <c r="AG24" s="1720"/>
      <c r="AH24" s="1720"/>
      <c r="AI24" s="1720"/>
      <c r="AJ24" s="1720"/>
      <c r="AK24" s="1720"/>
      <c r="AL24" s="1720"/>
      <c r="AM24" s="1720"/>
      <c r="AN24" s="1720"/>
      <c r="AO24" s="1720"/>
      <c r="AP24" s="1720"/>
      <c r="AQ24" s="1720"/>
      <c r="AR24" s="1720"/>
      <c r="AS24" s="1720"/>
    </row>
    <row r="25" spans="1:45" ht="21.95" customHeight="1">
      <c r="A25" s="1720"/>
      <c r="B25" s="1733"/>
      <c r="C25" s="1733"/>
      <c r="D25" s="1733"/>
      <c r="E25" s="1733"/>
      <c r="F25" s="1733"/>
      <c r="G25" s="1733"/>
      <c r="H25" s="1733"/>
      <c r="I25" s="1733"/>
      <c r="J25" s="1733"/>
      <c r="K25" s="1733"/>
      <c r="L25" s="1733"/>
      <c r="M25" s="1733"/>
      <c r="N25" s="1714"/>
      <c r="O25" s="1731"/>
      <c r="P25" s="1733"/>
      <c r="Q25" s="1731"/>
      <c r="R25" s="1720"/>
      <c r="S25" s="1720"/>
      <c r="T25" s="1720"/>
      <c r="U25" s="1720"/>
      <c r="V25" s="1720"/>
      <c r="W25" s="1720"/>
      <c r="X25" s="1720"/>
      <c r="Y25" s="1720"/>
      <c r="Z25" s="1720"/>
      <c r="AA25" s="1720"/>
      <c r="AB25" s="1720"/>
      <c r="AC25" s="1720"/>
      <c r="AD25" s="1736" t="s">
        <v>1305</v>
      </c>
      <c r="AE25" s="1731"/>
      <c r="AF25" s="1720"/>
      <c r="AG25" s="1720"/>
      <c r="AH25" s="1720"/>
      <c r="AI25" s="1720"/>
      <c r="AJ25" s="1720"/>
      <c r="AK25" s="1720"/>
      <c r="AL25" s="1720"/>
      <c r="AM25" s="1720"/>
      <c r="AN25" s="1720"/>
      <c r="AO25" s="1720"/>
      <c r="AP25" s="1720"/>
      <c r="AQ25" s="1720"/>
      <c r="AR25" s="1720"/>
      <c r="AS25" s="1720"/>
    </row>
    <row r="26" spans="1:45" ht="21.95" customHeight="1">
      <c r="A26" s="1720"/>
      <c r="B26" s="1731"/>
      <c r="C26" s="1731"/>
      <c r="D26" s="1731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31"/>
      <c r="P26" s="1731"/>
      <c r="Q26" s="1731"/>
      <c r="R26" s="1720"/>
      <c r="S26" s="1720"/>
      <c r="T26" s="1720"/>
      <c r="U26" s="1720"/>
      <c r="V26" s="1720"/>
      <c r="W26" s="1720"/>
      <c r="X26" s="1720"/>
      <c r="Y26" s="1720"/>
      <c r="Z26" s="1720"/>
      <c r="AA26" s="1720"/>
      <c r="AB26" s="1720"/>
      <c r="AC26" s="1720"/>
      <c r="AD26" s="1737" t="s">
        <v>1306</v>
      </c>
      <c r="AE26" s="1731"/>
      <c r="AF26" s="1720"/>
      <c r="AG26" s="1720"/>
      <c r="AH26" s="1720"/>
      <c r="AI26" s="1720"/>
      <c r="AJ26" s="1720"/>
      <c r="AK26" s="1720"/>
      <c r="AL26" s="1720"/>
      <c r="AM26" s="1720"/>
      <c r="AN26" s="1720"/>
      <c r="AO26" s="1720"/>
      <c r="AP26" s="1720"/>
      <c r="AQ26" s="1720"/>
      <c r="AR26" s="1720"/>
      <c r="AS26" s="1720"/>
    </row>
    <row r="27" spans="1:45" ht="21.95" customHeight="1">
      <c r="A27" s="1720"/>
      <c r="B27" s="1731"/>
      <c r="C27" s="1731"/>
      <c r="D27" s="1731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31"/>
      <c r="P27" s="1731"/>
      <c r="Q27" s="1731"/>
      <c r="R27" s="1720"/>
      <c r="S27" s="1720"/>
      <c r="T27" s="1720"/>
      <c r="U27" s="1720"/>
      <c r="V27" s="1720"/>
      <c r="W27" s="1720"/>
      <c r="X27" s="1720"/>
      <c r="Y27" s="1720"/>
      <c r="Z27" s="1720"/>
      <c r="AA27" s="1720"/>
      <c r="AB27" s="1720"/>
      <c r="AC27" s="1720"/>
      <c r="AD27" s="1738">
        <v>0</v>
      </c>
      <c r="AE27" s="1731"/>
      <c r="AF27" s="1720"/>
      <c r="AG27" s="1720"/>
      <c r="AH27" s="1720"/>
      <c r="AI27" s="1720"/>
      <c r="AJ27" s="1720"/>
      <c r="AK27" s="1720"/>
      <c r="AL27" s="1720"/>
      <c r="AM27" s="1720"/>
      <c r="AN27" s="1720"/>
      <c r="AO27" s="1720"/>
      <c r="AP27" s="1720"/>
      <c r="AQ27" s="1720"/>
      <c r="AR27" s="1720"/>
      <c r="AS27" s="1720"/>
    </row>
    <row r="28" spans="1:45" ht="21.95" customHeight="1">
      <c r="A28" s="1720"/>
      <c r="B28" s="1731"/>
      <c r="C28" s="1731"/>
      <c r="D28" s="1731"/>
      <c r="E28" s="1714"/>
      <c r="F28" s="1714"/>
      <c r="G28" s="1714"/>
      <c r="H28" s="1714"/>
      <c r="I28" s="1714"/>
      <c r="J28" s="1714"/>
      <c r="K28" s="1714"/>
      <c r="L28" s="1714"/>
      <c r="M28" s="1714"/>
      <c r="N28" s="1714"/>
      <c r="O28" s="1731"/>
      <c r="P28" s="1731"/>
      <c r="Q28" s="1731"/>
      <c r="R28" s="1720"/>
      <c r="S28" s="1720"/>
      <c r="T28" s="1720"/>
      <c r="U28" s="1720"/>
      <c r="V28" s="1720"/>
      <c r="W28" s="1720"/>
      <c r="X28" s="1720"/>
      <c r="Y28" s="1720"/>
      <c r="Z28" s="1720"/>
      <c r="AA28" s="1720"/>
      <c r="AB28" s="1720"/>
      <c r="AC28" s="1720"/>
      <c r="AD28" s="1738">
        <v>0</v>
      </c>
      <c r="AE28" s="1731"/>
      <c r="AF28" s="1720"/>
      <c r="AG28" s="1720"/>
      <c r="AH28" s="1720"/>
      <c r="AI28" s="1720"/>
      <c r="AJ28" s="1720"/>
      <c r="AK28" s="1720"/>
      <c r="AL28" s="1720"/>
      <c r="AM28" s="1720"/>
      <c r="AN28" s="1720"/>
      <c r="AO28" s="1720"/>
      <c r="AP28" s="1720"/>
      <c r="AQ28" s="1720"/>
      <c r="AR28" s="1720"/>
      <c r="AS28" s="1720"/>
    </row>
    <row r="29" spans="1:45" ht="21.95" customHeight="1">
      <c r="A29" s="1720"/>
      <c r="B29" s="1731"/>
      <c r="C29" s="1731"/>
      <c r="D29" s="1731"/>
      <c r="E29" s="1714"/>
      <c r="F29" s="1714"/>
      <c r="G29" s="1714"/>
      <c r="H29" s="1714"/>
      <c r="I29" s="1714"/>
      <c r="J29" s="1714"/>
      <c r="K29" s="1714"/>
      <c r="L29" s="1714"/>
      <c r="M29" s="1714"/>
      <c r="N29" s="1714"/>
      <c r="O29" s="1731"/>
      <c r="P29" s="1731"/>
      <c r="Q29" s="1731"/>
      <c r="R29" s="1720"/>
      <c r="S29" s="1720"/>
      <c r="T29" s="1720"/>
      <c r="U29" s="1720"/>
      <c r="V29" s="1720"/>
      <c r="W29" s="1720"/>
      <c r="X29" s="1720"/>
      <c r="Y29" s="1720"/>
      <c r="Z29" s="1720"/>
      <c r="AA29" s="1720"/>
      <c r="AB29" s="1720"/>
      <c r="AC29" s="1720"/>
      <c r="AD29" s="1738">
        <v>0</v>
      </c>
      <c r="AE29" s="1731"/>
      <c r="AF29" s="1720"/>
      <c r="AG29" s="1720"/>
      <c r="AH29" s="1720"/>
      <c r="AI29" s="1720"/>
      <c r="AJ29" s="1720"/>
      <c r="AK29" s="1720"/>
      <c r="AL29" s="1720"/>
      <c r="AM29" s="1720"/>
      <c r="AN29" s="1720"/>
      <c r="AO29" s="1720"/>
      <c r="AP29" s="1720"/>
      <c r="AQ29" s="1720"/>
      <c r="AR29" s="1720"/>
      <c r="AS29" s="1720"/>
    </row>
    <row r="30" spans="1:45" ht="21.95" customHeight="1">
      <c r="A30" s="1720"/>
      <c r="B30" s="1731"/>
      <c r="C30" s="1731"/>
      <c r="D30" s="1731"/>
      <c r="E30" s="1714"/>
      <c r="F30" s="1714"/>
      <c r="G30" s="1714"/>
      <c r="H30" s="1714"/>
      <c r="I30" s="1714"/>
      <c r="J30" s="1714"/>
      <c r="K30" s="1714"/>
      <c r="L30" s="1714"/>
      <c r="M30" s="1714"/>
      <c r="N30" s="1714"/>
      <c r="O30" s="1731"/>
      <c r="P30" s="1731"/>
      <c r="Q30" s="1731"/>
      <c r="R30" s="1720"/>
      <c r="S30" s="1720"/>
      <c r="T30" s="1720"/>
      <c r="U30" s="1720"/>
      <c r="V30" s="1720"/>
      <c r="W30" s="1720"/>
      <c r="X30" s="1720"/>
      <c r="Y30" s="1720"/>
      <c r="Z30" s="1720"/>
      <c r="AA30" s="1720"/>
      <c r="AB30" s="1720"/>
      <c r="AC30" s="1720"/>
      <c r="AD30" s="1738"/>
      <c r="AE30" s="1731"/>
      <c r="AF30" s="1720"/>
      <c r="AG30" s="1720"/>
      <c r="AH30" s="1720"/>
      <c r="AI30" s="1720"/>
      <c r="AJ30" s="1720"/>
      <c r="AK30" s="1720"/>
      <c r="AL30" s="1720"/>
      <c r="AM30" s="1720"/>
      <c r="AN30" s="1720"/>
      <c r="AO30" s="1720"/>
      <c r="AP30" s="1720"/>
      <c r="AQ30" s="1720"/>
      <c r="AR30" s="1720"/>
      <c r="AS30" s="1720"/>
    </row>
    <row r="31" spans="1:45" ht="21.95" customHeight="1">
      <c r="A31" s="1720"/>
      <c r="B31" s="1731"/>
      <c r="C31" s="1731"/>
      <c r="D31" s="1731"/>
      <c r="E31" s="1714"/>
      <c r="F31" s="1714"/>
      <c r="G31" s="1714"/>
      <c r="H31" s="1714"/>
      <c r="I31" s="1714"/>
      <c r="J31" s="1714"/>
      <c r="K31" s="1714"/>
      <c r="L31" s="1714"/>
      <c r="M31" s="1714"/>
      <c r="N31" s="1714"/>
      <c r="O31" s="1731"/>
      <c r="P31" s="1731"/>
      <c r="Q31" s="1731"/>
      <c r="R31" s="1720"/>
      <c r="S31" s="1720"/>
      <c r="T31" s="1720"/>
      <c r="U31" s="1720"/>
      <c r="V31" s="1720"/>
      <c r="W31" s="1720"/>
      <c r="X31" s="1720"/>
      <c r="Y31" s="1720"/>
      <c r="Z31" s="1720"/>
      <c r="AA31" s="1720"/>
      <c r="AB31" s="1720"/>
      <c r="AC31" s="1720"/>
      <c r="AD31" s="1738"/>
      <c r="AE31" s="1731"/>
      <c r="AF31" s="1720"/>
      <c r="AG31" s="1720"/>
      <c r="AH31" s="1720"/>
      <c r="AI31" s="1720"/>
      <c r="AJ31" s="1720"/>
      <c r="AK31" s="1720"/>
      <c r="AL31" s="1720"/>
      <c r="AM31" s="1720"/>
      <c r="AN31" s="1720"/>
      <c r="AO31" s="1720"/>
      <c r="AP31" s="1720"/>
      <c r="AQ31" s="1720"/>
      <c r="AR31" s="1720"/>
      <c r="AS31" s="1720"/>
    </row>
    <row r="32" spans="1:45" ht="21.95" customHeight="1">
      <c r="A32" s="1720"/>
      <c r="B32" s="1731"/>
      <c r="C32" s="1731"/>
      <c r="D32" s="1731"/>
      <c r="E32" s="1714"/>
      <c r="F32" s="1714"/>
      <c r="G32" s="1714"/>
      <c r="H32" s="1714"/>
      <c r="I32" s="1714"/>
      <c r="J32" s="1714"/>
      <c r="K32" s="1714"/>
      <c r="L32" s="1714"/>
      <c r="M32" s="1714"/>
      <c r="N32" s="1714"/>
      <c r="O32" s="1731"/>
      <c r="P32" s="1731"/>
      <c r="Q32" s="1731"/>
      <c r="R32" s="1720"/>
      <c r="S32" s="1720"/>
      <c r="T32" s="1720"/>
      <c r="U32" s="1720"/>
      <c r="V32" s="1720"/>
      <c r="W32" s="1720"/>
      <c r="X32" s="1720"/>
      <c r="Y32" s="1720"/>
      <c r="Z32" s="1720"/>
      <c r="AA32" s="1720"/>
      <c r="AB32" s="1720"/>
      <c r="AC32" s="1720"/>
      <c r="AD32" s="1738">
        <v>0</v>
      </c>
      <c r="AE32" s="1731"/>
      <c r="AF32" s="1720"/>
      <c r="AG32" s="1720"/>
      <c r="AH32" s="1720"/>
      <c r="AI32" s="1720"/>
      <c r="AJ32" s="1720"/>
      <c r="AK32" s="1720"/>
      <c r="AL32" s="1720"/>
      <c r="AM32" s="1720"/>
      <c r="AN32" s="1720"/>
      <c r="AO32" s="1720"/>
      <c r="AP32" s="1720"/>
      <c r="AQ32" s="1720"/>
      <c r="AR32" s="1720"/>
      <c r="AS32" s="1720"/>
    </row>
    <row r="33" spans="1:45" ht="21.95" customHeight="1">
      <c r="A33" s="1720"/>
      <c r="B33" s="1731"/>
      <c r="C33" s="1731"/>
      <c r="D33" s="1731"/>
      <c r="E33" s="1714"/>
      <c r="F33" s="1714"/>
      <c r="G33" s="1714"/>
      <c r="H33" s="1714"/>
      <c r="I33" s="1714"/>
      <c r="J33" s="1714"/>
      <c r="K33" s="1714"/>
      <c r="L33" s="1714"/>
      <c r="M33" s="1714"/>
      <c r="N33" s="1714"/>
      <c r="O33" s="1731"/>
      <c r="P33" s="1731"/>
      <c r="Q33" s="1731"/>
      <c r="R33" s="1720"/>
      <c r="S33" s="1720"/>
      <c r="T33" s="1720"/>
      <c r="U33" s="1720"/>
      <c r="V33" s="1720"/>
      <c r="W33" s="1720"/>
      <c r="X33" s="1720"/>
      <c r="Y33" s="1720"/>
      <c r="Z33" s="1720"/>
      <c r="AA33" s="1720"/>
      <c r="AB33" s="1720"/>
      <c r="AC33" s="1720"/>
      <c r="AD33" s="1738">
        <v>14771441</v>
      </c>
      <c r="AE33" s="1731"/>
      <c r="AF33" s="1720"/>
      <c r="AG33" s="1720"/>
      <c r="AH33" s="1720"/>
      <c r="AI33" s="1720"/>
      <c r="AJ33" s="1720"/>
      <c r="AK33" s="1720"/>
      <c r="AL33" s="1720"/>
      <c r="AM33" s="1720"/>
      <c r="AN33" s="1720"/>
      <c r="AO33" s="1720"/>
      <c r="AP33" s="1720"/>
      <c r="AQ33" s="1720"/>
      <c r="AR33" s="1720"/>
      <c r="AS33" s="1720"/>
    </row>
    <row r="34" spans="1:45" ht="21.95" customHeight="1">
      <c r="A34" s="1720"/>
      <c r="B34" s="1731"/>
      <c r="C34" s="1731"/>
      <c r="D34" s="1731"/>
      <c r="E34" s="1714"/>
      <c r="F34" s="1714"/>
      <c r="G34" s="1714"/>
      <c r="H34" s="1714"/>
      <c r="I34" s="1714"/>
      <c r="J34" s="1714"/>
      <c r="K34" s="1714"/>
      <c r="L34" s="1714"/>
      <c r="M34" s="1714"/>
      <c r="N34" s="1714"/>
      <c r="O34" s="1731"/>
      <c r="P34" s="1731"/>
      <c r="Q34" s="1731"/>
      <c r="R34" s="1720"/>
      <c r="S34" s="1720"/>
      <c r="T34" s="1720"/>
      <c r="U34" s="1720"/>
      <c r="V34" s="1720"/>
      <c r="W34" s="1720"/>
      <c r="X34" s="1720"/>
      <c r="Y34" s="1720"/>
      <c r="Z34" s="1720"/>
      <c r="AA34" s="1720"/>
      <c r="AB34" s="1720"/>
      <c r="AC34" s="1720"/>
      <c r="AD34" s="1738">
        <v>0</v>
      </c>
      <c r="AE34" s="1731"/>
      <c r="AF34" s="1720"/>
      <c r="AG34" s="1720"/>
      <c r="AH34" s="1720"/>
      <c r="AI34" s="1720"/>
      <c r="AJ34" s="1720"/>
      <c r="AK34" s="1720"/>
      <c r="AL34" s="1720"/>
      <c r="AM34" s="1720"/>
      <c r="AN34" s="1720"/>
      <c r="AO34" s="1720"/>
      <c r="AP34" s="1720"/>
      <c r="AQ34" s="1720"/>
      <c r="AR34" s="1720"/>
      <c r="AS34" s="1720"/>
    </row>
    <row r="35" spans="1:45" ht="21.95" customHeight="1">
      <c r="A35" s="1720"/>
      <c r="B35" s="1731"/>
      <c r="C35" s="1731"/>
      <c r="D35" s="1731"/>
      <c r="E35" s="1714"/>
      <c r="F35" s="1714"/>
      <c r="G35" s="1714"/>
      <c r="H35" s="1714"/>
      <c r="I35" s="1714"/>
      <c r="J35" s="1714"/>
      <c r="K35" s="1714"/>
      <c r="L35" s="1714"/>
      <c r="M35" s="1714"/>
      <c r="N35" s="1714"/>
      <c r="O35" s="1731"/>
      <c r="P35" s="1731"/>
      <c r="Q35" s="1731"/>
      <c r="R35" s="1720"/>
      <c r="S35" s="1720"/>
      <c r="T35" s="1720"/>
      <c r="U35" s="1720"/>
      <c r="V35" s="1720"/>
      <c r="W35" s="1720"/>
      <c r="X35" s="1720"/>
      <c r="Y35" s="1720"/>
      <c r="Z35" s="1720"/>
      <c r="AA35" s="1720"/>
      <c r="AB35" s="1720"/>
      <c r="AC35" s="1720"/>
      <c r="AD35" s="1738">
        <v>0</v>
      </c>
      <c r="AE35" s="1731"/>
      <c r="AF35" s="1720"/>
      <c r="AG35" s="1720"/>
      <c r="AH35" s="1720"/>
      <c r="AI35" s="1720"/>
      <c r="AJ35" s="1720"/>
      <c r="AK35" s="1720"/>
      <c r="AL35" s="1720"/>
      <c r="AM35" s="1720"/>
      <c r="AN35" s="1720"/>
      <c r="AO35" s="1720"/>
      <c r="AP35" s="1720"/>
      <c r="AQ35" s="1720"/>
      <c r="AR35" s="1720"/>
      <c r="AS35" s="1720"/>
    </row>
    <row r="36" spans="1:45" ht="21.95" customHeight="1">
      <c r="A36" s="1720"/>
      <c r="B36" s="1731"/>
      <c r="C36" s="1731"/>
      <c r="D36" s="1731"/>
      <c r="E36" s="1714"/>
      <c r="F36" s="1714"/>
      <c r="G36" s="1714"/>
      <c r="H36" s="1714"/>
      <c r="I36" s="1714"/>
      <c r="J36" s="1714"/>
      <c r="K36" s="1714"/>
      <c r="L36" s="1714"/>
      <c r="M36" s="1714"/>
      <c r="N36" s="1714"/>
      <c r="O36" s="1731"/>
      <c r="P36" s="1731"/>
      <c r="Q36" s="1731"/>
      <c r="R36" s="1720"/>
      <c r="S36" s="1720"/>
      <c r="T36" s="1720"/>
      <c r="U36" s="1720"/>
      <c r="V36" s="1720"/>
      <c r="W36" s="1720"/>
      <c r="X36" s="1720"/>
      <c r="Y36" s="1720"/>
      <c r="Z36" s="1720"/>
      <c r="AA36" s="1720"/>
      <c r="AB36" s="1720"/>
      <c r="AC36" s="1720"/>
      <c r="AD36" s="1738">
        <v>0</v>
      </c>
      <c r="AE36" s="1731"/>
      <c r="AF36" s="1720"/>
      <c r="AG36" s="1720"/>
      <c r="AH36" s="1720"/>
      <c r="AI36" s="1720"/>
      <c r="AJ36" s="1720"/>
      <c r="AK36" s="1720"/>
      <c r="AL36" s="1720"/>
      <c r="AM36" s="1720"/>
      <c r="AN36" s="1720"/>
      <c r="AO36" s="1720"/>
      <c r="AP36" s="1720"/>
      <c r="AQ36" s="1720"/>
      <c r="AR36" s="1720"/>
      <c r="AS36" s="1720"/>
    </row>
    <row r="37" spans="1:45" ht="21.95" customHeight="1">
      <c r="A37" s="1720"/>
      <c r="B37" s="1731"/>
      <c r="C37" s="1731"/>
      <c r="D37" s="1731"/>
      <c r="E37" s="1714"/>
      <c r="F37" s="1714"/>
      <c r="G37" s="1714"/>
      <c r="H37" s="1714"/>
      <c r="I37" s="1714"/>
      <c r="J37" s="1714"/>
      <c r="K37" s="1714"/>
      <c r="L37" s="1714"/>
      <c r="M37" s="1714"/>
      <c r="N37" s="1714"/>
      <c r="O37" s="1731"/>
      <c r="P37" s="1731"/>
      <c r="Q37" s="1731"/>
      <c r="R37" s="1720"/>
      <c r="S37" s="1720"/>
      <c r="T37" s="1720"/>
      <c r="U37" s="1720"/>
      <c r="V37" s="1720"/>
      <c r="W37" s="1720"/>
      <c r="X37" s="1720"/>
      <c r="Y37" s="1720"/>
      <c r="Z37" s="1720"/>
      <c r="AA37" s="1720"/>
      <c r="AB37" s="1720"/>
      <c r="AC37" s="1720"/>
      <c r="AD37" s="1738">
        <v>0</v>
      </c>
      <c r="AE37" s="1731"/>
      <c r="AF37" s="1720"/>
      <c r="AG37" s="1720"/>
      <c r="AH37" s="1720"/>
      <c r="AI37" s="1720"/>
      <c r="AJ37" s="1720"/>
      <c r="AK37" s="1720"/>
      <c r="AL37" s="1720"/>
      <c r="AM37" s="1720"/>
      <c r="AN37" s="1720"/>
      <c r="AO37" s="1720"/>
      <c r="AP37" s="1720"/>
      <c r="AQ37" s="1720"/>
      <c r="AR37" s="1720"/>
      <c r="AS37" s="1720"/>
    </row>
    <row r="38" spans="1:45" ht="17.100000000000001" customHeight="1">
      <c r="A38" s="1720"/>
      <c r="B38" s="1720"/>
      <c r="C38" s="1720"/>
      <c r="D38" s="1720"/>
      <c r="E38" s="1731"/>
      <c r="F38" s="1731"/>
      <c r="G38" s="1731"/>
      <c r="H38" s="1731"/>
      <c r="I38" s="1731"/>
      <c r="J38" s="1731"/>
      <c r="K38" s="1731"/>
      <c r="L38" s="1731"/>
      <c r="M38" s="1731"/>
      <c r="N38" s="1731"/>
      <c r="O38" s="1731"/>
      <c r="P38" s="1720"/>
      <c r="Q38" s="1731"/>
      <c r="R38" s="1720"/>
      <c r="S38" s="1720"/>
      <c r="T38" s="1720"/>
      <c r="U38" s="1720"/>
      <c r="V38" s="1720"/>
      <c r="W38" s="1720"/>
      <c r="X38" s="1720"/>
      <c r="Y38" s="1720"/>
      <c r="Z38" s="1720"/>
      <c r="AA38" s="1720"/>
      <c r="AB38" s="1720"/>
      <c r="AC38" s="1720"/>
      <c r="AD38" s="1738">
        <v>14771441</v>
      </c>
      <c r="AE38" s="1731"/>
      <c r="AF38" s="1720"/>
      <c r="AG38" s="1720"/>
      <c r="AH38" s="1720"/>
      <c r="AI38" s="1720"/>
      <c r="AJ38" s="1720"/>
      <c r="AK38" s="1720"/>
      <c r="AL38" s="1720"/>
      <c r="AM38" s="1720"/>
      <c r="AN38" s="1720"/>
      <c r="AO38" s="1720"/>
      <c r="AP38" s="1720"/>
      <c r="AQ38" s="1720"/>
      <c r="AR38" s="1720"/>
      <c r="AS38" s="1720"/>
    </row>
    <row r="39" spans="1:45" ht="17.100000000000001" customHeight="1">
      <c r="A39" s="1720"/>
      <c r="B39" s="1720"/>
      <c r="C39" s="1720"/>
      <c r="D39" s="1720"/>
      <c r="E39" s="1720"/>
      <c r="F39" s="1720"/>
      <c r="G39" s="1720"/>
      <c r="H39" s="1720"/>
      <c r="I39" s="1720"/>
      <c r="J39" s="1720"/>
      <c r="K39" s="1720"/>
      <c r="L39" s="1720"/>
      <c r="M39" s="1720"/>
      <c r="N39" s="1720"/>
      <c r="O39" s="1720"/>
      <c r="P39" s="1720"/>
      <c r="Q39" s="1720"/>
      <c r="R39" s="1720"/>
      <c r="S39" s="1720"/>
      <c r="T39" s="1720"/>
      <c r="U39" s="1720"/>
      <c r="V39" s="1720"/>
      <c r="W39" s="1720"/>
      <c r="X39" s="1720"/>
      <c r="Y39" s="1720"/>
      <c r="Z39" s="1720"/>
      <c r="AA39" s="1720"/>
      <c r="AB39" s="1720"/>
      <c r="AC39" s="1720"/>
      <c r="AD39" s="1720"/>
      <c r="AE39" s="1720"/>
      <c r="AF39" s="1720"/>
      <c r="AG39" s="1720"/>
      <c r="AH39" s="1720"/>
      <c r="AI39" s="1720"/>
      <c r="AJ39" s="1720"/>
      <c r="AK39" s="1720"/>
      <c r="AL39" s="1720"/>
      <c r="AM39" s="1720"/>
      <c r="AN39" s="1720"/>
      <c r="AO39" s="1720"/>
      <c r="AP39" s="1720"/>
      <c r="AQ39" s="1720"/>
      <c r="AR39" s="1720"/>
      <c r="AS39" s="1720"/>
    </row>
    <row r="40" spans="1:45" ht="17.100000000000001" customHeight="1">
      <c r="A40" s="1720"/>
      <c r="B40" s="1720"/>
      <c r="C40" s="1720"/>
      <c r="D40" s="1720"/>
      <c r="E40" s="1720"/>
      <c r="F40" s="1720"/>
      <c r="G40" s="1720"/>
      <c r="H40" s="1720"/>
      <c r="I40" s="1720"/>
      <c r="J40" s="1720"/>
      <c r="K40" s="1720"/>
      <c r="L40" s="1720"/>
      <c r="M40" s="1720"/>
      <c r="N40" s="1720"/>
      <c r="O40" s="1720"/>
      <c r="P40" s="1720"/>
      <c r="Q40" s="1720"/>
      <c r="AD40" s="1720"/>
      <c r="AE40" s="1720"/>
      <c r="AF40" s="1720"/>
      <c r="AG40" s="1720"/>
      <c r="AH40" s="1720"/>
      <c r="AI40" s="1720"/>
      <c r="AJ40" s="1720"/>
      <c r="AK40" s="1720"/>
      <c r="AL40" s="1720"/>
      <c r="AM40" s="1720"/>
      <c r="AN40" s="1720"/>
      <c r="AO40" s="1720"/>
      <c r="AP40" s="1720"/>
      <c r="AQ40" s="1720"/>
      <c r="AR40" s="1720"/>
      <c r="AS40" s="1720"/>
    </row>
    <row r="41" spans="1:45" ht="17.100000000000001" customHeight="1">
      <c r="A41" s="1720"/>
      <c r="B41" s="1720"/>
      <c r="C41" s="1720"/>
      <c r="D41" s="1720"/>
      <c r="E41" s="1720"/>
      <c r="F41" s="1720"/>
      <c r="G41" s="1720"/>
      <c r="H41" s="1720"/>
      <c r="I41" s="1720"/>
      <c r="J41" s="1720"/>
      <c r="K41" s="1720"/>
      <c r="L41" s="1720"/>
      <c r="M41" s="1720"/>
      <c r="N41" s="1720"/>
      <c r="O41" s="1720"/>
      <c r="P41" s="1720"/>
      <c r="Q41" s="1720"/>
      <c r="AD41" s="1720"/>
      <c r="AE41" s="1720"/>
      <c r="AF41" s="1720"/>
      <c r="AG41" s="1720"/>
      <c r="AH41" s="1720"/>
      <c r="AI41" s="1720"/>
      <c r="AJ41" s="1720"/>
      <c r="AK41" s="1720"/>
      <c r="AL41" s="1720"/>
      <c r="AM41" s="1720"/>
      <c r="AN41" s="1720"/>
      <c r="AO41" s="1720"/>
      <c r="AP41" s="1720"/>
      <c r="AQ41" s="1720"/>
      <c r="AR41" s="1720"/>
      <c r="AS41" s="1720"/>
    </row>
    <row r="42" spans="1:45" ht="17.100000000000001" customHeight="1">
      <c r="A42" s="1720"/>
      <c r="B42" s="1720"/>
      <c r="C42" s="1720"/>
      <c r="D42" s="1720"/>
      <c r="E42" s="1720"/>
      <c r="F42" s="1720"/>
      <c r="G42" s="1720"/>
      <c r="H42" s="1720"/>
      <c r="I42" s="1720"/>
      <c r="J42" s="1720"/>
      <c r="K42" s="1720"/>
      <c r="L42" s="1720"/>
      <c r="M42" s="1720"/>
      <c r="N42" s="1720"/>
      <c r="O42" s="1720"/>
      <c r="P42" s="1720"/>
      <c r="Q42" s="1720"/>
      <c r="AD42" s="1720"/>
      <c r="AE42" s="1720"/>
      <c r="AF42" s="1720"/>
      <c r="AG42" s="1720"/>
      <c r="AH42" s="1720"/>
      <c r="AI42" s="1720"/>
      <c r="AJ42" s="1720"/>
      <c r="AK42" s="1720"/>
      <c r="AL42" s="1720"/>
      <c r="AM42" s="1720"/>
      <c r="AN42" s="1720"/>
      <c r="AO42" s="1720"/>
      <c r="AP42" s="1720"/>
      <c r="AQ42" s="1720"/>
      <c r="AR42" s="1720"/>
      <c r="AS42" s="1720"/>
    </row>
    <row r="43" spans="1:45" ht="17.100000000000001" customHeight="1">
      <c r="A43" s="1720"/>
      <c r="B43" s="1720"/>
      <c r="C43" s="1720"/>
      <c r="D43" s="1720"/>
      <c r="E43" s="1720"/>
      <c r="F43" s="1720"/>
      <c r="G43" s="1720"/>
      <c r="H43" s="1720"/>
      <c r="I43" s="1720"/>
      <c r="J43" s="1720"/>
      <c r="K43" s="1720"/>
      <c r="L43" s="1720"/>
      <c r="M43" s="1720"/>
      <c r="N43" s="1720"/>
      <c r="O43" s="1720"/>
      <c r="P43" s="1720"/>
      <c r="Q43" s="1720"/>
      <c r="AD43" s="1720"/>
      <c r="AE43" s="1720"/>
      <c r="AF43" s="1720"/>
      <c r="AG43" s="1720"/>
      <c r="AH43" s="1720"/>
      <c r="AI43" s="1720"/>
      <c r="AJ43" s="1720"/>
      <c r="AK43" s="1720"/>
      <c r="AL43" s="1720"/>
      <c r="AM43" s="1720"/>
      <c r="AN43" s="1720"/>
      <c r="AO43" s="1720"/>
      <c r="AP43" s="1720"/>
      <c r="AQ43" s="1720"/>
      <c r="AR43" s="1720"/>
      <c r="AS43" s="1720"/>
    </row>
    <row r="44" spans="1:45" ht="17.100000000000001" customHeight="1">
      <c r="A44" s="1720"/>
      <c r="B44" s="1720"/>
      <c r="C44" s="1720"/>
      <c r="D44" s="1720"/>
      <c r="E44" s="1720"/>
      <c r="F44" s="1720"/>
      <c r="G44" s="1720"/>
      <c r="H44" s="1720"/>
      <c r="I44" s="1720"/>
      <c r="J44" s="1720"/>
      <c r="K44" s="1720"/>
      <c r="L44" s="1720"/>
      <c r="M44" s="1720"/>
      <c r="N44" s="1720"/>
      <c r="O44" s="1720"/>
      <c r="P44" s="1720"/>
      <c r="Q44" s="1720"/>
      <c r="AD44" s="1720"/>
      <c r="AE44" s="1720"/>
      <c r="AF44" s="1720"/>
      <c r="AG44" s="1720"/>
      <c r="AH44" s="1720"/>
      <c r="AI44" s="1720"/>
      <c r="AJ44" s="1720"/>
      <c r="AK44" s="1720"/>
      <c r="AL44" s="1720"/>
      <c r="AM44" s="1720"/>
      <c r="AN44" s="1720"/>
      <c r="AO44" s="1720"/>
      <c r="AP44" s="1720"/>
      <c r="AQ44" s="1720"/>
      <c r="AR44" s="1720"/>
      <c r="AS44" s="1720"/>
    </row>
    <row r="45" spans="1:45" ht="17.100000000000001" customHeight="1">
      <c r="A45" s="1720"/>
      <c r="B45" s="1720"/>
      <c r="C45" s="1720"/>
      <c r="D45" s="1720"/>
      <c r="E45" s="1720"/>
      <c r="F45" s="1720"/>
      <c r="G45" s="1720"/>
      <c r="H45" s="1720"/>
      <c r="I45" s="1720"/>
      <c r="J45" s="1720"/>
      <c r="K45" s="1720"/>
      <c r="L45" s="1720"/>
      <c r="M45" s="1720"/>
      <c r="N45" s="1720"/>
      <c r="O45" s="1720"/>
      <c r="P45" s="1720"/>
      <c r="Q45" s="1720"/>
      <c r="AD45" s="1720"/>
      <c r="AE45" s="1720"/>
      <c r="AF45" s="1720"/>
      <c r="AG45" s="1720"/>
      <c r="AH45" s="1720"/>
      <c r="AI45" s="1720"/>
      <c r="AJ45" s="1720"/>
      <c r="AK45" s="1720"/>
      <c r="AL45" s="1720"/>
      <c r="AM45" s="1720"/>
      <c r="AN45" s="1720"/>
      <c r="AO45" s="1720"/>
      <c r="AP45" s="1720"/>
      <c r="AQ45" s="1720"/>
      <c r="AR45" s="1720"/>
      <c r="AS45" s="1720"/>
    </row>
    <row r="46" spans="1:45" ht="17.100000000000001" customHeight="1">
      <c r="A46" s="1720"/>
      <c r="B46" s="1720"/>
      <c r="C46" s="1720"/>
      <c r="D46" s="1720"/>
      <c r="E46" s="1720"/>
      <c r="F46" s="1720"/>
      <c r="G46" s="1720"/>
      <c r="H46" s="1720"/>
      <c r="I46" s="1720"/>
      <c r="J46" s="1720"/>
      <c r="K46" s="1720"/>
      <c r="L46" s="1720"/>
      <c r="M46" s="1720"/>
      <c r="N46" s="1720"/>
      <c r="O46" s="1720"/>
      <c r="P46" s="1720"/>
      <c r="Q46" s="1720"/>
      <c r="AD46" s="1720"/>
      <c r="AE46" s="1720"/>
      <c r="AF46" s="1720"/>
      <c r="AG46" s="1720"/>
      <c r="AH46" s="1720"/>
      <c r="AI46" s="1720"/>
      <c r="AJ46" s="1720"/>
      <c r="AK46" s="1720"/>
      <c r="AL46" s="1720"/>
      <c r="AM46" s="1720"/>
      <c r="AN46" s="1720"/>
      <c r="AO46" s="1720"/>
      <c r="AP46" s="1720"/>
      <c r="AQ46" s="1720"/>
      <c r="AR46" s="1720"/>
      <c r="AS46" s="1720"/>
    </row>
    <row r="47" spans="1:45" ht="17.100000000000001" customHeight="1">
      <c r="A47" s="1720"/>
      <c r="B47" s="1720"/>
      <c r="C47" s="1720"/>
      <c r="D47" s="1720"/>
      <c r="E47" s="1720"/>
      <c r="F47" s="1720"/>
      <c r="G47" s="1720"/>
      <c r="H47" s="1720"/>
      <c r="I47" s="1720"/>
      <c r="J47" s="1720"/>
      <c r="K47" s="1720"/>
      <c r="L47" s="1720"/>
      <c r="M47" s="1720"/>
      <c r="N47" s="1720"/>
      <c r="O47" s="1720"/>
      <c r="P47" s="1720"/>
      <c r="Q47" s="1720"/>
      <c r="AD47" s="1720"/>
      <c r="AE47" s="1720"/>
      <c r="AF47" s="1720"/>
      <c r="AG47" s="1720"/>
      <c r="AH47" s="1720"/>
      <c r="AI47" s="1720"/>
      <c r="AJ47" s="1720"/>
      <c r="AK47" s="1720"/>
      <c r="AL47" s="1720"/>
      <c r="AM47" s="1720"/>
      <c r="AN47" s="1720"/>
      <c r="AO47" s="1720"/>
      <c r="AP47" s="1720"/>
      <c r="AQ47" s="1720"/>
      <c r="AR47" s="1720"/>
      <c r="AS47" s="1720"/>
    </row>
    <row r="48" spans="1:45" ht="17.100000000000001" customHeight="1">
      <c r="A48" s="1720"/>
      <c r="B48" s="1720"/>
      <c r="C48" s="1720"/>
      <c r="D48" s="1720"/>
      <c r="E48" s="1720"/>
      <c r="F48" s="1720"/>
      <c r="G48" s="1720"/>
      <c r="H48" s="1720"/>
      <c r="I48" s="1720"/>
      <c r="J48" s="1720"/>
      <c r="K48" s="1720"/>
      <c r="L48" s="1720"/>
      <c r="M48" s="1720"/>
      <c r="N48" s="1720"/>
      <c r="O48" s="1720"/>
      <c r="P48" s="1720"/>
      <c r="Q48" s="1720"/>
      <c r="AD48" s="1720"/>
      <c r="AE48" s="1720"/>
      <c r="AF48" s="1720"/>
      <c r="AG48" s="1720"/>
      <c r="AH48" s="1720"/>
      <c r="AI48" s="1720"/>
      <c r="AJ48" s="1720"/>
      <c r="AK48" s="1720"/>
      <c r="AL48" s="1720"/>
      <c r="AM48" s="1720"/>
      <c r="AN48" s="1720"/>
      <c r="AO48" s="1720"/>
      <c r="AP48" s="1720"/>
      <c r="AQ48" s="1720"/>
      <c r="AR48" s="1720"/>
      <c r="AS48" s="1720"/>
    </row>
    <row r="49" spans="1:45" ht="17.100000000000001" customHeight="1">
      <c r="A49" s="1720"/>
      <c r="B49" s="1720"/>
      <c r="C49" s="1720"/>
      <c r="D49" s="1720"/>
      <c r="E49" s="1720"/>
      <c r="F49" s="1720"/>
      <c r="G49" s="1720"/>
      <c r="H49" s="1720"/>
      <c r="I49" s="1720"/>
      <c r="J49" s="1720"/>
      <c r="K49" s="1720"/>
      <c r="L49" s="1720"/>
      <c r="M49" s="1720"/>
      <c r="N49" s="1720"/>
      <c r="O49" s="1720"/>
      <c r="P49" s="1720"/>
      <c r="Q49" s="1720"/>
      <c r="AD49" s="1720"/>
      <c r="AE49" s="1720"/>
      <c r="AF49" s="1720"/>
      <c r="AG49" s="1720"/>
      <c r="AH49" s="1720"/>
      <c r="AI49" s="1720"/>
      <c r="AJ49" s="1720"/>
      <c r="AK49" s="1720"/>
      <c r="AL49" s="1720"/>
      <c r="AM49" s="1720"/>
      <c r="AN49" s="1720"/>
      <c r="AO49" s="1720"/>
      <c r="AP49" s="1720"/>
      <c r="AQ49" s="1720"/>
      <c r="AR49" s="1720"/>
      <c r="AS49" s="1720"/>
    </row>
    <row r="50" spans="1:45" ht="17.100000000000001" customHeight="1">
      <c r="A50" s="1720"/>
      <c r="B50" s="1720"/>
      <c r="C50" s="1720"/>
      <c r="D50" s="1720"/>
      <c r="E50" s="1720"/>
      <c r="F50" s="1720"/>
      <c r="G50" s="1720"/>
      <c r="H50" s="1720"/>
      <c r="I50" s="1720"/>
      <c r="J50" s="1720"/>
      <c r="K50" s="1720"/>
      <c r="L50" s="1720"/>
      <c r="M50" s="1720"/>
      <c r="N50" s="1720"/>
      <c r="O50" s="1720"/>
      <c r="P50" s="1720"/>
      <c r="Q50" s="1720"/>
      <c r="AD50" s="1720"/>
      <c r="AE50" s="1720"/>
      <c r="AF50" s="1720"/>
      <c r="AG50" s="1720"/>
      <c r="AH50" s="1720"/>
      <c r="AI50" s="1720"/>
      <c r="AJ50" s="1720"/>
      <c r="AK50" s="1720"/>
      <c r="AL50" s="1720"/>
      <c r="AM50" s="1720"/>
      <c r="AN50" s="1720"/>
      <c r="AO50" s="1720"/>
      <c r="AP50" s="1720"/>
      <c r="AQ50" s="1720"/>
      <c r="AR50" s="1720"/>
      <c r="AS50" s="1720"/>
    </row>
    <row r="51" spans="1:45" ht="17.100000000000001" customHeight="1">
      <c r="A51" s="1720"/>
      <c r="B51" s="1720"/>
      <c r="C51" s="1720"/>
      <c r="D51" s="1720"/>
      <c r="E51" s="1720"/>
      <c r="F51" s="1720"/>
      <c r="G51" s="1720"/>
      <c r="H51" s="1720"/>
      <c r="I51" s="1720"/>
      <c r="J51" s="1720"/>
      <c r="K51" s="1720"/>
      <c r="L51" s="1720"/>
      <c r="M51" s="1720"/>
      <c r="N51" s="1720"/>
      <c r="O51" s="1720"/>
      <c r="P51" s="1720"/>
      <c r="Q51" s="1720"/>
      <c r="AD51" s="1720"/>
      <c r="AE51" s="1720"/>
      <c r="AF51" s="1720"/>
      <c r="AG51" s="1720"/>
      <c r="AH51" s="1720"/>
      <c r="AI51" s="1720"/>
      <c r="AJ51" s="1720"/>
      <c r="AK51" s="1720"/>
      <c r="AL51" s="1720"/>
      <c r="AM51" s="1720"/>
      <c r="AN51" s="1720"/>
      <c r="AO51" s="1720"/>
      <c r="AP51" s="1720"/>
      <c r="AQ51" s="1720"/>
      <c r="AR51" s="1720"/>
      <c r="AS51" s="1720"/>
    </row>
    <row r="52" spans="1:45" ht="17.100000000000001" customHeight="1">
      <c r="A52" s="1720"/>
      <c r="B52" s="1720"/>
      <c r="C52" s="1720"/>
      <c r="D52" s="1720"/>
      <c r="E52" s="1720"/>
      <c r="F52" s="1720"/>
      <c r="G52" s="1720"/>
      <c r="H52" s="1720"/>
      <c r="I52" s="1720"/>
      <c r="J52" s="1720"/>
      <c r="K52" s="1720"/>
      <c r="L52" s="1720"/>
      <c r="M52" s="1720"/>
      <c r="N52" s="1720"/>
      <c r="O52" s="1720"/>
      <c r="P52" s="1720"/>
      <c r="Q52" s="1720"/>
      <c r="AD52" s="1720"/>
      <c r="AE52" s="1720"/>
      <c r="AF52" s="1720"/>
      <c r="AG52" s="1720"/>
      <c r="AH52" s="1720"/>
      <c r="AI52" s="1720"/>
      <c r="AJ52" s="1720"/>
      <c r="AK52" s="1720"/>
      <c r="AL52" s="1720"/>
      <c r="AM52" s="1720"/>
      <c r="AN52" s="1720"/>
      <c r="AO52" s="1720"/>
      <c r="AP52" s="1720"/>
      <c r="AQ52" s="1720"/>
      <c r="AR52" s="1720"/>
      <c r="AS52" s="1720"/>
    </row>
    <row r="53" spans="1:45" ht="17.100000000000001" customHeight="1">
      <c r="A53" s="1720"/>
      <c r="B53" s="1720"/>
      <c r="C53" s="1720"/>
      <c r="D53" s="1720"/>
      <c r="E53" s="1720"/>
      <c r="F53" s="1720"/>
      <c r="G53" s="1720"/>
      <c r="H53" s="1720"/>
      <c r="I53" s="1720"/>
      <c r="J53" s="1720"/>
      <c r="K53" s="1720"/>
      <c r="L53" s="1720"/>
      <c r="M53" s="1720"/>
      <c r="N53" s="1720"/>
      <c r="O53" s="1720"/>
      <c r="P53" s="1720"/>
      <c r="Q53" s="1720"/>
      <c r="AD53" s="1720"/>
      <c r="AE53" s="1720"/>
      <c r="AF53" s="1720"/>
      <c r="AG53" s="1720"/>
      <c r="AH53" s="1720"/>
      <c r="AI53" s="1720"/>
      <c r="AJ53" s="1720"/>
      <c r="AK53" s="1720"/>
      <c r="AL53" s="1720"/>
      <c r="AM53" s="1720"/>
      <c r="AN53" s="1720"/>
      <c r="AO53" s="1720"/>
      <c r="AP53" s="1720"/>
      <c r="AQ53" s="1720"/>
      <c r="AR53" s="1720"/>
      <c r="AS53" s="1720"/>
    </row>
    <row r="54" spans="1:45" ht="17.100000000000001" customHeight="1">
      <c r="A54" s="1720"/>
      <c r="B54" s="1720"/>
      <c r="C54" s="1720"/>
      <c r="D54" s="1720"/>
      <c r="E54" s="1720"/>
      <c r="F54" s="1720"/>
      <c r="G54" s="1720"/>
      <c r="H54" s="1720"/>
      <c r="I54" s="1720"/>
      <c r="J54" s="1720"/>
      <c r="K54" s="1720"/>
      <c r="L54" s="1720"/>
      <c r="M54" s="1720"/>
      <c r="N54" s="1720"/>
      <c r="O54" s="1720"/>
      <c r="P54" s="1720"/>
      <c r="Q54" s="1720"/>
      <c r="AD54" s="1720"/>
      <c r="AE54" s="1720"/>
      <c r="AF54" s="1720"/>
      <c r="AG54" s="1720"/>
      <c r="AH54" s="1720"/>
      <c r="AI54" s="1720"/>
      <c r="AJ54" s="1720"/>
      <c r="AK54" s="1720"/>
      <c r="AL54" s="1720"/>
      <c r="AM54" s="1720"/>
      <c r="AN54" s="1720"/>
      <c r="AO54" s="1720"/>
      <c r="AP54" s="1720"/>
      <c r="AQ54" s="1720"/>
      <c r="AR54" s="1720"/>
      <c r="AS54" s="1720"/>
    </row>
    <row r="55" spans="1:45" ht="17.100000000000001" customHeight="1">
      <c r="A55" s="1720"/>
      <c r="B55" s="1720"/>
      <c r="C55" s="1720"/>
      <c r="D55" s="1720"/>
      <c r="E55" s="1720"/>
      <c r="F55" s="1720"/>
      <c r="G55" s="1720"/>
      <c r="H55" s="1720"/>
      <c r="I55" s="1720"/>
      <c r="J55" s="1720"/>
      <c r="K55" s="1720"/>
      <c r="L55" s="1720"/>
      <c r="M55" s="1720"/>
      <c r="N55" s="1720"/>
      <c r="O55" s="1720"/>
      <c r="P55" s="1720"/>
      <c r="Q55" s="1720"/>
      <c r="AD55" s="1720"/>
      <c r="AE55" s="1720"/>
      <c r="AF55" s="1720"/>
      <c r="AG55" s="1720"/>
      <c r="AH55" s="1720"/>
      <c r="AI55" s="1720"/>
      <c r="AJ55" s="1720"/>
      <c r="AK55" s="1720"/>
      <c r="AL55" s="1720"/>
      <c r="AM55" s="1720"/>
      <c r="AN55" s="1720"/>
      <c r="AO55" s="1720"/>
      <c r="AP55" s="1720"/>
      <c r="AQ55" s="1720"/>
      <c r="AR55" s="1720"/>
      <c r="AS55" s="1720"/>
    </row>
    <row r="56" spans="1:45" ht="17.100000000000001" customHeight="1">
      <c r="A56" s="1720"/>
      <c r="B56" s="1720"/>
      <c r="C56" s="1720"/>
      <c r="D56" s="1720"/>
      <c r="E56" s="1720"/>
      <c r="F56" s="1720"/>
      <c r="G56" s="1720"/>
      <c r="H56" s="1720"/>
      <c r="I56" s="1720"/>
      <c r="J56" s="1720"/>
      <c r="K56" s="1720"/>
      <c r="L56" s="1720"/>
      <c r="M56" s="1720"/>
      <c r="N56" s="1720"/>
      <c r="O56" s="1720"/>
      <c r="P56" s="1720"/>
      <c r="Q56" s="1720"/>
      <c r="AD56" s="1720"/>
      <c r="AE56" s="1720"/>
      <c r="AF56" s="1720"/>
      <c r="AG56" s="1720"/>
      <c r="AH56" s="1720"/>
      <c r="AI56" s="1720"/>
      <c r="AJ56" s="1720"/>
      <c r="AK56" s="1720"/>
      <c r="AL56" s="1720"/>
      <c r="AM56" s="1720"/>
      <c r="AN56" s="1720"/>
      <c r="AO56" s="1720"/>
      <c r="AP56" s="1720"/>
      <c r="AQ56" s="1720"/>
      <c r="AR56" s="1720"/>
      <c r="AS56" s="1720"/>
    </row>
    <row r="57" spans="1:45" ht="17.100000000000001" customHeight="1">
      <c r="A57" s="1720"/>
      <c r="B57" s="1720"/>
      <c r="C57" s="1720"/>
      <c r="D57" s="1720"/>
      <c r="E57" s="1720"/>
      <c r="F57" s="1720"/>
      <c r="G57" s="1720"/>
      <c r="H57" s="1720"/>
      <c r="I57" s="1720"/>
      <c r="J57" s="1720"/>
      <c r="K57" s="1720"/>
      <c r="L57" s="1720"/>
      <c r="M57" s="1720"/>
      <c r="N57" s="1720"/>
      <c r="O57" s="1720"/>
      <c r="P57" s="1720"/>
      <c r="Q57" s="1720"/>
      <c r="AD57" s="1720"/>
      <c r="AE57" s="1720"/>
      <c r="AF57" s="1720"/>
      <c r="AG57" s="1720"/>
      <c r="AH57" s="1720"/>
      <c r="AI57" s="1720"/>
      <c r="AJ57" s="1720"/>
      <c r="AK57" s="1720"/>
      <c r="AL57" s="1720"/>
      <c r="AM57" s="1720"/>
      <c r="AN57" s="1720"/>
      <c r="AO57" s="1720"/>
      <c r="AP57" s="1720"/>
      <c r="AQ57" s="1720"/>
      <c r="AR57" s="1720"/>
      <c r="AS57" s="1720"/>
    </row>
    <row r="58" spans="1:45" ht="17.100000000000001" customHeight="1">
      <c r="A58" s="1720"/>
      <c r="B58" s="1720"/>
      <c r="C58" s="1720"/>
      <c r="D58" s="1720"/>
      <c r="E58" s="1720"/>
      <c r="F58" s="1720"/>
      <c r="G58" s="1720"/>
      <c r="H58" s="1720"/>
      <c r="I58" s="1720"/>
      <c r="J58" s="1720"/>
      <c r="K58" s="1720"/>
      <c r="L58" s="1720"/>
      <c r="M58" s="1720"/>
      <c r="N58" s="1720"/>
      <c r="O58" s="1720"/>
      <c r="P58" s="1720"/>
      <c r="Q58" s="1720"/>
      <c r="AD58" s="1720"/>
      <c r="AE58" s="1720"/>
      <c r="AF58" s="1720"/>
      <c r="AG58" s="1720"/>
      <c r="AH58" s="1720"/>
      <c r="AI58" s="1720"/>
      <c r="AJ58" s="1720"/>
      <c r="AK58" s="1720"/>
      <c r="AL58" s="1720"/>
      <c r="AM58" s="1720"/>
      <c r="AN58" s="1720"/>
      <c r="AO58" s="1720"/>
      <c r="AP58" s="1720"/>
      <c r="AQ58" s="1720"/>
      <c r="AR58" s="1720"/>
      <c r="AS58" s="1720"/>
    </row>
    <row r="59" spans="1:45" ht="17.100000000000001" customHeight="1">
      <c r="A59" s="1720"/>
      <c r="B59" s="1720"/>
      <c r="C59" s="1720"/>
      <c r="D59" s="1720"/>
      <c r="E59" s="1720"/>
      <c r="F59" s="1720"/>
      <c r="G59" s="1720"/>
      <c r="H59" s="1720"/>
      <c r="I59" s="1720"/>
      <c r="J59" s="1720"/>
      <c r="K59" s="1720"/>
      <c r="L59" s="1720"/>
      <c r="M59" s="1720"/>
      <c r="N59" s="1720"/>
      <c r="O59" s="1720"/>
      <c r="P59" s="1720"/>
      <c r="Q59" s="1720"/>
      <c r="AD59" s="1720"/>
      <c r="AE59" s="1720"/>
      <c r="AF59" s="1720"/>
      <c r="AG59" s="1720"/>
      <c r="AH59" s="1720"/>
      <c r="AI59" s="1720"/>
      <c r="AJ59" s="1720"/>
      <c r="AK59" s="1720"/>
      <c r="AL59" s="1720"/>
      <c r="AM59" s="1720"/>
      <c r="AN59" s="1720"/>
      <c r="AO59" s="1720"/>
      <c r="AP59" s="1720"/>
      <c r="AQ59" s="1720"/>
      <c r="AR59" s="1720"/>
      <c r="AS59" s="1720"/>
    </row>
    <row r="60" spans="1:45" ht="17.100000000000001" customHeight="1">
      <c r="A60" s="1720"/>
      <c r="B60" s="1720"/>
      <c r="C60" s="1720"/>
      <c r="D60" s="1720"/>
      <c r="E60" s="1720"/>
      <c r="F60" s="1720"/>
      <c r="G60" s="1720"/>
      <c r="H60" s="1720"/>
      <c r="I60" s="1720"/>
      <c r="J60" s="1720"/>
      <c r="K60" s="1720"/>
      <c r="L60" s="1720"/>
      <c r="M60" s="1720"/>
      <c r="N60" s="1720"/>
      <c r="O60" s="1720"/>
      <c r="P60" s="1720"/>
      <c r="Q60" s="1720"/>
      <c r="AD60" s="1720"/>
      <c r="AE60" s="1720"/>
      <c r="AF60" s="1720"/>
      <c r="AG60" s="1720"/>
      <c r="AH60" s="1720"/>
      <c r="AI60" s="1720"/>
      <c r="AJ60" s="1720"/>
      <c r="AK60" s="1720"/>
      <c r="AL60" s="1720"/>
      <c r="AM60" s="1720"/>
      <c r="AN60" s="1720"/>
      <c r="AO60" s="1720"/>
      <c r="AP60" s="1720"/>
      <c r="AQ60" s="1720"/>
      <c r="AR60" s="1720"/>
      <c r="AS60" s="1720"/>
    </row>
    <row r="61" spans="1:45" ht="17.100000000000001" customHeight="1">
      <c r="A61" s="1720"/>
      <c r="B61" s="1720"/>
      <c r="C61" s="1720"/>
      <c r="D61" s="1720"/>
      <c r="E61" s="1720"/>
      <c r="F61" s="1720"/>
      <c r="G61" s="1720"/>
      <c r="H61" s="1720"/>
      <c r="I61" s="1720"/>
      <c r="J61" s="1720"/>
      <c r="K61" s="1720"/>
      <c r="L61" s="1720"/>
      <c r="M61" s="1720"/>
      <c r="N61" s="1720"/>
      <c r="O61" s="1720"/>
      <c r="P61" s="1720"/>
      <c r="Q61" s="1720"/>
      <c r="AD61" s="1720"/>
      <c r="AE61" s="1720"/>
      <c r="AF61" s="1720"/>
      <c r="AG61" s="1720"/>
      <c r="AH61" s="1720"/>
      <c r="AI61" s="1720"/>
      <c r="AJ61" s="1720"/>
      <c r="AK61" s="1720"/>
      <c r="AL61" s="1720"/>
      <c r="AM61" s="1720"/>
      <c r="AN61" s="1720"/>
      <c r="AO61" s="1720"/>
      <c r="AP61" s="1720"/>
      <c r="AQ61" s="1720"/>
      <c r="AR61" s="1720"/>
      <c r="AS61" s="1720"/>
    </row>
    <row r="62" spans="1:45" ht="17.100000000000001" customHeight="1">
      <c r="A62" s="1720"/>
      <c r="B62" s="1720"/>
      <c r="C62" s="1720"/>
      <c r="D62" s="1720"/>
      <c r="E62" s="1720"/>
      <c r="F62" s="1720"/>
      <c r="G62" s="1720"/>
      <c r="H62" s="1720"/>
      <c r="I62" s="1720"/>
      <c r="J62" s="1720"/>
      <c r="K62" s="1720"/>
      <c r="L62" s="1720"/>
      <c r="M62" s="1720"/>
      <c r="N62" s="1720"/>
      <c r="O62" s="1720"/>
      <c r="P62" s="1720"/>
      <c r="Q62" s="1720"/>
      <c r="AD62" s="1720"/>
      <c r="AE62" s="1720"/>
      <c r="AF62" s="1720"/>
      <c r="AG62" s="1720"/>
      <c r="AH62" s="1720"/>
      <c r="AI62" s="1720"/>
      <c r="AJ62" s="1720"/>
      <c r="AK62" s="1720"/>
      <c r="AL62" s="1720"/>
      <c r="AM62" s="1720"/>
      <c r="AN62" s="1720"/>
      <c r="AO62" s="1720"/>
      <c r="AP62" s="1720"/>
      <c r="AQ62" s="1720"/>
      <c r="AR62" s="1720"/>
      <c r="AS62" s="1720"/>
    </row>
    <row r="63" spans="1:45" ht="17.100000000000001" customHeight="1">
      <c r="A63" s="1720"/>
      <c r="B63" s="1720"/>
      <c r="C63" s="1720"/>
      <c r="D63" s="1720"/>
      <c r="E63" s="1720"/>
      <c r="F63" s="1720"/>
      <c r="G63" s="1720"/>
      <c r="H63" s="1720"/>
      <c r="I63" s="1720"/>
      <c r="J63" s="1720"/>
      <c r="K63" s="1720"/>
      <c r="L63" s="1720"/>
      <c r="M63" s="1720"/>
      <c r="N63" s="1720"/>
      <c r="O63" s="1720"/>
      <c r="P63" s="1720"/>
      <c r="Q63" s="1720"/>
      <c r="AD63" s="1720"/>
      <c r="AE63" s="1720"/>
      <c r="AF63" s="1720"/>
      <c r="AG63" s="1720"/>
      <c r="AH63" s="1720"/>
      <c r="AI63" s="1720"/>
      <c r="AJ63" s="1720"/>
      <c r="AK63" s="1720"/>
      <c r="AL63" s="1720"/>
      <c r="AM63" s="1720"/>
      <c r="AN63" s="1720"/>
      <c r="AO63" s="1720"/>
      <c r="AP63" s="1720"/>
      <c r="AQ63" s="1720"/>
      <c r="AR63" s="1720"/>
      <c r="AS63" s="1720"/>
    </row>
    <row r="64" spans="1:45" ht="17.100000000000001" customHeight="1">
      <c r="A64" s="1720"/>
      <c r="B64" s="1720"/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AD64" s="1720"/>
      <c r="AE64" s="1720"/>
      <c r="AF64" s="1720"/>
      <c r="AG64" s="1720"/>
      <c r="AH64" s="1720"/>
      <c r="AI64" s="1720"/>
      <c r="AJ64" s="1720"/>
      <c r="AK64" s="1720"/>
      <c r="AL64" s="1720"/>
      <c r="AM64" s="1720"/>
      <c r="AN64" s="1720"/>
      <c r="AO64" s="1720"/>
      <c r="AP64" s="1720"/>
      <c r="AQ64" s="1720"/>
      <c r="AR64" s="1720"/>
      <c r="AS64" s="1720"/>
    </row>
    <row r="65" spans="1:45" ht="17.100000000000001" customHeight="1">
      <c r="A65" s="1720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AD65" s="1720"/>
      <c r="AE65" s="1720"/>
      <c r="AF65" s="1720"/>
      <c r="AG65" s="1720"/>
      <c r="AH65" s="1720"/>
      <c r="AI65" s="1720"/>
      <c r="AJ65" s="1720"/>
      <c r="AK65" s="1720"/>
      <c r="AL65" s="1720"/>
      <c r="AM65" s="1720"/>
      <c r="AN65" s="1720"/>
      <c r="AO65" s="1720"/>
      <c r="AP65" s="1720"/>
      <c r="AQ65" s="1720"/>
      <c r="AR65" s="1720"/>
      <c r="AS65" s="1720"/>
    </row>
    <row r="66" spans="1:45" ht="17.100000000000001" customHeight="1">
      <c r="A66" s="1720"/>
      <c r="B66" s="1720"/>
      <c r="C66" s="1720"/>
      <c r="D66" s="1720"/>
      <c r="E66" s="1720"/>
      <c r="F66" s="1720"/>
      <c r="G66" s="1720"/>
      <c r="H66" s="1720"/>
      <c r="I66" s="1720"/>
      <c r="J66" s="1720"/>
      <c r="K66" s="1720"/>
      <c r="L66" s="1720"/>
      <c r="M66" s="1720"/>
      <c r="N66" s="1720"/>
      <c r="O66" s="1720"/>
      <c r="P66" s="1720"/>
      <c r="Q66" s="1720"/>
      <c r="AD66" s="1720"/>
      <c r="AE66" s="1720"/>
      <c r="AF66" s="1720"/>
      <c r="AG66" s="1720"/>
      <c r="AH66" s="1720"/>
      <c r="AI66" s="1720"/>
      <c r="AJ66" s="1720"/>
      <c r="AK66" s="1720"/>
      <c r="AL66" s="1720"/>
      <c r="AM66" s="1720"/>
      <c r="AN66" s="1720"/>
      <c r="AO66" s="1720"/>
      <c r="AP66" s="1720"/>
      <c r="AQ66" s="1720"/>
      <c r="AR66" s="1720"/>
      <c r="AS66" s="1720"/>
    </row>
    <row r="67" spans="1:45" ht="17.100000000000001" customHeight="1">
      <c r="A67" s="1720"/>
      <c r="B67" s="1720"/>
      <c r="C67" s="1720"/>
      <c r="D67" s="1720"/>
      <c r="E67" s="1720"/>
      <c r="F67" s="1720"/>
      <c r="G67" s="1720"/>
      <c r="H67" s="1720"/>
      <c r="I67" s="1720"/>
      <c r="J67" s="1720"/>
      <c r="K67" s="1720"/>
      <c r="L67" s="1720"/>
      <c r="M67" s="1720"/>
      <c r="N67" s="1720"/>
      <c r="O67" s="1720"/>
      <c r="P67" s="1720"/>
      <c r="Q67" s="1720"/>
      <c r="AD67" s="1720"/>
      <c r="AE67" s="1720"/>
      <c r="AF67" s="1720"/>
      <c r="AG67" s="1720"/>
      <c r="AH67" s="1720"/>
      <c r="AI67" s="1720"/>
      <c r="AJ67" s="1720"/>
      <c r="AK67" s="1720"/>
      <c r="AL67" s="1720"/>
      <c r="AM67" s="1720"/>
      <c r="AN67" s="1720"/>
      <c r="AO67" s="1720"/>
      <c r="AP67" s="1720"/>
      <c r="AQ67" s="1720"/>
      <c r="AR67" s="1720"/>
      <c r="AS67" s="1720"/>
    </row>
    <row r="68" spans="1:45" ht="17.100000000000001" customHeight="1">
      <c r="A68" s="1720"/>
      <c r="B68" s="1720"/>
      <c r="C68" s="1720"/>
      <c r="D68" s="1720"/>
      <c r="E68" s="1720"/>
      <c r="F68" s="1720"/>
      <c r="G68" s="1720"/>
      <c r="H68" s="1720"/>
      <c r="I68" s="1720"/>
      <c r="J68" s="1720"/>
      <c r="K68" s="1720"/>
      <c r="L68" s="1720"/>
      <c r="M68" s="1720"/>
      <c r="N68" s="1720"/>
      <c r="O68" s="1720"/>
      <c r="P68" s="1720"/>
      <c r="Q68" s="1720"/>
      <c r="AD68" s="1720"/>
      <c r="AE68" s="1720"/>
      <c r="AF68" s="1720"/>
      <c r="AG68" s="1720"/>
      <c r="AH68" s="1720"/>
      <c r="AI68" s="1720"/>
      <c r="AJ68" s="1720"/>
      <c r="AK68" s="1720"/>
      <c r="AL68" s="1720"/>
      <c r="AM68" s="1720"/>
      <c r="AN68" s="1720"/>
      <c r="AO68" s="1720"/>
      <c r="AP68" s="1720"/>
      <c r="AQ68" s="1720"/>
      <c r="AR68" s="1720"/>
      <c r="AS68" s="1720"/>
    </row>
    <row r="69" spans="1:45" ht="17.100000000000001" customHeight="1">
      <c r="A69" s="1720"/>
      <c r="B69" s="1720"/>
      <c r="C69" s="1720"/>
      <c r="D69" s="1720"/>
      <c r="E69" s="1720"/>
      <c r="F69" s="1720"/>
      <c r="G69" s="1720"/>
      <c r="H69" s="1720"/>
      <c r="I69" s="1720"/>
      <c r="J69" s="1720"/>
      <c r="K69" s="1720"/>
      <c r="L69" s="1720"/>
      <c r="M69" s="1720"/>
      <c r="N69" s="1720"/>
      <c r="O69" s="1720"/>
      <c r="P69" s="1720"/>
      <c r="Q69" s="1720"/>
      <c r="AD69" s="1720"/>
      <c r="AE69" s="1720"/>
      <c r="AF69" s="1720"/>
      <c r="AG69" s="1720"/>
      <c r="AH69" s="1720"/>
      <c r="AI69" s="1720"/>
      <c r="AJ69" s="1720"/>
      <c r="AK69" s="1720"/>
      <c r="AL69" s="1720"/>
      <c r="AM69" s="1720"/>
      <c r="AN69" s="1720"/>
      <c r="AO69" s="1720"/>
      <c r="AP69" s="1720"/>
      <c r="AQ69" s="1720"/>
      <c r="AR69" s="1720"/>
      <c r="AS69" s="1720"/>
    </row>
    <row r="70" spans="1:45" ht="17.100000000000001" customHeight="1">
      <c r="A70" s="1720"/>
      <c r="B70" s="1720"/>
      <c r="C70" s="1720"/>
      <c r="D70" s="1720"/>
      <c r="E70" s="1720"/>
      <c r="F70" s="1720"/>
      <c r="G70" s="1720"/>
      <c r="H70" s="1720"/>
      <c r="I70" s="1720"/>
      <c r="J70" s="1720"/>
      <c r="K70" s="1720"/>
      <c r="L70" s="1720"/>
      <c r="M70" s="1720"/>
      <c r="N70" s="1720"/>
      <c r="O70" s="1720"/>
      <c r="P70" s="1720"/>
      <c r="Q70" s="1720"/>
      <c r="AD70" s="1720"/>
      <c r="AE70" s="1720"/>
      <c r="AF70" s="1720"/>
      <c r="AG70" s="1720"/>
      <c r="AH70" s="1720"/>
      <c r="AI70" s="1720"/>
      <c r="AJ70" s="1720"/>
      <c r="AK70" s="1720"/>
      <c r="AL70" s="1720"/>
      <c r="AM70" s="1720"/>
      <c r="AN70" s="1720"/>
      <c r="AO70" s="1720"/>
      <c r="AP70" s="1720"/>
      <c r="AQ70" s="1720"/>
      <c r="AR70" s="1720"/>
      <c r="AS70" s="1720"/>
    </row>
  </sheetData>
  <mergeCells count="19">
    <mergeCell ref="P8:P11"/>
    <mergeCell ref="E3:O3"/>
    <mergeCell ref="M4:M5"/>
    <mergeCell ref="N4:N5"/>
    <mergeCell ref="O4:O5"/>
    <mergeCell ref="H8:H11"/>
    <mergeCell ref="O8:O11"/>
    <mergeCell ref="M8:M11"/>
    <mergeCell ref="N8:N11"/>
    <mergeCell ref="B8:B11"/>
    <mergeCell ref="C8:C11"/>
    <mergeCell ref="E8:E11"/>
    <mergeCell ref="F8:F11"/>
    <mergeCell ref="G8:G11"/>
    <mergeCell ref="C16:D16"/>
    <mergeCell ref="I8:I11"/>
    <mergeCell ref="J8:J11"/>
    <mergeCell ref="K8:K11"/>
    <mergeCell ref="L8:L11"/>
  </mergeCells>
  <phoneticPr fontId="16"/>
  <printOptions horizontalCentered="1"/>
  <pageMargins left="0.59055118110236227" right="0.59055118110236227" top="0.59055118110236227" bottom="0.59055118110236227" header="0.51181102362204722" footer="0.51181102362204722"/>
  <pageSetup paperSize="8" scale="75" orientation="landscape" r:id="rId1"/>
  <headerFooter alignWithMargins="0">
    <oddHeader>&amp;L</oddHeader>
    <oddFooter>&amp;L</oddFooter>
  </headerFooter>
  <colBreaks count="1" manualBreakCount="1">
    <brk id="24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86">
    <tabColor rgb="FF00FFFF"/>
  </sheetPr>
  <dimension ref="A1:L30"/>
  <sheetViews>
    <sheetView topLeftCell="F1" zoomScaleNormal="100" workbookViewId="0">
      <selection activeCell="K8" sqref="K8:K11"/>
    </sheetView>
  </sheetViews>
  <sheetFormatPr defaultRowHeight="13.5"/>
  <cols>
    <col min="1" max="1" width="4.5" style="1740" customWidth="1"/>
    <col min="2" max="2" width="13.875" style="1740" customWidth="1"/>
    <col min="3" max="3" width="22.125" style="1740" customWidth="1"/>
    <col min="4" max="5" width="19.875" style="1740" customWidth="1"/>
    <col min="6" max="6" width="13.875" style="1740" customWidth="1"/>
    <col min="7" max="7" width="19.875" style="1740" customWidth="1"/>
    <col min="8" max="9" width="22.375" style="1740" customWidth="1"/>
    <col min="10" max="11" width="29.875" style="1740" customWidth="1"/>
    <col min="12" max="12" width="4.5" style="1740" customWidth="1"/>
    <col min="13" max="16384" width="9" style="1740"/>
  </cols>
  <sheetData>
    <row r="1" spans="1:12" ht="20.100000000000001" customHeight="1">
      <c r="A1" s="1739" t="s">
        <v>1341</v>
      </c>
      <c r="L1" s="1739"/>
    </row>
    <row r="2" spans="1:12" ht="20.100000000000001" customHeight="1">
      <c r="K2" s="1741" t="s">
        <v>1240</v>
      </c>
    </row>
    <row r="3" spans="1:12" s="1744" customFormat="1" ht="21" customHeight="1">
      <c r="A3" s="1742" t="s">
        <v>164</v>
      </c>
      <c r="B3" s="1743" t="s">
        <v>955</v>
      </c>
      <c r="C3" s="1743" t="s">
        <v>955</v>
      </c>
      <c r="D3" s="3069" t="s">
        <v>1307</v>
      </c>
      <c r="E3" s="3070"/>
      <c r="F3" s="3070"/>
      <c r="G3" s="3070"/>
      <c r="H3" s="3070"/>
      <c r="I3" s="3070"/>
      <c r="J3" s="3071"/>
      <c r="K3" s="3072" t="s">
        <v>1308</v>
      </c>
      <c r="L3" s="2351" t="s">
        <v>164</v>
      </c>
    </row>
    <row r="4" spans="1:12" s="1744" customFormat="1" ht="21" customHeight="1">
      <c r="A4" s="1745"/>
      <c r="B4" s="1745" t="s">
        <v>966</v>
      </c>
      <c r="C4" s="1745" t="s">
        <v>1277</v>
      </c>
      <c r="D4" s="3057" t="s">
        <v>951</v>
      </c>
      <c r="E4" s="3052" t="s">
        <v>950</v>
      </c>
      <c r="F4" s="3053"/>
      <c r="G4" s="3057" t="s">
        <v>1309</v>
      </c>
      <c r="H4" s="3057" t="s">
        <v>508</v>
      </c>
      <c r="I4" s="3057" t="s">
        <v>953</v>
      </c>
      <c r="J4" s="3076" t="s">
        <v>949</v>
      </c>
      <c r="K4" s="3073"/>
      <c r="L4" s="2352"/>
    </row>
    <row r="5" spans="1:12" s="1744" customFormat="1" ht="21" customHeight="1">
      <c r="A5" s="1746" t="s">
        <v>171</v>
      </c>
      <c r="B5" s="1747" t="s">
        <v>955</v>
      </c>
      <c r="C5" s="1747" t="s">
        <v>955</v>
      </c>
      <c r="D5" s="3075"/>
      <c r="E5" s="1748" t="s">
        <v>950</v>
      </c>
      <c r="F5" s="1746" t="s">
        <v>952</v>
      </c>
      <c r="G5" s="3059"/>
      <c r="H5" s="3059"/>
      <c r="I5" s="3059"/>
      <c r="J5" s="3077"/>
      <c r="K5" s="3074"/>
      <c r="L5" s="2353" t="s">
        <v>171</v>
      </c>
    </row>
    <row r="6" spans="1:12" s="1744" customFormat="1" ht="35.25" customHeight="1">
      <c r="A6" s="1746">
        <v>18</v>
      </c>
      <c r="B6" s="1749" t="s">
        <v>1290</v>
      </c>
      <c r="C6" s="1750" t="s">
        <v>1291</v>
      </c>
      <c r="D6" s="1751">
        <v>63166266</v>
      </c>
      <c r="E6" s="1751">
        <v>94105160</v>
      </c>
      <c r="F6" s="1752">
        <v>0</v>
      </c>
      <c r="G6" s="1753">
        <v>185842</v>
      </c>
      <c r="H6" s="1753">
        <v>0</v>
      </c>
      <c r="I6" s="1753">
        <v>0</v>
      </c>
      <c r="J6" s="1754">
        <f>SUM(D6:I6)</f>
        <v>157457268</v>
      </c>
      <c r="K6" s="1755">
        <v>7544771</v>
      </c>
      <c r="L6" s="2353">
        <v>18</v>
      </c>
    </row>
    <row r="7" spans="1:12" s="1744" customFormat="1" ht="35.25" customHeight="1">
      <c r="A7" s="1745">
        <v>19</v>
      </c>
      <c r="B7" s="1756" t="s">
        <v>1062</v>
      </c>
      <c r="C7" s="1750" t="s">
        <v>1310</v>
      </c>
      <c r="D7" s="1757">
        <v>158608507</v>
      </c>
      <c r="E7" s="1757">
        <v>44230632</v>
      </c>
      <c r="F7" s="1752">
        <v>0</v>
      </c>
      <c r="G7" s="1758">
        <v>0</v>
      </c>
      <c r="H7" s="1758">
        <v>0</v>
      </c>
      <c r="I7" s="1758">
        <v>0</v>
      </c>
      <c r="J7" s="1754">
        <f>SUM(D7:I7)</f>
        <v>202839139</v>
      </c>
      <c r="K7" s="1759">
        <v>0</v>
      </c>
      <c r="L7" s="2352">
        <v>19</v>
      </c>
    </row>
    <row r="8" spans="1:12" s="1744" customFormat="1" ht="35.25" customHeight="1">
      <c r="A8" s="3057">
        <v>25</v>
      </c>
      <c r="B8" s="3060" t="s">
        <v>1292</v>
      </c>
      <c r="C8" s="1750" t="s">
        <v>1293</v>
      </c>
      <c r="D8" s="3054">
        <v>141760651</v>
      </c>
      <c r="E8" s="3054">
        <v>72637443</v>
      </c>
      <c r="F8" s="3063">
        <v>0</v>
      </c>
      <c r="G8" s="3054">
        <v>1351087</v>
      </c>
      <c r="H8" s="3078">
        <v>5538188</v>
      </c>
      <c r="I8" s="3081">
        <v>0</v>
      </c>
      <c r="J8" s="3084">
        <f>SUM(D8:I8)</f>
        <v>221287369</v>
      </c>
      <c r="K8" s="3087">
        <v>19433995</v>
      </c>
      <c r="L8" s="3066">
        <v>25</v>
      </c>
    </row>
    <row r="9" spans="1:12" s="1744" customFormat="1" ht="35.25" customHeight="1">
      <c r="A9" s="3058"/>
      <c r="B9" s="3061"/>
      <c r="C9" s="1750" t="s">
        <v>1294</v>
      </c>
      <c r="D9" s="3055"/>
      <c r="E9" s="3055"/>
      <c r="F9" s="3064"/>
      <c r="G9" s="3055"/>
      <c r="H9" s="3079"/>
      <c r="I9" s="3082"/>
      <c r="J9" s="3085"/>
      <c r="K9" s="3088"/>
      <c r="L9" s="3067"/>
    </row>
    <row r="10" spans="1:12" s="1744" customFormat="1" ht="35.25" customHeight="1">
      <c r="A10" s="3058"/>
      <c r="B10" s="3061"/>
      <c r="C10" s="1750" t="s">
        <v>1295</v>
      </c>
      <c r="D10" s="3055"/>
      <c r="E10" s="3055"/>
      <c r="F10" s="3064"/>
      <c r="G10" s="3055"/>
      <c r="H10" s="3079"/>
      <c r="I10" s="3082"/>
      <c r="J10" s="3085"/>
      <c r="K10" s="3088"/>
      <c r="L10" s="3067"/>
    </row>
    <row r="11" spans="1:12" s="1744" customFormat="1" ht="35.25" customHeight="1">
      <c r="A11" s="3059"/>
      <c r="B11" s="3062"/>
      <c r="C11" s="1750" t="s">
        <v>1296</v>
      </c>
      <c r="D11" s="3056"/>
      <c r="E11" s="3056"/>
      <c r="F11" s="3065"/>
      <c r="G11" s="3056"/>
      <c r="H11" s="3080"/>
      <c r="I11" s="3083"/>
      <c r="J11" s="3086"/>
      <c r="K11" s="3089"/>
      <c r="L11" s="3068"/>
    </row>
    <row r="12" spans="1:12" s="1744" customFormat="1" ht="35.25" customHeight="1">
      <c r="A12" s="1746">
        <v>48</v>
      </c>
      <c r="B12" s="1747" t="s">
        <v>1297</v>
      </c>
      <c r="C12" s="1750" t="s">
        <v>1311</v>
      </c>
      <c r="D12" s="1757">
        <v>63166266</v>
      </c>
      <c r="E12" s="1757">
        <v>94105160</v>
      </c>
      <c r="F12" s="1752">
        <v>0</v>
      </c>
      <c r="G12" s="1753">
        <v>185842</v>
      </c>
      <c r="H12" s="1753">
        <v>0</v>
      </c>
      <c r="I12" s="1753">
        <v>0</v>
      </c>
      <c r="J12" s="1754">
        <f>SUM(D12:I12)</f>
        <v>157457268</v>
      </c>
      <c r="K12" s="1755">
        <v>7544771</v>
      </c>
      <c r="L12" s="2353">
        <v>48</v>
      </c>
    </row>
    <row r="13" spans="1:12" s="1744" customFormat="1" ht="35.25" customHeight="1">
      <c r="A13" s="1746">
        <v>52</v>
      </c>
      <c r="B13" s="1747" t="s">
        <v>1299</v>
      </c>
      <c r="C13" s="1750" t="s">
        <v>1300</v>
      </c>
      <c r="D13" s="1757">
        <v>25779632</v>
      </c>
      <c r="E13" s="1757">
        <v>5113006</v>
      </c>
      <c r="F13" s="1752">
        <v>0</v>
      </c>
      <c r="G13" s="1753">
        <v>0</v>
      </c>
      <c r="H13" s="1753">
        <v>0</v>
      </c>
      <c r="I13" s="1753">
        <v>0</v>
      </c>
      <c r="J13" s="1754">
        <f>SUM(D13:I13)</f>
        <v>30892638</v>
      </c>
      <c r="K13" s="1755">
        <v>3048890</v>
      </c>
      <c r="L13" s="2353">
        <v>52</v>
      </c>
    </row>
    <row r="14" spans="1:12" s="1744" customFormat="1" ht="35.25" customHeight="1">
      <c r="A14" s="1746">
        <v>55</v>
      </c>
      <c r="B14" s="1747" t="s">
        <v>1082</v>
      </c>
      <c r="C14" s="1750" t="s">
        <v>1312</v>
      </c>
      <c r="D14" s="1757">
        <v>65514059</v>
      </c>
      <c r="E14" s="1757">
        <v>87412598</v>
      </c>
      <c r="F14" s="1752">
        <v>0</v>
      </c>
      <c r="G14" s="1753">
        <v>1749132</v>
      </c>
      <c r="H14" s="1753">
        <v>0</v>
      </c>
      <c r="I14" s="1753">
        <v>0</v>
      </c>
      <c r="J14" s="1754">
        <f>SUM(D14:I14)</f>
        <v>154675789</v>
      </c>
      <c r="K14" s="1755">
        <v>18246569</v>
      </c>
      <c r="L14" s="2353">
        <v>55</v>
      </c>
    </row>
    <row r="15" spans="1:12" s="1744" customFormat="1" ht="35.25" customHeight="1">
      <c r="A15" s="1746">
        <v>62</v>
      </c>
      <c r="B15" s="1747" t="s">
        <v>1085</v>
      </c>
      <c r="C15" s="1750" t="s">
        <v>1313</v>
      </c>
      <c r="D15" s="1751">
        <v>31264439</v>
      </c>
      <c r="E15" s="1751">
        <v>30222218</v>
      </c>
      <c r="F15" s="1760">
        <v>0</v>
      </c>
      <c r="G15" s="1758">
        <v>359252</v>
      </c>
      <c r="H15" s="1753">
        <v>0</v>
      </c>
      <c r="I15" s="1753">
        <v>104480</v>
      </c>
      <c r="J15" s="1754">
        <f>SUM(D15:I15)</f>
        <v>61950389</v>
      </c>
      <c r="K15" s="1755">
        <v>19260764</v>
      </c>
      <c r="L15" s="2353">
        <v>62</v>
      </c>
    </row>
    <row r="16" spans="1:12" s="1744" customFormat="1" ht="35.25" customHeight="1">
      <c r="A16" s="1747" t="s">
        <v>955</v>
      </c>
      <c r="B16" s="3052" t="s">
        <v>1314</v>
      </c>
      <c r="C16" s="3053"/>
      <c r="D16" s="1761">
        <f>SUM(D6:D15)</f>
        <v>549259820</v>
      </c>
      <c r="E16" s="1761">
        <f t="shared" ref="E16:K16" si="0">SUM(E6:E15)</f>
        <v>427826217</v>
      </c>
      <c r="F16" s="1762">
        <f t="shared" si="0"/>
        <v>0</v>
      </c>
      <c r="G16" s="1763">
        <f t="shared" si="0"/>
        <v>3831155</v>
      </c>
      <c r="H16" s="1764">
        <f t="shared" si="0"/>
        <v>5538188</v>
      </c>
      <c r="I16" s="1761">
        <f t="shared" si="0"/>
        <v>104480</v>
      </c>
      <c r="J16" s="1761">
        <f t="shared" si="0"/>
        <v>986559860</v>
      </c>
      <c r="K16" s="1765">
        <f t="shared" si="0"/>
        <v>75079760</v>
      </c>
      <c r="L16" s="2354" t="s">
        <v>955</v>
      </c>
    </row>
    <row r="18" spans="3:11" ht="17.25">
      <c r="C18" s="1766"/>
      <c r="D18" s="1767"/>
      <c r="E18" s="1768"/>
      <c r="F18" s="1769"/>
      <c r="G18" s="1770"/>
      <c r="H18" s="1770"/>
      <c r="I18" s="1770"/>
      <c r="J18" s="1770"/>
      <c r="K18" s="1770"/>
    </row>
    <row r="19" spans="3:11" ht="17.25">
      <c r="C19" s="1766"/>
      <c r="D19" s="1767"/>
      <c r="E19" s="1768"/>
      <c r="F19" s="1769"/>
      <c r="G19" s="1770"/>
      <c r="H19" s="1770"/>
      <c r="I19" s="1770"/>
      <c r="J19" s="1770"/>
      <c r="K19" s="1770"/>
    </row>
    <row r="20" spans="3:11" ht="17.25">
      <c r="C20" s="1766"/>
      <c r="D20" s="1767"/>
      <c r="E20" s="1768"/>
      <c r="F20" s="1769"/>
      <c r="G20" s="1770"/>
      <c r="H20" s="1770"/>
      <c r="I20" s="1770"/>
      <c r="J20" s="1769"/>
      <c r="K20" s="1770"/>
    </row>
    <row r="21" spans="3:11" ht="17.25">
      <c r="C21" s="1766"/>
      <c r="D21" s="1767"/>
      <c r="E21" s="1768"/>
      <c r="F21" s="1769"/>
      <c r="G21" s="1770"/>
      <c r="H21" s="1770"/>
      <c r="I21" s="1770"/>
      <c r="J21" s="1770"/>
      <c r="K21" s="1770"/>
    </row>
    <row r="22" spans="3:11" ht="17.25">
      <c r="C22" s="1766"/>
      <c r="D22" s="1767"/>
      <c r="E22" s="1768"/>
      <c r="F22" s="1769"/>
      <c r="G22" s="1770"/>
      <c r="H22" s="1770"/>
      <c r="I22" s="1770"/>
      <c r="J22" s="1770"/>
      <c r="K22" s="1770"/>
    </row>
    <row r="23" spans="3:11" ht="17.25">
      <c r="C23" s="1766"/>
      <c r="D23" s="1767"/>
      <c r="E23" s="1768"/>
      <c r="F23" s="1769"/>
      <c r="G23" s="1770"/>
      <c r="H23" s="1770"/>
      <c r="I23" s="1770"/>
      <c r="J23" s="1770"/>
      <c r="K23" s="1770"/>
    </row>
    <row r="24" spans="3:11" ht="17.25">
      <c r="C24" s="1766"/>
      <c r="D24" s="1767"/>
      <c r="E24" s="1768"/>
      <c r="F24" s="1769"/>
      <c r="G24" s="1770"/>
      <c r="H24" s="1770"/>
      <c r="I24" s="1770"/>
      <c r="J24" s="1770"/>
      <c r="K24" s="1770"/>
    </row>
    <row r="25" spans="3:11" ht="17.25">
      <c r="C25" s="1766"/>
      <c r="D25" s="1767"/>
      <c r="E25" s="1768"/>
      <c r="F25" s="1769"/>
      <c r="G25" s="1770"/>
      <c r="H25" s="1770"/>
      <c r="I25" s="1770"/>
      <c r="J25" s="1770"/>
      <c r="K25" s="1770"/>
    </row>
    <row r="26" spans="3:11" ht="17.25">
      <c r="C26" s="1766"/>
      <c r="D26" s="1767"/>
      <c r="E26" s="1768"/>
      <c r="F26" s="1769"/>
      <c r="G26" s="1770"/>
      <c r="H26" s="1770"/>
      <c r="I26" s="1770"/>
      <c r="J26" s="1770"/>
      <c r="K26" s="1770"/>
    </row>
    <row r="27" spans="3:11" ht="17.25">
      <c r="C27" s="1766"/>
      <c r="D27" s="1767"/>
      <c r="E27" s="1768"/>
      <c r="F27" s="1769"/>
      <c r="G27" s="1770"/>
      <c r="H27" s="1770"/>
      <c r="I27" s="1770"/>
      <c r="J27" s="1770"/>
      <c r="K27" s="1770"/>
    </row>
    <row r="28" spans="3:11" ht="17.25">
      <c r="C28" s="1770"/>
      <c r="D28" s="1767"/>
      <c r="E28" s="1767"/>
      <c r="F28" s="1769"/>
      <c r="G28" s="1770"/>
      <c r="H28" s="1770"/>
      <c r="I28" s="1770"/>
      <c r="J28" s="1770"/>
      <c r="K28" s="1770"/>
    </row>
    <row r="29" spans="3:11">
      <c r="C29" s="1770"/>
      <c r="D29" s="1770"/>
      <c r="E29" s="1770"/>
      <c r="F29" s="1770"/>
      <c r="G29" s="1770"/>
      <c r="H29" s="1770"/>
      <c r="I29" s="1770"/>
      <c r="J29" s="1770"/>
      <c r="K29" s="1770"/>
    </row>
    <row r="30" spans="3:11">
      <c r="C30" s="1770"/>
      <c r="D30" s="1770"/>
      <c r="E30" s="1770"/>
      <c r="F30" s="1770"/>
      <c r="G30" s="1770"/>
      <c r="H30" s="1770"/>
      <c r="I30" s="1770"/>
      <c r="J30" s="1770"/>
      <c r="K30" s="1770"/>
    </row>
  </sheetData>
  <mergeCells count="20">
    <mergeCell ref="L8:L11"/>
    <mergeCell ref="D3:J3"/>
    <mergeCell ref="K3:K5"/>
    <mergeCell ref="D4:D5"/>
    <mergeCell ref="E4:F4"/>
    <mergeCell ref="G4:G5"/>
    <mergeCell ref="H4:H5"/>
    <mergeCell ref="I4:I5"/>
    <mergeCell ref="J4:J5"/>
    <mergeCell ref="H8:H11"/>
    <mergeCell ref="I8:I11"/>
    <mergeCell ref="J8:J11"/>
    <mergeCell ref="K8:K11"/>
    <mergeCell ref="B16:C16"/>
    <mergeCell ref="G8:G11"/>
    <mergeCell ref="A8:A11"/>
    <mergeCell ref="B8:B11"/>
    <mergeCell ref="D8:D11"/>
    <mergeCell ref="E8:E11"/>
    <mergeCell ref="F8:F11"/>
  </mergeCells>
  <phoneticPr fontId="16"/>
  <printOptions horizontalCentered="1"/>
  <pageMargins left="0.70866141732283472" right="0.59055118110236227" top="0.62992125984251968" bottom="0.59055118110236227" header="0.51181102362204722" footer="0.51181102362204722"/>
  <pageSetup paperSize="8" scale="75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95">
    <tabColor rgb="FF00FFFF"/>
  </sheetPr>
  <dimension ref="A1:AB16"/>
  <sheetViews>
    <sheetView view="pageBreakPreview" zoomScale="50" zoomScaleNormal="75" zoomScaleSheetLayoutView="50" workbookViewId="0">
      <pane xSplit="4" ySplit="5" topLeftCell="I6" activePane="bottomRight" state="frozen"/>
      <selection activeCell="J16" sqref="J4:O16"/>
      <selection pane="topRight" activeCell="J16" sqref="J4:O16"/>
      <selection pane="bottomLeft" activeCell="J16" sqref="J4:O16"/>
      <selection pane="bottomRight" activeCell="W3" sqref="W3:W16"/>
    </sheetView>
  </sheetViews>
  <sheetFormatPr defaultRowHeight="17.100000000000001" customHeight="1"/>
  <cols>
    <col min="1" max="1" width="1" style="1447" customWidth="1"/>
    <col min="2" max="2" width="5.5" style="1447" customWidth="1"/>
    <col min="3" max="3" width="9.875" style="1447" customWidth="1"/>
    <col min="4" max="4" width="20.75" style="1800" customWidth="1"/>
    <col min="5" max="6" width="16.375" style="1447" bestFit="1" customWidth="1"/>
    <col min="7" max="7" width="15.25" style="1447" bestFit="1" customWidth="1"/>
    <col min="8" max="8" width="14.875" style="1447" bestFit="1" customWidth="1"/>
    <col min="9" max="9" width="17.75" style="1447" bestFit="1" customWidth="1"/>
    <col min="10" max="12" width="16.375" style="1447" bestFit="1" customWidth="1"/>
    <col min="13" max="14" width="9.25" style="1447" bestFit="1" customWidth="1"/>
    <col min="15" max="17" width="15.75" style="1447" bestFit="1" customWidth="1"/>
    <col min="18" max="18" width="15.625" style="1447" bestFit="1" customWidth="1"/>
    <col min="19" max="19" width="17.125" style="1447" bestFit="1" customWidth="1"/>
    <col min="20" max="20" width="17" style="1447" bestFit="1" customWidth="1"/>
    <col min="21" max="21" width="15.75" style="1447" bestFit="1" customWidth="1"/>
    <col min="22" max="22" width="17.25" style="1447" bestFit="1" customWidth="1"/>
    <col min="23" max="23" width="5.5" style="1447" customWidth="1"/>
    <col min="24" max="24" width="1" style="1447" customWidth="1"/>
    <col min="25" max="16384" width="9" style="1447"/>
  </cols>
  <sheetData>
    <row r="1" spans="1:28" ht="33" customHeight="1">
      <c r="A1" s="1771" t="s">
        <v>1342</v>
      </c>
      <c r="B1" s="1772"/>
      <c r="C1" s="1773"/>
      <c r="D1" s="1774"/>
      <c r="E1" s="1773"/>
      <c r="F1" s="1773"/>
      <c r="G1" s="1731"/>
      <c r="H1" s="1731"/>
      <c r="I1" s="1731"/>
      <c r="J1" s="1731"/>
      <c r="K1" s="1731"/>
      <c r="L1" s="1731"/>
      <c r="M1" s="1731"/>
      <c r="N1" s="1731"/>
      <c r="O1" s="1731"/>
      <c r="P1" s="1731"/>
      <c r="Q1" s="1731"/>
      <c r="R1" s="1731"/>
      <c r="S1" s="1731"/>
      <c r="T1" s="1775"/>
      <c r="U1" s="1731"/>
      <c r="V1" s="1731"/>
      <c r="W1" s="1772"/>
      <c r="X1" s="1714"/>
      <c r="Y1" s="1776"/>
      <c r="Z1" s="1714"/>
      <c r="AA1" s="1714"/>
      <c r="AB1" s="1714"/>
    </row>
    <row r="2" spans="1:28" ht="33" customHeight="1">
      <c r="A2" s="1731"/>
      <c r="B2" s="1777"/>
      <c r="C2" s="1777"/>
      <c r="D2" s="1778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  <c r="Q2" s="1777"/>
      <c r="R2" s="1777"/>
      <c r="S2" s="1777"/>
      <c r="T2" s="1777"/>
      <c r="U2" s="1777"/>
      <c r="V2" s="1779" t="s">
        <v>1315</v>
      </c>
      <c r="W2" s="1777"/>
      <c r="X2" s="1714"/>
      <c r="Y2" s="1714"/>
      <c r="Z2" s="1714"/>
      <c r="AA2" s="1714"/>
      <c r="AB2" s="1714"/>
    </row>
    <row r="3" spans="1:28" s="1459" customFormat="1" ht="33" customHeight="1">
      <c r="A3" s="1780"/>
      <c r="B3" s="1781" t="s">
        <v>164</v>
      </c>
      <c r="C3" s="1781" t="s">
        <v>955</v>
      </c>
      <c r="D3" s="1633" t="s">
        <v>955</v>
      </c>
      <c r="E3" s="3090" t="s">
        <v>1316</v>
      </c>
      <c r="F3" s="2968"/>
      <c r="G3" s="2968"/>
      <c r="H3" s="2968"/>
      <c r="I3" s="2968"/>
      <c r="J3" s="2968"/>
      <c r="K3" s="2968"/>
      <c r="L3" s="2968"/>
      <c r="M3" s="2968"/>
      <c r="N3" s="2968"/>
      <c r="O3" s="2968"/>
      <c r="P3" s="2968"/>
      <c r="Q3" s="2968"/>
      <c r="R3" s="2968"/>
      <c r="S3" s="2968"/>
      <c r="T3" s="2969"/>
      <c r="U3" s="1782" t="s">
        <v>1317</v>
      </c>
      <c r="V3" s="1783" t="s">
        <v>1318</v>
      </c>
      <c r="W3" s="2356" t="s">
        <v>164</v>
      </c>
      <c r="X3" s="2355"/>
      <c r="Y3" s="1675"/>
      <c r="Z3" s="1675"/>
      <c r="AA3" s="1675"/>
      <c r="AB3" s="1675"/>
    </row>
    <row r="4" spans="1:28" s="1459" customFormat="1" ht="33" customHeight="1">
      <c r="A4" s="1780"/>
      <c r="B4" s="1781"/>
      <c r="C4" s="1784" t="s">
        <v>966</v>
      </c>
      <c r="D4" s="1633" t="s">
        <v>1277</v>
      </c>
      <c r="E4" s="3090" t="s">
        <v>1319</v>
      </c>
      <c r="F4" s="2969"/>
      <c r="G4" s="3090" t="s">
        <v>1320</v>
      </c>
      <c r="H4" s="2969"/>
      <c r="I4" s="3090" t="s">
        <v>1321</v>
      </c>
      <c r="J4" s="2969"/>
      <c r="K4" s="3090" t="s">
        <v>1322</v>
      </c>
      <c r="L4" s="2969"/>
      <c r="M4" s="3107" t="s">
        <v>1323</v>
      </c>
      <c r="N4" s="2969"/>
      <c r="O4" s="3090" t="s">
        <v>1324</v>
      </c>
      <c r="P4" s="2969"/>
      <c r="Q4" s="3090" t="s">
        <v>1325</v>
      </c>
      <c r="R4" s="2969"/>
      <c r="S4" s="3090" t="s">
        <v>974</v>
      </c>
      <c r="T4" s="2969"/>
      <c r="U4" s="1782" t="s">
        <v>1326</v>
      </c>
      <c r="V4" s="1783" t="s">
        <v>1327</v>
      </c>
      <c r="W4" s="2357"/>
      <c r="X4" s="2355"/>
      <c r="Y4" s="1675"/>
      <c r="Z4" s="1675"/>
      <c r="AA4" s="1675"/>
      <c r="AB4" s="1675"/>
    </row>
    <row r="5" spans="1:28" s="1459" customFormat="1" ht="33" customHeight="1">
      <c r="A5" s="1780"/>
      <c r="B5" s="1785" t="s">
        <v>171</v>
      </c>
      <c r="C5" s="1785" t="s">
        <v>955</v>
      </c>
      <c r="D5" s="1640" t="s">
        <v>955</v>
      </c>
      <c r="E5" s="1785" t="s">
        <v>685</v>
      </c>
      <c r="F5" s="1785" t="s">
        <v>779</v>
      </c>
      <c r="G5" s="1785" t="s">
        <v>685</v>
      </c>
      <c r="H5" s="1785" t="s">
        <v>779</v>
      </c>
      <c r="I5" s="1785" t="s">
        <v>685</v>
      </c>
      <c r="J5" s="1785" t="s">
        <v>779</v>
      </c>
      <c r="K5" s="1786" t="s">
        <v>685</v>
      </c>
      <c r="L5" s="1787" t="s">
        <v>779</v>
      </c>
      <c r="M5" s="1785" t="s">
        <v>685</v>
      </c>
      <c r="N5" s="1785" t="s">
        <v>779</v>
      </c>
      <c r="O5" s="1785" t="s">
        <v>685</v>
      </c>
      <c r="P5" s="1785" t="s">
        <v>779</v>
      </c>
      <c r="Q5" s="1785" t="s">
        <v>685</v>
      </c>
      <c r="R5" s="1785" t="s">
        <v>779</v>
      </c>
      <c r="S5" s="1785" t="s">
        <v>1328</v>
      </c>
      <c r="T5" s="1785" t="s">
        <v>779</v>
      </c>
      <c r="U5" s="1788" t="s">
        <v>1329</v>
      </c>
      <c r="V5" s="1786" t="s">
        <v>1330</v>
      </c>
      <c r="W5" s="2358" t="s">
        <v>171</v>
      </c>
      <c r="X5" s="2355"/>
      <c r="Y5" s="1675"/>
      <c r="Z5" s="1675"/>
      <c r="AA5" s="1675"/>
      <c r="AB5" s="1675"/>
    </row>
    <row r="6" spans="1:28" s="1459" customFormat="1" ht="45.6" customHeight="1">
      <c r="A6" s="1730"/>
      <c r="B6" s="1789">
        <v>18</v>
      </c>
      <c r="C6" s="1790" t="s">
        <v>214</v>
      </c>
      <c r="D6" s="1791" t="s">
        <v>1059</v>
      </c>
      <c r="E6" s="1579">
        <v>8526769</v>
      </c>
      <c r="F6" s="1627">
        <v>8526769</v>
      </c>
      <c r="G6" s="1579">
        <v>4362964</v>
      </c>
      <c r="H6" s="1627">
        <v>4362964</v>
      </c>
      <c r="I6" s="1579">
        <v>13104184</v>
      </c>
      <c r="J6" s="1627">
        <f>I6</f>
        <v>13104184</v>
      </c>
      <c r="K6" s="1580">
        <v>5558440</v>
      </c>
      <c r="L6" s="1584">
        <f>K6</f>
        <v>5558440</v>
      </c>
      <c r="M6" s="1594">
        <v>0</v>
      </c>
      <c r="N6" s="1792">
        <f>M6</f>
        <v>0</v>
      </c>
      <c r="O6" s="1579">
        <v>2608820</v>
      </c>
      <c r="P6" s="1627">
        <f>O6</f>
        <v>2608820</v>
      </c>
      <c r="Q6" s="1579">
        <v>929870</v>
      </c>
      <c r="R6" s="1627">
        <f>Q6</f>
        <v>929870</v>
      </c>
      <c r="S6" s="1793">
        <f>E6+G6+I6+K6+M6+O6+Q6</f>
        <v>35091047</v>
      </c>
      <c r="T6" s="1793">
        <f>F6+H6+J6+L6+N6+P6+R6</f>
        <v>35091047</v>
      </c>
      <c r="U6" s="1594">
        <v>0</v>
      </c>
      <c r="V6" s="1580">
        <v>179950</v>
      </c>
      <c r="W6" s="2359">
        <v>18</v>
      </c>
      <c r="X6" s="1799"/>
      <c r="Y6" s="1730"/>
      <c r="Z6" s="1675"/>
      <c r="AA6" s="1675"/>
      <c r="AB6" s="1675"/>
    </row>
    <row r="7" spans="1:28" s="1459" customFormat="1" ht="45.6" customHeight="1">
      <c r="A7" s="1730"/>
      <c r="B7" s="1795">
        <v>19</v>
      </c>
      <c r="C7" s="1794" t="s">
        <v>1062</v>
      </c>
      <c r="D7" s="1791" t="s">
        <v>1130</v>
      </c>
      <c r="E7" s="1579">
        <v>18300000</v>
      </c>
      <c r="F7" s="1627">
        <v>17601716</v>
      </c>
      <c r="G7" s="1579">
        <v>7496000</v>
      </c>
      <c r="H7" s="1627">
        <v>7445228</v>
      </c>
      <c r="I7" s="1579">
        <v>41375000</v>
      </c>
      <c r="J7" s="1627">
        <v>40797411</v>
      </c>
      <c r="K7" s="1580">
        <v>12350000</v>
      </c>
      <c r="L7" s="1584">
        <v>12523970</v>
      </c>
      <c r="M7" s="1594">
        <v>0</v>
      </c>
      <c r="N7" s="1792">
        <v>0</v>
      </c>
      <c r="O7" s="1579">
        <v>1403000</v>
      </c>
      <c r="P7" s="1627">
        <v>700929</v>
      </c>
      <c r="Q7" s="1579">
        <v>6122000</v>
      </c>
      <c r="R7" s="1627">
        <v>7209853</v>
      </c>
      <c r="S7" s="1793">
        <f>E7+G7+I7+K7+M7+O7+Q7</f>
        <v>87046000</v>
      </c>
      <c r="T7" s="1793">
        <f>F7+H7+J7+L7+N7+P7+R7</f>
        <v>86279107</v>
      </c>
      <c r="U7" s="1594">
        <v>0</v>
      </c>
      <c r="V7" s="1580">
        <v>454673</v>
      </c>
      <c r="W7" s="2360">
        <v>19</v>
      </c>
      <c r="X7" s="1799"/>
      <c r="Y7" s="1730"/>
      <c r="Z7" s="1675"/>
      <c r="AA7" s="1675"/>
      <c r="AB7" s="1675"/>
    </row>
    <row r="8" spans="1:28" s="1459" customFormat="1" ht="45.6" customHeight="1">
      <c r="A8" s="1730"/>
      <c r="B8" s="3098">
        <v>25</v>
      </c>
      <c r="C8" s="3101" t="s">
        <v>227</v>
      </c>
      <c r="D8" s="1791" t="s">
        <v>1065</v>
      </c>
      <c r="E8" s="3000">
        <v>34349658</v>
      </c>
      <c r="F8" s="3008">
        <f>E8</f>
        <v>34349658</v>
      </c>
      <c r="G8" s="3000">
        <v>18912935</v>
      </c>
      <c r="H8" s="3095">
        <f>G8</f>
        <v>18912935</v>
      </c>
      <c r="I8" s="3000">
        <v>74632872</v>
      </c>
      <c r="J8" s="3008">
        <f>I8</f>
        <v>74632872</v>
      </c>
      <c r="K8" s="3000">
        <v>24630880</v>
      </c>
      <c r="L8" s="3008">
        <f>K8</f>
        <v>24630880</v>
      </c>
      <c r="M8" s="3027">
        <v>0</v>
      </c>
      <c r="N8" s="3092">
        <f>M8</f>
        <v>0</v>
      </c>
      <c r="O8" s="3000">
        <v>3987742</v>
      </c>
      <c r="P8" s="3008">
        <f>O8</f>
        <v>3987742</v>
      </c>
      <c r="Q8" s="3000">
        <v>14761220</v>
      </c>
      <c r="R8" s="3008">
        <f>Q8</f>
        <v>14761220</v>
      </c>
      <c r="S8" s="3049">
        <f>SUM(E8,G8,I8,K8,M8,O8,Q8)</f>
        <v>171275307</v>
      </c>
      <c r="T8" s="3049">
        <f>S8</f>
        <v>171275307</v>
      </c>
      <c r="U8" s="3006">
        <v>0</v>
      </c>
      <c r="V8" s="3027">
        <v>0</v>
      </c>
      <c r="W8" s="3104">
        <v>25</v>
      </c>
      <c r="X8" s="1799"/>
      <c r="Y8" s="1730"/>
      <c r="Z8" s="1675"/>
      <c r="AA8" s="1675"/>
      <c r="AB8" s="1675"/>
    </row>
    <row r="9" spans="1:28" s="1459" customFormat="1" ht="45.6" customHeight="1">
      <c r="A9" s="1730"/>
      <c r="B9" s="3099"/>
      <c r="C9" s="3102"/>
      <c r="D9" s="1791" t="s">
        <v>1067</v>
      </c>
      <c r="E9" s="3038"/>
      <c r="F9" s="2994"/>
      <c r="G9" s="3038"/>
      <c r="H9" s="3096"/>
      <c r="I9" s="3038"/>
      <c r="J9" s="2994"/>
      <c r="K9" s="3038"/>
      <c r="L9" s="2994"/>
      <c r="M9" s="3037"/>
      <c r="N9" s="3093"/>
      <c r="O9" s="3038"/>
      <c r="P9" s="2994"/>
      <c r="Q9" s="3038"/>
      <c r="R9" s="2994"/>
      <c r="S9" s="3050"/>
      <c r="T9" s="3050"/>
      <c r="U9" s="3108"/>
      <c r="V9" s="3037"/>
      <c r="W9" s="3105"/>
      <c r="X9" s="1799"/>
      <c r="Y9" s="1730"/>
      <c r="Z9" s="1675"/>
      <c r="AA9" s="1675"/>
      <c r="AB9" s="1675"/>
    </row>
    <row r="10" spans="1:28" s="1459" customFormat="1" ht="45.6" customHeight="1">
      <c r="A10" s="1730"/>
      <c r="B10" s="3099"/>
      <c r="C10" s="3102"/>
      <c r="D10" s="1791" t="s">
        <v>1073</v>
      </c>
      <c r="E10" s="3038"/>
      <c r="F10" s="2994"/>
      <c r="G10" s="3038"/>
      <c r="H10" s="3096"/>
      <c r="I10" s="3038"/>
      <c r="J10" s="2994"/>
      <c r="K10" s="3038"/>
      <c r="L10" s="2994"/>
      <c r="M10" s="3037"/>
      <c r="N10" s="3093"/>
      <c r="O10" s="3038"/>
      <c r="P10" s="2994"/>
      <c r="Q10" s="3038"/>
      <c r="R10" s="2994"/>
      <c r="S10" s="3050"/>
      <c r="T10" s="3050"/>
      <c r="U10" s="3108"/>
      <c r="V10" s="3037"/>
      <c r="W10" s="3105"/>
      <c r="X10" s="1799"/>
      <c r="Y10" s="1730"/>
      <c r="Z10" s="1675"/>
      <c r="AA10" s="1675"/>
      <c r="AB10" s="1675"/>
    </row>
    <row r="11" spans="1:28" s="1459" customFormat="1" ht="45.6" customHeight="1">
      <c r="A11" s="1730"/>
      <c r="B11" s="3100"/>
      <c r="C11" s="3103"/>
      <c r="D11" s="1791" t="s">
        <v>1131</v>
      </c>
      <c r="E11" s="3001"/>
      <c r="F11" s="2995"/>
      <c r="G11" s="3001"/>
      <c r="H11" s="3097"/>
      <c r="I11" s="3001"/>
      <c r="J11" s="2995"/>
      <c r="K11" s="3001"/>
      <c r="L11" s="2995"/>
      <c r="M11" s="3028"/>
      <c r="N11" s="3094"/>
      <c r="O11" s="3001"/>
      <c r="P11" s="2995"/>
      <c r="Q11" s="3001"/>
      <c r="R11" s="2995"/>
      <c r="S11" s="3051"/>
      <c r="T11" s="3051"/>
      <c r="U11" s="3007"/>
      <c r="V11" s="3028"/>
      <c r="W11" s="3106"/>
      <c r="X11" s="1799"/>
      <c r="Y11" s="1730"/>
      <c r="Z11" s="1675"/>
      <c r="AA11" s="1675"/>
      <c r="AB11" s="1675"/>
    </row>
    <row r="12" spans="1:28" s="1459" customFormat="1" ht="45.6" customHeight="1">
      <c r="A12" s="1730"/>
      <c r="B12" s="1789">
        <v>48</v>
      </c>
      <c r="C12" s="1790" t="s">
        <v>1331</v>
      </c>
      <c r="D12" s="1791" t="s">
        <v>1332</v>
      </c>
      <c r="E12" s="1579">
        <v>42219846</v>
      </c>
      <c r="F12" s="1627">
        <f>E12</f>
        <v>42219846</v>
      </c>
      <c r="G12" s="1579">
        <v>24545964</v>
      </c>
      <c r="H12" s="1627">
        <f>G12</f>
        <v>24545964</v>
      </c>
      <c r="I12" s="1579">
        <v>44984793</v>
      </c>
      <c r="J12" s="1627">
        <f>I12</f>
        <v>44984793</v>
      </c>
      <c r="K12" s="1580">
        <v>27698320</v>
      </c>
      <c r="L12" s="1584">
        <f>K12</f>
        <v>27698320</v>
      </c>
      <c r="M12" s="1594">
        <v>0</v>
      </c>
      <c r="N12" s="1792">
        <f>M12</f>
        <v>0</v>
      </c>
      <c r="O12" s="1579">
        <v>2169623</v>
      </c>
      <c r="P12" s="1627">
        <f>O12</f>
        <v>2169623</v>
      </c>
      <c r="Q12" s="1579">
        <v>3946846</v>
      </c>
      <c r="R12" s="1627">
        <f>Q12</f>
        <v>3946846</v>
      </c>
      <c r="S12" s="1793">
        <f t="shared" ref="S12:T15" si="0">E12+G12+I12+K12+M12+O12+Q12</f>
        <v>145565392</v>
      </c>
      <c r="T12" s="1793">
        <f t="shared" si="0"/>
        <v>145565392</v>
      </c>
      <c r="U12" s="1594">
        <v>0</v>
      </c>
      <c r="V12" s="1500">
        <v>4256261</v>
      </c>
      <c r="W12" s="2359">
        <v>48</v>
      </c>
      <c r="X12" s="1799"/>
      <c r="Y12" s="1730"/>
      <c r="Z12" s="1675"/>
      <c r="AA12" s="1675"/>
      <c r="AB12" s="1675"/>
    </row>
    <row r="13" spans="1:28" s="1459" customFormat="1" ht="45.6" customHeight="1">
      <c r="A13" s="1730"/>
      <c r="B13" s="1789">
        <v>52</v>
      </c>
      <c r="C13" s="1790" t="s">
        <v>263</v>
      </c>
      <c r="D13" s="1791" t="s">
        <v>1133</v>
      </c>
      <c r="E13" s="1579">
        <v>2961445</v>
      </c>
      <c r="F13" s="1627">
        <f>E13</f>
        <v>2961445</v>
      </c>
      <c r="G13" s="1579">
        <v>1787004</v>
      </c>
      <c r="H13" s="1627">
        <f>G13</f>
        <v>1787004</v>
      </c>
      <c r="I13" s="1579">
        <v>4193681</v>
      </c>
      <c r="J13" s="1627">
        <f>I13</f>
        <v>4193681</v>
      </c>
      <c r="K13" s="1580">
        <v>1957210</v>
      </c>
      <c r="L13" s="1584">
        <f>K13</f>
        <v>1957210</v>
      </c>
      <c r="M13" s="1594">
        <v>0</v>
      </c>
      <c r="N13" s="1792">
        <f>M13</f>
        <v>0</v>
      </c>
      <c r="O13" s="1579">
        <v>2822130</v>
      </c>
      <c r="P13" s="1627">
        <f>O13</f>
        <v>2822130</v>
      </c>
      <c r="Q13" s="1579">
        <v>93000</v>
      </c>
      <c r="R13" s="1627">
        <f>Q13</f>
        <v>93000</v>
      </c>
      <c r="S13" s="1793">
        <f t="shared" si="0"/>
        <v>13814470</v>
      </c>
      <c r="T13" s="1793">
        <f t="shared" si="0"/>
        <v>13814470</v>
      </c>
      <c r="U13" s="1594">
        <v>0</v>
      </c>
      <c r="V13" s="1593">
        <v>0</v>
      </c>
      <c r="W13" s="2359">
        <v>52</v>
      </c>
      <c r="X13" s="1799"/>
      <c r="Y13" s="1730"/>
      <c r="Z13" s="1675"/>
      <c r="AA13" s="1675"/>
      <c r="AB13" s="1675"/>
    </row>
    <row r="14" spans="1:28" s="1459" customFormat="1" ht="45.6" customHeight="1">
      <c r="A14" s="1730"/>
      <c r="B14" s="1789">
        <v>55</v>
      </c>
      <c r="C14" s="1790" t="s">
        <v>1082</v>
      </c>
      <c r="D14" s="1791" t="s">
        <v>1134</v>
      </c>
      <c r="E14" s="1579">
        <v>37959959</v>
      </c>
      <c r="F14" s="1627">
        <f>E14</f>
        <v>37959959</v>
      </c>
      <c r="G14" s="1579">
        <v>19279765</v>
      </c>
      <c r="H14" s="1627">
        <f>G14</f>
        <v>19279765</v>
      </c>
      <c r="I14" s="1579">
        <v>47565112</v>
      </c>
      <c r="J14" s="1627">
        <f>I14</f>
        <v>47565112</v>
      </c>
      <c r="K14" s="1580">
        <v>23812950</v>
      </c>
      <c r="L14" s="1584">
        <f>K14</f>
        <v>23812950</v>
      </c>
      <c r="M14" s="1594">
        <v>0</v>
      </c>
      <c r="N14" s="1792">
        <f>M14</f>
        <v>0</v>
      </c>
      <c r="O14" s="1579">
        <v>8872036</v>
      </c>
      <c r="P14" s="1627">
        <f>O14</f>
        <v>8872036</v>
      </c>
      <c r="Q14" s="1594">
        <v>0</v>
      </c>
      <c r="R14" s="1792">
        <f>Q14</f>
        <v>0</v>
      </c>
      <c r="S14" s="1793">
        <f t="shared" si="0"/>
        <v>137489822</v>
      </c>
      <c r="T14" s="1793">
        <f t="shared" si="0"/>
        <v>137489822</v>
      </c>
      <c r="U14" s="1594">
        <v>0</v>
      </c>
      <c r="V14" s="1580">
        <v>4399506</v>
      </c>
      <c r="W14" s="2359">
        <v>55</v>
      </c>
      <c r="X14" s="1799"/>
      <c r="Y14" s="1730"/>
      <c r="Z14" s="1675"/>
      <c r="AA14" s="1675"/>
      <c r="AB14" s="1675"/>
    </row>
    <row r="15" spans="1:28" s="1459" customFormat="1" ht="45.6" customHeight="1">
      <c r="A15" s="1730"/>
      <c r="B15" s="1789">
        <v>62</v>
      </c>
      <c r="C15" s="1790" t="s">
        <v>1085</v>
      </c>
      <c r="D15" s="1791" t="s">
        <v>1135</v>
      </c>
      <c r="E15" s="1579">
        <v>17439153</v>
      </c>
      <c r="F15" s="1627">
        <f>E15</f>
        <v>17439153</v>
      </c>
      <c r="G15" s="1579">
        <v>8792069</v>
      </c>
      <c r="H15" s="1627">
        <f>G15</f>
        <v>8792069</v>
      </c>
      <c r="I15" s="1579">
        <v>23187405</v>
      </c>
      <c r="J15" s="1627">
        <f>I15</f>
        <v>23187405</v>
      </c>
      <c r="K15" s="1580">
        <v>10847880</v>
      </c>
      <c r="L15" s="1584">
        <f>K15</f>
        <v>10847880</v>
      </c>
      <c r="M15" s="1594">
        <v>0</v>
      </c>
      <c r="N15" s="1792">
        <f>M15</f>
        <v>0</v>
      </c>
      <c r="O15" s="1579">
        <v>538559</v>
      </c>
      <c r="P15" s="1627">
        <f>O15</f>
        <v>538559</v>
      </c>
      <c r="Q15" s="1506">
        <v>4144644</v>
      </c>
      <c r="R15" s="1505">
        <f>Q15</f>
        <v>4144644</v>
      </c>
      <c r="S15" s="1793">
        <f t="shared" si="0"/>
        <v>64949710</v>
      </c>
      <c r="T15" s="1793">
        <f t="shared" si="0"/>
        <v>64949710</v>
      </c>
      <c r="U15" s="1594">
        <v>0</v>
      </c>
      <c r="V15" s="1580">
        <v>3693434</v>
      </c>
      <c r="W15" s="2359">
        <v>62</v>
      </c>
      <c r="X15" s="1799"/>
      <c r="Y15" s="1730"/>
      <c r="Z15" s="1675"/>
      <c r="AA15" s="1675"/>
      <c r="AB15" s="1675"/>
    </row>
    <row r="16" spans="1:28" s="1459" customFormat="1" ht="45.6" customHeight="1">
      <c r="A16" s="1730"/>
      <c r="B16" s="1796"/>
      <c r="C16" s="3090" t="s">
        <v>1136</v>
      </c>
      <c r="D16" s="3091"/>
      <c r="E16" s="1693">
        <f>SUM(E6:E15)</f>
        <v>161756830</v>
      </c>
      <c r="F16" s="1693">
        <f t="shared" ref="F16:V16" si="1">SUM(F6:F15)</f>
        <v>161058546</v>
      </c>
      <c r="G16" s="1693">
        <f t="shared" si="1"/>
        <v>85176701</v>
      </c>
      <c r="H16" s="1693">
        <f t="shared" si="1"/>
        <v>85125929</v>
      </c>
      <c r="I16" s="1693">
        <f t="shared" si="1"/>
        <v>249043047</v>
      </c>
      <c r="J16" s="1693">
        <f t="shared" si="1"/>
        <v>248465458</v>
      </c>
      <c r="K16" s="1693">
        <f t="shared" si="1"/>
        <v>106855680</v>
      </c>
      <c r="L16" s="1797">
        <f t="shared" si="1"/>
        <v>107029650</v>
      </c>
      <c r="M16" s="1798">
        <f t="shared" si="1"/>
        <v>0</v>
      </c>
      <c r="N16" s="1696">
        <f t="shared" si="1"/>
        <v>0</v>
      </c>
      <c r="O16" s="1693">
        <f t="shared" si="1"/>
        <v>22401910</v>
      </c>
      <c r="P16" s="1693">
        <f t="shared" si="1"/>
        <v>21699839</v>
      </c>
      <c r="Q16" s="1693">
        <f t="shared" si="1"/>
        <v>29997580</v>
      </c>
      <c r="R16" s="1693">
        <f t="shared" si="1"/>
        <v>31085433</v>
      </c>
      <c r="S16" s="1693">
        <f t="shared" si="1"/>
        <v>655231748</v>
      </c>
      <c r="T16" s="1693">
        <f t="shared" si="1"/>
        <v>654464855</v>
      </c>
      <c r="U16" s="1798">
        <v>0</v>
      </c>
      <c r="V16" s="1797">
        <f t="shared" si="1"/>
        <v>12983824</v>
      </c>
      <c r="W16" s="2361"/>
      <c r="X16" s="1799"/>
      <c r="Y16" s="1730"/>
      <c r="Z16" s="1449"/>
      <c r="AA16" s="1449"/>
      <c r="AB16" s="1449"/>
    </row>
  </sheetData>
  <mergeCells count="31">
    <mergeCell ref="W8:W11"/>
    <mergeCell ref="E3:T3"/>
    <mergeCell ref="E4:F4"/>
    <mergeCell ref="G4:H4"/>
    <mergeCell ref="I4:J4"/>
    <mergeCell ref="K4:L4"/>
    <mergeCell ref="M4:N4"/>
    <mergeCell ref="O4:P4"/>
    <mergeCell ref="Q4:R4"/>
    <mergeCell ref="S4:T4"/>
    <mergeCell ref="U8:U11"/>
    <mergeCell ref="V8:V11"/>
    <mergeCell ref="S8:S11"/>
    <mergeCell ref="T8:T11"/>
    <mergeCell ref="B8:B11"/>
    <mergeCell ref="C8:C11"/>
    <mergeCell ref="E8:E11"/>
    <mergeCell ref="F8:F11"/>
    <mergeCell ref="G8:G11"/>
    <mergeCell ref="C16:D16"/>
    <mergeCell ref="O8:O11"/>
    <mergeCell ref="P8:P11"/>
    <mergeCell ref="Q8:Q11"/>
    <mergeCell ref="R8:R11"/>
    <mergeCell ref="I8:I11"/>
    <mergeCell ref="J8:J11"/>
    <mergeCell ref="K8:K11"/>
    <mergeCell ref="L8:L11"/>
    <mergeCell ref="M8:M11"/>
    <mergeCell ref="N8:N11"/>
    <mergeCell ref="H8:H11"/>
  </mergeCells>
  <phoneticPr fontId="16"/>
  <printOptions horizontalCentered="1"/>
  <pageMargins left="0.47244094488188981" right="0.47244094488188981" top="0.47244094488188981" bottom="0.59055118110236227" header="0.51181102362204722" footer="0.51181102362204722"/>
  <pageSetup paperSize="8" scale="60" orientation="landscape" r:id="rId1"/>
  <headerFooter alignWithMargins="0">
    <oddHeader>&amp;L</oddHeader>
    <oddFooter>&amp;L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00FFFF"/>
  </sheetPr>
  <dimension ref="A1:Y280"/>
  <sheetViews>
    <sheetView view="pageBreakPreview" zoomScale="55" zoomScaleNormal="42" zoomScaleSheetLayoutView="55" workbookViewId="0">
      <pane xSplit="2" ySplit="9" topLeftCell="C10" activePane="bottomRight" state="frozen"/>
      <selection activeCell="J16" sqref="J4:O16"/>
      <selection pane="topRight" activeCell="J16" sqref="J4:O16"/>
      <selection pane="bottomLeft" activeCell="J16" sqref="J4:O16"/>
      <selection pane="bottomRight" activeCell="G14" sqref="G14"/>
    </sheetView>
  </sheetViews>
  <sheetFormatPr defaultColWidth="5" defaultRowHeight="14.25"/>
  <cols>
    <col min="1" max="1" width="5" style="1808"/>
    <col min="2" max="2" width="20.75" style="1807" customWidth="1"/>
    <col min="3" max="3" width="15.125" style="1808" bestFit="1" customWidth="1"/>
    <col min="4" max="4" width="12.375" style="1807" bestFit="1" customWidth="1"/>
    <col min="5" max="6" width="18.125" style="1807" bestFit="1" customWidth="1"/>
    <col min="7" max="7" width="15.125" style="1808" bestFit="1" customWidth="1"/>
    <col min="8" max="8" width="15.125" style="1807" bestFit="1" customWidth="1"/>
    <col min="9" max="9" width="17" style="1808" bestFit="1" customWidth="1"/>
    <col min="10" max="10" width="13.75" style="1807" customWidth="1"/>
    <col min="11" max="11" width="13.25" style="1808" bestFit="1" customWidth="1"/>
    <col min="12" max="12" width="13.25" style="1807" bestFit="1" customWidth="1"/>
    <col min="13" max="13" width="13.25" style="1808" customWidth="1"/>
    <col min="14" max="14" width="13.25" style="1808" bestFit="1" customWidth="1"/>
    <col min="15" max="15" width="16.5" style="1808" bestFit="1" customWidth="1"/>
    <col min="16" max="16" width="11.75" style="1808" bestFit="1" customWidth="1"/>
    <col min="17" max="17" width="15.125" style="1807" bestFit="1" customWidth="1"/>
    <col min="18" max="18" width="6" style="1808" bestFit="1" customWidth="1"/>
    <col min="19" max="19" width="8.5" style="1808" bestFit="1" customWidth="1"/>
    <col min="20" max="255" width="5" style="1808" customWidth="1"/>
    <col min="256" max="16384" width="5" style="1808"/>
  </cols>
  <sheetData>
    <row r="1" spans="1:18" ht="27" customHeight="1">
      <c r="A1" s="1806" t="s">
        <v>1521</v>
      </c>
      <c r="R1" s="1809"/>
    </row>
    <row r="2" spans="1:18" ht="18" thickBot="1">
      <c r="O2" s="3109" t="s">
        <v>1406</v>
      </c>
      <c r="P2" s="3109"/>
      <c r="Q2" s="1810" t="s">
        <v>1407</v>
      </c>
    </row>
    <row r="3" spans="1:18" s="1818" customFormat="1" ht="24" customHeight="1">
      <c r="A3" s="3110" t="s">
        <v>1408</v>
      </c>
      <c r="B3" s="1811" t="s">
        <v>955</v>
      </c>
      <c r="C3" s="1812" t="s">
        <v>1409</v>
      </c>
      <c r="D3" s="1812"/>
      <c r="E3" s="1813" t="s">
        <v>955</v>
      </c>
      <c r="F3" s="1814"/>
      <c r="G3" s="1814"/>
      <c r="H3" s="1814"/>
      <c r="I3" s="1814"/>
      <c r="J3" s="1814"/>
      <c r="K3" s="1814"/>
      <c r="L3" s="1814"/>
      <c r="M3" s="1815" t="s">
        <v>1410</v>
      </c>
      <c r="N3" s="1816"/>
      <c r="O3" s="1817" t="s">
        <v>1411</v>
      </c>
      <c r="P3" s="3113" t="s">
        <v>1334</v>
      </c>
      <c r="Q3" s="3116" t="s">
        <v>1412</v>
      </c>
      <c r="R3" s="3119" t="s">
        <v>1408</v>
      </c>
    </row>
    <row r="4" spans="1:18" s="1818" customFormat="1" ht="24" customHeight="1">
      <c r="A4" s="3111"/>
      <c r="B4" s="1819" t="s">
        <v>955</v>
      </c>
      <c r="C4" s="1820" t="s">
        <v>1413</v>
      </c>
      <c r="D4" s="1820"/>
      <c r="E4" s="3122" t="s">
        <v>1414</v>
      </c>
      <c r="F4" s="3123"/>
      <c r="G4" s="3123"/>
      <c r="H4" s="3123"/>
      <c r="I4" s="3123"/>
      <c r="J4" s="3123" t="s">
        <v>1415</v>
      </c>
      <c r="K4" s="3123"/>
      <c r="L4" s="3124"/>
      <c r="M4" s="1821" t="s">
        <v>1416</v>
      </c>
      <c r="N4" s="1822"/>
      <c r="O4" s="1823" t="s">
        <v>1417</v>
      </c>
      <c r="P4" s="3114"/>
      <c r="Q4" s="3117"/>
      <c r="R4" s="3120"/>
    </row>
    <row r="5" spans="1:18" s="1818" customFormat="1" ht="24" customHeight="1">
      <c r="A5" s="3111"/>
      <c r="B5" s="1819" t="s">
        <v>955</v>
      </c>
      <c r="C5" s="1824" t="s">
        <v>1418</v>
      </c>
      <c r="D5" s="1824"/>
      <c r="E5" s="1825" t="s">
        <v>955</v>
      </c>
      <c r="F5" s="1826"/>
      <c r="G5" s="1826"/>
      <c r="H5" s="1826"/>
      <c r="I5" s="1826"/>
      <c r="J5" s="1826"/>
      <c r="K5" s="1826"/>
      <c r="L5" s="1826"/>
      <c r="M5" s="1827" t="s">
        <v>1419</v>
      </c>
      <c r="N5" s="1828"/>
      <c r="O5" s="1829" t="s">
        <v>1420</v>
      </c>
      <c r="P5" s="3114"/>
      <c r="Q5" s="3117"/>
      <c r="R5" s="3120"/>
    </row>
    <row r="6" spans="1:18" s="1818" customFormat="1" ht="24" customHeight="1">
      <c r="A6" s="3111"/>
      <c r="B6" s="1830" t="s">
        <v>1421</v>
      </c>
      <c r="C6" s="1831" t="s">
        <v>1422</v>
      </c>
      <c r="D6" s="1823" t="s">
        <v>1423</v>
      </c>
      <c r="E6" s="1823" t="s">
        <v>1424</v>
      </c>
      <c r="F6" s="1823" t="s">
        <v>1425</v>
      </c>
      <c r="G6" s="1823" t="s">
        <v>1426</v>
      </c>
      <c r="H6" s="1832" t="s">
        <v>1427</v>
      </c>
      <c r="I6" s="1833" t="s">
        <v>1428</v>
      </c>
      <c r="J6" s="2320" t="s">
        <v>1429</v>
      </c>
      <c r="K6" s="1823" t="s">
        <v>1430</v>
      </c>
      <c r="L6" s="1823" t="s">
        <v>1431</v>
      </c>
      <c r="M6" s="3125" t="s">
        <v>1432</v>
      </c>
      <c r="N6" s="1834" t="s">
        <v>1433</v>
      </c>
      <c r="O6" s="1835" t="s">
        <v>1434</v>
      </c>
      <c r="P6" s="3114"/>
      <c r="Q6" s="3117"/>
      <c r="R6" s="3120"/>
    </row>
    <row r="7" spans="1:18" s="1818" customFormat="1" ht="24" customHeight="1">
      <c r="A7" s="3111"/>
      <c r="B7" s="1819" t="s">
        <v>955</v>
      </c>
      <c r="C7" s="1831" t="s">
        <v>1435</v>
      </c>
      <c r="D7" s="1823" t="s">
        <v>1436</v>
      </c>
      <c r="E7" s="1823" t="s">
        <v>1437</v>
      </c>
      <c r="F7" s="1823" t="s">
        <v>1438</v>
      </c>
      <c r="G7" s="1823" t="s">
        <v>1439</v>
      </c>
      <c r="H7" s="1823" t="s">
        <v>1440</v>
      </c>
      <c r="I7" s="1832" t="s">
        <v>1441</v>
      </c>
      <c r="J7" s="2321" t="s">
        <v>1442</v>
      </c>
      <c r="K7" s="1823" t="s">
        <v>1443</v>
      </c>
      <c r="L7" s="1823" t="s">
        <v>1444</v>
      </c>
      <c r="M7" s="3126"/>
      <c r="N7" s="1834" t="s">
        <v>1445</v>
      </c>
      <c r="O7" s="1835" t="s">
        <v>1446</v>
      </c>
      <c r="P7" s="3114"/>
      <c r="Q7" s="3117"/>
      <c r="R7" s="3120"/>
    </row>
    <row r="8" spans="1:18" s="1818" customFormat="1" ht="24" customHeight="1">
      <c r="A8" s="3111"/>
      <c r="B8" s="1819" t="s">
        <v>955</v>
      </c>
      <c r="C8" s="1831" t="s">
        <v>1440</v>
      </c>
      <c r="D8" s="1823" t="s">
        <v>1447</v>
      </c>
      <c r="E8" s="1823" t="s">
        <v>1448</v>
      </c>
      <c r="F8" s="1823" t="s">
        <v>1449</v>
      </c>
      <c r="G8" s="1823" t="s">
        <v>1450</v>
      </c>
      <c r="H8" s="1823"/>
      <c r="I8" s="1832" t="s">
        <v>1451</v>
      </c>
      <c r="J8" s="2322" t="s">
        <v>1452</v>
      </c>
      <c r="K8" s="1823" t="s">
        <v>955</v>
      </c>
      <c r="L8" s="1823" t="s">
        <v>1453</v>
      </c>
      <c r="M8" s="3126"/>
      <c r="N8" s="1834" t="s">
        <v>1454</v>
      </c>
      <c r="O8" s="1835" t="s">
        <v>1455</v>
      </c>
      <c r="P8" s="3114"/>
      <c r="Q8" s="3117"/>
      <c r="R8" s="3120"/>
    </row>
    <row r="9" spans="1:18" s="1818" customFormat="1" ht="24" customHeight="1" thickBot="1">
      <c r="A9" s="3112"/>
      <c r="B9" s="1836" t="s">
        <v>955</v>
      </c>
      <c r="C9" s="1837"/>
      <c r="D9" s="1838" t="s">
        <v>955</v>
      </c>
      <c r="E9" s="1839" t="s">
        <v>1456</v>
      </c>
      <c r="F9" s="1840"/>
      <c r="G9" s="1839"/>
      <c r="H9" s="1840" t="s">
        <v>955</v>
      </c>
      <c r="I9" s="1840"/>
      <c r="J9" s="2323" t="s">
        <v>955</v>
      </c>
      <c r="K9" s="1840" t="s">
        <v>955</v>
      </c>
      <c r="L9" s="1839" t="s">
        <v>955</v>
      </c>
      <c r="M9" s="1838" t="s">
        <v>955</v>
      </c>
      <c r="N9" s="1840"/>
      <c r="O9" s="1841" t="s">
        <v>1457</v>
      </c>
      <c r="P9" s="3115"/>
      <c r="Q9" s="3118"/>
      <c r="R9" s="3121"/>
    </row>
    <row r="10" spans="1:18" s="1818" customFormat="1" ht="24" customHeight="1">
      <c r="A10" s="1842"/>
      <c r="B10" s="1843" t="s">
        <v>1458</v>
      </c>
      <c r="C10" s="1844">
        <f>SUM(C15:C73)</f>
        <v>36780</v>
      </c>
      <c r="D10" s="1845">
        <f t="shared" ref="D10:Q10" si="0">SUM(D15:D73)</f>
        <v>1482</v>
      </c>
      <c r="E10" s="1845">
        <f t="shared" si="0"/>
        <v>3826</v>
      </c>
      <c r="F10" s="1845">
        <f t="shared" si="0"/>
        <v>333</v>
      </c>
      <c r="G10" s="1845">
        <f t="shared" si="0"/>
        <v>8260</v>
      </c>
      <c r="H10" s="1845">
        <f t="shared" si="0"/>
        <v>0</v>
      </c>
      <c r="I10" s="2333">
        <f t="shared" si="0"/>
        <v>10155</v>
      </c>
      <c r="J10" s="2324">
        <f t="shared" si="0"/>
        <v>1379</v>
      </c>
      <c r="K10" s="1845">
        <f t="shared" si="0"/>
        <v>978</v>
      </c>
      <c r="L10" s="1845">
        <f t="shared" si="0"/>
        <v>3530</v>
      </c>
      <c r="M10" s="1845">
        <f t="shared" si="0"/>
        <v>3526204</v>
      </c>
      <c r="N10" s="1845">
        <f t="shared" si="0"/>
        <v>535060</v>
      </c>
      <c r="O10" s="1845">
        <f t="shared" si="0"/>
        <v>4837</v>
      </c>
      <c r="P10" s="1846">
        <f t="shared" si="0"/>
        <v>436814</v>
      </c>
      <c r="Q10" s="1847">
        <f t="shared" si="0"/>
        <v>4569638</v>
      </c>
      <c r="R10" s="1848"/>
    </row>
    <row r="11" spans="1:18" s="1818" customFormat="1" ht="20.25" customHeight="1">
      <c r="A11" s="1842"/>
      <c r="B11" s="1849"/>
      <c r="C11" s="1850"/>
      <c r="D11" s="1851"/>
      <c r="E11" s="1851"/>
      <c r="F11" s="1851"/>
      <c r="G11" s="1852"/>
      <c r="H11" s="1852"/>
      <c r="I11" s="2334"/>
      <c r="J11" s="2325"/>
      <c r="K11" s="1852"/>
      <c r="L11" s="1851"/>
      <c r="M11" s="1851"/>
      <c r="N11" s="1852"/>
      <c r="O11" s="1851"/>
      <c r="P11" s="1851"/>
      <c r="Q11" s="1847"/>
      <c r="R11" s="1848"/>
    </row>
    <row r="12" spans="1:18" s="1818" customFormat="1" ht="24" customHeight="1">
      <c r="A12" s="1842"/>
      <c r="B12" s="1849" t="s">
        <v>1459</v>
      </c>
      <c r="C12" s="1844">
        <f t="shared" ref="C12:Q12" si="1">SUM(C15:C70)</f>
        <v>26308</v>
      </c>
      <c r="D12" s="1851">
        <f t="shared" si="1"/>
        <v>1482</v>
      </c>
      <c r="E12" s="1851">
        <f t="shared" si="1"/>
        <v>2367</v>
      </c>
      <c r="F12" s="1851">
        <f t="shared" si="1"/>
        <v>333</v>
      </c>
      <c r="G12" s="1851">
        <f t="shared" si="1"/>
        <v>8198</v>
      </c>
      <c r="H12" s="1851">
        <f t="shared" si="1"/>
        <v>0</v>
      </c>
      <c r="I12" s="2335">
        <f t="shared" si="1"/>
        <v>2917</v>
      </c>
      <c r="J12" s="2326">
        <f t="shared" si="1"/>
        <v>1379</v>
      </c>
      <c r="K12" s="1851">
        <f t="shared" si="1"/>
        <v>978</v>
      </c>
      <c r="L12" s="1851">
        <f t="shared" si="1"/>
        <v>3530</v>
      </c>
      <c r="M12" s="1851">
        <f t="shared" si="1"/>
        <v>3407393</v>
      </c>
      <c r="N12" s="1851">
        <f t="shared" si="1"/>
        <v>515357</v>
      </c>
      <c r="O12" s="1851">
        <f t="shared" si="1"/>
        <v>4837</v>
      </c>
      <c r="P12" s="1851">
        <f t="shared" si="1"/>
        <v>410090</v>
      </c>
      <c r="Q12" s="1847">
        <f t="shared" si="1"/>
        <v>4385169</v>
      </c>
      <c r="R12" s="1848"/>
    </row>
    <row r="13" spans="1:18" s="1818" customFormat="1" ht="20.25" customHeight="1">
      <c r="A13" s="1842"/>
      <c r="B13" s="1849"/>
      <c r="C13" s="1844"/>
      <c r="D13" s="1851"/>
      <c r="E13" s="1851"/>
      <c r="F13" s="1851"/>
      <c r="G13" s="1851"/>
      <c r="H13" s="1851"/>
      <c r="I13" s="2335"/>
      <c r="J13" s="2326"/>
      <c r="K13" s="1851"/>
      <c r="L13" s="1851"/>
      <c r="M13" s="1851"/>
      <c r="N13" s="1851"/>
      <c r="O13" s="1851"/>
      <c r="P13" s="1851"/>
      <c r="Q13" s="1847"/>
      <c r="R13" s="1848"/>
    </row>
    <row r="14" spans="1:18" s="1818" customFormat="1" ht="24" customHeight="1">
      <c r="A14" s="1842"/>
      <c r="B14" s="1843" t="s">
        <v>1460</v>
      </c>
      <c r="C14" s="1844">
        <f t="shared" ref="C14:Q14" si="2">SUM(C71:C73)</f>
        <v>10472</v>
      </c>
      <c r="D14" s="1851">
        <f t="shared" si="2"/>
        <v>0</v>
      </c>
      <c r="E14" s="1851">
        <f t="shared" si="2"/>
        <v>1459</v>
      </c>
      <c r="F14" s="1851">
        <f t="shared" si="2"/>
        <v>0</v>
      </c>
      <c r="G14" s="1851">
        <f t="shared" si="2"/>
        <v>62</v>
      </c>
      <c r="H14" s="1851">
        <f t="shared" si="2"/>
        <v>0</v>
      </c>
      <c r="I14" s="2335">
        <f t="shared" si="2"/>
        <v>7238</v>
      </c>
      <c r="J14" s="2326">
        <f t="shared" si="2"/>
        <v>0</v>
      </c>
      <c r="K14" s="1851">
        <f t="shared" si="2"/>
        <v>0</v>
      </c>
      <c r="L14" s="1851">
        <f t="shared" si="2"/>
        <v>0</v>
      </c>
      <c r="M14" s="1851">
        <f t="shared" si="2"/>
        <v>118811</v>
      </c>
      <c r="N14" s="1851">
        <f t="shared" si="2"/>
        <v>19703</v>
      </c>
      <c r="O14" s="1851">
        <f t="shared" si="2"/>
        <v>0</v>
      </c>
      <c r="P14" s="1851">
        <f t="shared" si="2"/>
        <v>26724</v>
      </c>
      <c r="Q14" s="1847">
        <f t="shared" si="2"/>
        <v>184469</v>
      </c>
      <c r="R14" s="1848"/>
    </row>
    <row r="15" spans="1:18" s="1818" customFormat="1" ht="24" customHeight="1">
      <c r="A15" s="1853">
        <v>1</v>
      </c>
      <c r="B15" s="1854" t="s">
        <v>1461</v>
      </c>
      <c r="C15" s="1855">
        <v>3471</v>
      </c>
      <c r="D15" s="1856" t="s">
        <v>1462</v>
      </c>
      <c r="E15" s="1856" t="s">
        <v>1462</v>
      </c>
      <c r="F15" s="1856" t="s">
        <v>1462</v>
      </c>
      <c r="G15" s="1856" t="s">
        <v>1462</v>
      </c>
      <c r="H15" s="1856" t="s">
        <v>1462</v>
      </c>
      <c r="I15" s="2336" t="s">
        <v>1462</v>
      </c>
      <c r="J15" s="2327" t="s">
        <v>1462</v>
      </c>
      <c r="K15" s="1856" t="s">
        <v>1462</v>
      </c>
      <c r="L15" s="1856" t="s">
        <v>1462</v>
      </c>
      <c r="M15" s="1855">
        <v>618957</v>
      </c>
      <c r="N15" s="1855">
        <v>8059</v>
      </c>
      <c r="O15" s="1856" t="s">
        <v>1462</v>
      </c>
      <c r="P15" s="1857">
        <v>25805</v>
      </c>
      <c r="Q15" s="1858">
        <f t="shared" ref="Q15:Q73" si="3">SUM(C15:M15,N15:P15)</f>
        <v>656292</v>
      </c>
      <c r="R15" s="1859">
        <v>1</v>
      </c>
    </row>
    <row r="16" spans="1:18" s="1818" customFormat="1" ht="24" customHeight="1">
      <c r="A16" s="1860">
        <v>2</v>
      </c>
      <c r="B16" s="1819" t="s">
        <v>1463</v>
      </c>
      <c r="C16" s="1861">
        <v>470</v>
      </c>
      <c r="D16" s="1862" t="s">
        <v>1462</v>
      </c>
      <c r="E16" s="1862" t="s">
        <v>1462</v>
      </c>
      <c r="F16" s="1862" t="s">
        <v>1462</v>
      </c>
      <c r="G16" s="1862" t="s">
        <v>1462</v>
      </c>
      <c r="H16" s="1862" t="s">
        <v>1462</v>
      </c>
      <c r="I16" s="2337" t="s">
        <v>1462</v>
      </c>
      <c r="J16" s="2328" t="s">
        <v>1462</v>
      </c>
      <c r="K16" s="1862" t="s">
        <v>1462</v>
      </c>
      <c r="L16" s="1862" t="s">
        <v>1462</v>
      </c>
      <c r="M16" s="1863">
        <v>30334</v>
      </c>
      <c r="N16" s="1863">
        <v>90</v>
      </c>
      <c r="O16" s="1862" t="s">
        <v>1462</v>
      </c>
      <c r="P16" s="1864">
        <v>4121</v>
      </c>
      <c r="Q16" s="1865">
        <f t="shared" si="3"/>
        <v>35015</v>
      </c>
      <c r="R16" s="1866">
        <v>2</v>
      </c>
    </row>
    <row r="17" spans="1:25" s="1818" customFormat="1" ht="24" customHeight="1">
      <c r="A17" s="1860">
        <v>3</v>
      </c>
      <c r="B17" s="1819" t="s">
        <v>1464</v>
      </c>
      <c r="C17" s="1867">
        <v>884</v>
      </c>
      <c r="D17" s="1863">
        <v>212</v>
      </c>
      <c r="E17" s="1863">
        <v>53</v>
      </c>
      <c r="F17" s="1851">
        <v>333</v>
      </c>
      <c r="G17" s="1864">
        <v>2438</v>
      </c>
      <c r="H17" s="1862" t="s">
        <v>1462</v>
      </c>
      <c r="I17" s="2337" t="s">
        <v>1462</v>
      </c>
      <c r="J17" s="2326">
        <v>77</v>
      </c>
      <c r="K17" s="1862" t="s">
        <v>1462</v>
      </c>
      <c r="L17" s="1851">
        <v>452</v>
      </c>
      <c r="M17" s="1863">
        <v>16079</v>
      </c>
      <c r="N17" s="1863">
        <v>384398</v>
      </c>
      <c r="O17" s="1862" t="s">
        <v>1462</v>
      </c>
      <c r="P17" s="1864">
        <v>12211</v>
      </c>
      <c r="Q17" s="1865">
        <f t="shared" si="3"/>
        <v>417137</v>
      </c>
      <c r="R17" s="1866">
        <v>3</v>
      </c>
    </row>
    <row r="18" spans="1:25" s="1818" customFormat="1" ht="24" customHeight="1">
      <c r="A18" s="1860">
        <v>4</v>
      </c>
      <c r="B18" s="1819" t="s">
        <v>1465</v>
      </c>
      <c r="C18" s="1867">
        <v>1992</v>
      </c>
      <c r="D18" s="1862" t="s">
        <v>1462</v>
      </c>
      <c r="E18" s="1862" t="s">
        <v>1462</v>
      </c>
      <c r="F18" s="1862" t="s">
        <v>1462</v>
      </c>
      <c r="G18" s="1862" t="s">
        <v>1462</v>
      </c>
      <c r="H18" s="1862" t="s">
        <v>1462</v>
      </c>
      <c r="I18" s="2337" t="s">
        <v>1462</v>
      </c>
      <c r="J18" s="2328" t="s">
        <v>1462</v>
      </c>
      <c r="K18" s="1862" t="s">
        <v>1462</v>
      </c>
      <c r="L18" s="1862" t="s">
        <v>1462</v>
      </c>
      <c r="M18" s="1863">
        <v>422488</v>
      </c>
      <c r="N18" s="1863">
        <v>7009</v>
      </c>
      <c r="O18" s="1862" t="s">
        <v>1462</v>
      </c>
      <c r="P18" s="1864">
        <v>1846</v>
      </c>
      <c r="Q18" s="1865">
        <f t="shared" si="3"/>
        <v>433335</v>
      </c>
      <c r="R18" s="1866">
        <v>4</v>
      </c>
    </row>
    <row r="19" spans="1:25" s="1818" customFormat="1" ht="24" customHeight="1">
      <c r="A19" s="1860">
        <v>5</v>
      </c>
      <c r="B19" s="1819" t="s">
        <v>1466</v>
      </c>
      <c r="C19" s="1868">
        <v>42</v>
      </c>
      <c r="D19" s="1862" t="s">
        <v>1462</v>
      </c>
      <c r="E19" s="1862" t="s">
        <v>1462</v>
      </c>
      <c r="F19" s="1862" t="s">
        <v>1462</v>
      </c>
      <c r="G19" s="1862" t="s">
        <v>1462</v>
      </c>
      <c r="H19" s="1862" t="s">
        <v>1462</v>
      </c>
      <c r="I19" s="2337" t="s">
        <v>1462</v>
      </c>
      <c r="J19" s="2328" t="s">
        <v>1462</v>
      </c>
      <c r="K19" s="1851">
        <v>38</v>
      </c>
      <c r="L19" s="1862" t="s">
        <v>1462</v>
      </c>
      <c r="M19" s="1868">
        <v>30461</v>
      </c>
      <c r="N19" s="1868">
        <v>1289</v>
      </c>
      <c r="O19" s="1868">
        <v>373</v>
      </c>
      <c r="P19" s="1868">
        <v>803</v>
      </c>
      <c r="Q19" s="1869">
        <f t="shared" si="3"/>
        <v>33006</v>
      </c>
      <c r="R19" s="1866">
        <v>5</v>
      </c>
      <c r="S19" s="1870"/>
      <c r="T19" s="1870"/>
      <c r="U19" s="1870"/>
    </row>
    <row r="20" spans="1:25" s="1818" customFormat="1" ht="24" customHeight="1">
      <c r="A20" s="1853">
        <v>6</v>
      </c>
      <c r="B20" s="1854" t="s">
        <v>1467</v>
      </c>
      <c r="C20" s="1871">
        <v>154</v>
      </c>
      <c r="D20" s="1856" t="s">
        <v>1462</v>
      </c>
      <c r="E20" s="1856" t="s">
        <v>1462</v>
      </c>
      <c r="F20" s="1856" t="s">
        <v>1462</v>
      </c>
      <c r="G20" s="1872">
        <v>156</v>
      </c>
      <c r="H20" s="1856" t="s">
        <v>1462</v>
      </c>
      <c r="I20" s="2336" t="s">
        <v>1462</v>
      </c>
      <c r="J20" s="2327" t="s">
        <v>1462</v>
      </c>
      <c r="K20" s="1856" t="s">
        <v>1462</v>
      </c>
      <c r="L20" s="1856" t="s">
        <v>1462</v>
      </c>
      <c r="M20" s="1873">
        <v>70930</v>
      </c>
      <c r="N20" s="1856" t="s">
        <v>1462</v>
      </c>
      <c r="O20" s="1856" t="s">
        <v>1462</v>
      </c>
      <c r="P20" s="1872">
        <v>5264</v>
      </c>
      <c r="Q20" s="1858">
        <f t="shared" si="3"/>
        <v>76504</v>
      </c>
      <c r="R20" s="1859">
        <v>6</v>
      </c>
      <c r="S20" s="1870"/>
      <c r="T20" s="1870"/>
      <c r="U20" s="1870"/>
      <c r="V20" s="1870"/>
      <c r="W20" s="1870"/>
      <c r="X20" s="1870"/>
      <c r="Y20" s="1870"/>
    </row>
    <row r="21" spans="1:25" s="1818" customFormat="1" ht="24" customHeight="1">
      <c r="A21" s="1860">
        <v>7</v>
      </c>
      <c r="B21" s="1819" t="s">
        <v>1468</v>
      </c>
      <c r="C21" s="1867">
        <v>857</v>
      </c>
      <c r="D21" s="1862" t="s">
        <v>1462</v>
      </c>
      <c r="E21" s="1862" t="s">
        <v>1462</v>
      </c>
      <c r="F21" s="1862" t="s">
        <v>1462</v>
      </c>
      <c r="G21" s="1862" t="s">
        <v>1462</v>
      </c>
      <c r="H21" s="1862" t="s">
        <v>1462</v>
      </c>
      <c r="I21" s="2337" t="s">
        <v>1462</v>
      </c>
      <c r="J21" s="2328" t="s">
        <v>1462</v>
      </c>
      <c r="K21" s="1862" t="s">
        <v>1462</v>
      </c>
      <c r="L21" s="1862" t="s">
        <v>1462</v>
      </c>
      <c r="M21" s="1863">
        <v>172728</v>
      </c>
      <c r="N21" s="1862" t="s">
        <v>1462</v>
      </c>
      <c r="O21" s="1862" t="s">
        <v>1462</v>
      </c>
      <c r="P21" s="1864">
        <v>33742</v>
      </c>
      <c r="Q21" s="1865">
        <f t="shared" si="3"/>
        <v>207327</v>
      </c>
      <c r="R21" s="1866">
        <v>7</v>
      </c>
      <c r="S21" s="1870"/>
      <c r="T21" s="1870"/>
      <c r="U21" s="1870"/>
      <c r="V21" s="1870"/>
      <c r="W21" s="1870"/>
      <c r="X21" s="1870"/>
      <c r="Y21" s="1870"/>
    </row>
    <row r="22" spans="1:25" s="1818" customFormat="1" ht="24" customHeight="1">
      <c r="A22" s="1860">
        <v>8</v>
      </c>
      <c r="B22" s="1819" t="s">
        <v>1469</v>
      </c>
      <c r="C22" s="1867">
        <v>1118</v>
      </c>
      <c r="D22" s="1863">
        <v>300</v>
      </c>
      <c r="E22" s="1862" t="s">
        <v>1462</v>
      </c>
      <c r="F22" s="1862" t="s">
        <v>1462</v>
      </c>
      <c r="G22" s="1862" t="s">
        <v>1462</v>
      </c>
      <c r="H22" s="1862" t="s">
        <v>1462</v>
      </c>
      <c r="I22" s="2337" t="s">
        <v>1462</v>
      </c>
      <c r="J22" s="2328" t="s">
        <v>1462</v>
      </c>
      <c r="K22" s="1862" t="s">
        <v>1462</v>
      </c>
      <c r="L22" s="1862" t="s">
        <v>1462</v>
      </c>
      <c r="M22" s="1863">
        <v>91058</v>
      </c>
      <c r="N22" s="1863">
        <v>1434</v>
      </c>
      <c r="O22" s="1862" t="s">
        <v>1462</v>
      </c>
      <c r="P22" s="1864">
        <v>27923</v>
      </c>
      <c r="Q22" s="1865">
        <f t="shared" si="3"/>
        <v>121833</v>
      </c>
      <c r="R22" s="1866">
        <v>8</v>
      </c>
      <c r="S22" s="1870"/>
      <c r="T22" s="1870"/>
      <c r="U22" s="1870"/>
      <c r="V22" s="1870"/>
      <c r="W22" s="1870"/>
      <c r="X22" s="1870"/>
      <c r="Y22" s="1870"/>
    </row>
    <row r="23" spans="1:25" s="1818" customFormat="1" ht="24" customHeight="1">
      <c r="A23" s="1860">
        <v>9</v>
      </c>
      <c r="B23" s="1819" t="s">
        <v>1470</v>
      </c>
      <c r="C23" s="1867">
        <v>800</v>
      </c>
      <c r="D23" s="1862" t="s">
        <v>1462</v>
      </c>
      <c r="E23" s="1863">
        <v>46</v>
      </c>
      <c r="F23" s="1862" t="s">
        <v>1462</v>
      </c>
      <c r="G23" s="1862" t="s">
        <v>1462</v>
      </c>
      <c r="H23" s="1862" t="s">
        <v>1462</v>
      </c>
      <c r="I23" s="2337" t="s">
        <v>1462</v>
      </c>
      <c r="J23" s="2328" t="s">
        <v>1462</v>
      </c>
      <c r="K23" s="1862" t="s">
        <v>1462</v>
      </c>
      <c r="L23" s="1862" t="s">
        <v>1462</v>
      </c>
      <c r="M23" s="1863">
        <v>43140</v>
      </c>
      <c r="N23" s="1863">
        <v>228</v>
      </c>
      <c r="O23" s="1862" t="s">
        <v>1462</v>
      </c>
      <c r="P23" s="1864">
        <v>2763</v>
      </c>
      <c r="Q23" s="1865">
        <f t="shared" si="3"/>
        <v>46977</v>
      </c>
      <c r="R23" s="1866">
        <v>9</v>
      </c>
      <c r="S23" s="1870"/>
      <c r="T23" s="1870"/>
      <c r="U23" s="1870"/>
      <c r="V23" s="1870"/>
      <c r="W23" s="1870"/>
      <c r="X23" s="1870"/>
      <c r="Y23" s="1870"/>
    </row>
    <row r="24" spans="1:25" s="1818" customFormat="1" ht="24" customHeight="1">
      <c r="A24" s="1860">
        <v>10</v>
      </c>
      <c r="B24" s="1819" t="s">
        <v>1471</v>
      </c>
      <c r="C24" s="1868">
        <v>210</v>
      </c>
      <c r="D24" s="1862" t="s">
        <v>1462</v>
      </c>
      <c r="E24" s="1862" t="s">
        <v>1462</v>
      </c>
      <c r="F24" s="1862" t="s">
        <v>1462</v>
      </c>
      <c r="G24" s="1868">
        <v>241</v>
      </c>
      <c r="H24" s="1862" t="s">
        <v>1462</v>
      </c>
      <c r="I24" s="2337" t="s">
        <v>1462</v>
      </c>
      <c r="J24" s="2328" t="s">
        <v>1462</v>
      </c>
      <c r="K24" s="1862" t="s">
        <v>1462</v>
      </c>
      <c r="L24" s="1862" t="s">
        <v>1462</v>
      </c>
      <c r="M24" s="1868">
        <v>59097</v>
      </c>
      <c r="N24" s="1868">
        <v>2604</v>
      </c>
      <c r="O24" s="1868">
        <v>1021</v>
      </c>
      <c r="P24" s="1868">
        <v>5134</v>
      </c>
      <c r="Q24" s="1869">
        <f t="shared" si="3"/>
        <v>68307</v>
      </c>
      <c r="R24" s="1866">
        <v>10</v>
      </c>
      <c r="S24" s="1870"/>
      <c r="T24" s="1870"/>
      <c r="U24" s="1870"/>
      <c r="V24" s="1870"/>
      <c r="W24" s="1870"/>
      <c r="X24" s="1870"/>
      <c r="Y24" s="1870"/>
    </row>
    <row r="25" spans="1:25" s="1818" customFormat="1" ht="24" customHeight="1">
      <c r="A25" s="1853">
        <v>11</v>
      </c>
      <c r="B25" s="1854" t="s">
        <v>1472</v>
      </c>
      <c r="C25" s="1856" t="s">
        <v>1462</v>
      </c>
      <c r="D25" s="1856" t="s">
        <v>1462</v>
      </c>
      <c r="E25" s="1856" t="s">
        <v>1462</v>
      </c>
      <c r="F25" s="1856" t="s">
        <v>1462</v>
      </c>
      <c r="G25" s="1856" t="s">
        <v>1462</v>
      </c>
      <c r="H25" s="1856" t="s">
        <v>1462</v>
      </c>
      <c r="I25" s="2336" t="s">
        <v>1462</v>
      </c>
      <c r="J25" s="2327" t="s">
        <v>1462</v>
      </c>
      <c r="K25" s="1856" t="s">
        <v>1462</v>
      </c>
      <c r="L25" s="1856" t="s">
        <v>1462</v>
      </c>
      <c r="M25" s="1855">
        <v>50415</v>
      </c>
      <c r="N25" s="1855">
        <v>1527</v>
      </c>
      <c r="O25" s="1856" t="s">
        <v>1462</v>
      </c>
      <c r="P25" s="1857">
        <v>2337</v>
      </c>
      <c r="Q25" s="1858">
        <f t="shared" si="3"/>
        <v>54279</v>
      </c>
      <c r="R25" s="1859">
        <v>11</v>
      </c>
      <c r="S25" s="1870"/>
      <c r="T25" s="1870"/>
      <c r="U25" s="1870"/>
      <c r="V25" s="1870"/>
      <c r="W25" s="1870"/>
      <c r="X25" s="1870"/>
      <c r="Y25" s="1870"/>
    </row>
    <row r="26" spans="1:25" s="1818" customFormat="1" ht="24" customHeight="1">
      <c r="A26" s="1860">
        <v>12</v>
      </c>
      <c r="B26" s="1819" t="s">
        <v>1473</v>
      </c>
      <c r="C26" s="1862" t="s">
        <v>1462</v>
      </c>
      <c r="D26" s="1862" t="s">
        <v>1462</v>
      </c>
      <c r="E26" s="1862" t="s">
        <v>1462</v>
      </c>
      <c r="F26" s="1862" t="s">
        <v>1462</v>
      </c>
      <c r="G26" s="1862" t="s">
        <v>1462</v>
      </c>
      <c r="H26" s="1862" t="s">
        <v>1462</v>
      </c>
      <c r="I26" s="2337" t="s">
        <v>1462</v>
      </c>
      <c r="J26" s="2328" t="s">
        <v>1462</v>
      </c>
      <c r="K26" s="1862" t="s">
        <v>1462</v>
      </c>
      <c r="L26" s="1862" t="s">
        <v>1462</v>
      </c>
      <c r="M26" s="1863">
        <v>49752</v>
      </c>
      <c r="N26" s="1863">
        <v>4663</v>
      </c>
      <c r="O26" s="1862" t="s">
        <v>1462</v>
      </c>
      <c r="P26" s="1862" t="s">
        <v>1462</v>
      </c>
      <c r="Q26" s="1865">
        <f t="shared" si="3"/>
        <v>54415</v>
      </c>
      <c r="R26" s="1866">
        <v>12</v>
      </c>
    </row>
    <row r="27" spans="1:25" s="1818" customFormat="1" ht="24" customHeight="1">
      <c r="A27" s="1860">
        <v>13</v>
      </c>
      <c r="B27" s="1819" t="s">
        <v>1474</v>
      </c>
      <c r="C27" s="1862" t="s">
        <v>1462</v>
      </c>
      <c r="D27" s="1862" t="s">
        <v>1462</v>
      </c>
      <c r="E27" s="1862" t="s">
        <v>1462</v>
      </c>
      <c r="F27" s="1862" t="s">
        <v>1462</v>
      </c>
      <c r="G27" s="1862" t="s">
        <v>1462</v>
      </c>
      <c r="H27" s="1862" t="s">
        <v>1462</v>
      </c>
      <c r="I27" s="2337" t="s">
        <v>1462</v>
      </c>
      <c r="J27" s="2328" t="s">
        <v>1462</v>
      </c>
      <c r="K27" s="1862" t="s">
        <v>1462</v>
      </c>
      <c r="L27" s="1862" t="s">
        <v>1462</v>
      </c>
      <c r="M27" s="1863">
        <v>36358</v>
      </c>
      <c r="N27" s="1863">
        <v>2398</v>
      </c>
      <c r="O27" s="1862" t="s">
        <v>1462</v>
      </c>
      <c r="P27" s="1864">
        <v>25277</v>
      </c>
      <c r="Q27" s="1865">
        <f t="shared" si="3"/>
        <v>64033</v>
      </c>
      <c r="R27" s="1866">
        <v>13</v>
      </c>
    </row>
    <row r="28" spans="1:25" s="1818" customFormat="1" ht="24" customHeight="1">
      <c r="A28" s="1860">
        <v>14</v>
      </c>
      <c r="B28" s="1819" t="s">
        <v>1475</v>
      </c>
      <c r="C28" s="1867">
        <v>1441</v>
      </c>
      <c r="D28" s="1862" t="s">
        <v>1462</v>
      </c>
      <c r="E28" s="1862" t="s">
        <v>1462</v>
      </c>
      <c r="F28" s="1862" t="s">
        <v>1462</v>
      </c>
      <c r="G28" s="1862" t="s">
        <v>1462</v>
      </c>
      <c r="H28" s="1862" t="s">
        <v>1462</v>
      </c>
      <c r="I28" s="2337" t="s">
        <v>1462</v>
      </c>
      <c r="J28" s="2328" t="s">
        <v>1462</v>
      </c>
      <c r="K28" s="1862" t="s">
        <v>1462</v>
      </c>
      <c r="L28" s="1862" t="s">
        <v>1462</v>
      </c>
      <c r="M28" s="1863">
        <v>44318</v>
      </c>
      <c r="N28" s="1863">
        <v>8609</v>
      </c>
      <c r="O28" s="1862" t="s">
        <v>1462</v>
      </c>
      <c r="P28" s="1864">
        <v>28</v>
      </c>
      <c r="Q28" s="1865">
        <f t="shared" si="3"/>
        <v>54396</v>
      </c>
      <c r="R28" s="1866">
        <v>14</v>
      </c>
    </row>
    <row r="29" spans="1:25" s="1818" customFormat="1" ht="24" customHeight="1">
      <c r="A29" s="1860">
        <v>15</v>
      </c>
      <c r="B29" s="1819" t="s">
        <v>1476</v>
      </c>
      <c r="C29" s="1868">
        <v>651</v>
      </c>
      <c r="D29" s="1862" t="s">
        <v>1462</v>
      </c>
      <c r="E29" s="1862" t="s">
        <v>1462</v>
      </c>
      <c r="F29" s="1862" t="s">
        <v>1462</v>
      </c>
      <c r="G29" s="1862" t="s">
        <v>1462</v>
      </c>
      <c r="H29" s="1862" t="s">
        <v>1462</v>
      </c>
      <c r="I29" s="2338">
        <v>1011</v>
      </c>
      <c r="J29" s="2328" t="s">
        <v>1462</v>
      </c>
      <c r="K29" s="1862" t="s">
        <v>1462</v>
      </c>
      <c r="L29" s="1862" t="s">
        <v>1462</v>
      </c>
      <c r="M29" s="1868">
        <v>94522</v>
      </c>
      <c r="N29" s="1868">
        <v>1161</v>
      </c>
      <c r="O29" s="1862" t="s">
        <v>1462</v>
      </c>
      <c r="P29" s="1868">
        <v>2147</v>
      </c>
      <c r="Q29" s="1869">
        <f t="shared" si="3"/>
        <v>99492</v>
      </c>
      <c r="R29" s="1866">
        <v>15</v>
      </c>
      <c r="S29" s="1870"/>
      <c r="T29" s="1870"/>
      <c r="U29" s="1870"/>
      <c r="V29" s="1870"/>
      <c r="W29" s="1870"/>
    </row>
    <row r="30" spans="1:25" s="1818" customFormat="1" ht="24" customHeight="1">
      <c r="A30" s="1874">
        <v>16</v>
      </c>
      <c r="B30" s="1854" t="s">
        <v>1477</v>
      </c>
      <c r="C30" s="1875" t="s">
        <v>1462</v>
      </c>
      <c r="D30" s="1856" t="s">
        <v>1462</v>
      </c>
      <c r="E30" s="1856" t="s">
        <v>1462</v>
      </c>
      <c r="F30" s="1856" t="s">
        <v>1462</v>
      </c>
      <c r="G30" s="1856" t="s">
        <v>1462</v>
      </c>
      <c r="H30" s="1856" t="s">
        <v>1462</v>
      </c>
      <c r="I30" s="2336" t="s">
        <v>1462</v>
      </c>
      <c r="J30" s="2327" t="s">
        <v>1462</v>
      </c>
      <c r="K30" s="1856" t="s">
        <v>1462</v>
      </c>
      <c r="L30" s="1856" t="s">
        <v>1462</v>
      </c>
      <c r="M30" s="1855">
        <v>84157</v>
      </c>
      <c r="N30" s="1855">
        <v>1535</v>
      </c>
      <c r="O30" s="1856" t="s">
        <v>1462</v>
      </c>
      <c r="P30" s="1857">
        <v>6114</v>
      </c>
      <c r="Q30" s="1858">
        <f t="shared" si="3"/>
        <v>91806</v>
      </c>
      <c r="R30" s="1876">
        <v>16</v>
      </c>
      <c r="S30" s="1870"/>
      <c r="T30" s="1870"/>
      <c r="U30" s="1870"/>
      <c r="V30" s="1870"/>
      <c r="W30" s="1870"/>
      <c r="X30" s="1870"/>
    </row>
    <row r="31" spans="1:25" s="1818" customFormat="1" ht="24" customHeight="1">
      <c r="A31" s="1860">
        <v>17</v>
      </c>
      <c r="B31" s="1819" t="s">
        <v>1478</v>
      </c>
      <c r="C31" s="1867">
        <v>158</v>
      </c>
      <c r="D31" s="1862" t="s">
        <v>1462</v>
      </c>
      <c r="E31" s="1862" t="s">
        <v>1462</v>
      </c>
      <c r="F31" s="1862" t="s">
        <v>1462</v>
      </c>
      <c r="G31" s="1862" t="s">
        <v>1462</v>
      </c>
      <c r="H31" s="1862" t="s">
        <v>1462</v>
      </c>
      <c r="I31" s="2337" t="s">
        <v>1462</v>
      </c>
      <c r="J31" s="2328" t="s">
        <v>1462</v>
      </c>
      <c r="K31" s="1862" t="s">
        <v>1462</v>
      </c>
      <c r="L31" s="1862" t="s">
        <v>1462</v>
      </c>
      <c r="M31" s="1877">
        <v>306740</v>
      </c>
      <c r="N31" s="1877">
        <v>4225</v>
      </c>
      <c r="O31" s="1862" t="s">
        <v>1462</v>
      </c>
      <c r="P31" s="1878">
        <v>36196</v>
      </c>
      <c r="Q31" s="1865">
        <f t="shared" si="3"/>
        <v>347319</v>
      </c>
      <c r="R31" s="1866">
        <v>17</v>
      </c>
      <c r="S31" s="1870"/>
      <c r="T31" s="1870"/>
      <c r="U31" s="1870"/>
      <c r="V31" s="1870"/>
      <c r="W31" s="1870"/>
      <c r="X31" s="1870"/>
    </row>
    <row r="32" spans="1:25" s="1818" customFormat="1" ht="24" customHeight="1">
      <c r="A32" s="1860">
        <v>18</v>
      </c>
      <c r="B32" s="1819" t="s">
        <v>1479</v>
      </c>
      <c r="C32" s="1879" t="s">
        <v>1462</v>
      </c>
      <c r="D32" s="1862" t="s">
        <v>1462</v>
      </c>
      <c r="E32" s="1862" t="s">
        <v>1462</v>
      </c>
      <c r="F32" s="1862" t="s">
        <v>1462</v>
      </c>
      <c r="G32" s="1862" t="s">
        <v>1462</v>
      </c>
      <c r="H32" s="1862" t="s">
        <v>1462</v>
      </c>
      <c r="I32" s="2337" t="s">
        <v>1462</v>
      </c>
      <c r="J32" s="2328" t="s">
        <v>1462</v>
      </c>
      <c r="K32" s="1862" t="s">
        <v>1462</v>
      </c>
      <c r="L32" s="1862" t="s">
        <v>1462</v>
      </c>
      <c r="M32" s="1877">
        <v>9725</v>
      </c>
      <c r="N32" s="1862" t="s">
        <v>1462</v>
      </c>
      <c r="O32" s="1862" t="s">
        <v>1462</v>
      </c>
      <c r="P32" s="1878">
        <v>545</v>
      </c>
      <c r="Q32" s="1865">
        <f t="shared" si="3"/>
        <v>10270</v>
      </c>
      <c r="R32" s="1866">
        <v>18</v>
      </c>
      <c r="S32" s="1870"/>
      <c r="T32" s="1870"/>
      <c r="U32" s="1870"/>
      <c r="V32" s="1870"/>
      <c r="W32" s="1870"/>
      <c r="X32" s="1870"/>
    </row>
    <row r="33" spans="1:24" s="1818" customFormat="1" ht="24" customHeight="1">
      <c r="A33" s="1860">
        <v>19</v>
      </c>
      <c r="B33" s="1819" t="s">
        <v>1480</v>
      </c>
      <c r="C33" s="1867">
        <v>300</v>
      </c>
      <c r="D33" s="1862" t="s">
        <v>1462</v>
      </c>
      <c r="E33" s="1862" t="s">
        <v>1462</v>
      </c>
      <c r="F33" s="1862" t="s">
        <v>1462</v>
      </c>
      <c r="G33" s="1862" t="s">
        <v>1462</v>
      </c>
      <c r="H33" s="1862" t="s">
        <v>1462</v>
      </c>
      <c r="I33" s="2337" t="s">
        <v>1462</v>
      </c>
      <c r="J33" s="2328" t="s">
        <v>1462</v>
      </c>
      <c r="K33" s="1862" t="s">
        <v>1462</v>
      </c>
      <c r="L33" s="1862" t="s">
        <v>1462</v>
      </c>
      <c r="M33" s="1863">
        <v>201373</v>
      </c>
      <c r="N33" s="1863">
        <v>3301</v>
      </c>
      <c r="O33" s="1862" t="s">
        <v>1462</v>
      </c>
      <c r="P33" s="1862" t="s">
        <v>1462</v>
      </c>
      <c r="Q33" s="1865">
        <f t="shared" si="3"/>
        <v>204974</v>
      </c>
      <c r="R33" s="1866">
        <v>19</v>
      </c>
      <c r="S33" s="1870"/>
      <c r="T33" s="1870"/>
      <c r="U33" s="1870"/>
      <c r="V33" s="1870"/>
      <c r="W33" s="1870"/>
      <c r="X33" s="1870"/>
    </row>
    <row r="34" spans="1:24" s="1818" customFormat="1" ht="24" customHeight="1">
      <c r="A34" s="1860">
        <v>20</v>
      </c>
      <c r="B34" s="1819" t="s">
        <v>1481</v>
      </c>
      <c r="C34" s="1868">
        <v>296</v>
      </c>
      <c r="D34" s="1868">
        <v>220</v>
      </c>
      <c r="E34" s="1862" t="s">
        <v>1462</v>
      </c>
      <c r="F34" s="1862" t="s">
        <v>1462</v>
      </c>
      <c r="G34" s="1862" t="s">
        <v>1462</v>
      </c>
      <c r="H34" s="1862" t="s">
        <v>1462</v>
      </c>
      <c r="I34" s="2337" t="s">
        <v>1462</v>
      </c>
      <c r="J34" s="2328" t="s">
        <v>1462</v>
      </c>
      <c r="K34" s="1862" t="s">
        <v>1462</v>
      </c>
      <c r="L34" s="1862" t="s">
        <v>1462</v>
      </c>
      <c r="M34" s="1868">
        <v>112240</v>
      </c>
      <c r="N34" s="1868">
        <v>415</v>
      </c>
      <c r="O34" s="1862" t="s">
        <v>1462</v>
      </c>
      <c r="P34" s="1868">
        <v>36578</v>
      </c>
      <c r="Q34" s="1869">
        <f t="shared" si="3"/>
        <v>149749</v>
      </c>
      <c r="R34" s="1866">
        <v>20</v>
      </c>
      <c r="S34" s="1870"/>
      <c r="T34" s="1870"/>
      <c r="U34" s="1870"/>
      <c r="V34" s="1870"/>
      <c r="W34" s="1870"/>
      <c r="X34" s="1870"/>
    </row>
    <row r="35" spans="1:24" s="1818" customFormat="1" ht="24" customHeight="1">
      <c r="A35" s="1853">
        <v>21</v>
      </c>
      <c r="B35" s="1854" t="s">
        <v>1482</v>
      </c>
      <c r="C35" s="1875" t="s">
        <v>1462</v>
      </c>
      <c r="D35" s="1856" t="s">
        <v>1462</v>
      </c>
      <c r="E35" s="1856" t="s">
        <v>1462</v>
      </c>
      <c r="F35" s="1856" t="s">
        <v>1462</v>
      </c>
      <c r="G35" s="1856" t="s">
        <v>1462</v>
      </c>
      <c r="H35" s="1856" t="s">
        <v>1462</v>
      </c>
      <c r="I35" s="2339">
        <v>854</v>
      </c>
      <c r="J35" s="2327" t="s">
        <v>1462</v>
      </c>
      <c r="K35" s="1856" t="s">
        <v>1462</v>
      </c>
      <c r="L35" s="1856" t="s">
        <v>1462</v>
      </c>
      <c r="M35" s="1855">
        <v>91169</v>
      </c>
      <c r="N35" s="1855">
        <v>5550</v>
      </c>
      <c r="O35" s="1856" t="s">
        <v>1462</v>
      </c>
      <c r="P35" s="1857">
        <v>16710</v>
      </c>
      <c r="Q35" s="1858">
        <f t="shared" si="3"/>
        <v>114283</v>
      </c>
      <c r="R35" s="1859">
        <v>21</v>
      </c>
      <c r="S35" s="1870"/>
      <c r="T35" s="1870"/>
      <c r="U35" s="1870"/>
      <c r="V35" s="1870"/>
      <c r="W35" s="1870"/>
      <c r="X35" s="1870"/>
    </row>
    <row r="36" spans="1:24" s="1818" customFormat="1" ht="24" customHeight="1">
      <c r="A36" s="1860">
        <v>22</v>
      </c>
      <c r="B36" s="1819" t="s">
        <v>1483</v>
      </c>
      <c r="C36" s="1880">
        <v>334</v>
      </c>
      <c r="D36" s="1862" t="s">
        <v>1462</v>
      </c>
      <c r="E36" s="1862" t="s">
        <v>1462</v>
      </c>
      <c r="F36" s="1862" t="s">
        <v>1462</v>
      </c>
      <c r="G36" s="1862" t="s">
        <v>1462</v>
      </c>
      <c r="H36" s="1862" t="s">
        <v>1462</v>
      </c>
      <c r="I36" s="2337" t="s">
        <v>1462</v>
      </c>
      <c r="J36" s="2328" t="s">
        <v>1462</v>
      </c>
      <c r="K36" s="1862" t="s">
        <v>1462</v>
      </c>
      <c r="L36" s="1862" t="s">
        <v>1462</v>
      </c>
      <c r="M36" s="1881">
        <v>61893</v>
      </c>
      <c r="N36" s="1862" t="s">
        <v>1462</v>
      </c>
      <c r="O36" s="1862" t="s">
        <v>1462</v>
      </c>
      <c r="P36" s="1878">
        <v>15692</v>
      </c>
      <c r="Q36" s="1865">
        <f t="shared" si="3"/>
        <v>77919</v>
      </c>
      <c r="R36" s="1866">
        <v>22</v>
      </c>
      <c r="S36" s="1870"/>
      <c r="T36" s="1870"/>
      <c r="U36" s="1870"/>
      <c r="V36" s="1870"/>
      <c r="W36" s="1870"/>
      <c r="X36" s="1870"/>
    </row>
    <row r="37" spans="1:24" s="1818" customFormat="1" ht="24" customHeight="1">
      <c r="A37" s="1860">
        <v>23</v>
      </c>
      <c r="B37" s="1819" t="s">
        <v>1484</v>
      </c>
      <c r="C37" s="1867">
        <v>1515</v>
      </c>
      <c r="D37" s="1862" t="s">
        <v>1462</v>
      </c>
      <c r="E37" s="1862" t="s">
        <v>1462</v>
      </c>
      <c r="F37" s="1862" t="s">
        <v>1462</v>
      </c>
      <c r="G37" s="1862" t="s">
        <v>1462</v>
      </c>
      <c r="H37" s="1862" t="s">
        <v>1462</v>
      </c>
      <c r="I37" s="2337" t="s">
        <v>1462</v>
      </c>
      <c r="J37" s="2328" t="s">
        <v>1462</v>
      </c>
      <c r="K37" s="1862" t="s">
        <v>1462</v>
      </c>
      <c r="L37" s="1862" t="s">
        <v>1462</v>
      </c>
      <c r="M37" s="1862" t="s">
        <v>1462</v>
      </c>
      <c r="N37" s="1862" t="s">
        <v>1462</v>
      </c>
      <c r="O37" s="1862" t="s">
        <v>1462</v>
      </c>
      <c r="P37" s="1864">
        <v>860</v>
      </c>
      <c r="Q37" s="1865">
        <f t="shared" si="3"/>
        <v>2375</v>
      </c>
      <c r="R37" s="1866">
        <v>23</v>
      </c>
      <c r="S37" s="1870"/>
      <c r="T37" s="1870"/>
      <c r="U37" s="1870"/>
      <c r="V37" s="1870"/>
      <c r="W37" s="1870"/>
      <c r="X37" s="1870"/>
    </row>
    <row r="38" spans="1:24" s="1818" customFormat="1" ht="24" customHeight="1">
      <c r="A38" s="1860">
        <v>24</v>
      </c>
      <c r="B38" s="1819" t="s">
        <v>1485</v>
      </c>
      <c r="C38" s="1867">
        <v>1538</v>
      </c>
      <c r="D38" s="1862" t="s">
        <v>1462</v>
      </c>
      <c r="E38" s="1862" t="s">
        <v>1462</v>
      </c>
      <c r="F38" s="1862" t="s">
        <v>1462</v>
      </c>
      <c r="G38" s="1862" t="s">
        <v>1462</v>
      </c>
      <c r="H38" s="1862" t="s">
        <v>1462</v>
      </c>
      <c r="I38" s="2337" t="s">
        <v>1462</v>
      </c>
      <c r="J38" s="2328" t="s">
        <v>1462</v>
      </c>
      <c r="K38" s="1862" t="s">
        <v>1462</v>
      </c>
      <c r="L38" s="1862" t="s">
        <v>1462</v>
      </c>
      <c r="M38" s="1863">
        <v>44947</v>
      </c>
      <c r="N38" s="1863">
        <v>8777</v>
      </c>
      <c r="O38" s="1862" t="s">
        <v>1462</v>
      </c>
      <c r="P38" s="1864">
        <v>1854</v>
      </c>
      <c r="Q38" s="1865">
        <f t="shared" si="3"/>
        <v>57116</v>
      </c>
      <c r="R38" s="1866">
        <v>24</v>
      </c>
      <c r="S38" s="1870"/>
      <c r="T38" s="1870"/>
      <c r="U38" s="1870"/>
      <c r="V38" s="1870"/>
      <c r="W38" s="1870"/>
      <c r="X38" s="1870"/>
    </row>
    <row r="39" spans="1:24" s="1818" customFormat="1" ht="24" customHeight="1">
      <c r="A39" s="1860">
        <v>25</v>
      </c>
      <c r="B39" s="1819" t="s">
        <v>1486</v>
      </c>
      <c r="C39" s="1882" t="s">
        <v>1462</v>
      </c>
      <c r="D39" s="1862" t="s">
        <v>1462</v>
      </c>
      <c r="E39" s="1862" t="s">
        <v>1462</v>
      </c>
      <c r="F39" s="1862" t="s">
        <v>1462</v>
      </c>
      <c r="G39" s="1862" t="s">
        <v>1462</v>
      </c>
      <c r="H39" s="1862" t="s">
        <v>1462</v>
      </c>
      <c r="I39" s="2337" t="s">
        <v>1462</v>
      </c>
      <c r="J39" s="2328" t="s">
        <v>1462</v>
      </c>
      <c r="K39" s="1862" t="s">
        <v>1462</v>
      </c>
      <c r="L39" s="1862" t="s">
        <v>1462</v>
      </c>
      <c r="M39" s="1883">
        <v>72247</v>
      </c>
      <c r="N39" s="1883">
        <v>4965</v>
      </c>
      <c r="O39" s="1862" t="s">
        <v>1462</v>
      </c>
      <c r="P39" s="1884">
        <v>13389</v>
      </c>
      <c r="Q39" s="1869">
        <f t="shared" si="3"/>
        <v>90601</v>
      </c>
      <c r="R39" s="1866">
        <v>25</v>
      </c>
      <c r="S39" s="1870"/>
      <c r="T39" s="1870"/>
      <c r="U39" s="1870"/>
      <c r="V39" s="1870"/>
      <c r="W39" s="1870"/>
      <c r="X39" s="1870"/>
    </row>
    <row r="40" spans="1:24" s="1818" customFormat="1" ht="24" customHeight="1">
      <c r="A40" s="1853">
        <v>26</v>
      </c>
      <c r="B40" s="1854" t="s">
        <v>1487</v>
      </c>
      <c r="C40" s="1885">
        <v>3866</v>
      </c>
      <c r="D40" s="1856" t="s">
        <v>1462</v>
      </c>
      <c r="E40" s="1855">
        <v>560</v>
      </c>
      <c r="F40" s="1856" t="s">
        <v>1462</v>
      </c>
      <c r="G40" s="1855">
        <v>3442</v>
      </c>
      <c r="H40" s="1856" t="s">
        <v>1462</v>
      </c>
      <c r="I40" s="2336" t="s">
        <v>1462</v>
      </c>
      <c r="J40" s="2327" t="s">
        <v>1462</v>
      </c>
      <c r="K40" s="1856" t="s">
        <v>1462</v>
      </c>
      <c r="L40" s="1886">
        <v>2652</v>
      </c>
      <c r="M40" s="1855">
        <v>39614</v>
      </c>
      <c r="N40" s="1855">
        <v>3243</v>
      </c>
      <c r="O40" s="1856" t="s">
        <v>1462</v>
      </c>
      <c r="P40" s="1857">
        <v>19233</v>
      </c>
      <c r="Q40" s="1858">
        <f t="shared" si="3"/>
        <v>72610</v>
      </c>
      <c r="R40" s="1859">
        <v>26</v>
      </c>
      <c r="S40" s="1870"/>
      <c r="T40" s="1870"/>
      <c r="U40" s="1870"/>
      <c r="V40" s="1870"/>
      <c r="W40" s="1870"/>
      <c r="X40" s="1870"/>
    </row>
    <row r="41" spans="1:24" s="1818" customFormat="1" ht="24" customHeight="1">
      <c r="A41" s="1860">
        <v>27</v>
      </c>
      <c r="B41" s="1819" t="s">
        <v>1488</v>
      </c>
      <c r="C41" s="1862" t="s">
        <v>1462</v>
      </c>
      <c r="D41" s="1862" t="s">
        <v>1462</v>
      </c>
      <c r="E41" s="1862" t="s">
        <v>1462</v>
      </c>
      <c r="F41" s="1862" t="s">
        <v>1462</v>
      </c>
      <c r="G41" s="1862" t="s">
        <v>1462</v>
      </c>
      <c r="H41" s="1862" t="s">
        <v>1462</v>
      </c>
      <c r="I41" s="2337" t="s">
        <v>1462</v>
      </c>
      <c r="J41" s="2328" t="s">
        <v>1462</v>
      </c>
      <c r="K41" s="1862" t="s">
        <v>1462</v>
      </c>
      <c r="L41" s="1862" t="s">
        <v>1462</v>
      </c>
      <c r="M41" s="1863">
        <v>55935</v>
      </c>
      <c r="N41" s="1863">
        <v>3675</v>
      </c>
      <c r="O41" s="1862" t="s">
        <v>1462</v>
      </c>
      <c r="P41" s="1864">
        <v>2267</v>
      </c>
      <c r="Q41" s="1865">
        <f t="shared" si="3"/>
        <v>61877</v>
      </c>
      <c r="R41" s="1866">
        <v>27</v>
      </c>
      <c r="S41" s="1870"/>
      <c r="T41" s="1870"/>
      <c r="U41" s="1870"/>
      <c r="V41" s="1870"/>
      <c r="W41" s="1870"/>
      <c r="X41" s="1870"/>
    </row>
    <row r="42" spans="1:24" s="1818" customFormat="1" ht="24" customHeight="1">
      <c r="A42" s="1860">
        <v>30</v>
      </c>
      <c r="B42" s="1819" t="s">
        <v>1489</v>
      </c>
      <c r="C42" s="1862" t="s">
        <v>1462</v>
      </c>
      <c r="D42" s="1862" t="s">
        <v>1462</v>
      </c>
      <c r="E42" s="1862" t="s">
        <v>1462</v>
      </c>
      <c r="F42" s="1862" t="s">
        <v>1462</v>
      </c>
      <c r="G42" s="1862" t="s">
        <v>1462</v>
      </c>
      <c r="H42" s="1862" t="s">
        <v>1462</v>
      </c>
      <c r="I42" s="2337" t="s">
        <v>1462</v>
      </c>
      <c r="J42" s="2328" t="s">
        <v>1462</v>
      </c>
      <c r="K42" s="1862" t="s">
        <v>1462</v>
      </c>
      <c r="L42" s="1862" t="s">
        <v>1462</v>
      </c>
      <c r="M42" s="1863">
        <v>45931</v>
      </c>
      <c r="N42" s="1862" t="s">
        <v>1462</v>
      </c>
      <c r="O42" s="1862" t="s">
        <v>1462</v>
      </c>
      <c r="P42" s="1862" t="s">
        <v>1462</v>
      </c>
      <c r="Q42" s="1865">
        <f t="shared" si="3"/>
        <v>45931</v>
      </c>
      <c r="R42" s="1866">
        <v>30</v>
      </c>
      <c r="S42" s="1870"/>
      <c r="T42" s="1870"/>
      <c r="U42" s="1870"/>
      <c r="V42" s="1870"/>
      <c r="W42" s="1870"/>
      <c r="X42" s="1870"/>
    </row>
    <row r="43" spans="1:24" s="1818" customFormat="1" ht="24" customHeight="1">
      <c r="A43" s="1860">
        <v>31</v>
      </c>
      <c r="B43" s="1887" t="s">
        <v>1490</v>
      </c>
      <c r="C43" s="1862" t="s">
        <v>1462</v>
      </c>
      <c r="D43" s="1862" t="s">
        <v>1462</v>
      </c>
      <c r="E43" s="1863">
        <v>126</v>
      </c>
      <c r="F43" s="1862" t="s">
        <v>1462</v>
      </c>
      <c r="G43" s="1862" t="s">
        <v>1462</v>
      </c>
      <c r="H43" s="1862" t="s">
        <v>1462</v>
      </c>
      <c r="I43" s="2337" t="s">
        <v>1462</v>
      </c>
      <c r="J43" s="2328" t="s">
        <v>1462</v>
      </c>
      <c r="K43" s="1862" t="s">
        <v>1462</v>
      </c>
      <c r="L43" s="1862" t="s">
        <v>1462</v>
      </c>
      <c r="M43" s="1863">
        <v>11859</v>
      </c>
      <c r="N43" s="1863">
        <v>642</v>
      </c>
      <c r="O43" s="1862" t="s">
        <v>1462</v>
      </c>
      <c r="P43" s="1864">
        <v>418</v>
      </c>
      <c r="Q43" s="1865">
        <f t="shared" si="3"/>
        <v>13045</v>
      </c>
      <c r="R43" s="1866">
        <v>31</v>
      </c>
      <c r="S43" s="1888"/>
      <c r="T43" s="1870"/>
      <c r="U43" s="1870"/>
      <c r="V43" s="1870"/>
      <c r="W43" s="1870"/>
      <c r="X43" s="1870"/>
    </row>
    <row r="44" spans="1:24" s="1818" customFormat="1" ht="24" customHeight="1">
      <c r="A44" s="1889">
        <v>32</v>
      </c>
      <c r="B44" s="1890" t="s">
        <v>1491</v>
      </c>
      <c r="C44" s="1868">
        <v>490</v>
      </c>
      <c r="D44" s="1862" t="s">
        <v>1462</v>
      </c>
      <c r="E44" s="1862" t="s">
        <v>1462</v>
      </c>
      <c r="F44" s="1862" t="s">
        <v>1462</v>
      </c>
      <c r="G44" s="1862" t="s">
        <v>1462</v>
      </c>
      <c r="H44" s="1862" t="s">
        <v>1462</v>
      </c>
      <c r="I44" s="2337" t="s">
        <v>1462</v>
      </c>
      <c r="J44" s="2328" t="s">
        <v>1462</v>
      </c>
      <c r="K44" s="1862" t="s">
        <v>1462</v>
      </c>
      <c r="L44" s="1862" t="s">
        <v>1462</v>
      </c>
      <c r="M44" s="1868">
        <v>15341</v>
      </c>
      <c r="N44" s="1868">
        <v>806</v>
      </c>
      <c r="O44" s="1862" t="s">
        <v>1462</v>
      </c>
      <c r="P44" s="1868">
        <v>1606</v>
      </c>
      <c r="Q44" s="1869">
        <f t="shared" si="3"/>
        <v>18243</v>
      </c>
      <c r="R44" s="1891">
        <v>32</v>
      </c>
      <c r="S44" s="1870"/>
      <c r="T44" s="1870"/>
      <c r="U44" s="1870"/>
      <c r="V44" s="1870"/>
      <c r="W44" s="1870"/>
      <c r="X44" s="1870"/>
    </row>
    <row r="45" spans="1:24" s="1818" customFormat="1" ht="24" customHeight="1">
      <c r="A45" s="1860">
        <v>33</v>
      </c>
      <c r="B45" s="1819" t="s">
        <v>1492</v>
      </c>
      <c r="C45" s="1885">
        <v>189</v>
      </c>
      <c r="D45" s="1856" t="s">
        <v>1462</v>
      </c>
      <c r="E45" s="1856" t="s">
        <v>1462</v>
      </c>
      <c r="F45" s="1856" t="s">
        <v>1462</v>
      </c>
      <c r="G45" s="1856" t="s">
        <v>1462</v>
      </c>
      <c r="H45" s="1856" t="s">
        <v>1462</v>
      </c>
      <c r="I45" s="2339">
        <v>29</v>
      </c>
      <c r="J45" s="2327" t="s">
        <v>1462</v>
      </c>
      <c r="K45" s="1856" t="s">
        <v>1462</v>
      </c>
      <c r="L45" s="1856" t="s">
        <v>1462</v>
      </c>
      <c r="M45" s="1855">
        <v>28041</v>
      </c>
      <c r="N45" s="1855">
        <v>3692</v>
      </c>
      <c r="O45" s="1856" t="s">
        <v>1462</v>
      </c>
      <c r="P45" s="1857">
        <v>3496</v>
      </c>
      <c r="Q45" s="1858">
        <f t="shared" si="3"/>
        <v>35447</v>
      </c>
      <c r="R45" s="1866">
        <v>33</v>
      </c>
      <c r="S45" s="1870"/>
      <c r="T45" s="1870"/>
      <c r="U45" s="1870"/>
      <c r="V45" s="1870"/>
      <c r="W45" s="1870"/>
      <c r="X45" s="1870"/>
    </row>
    <row r="46" spans="1:24" s="1818" customFormat="1" ht="24" customHeight="1">
      <c r="A46" s="1860">
        <v>34</v>
      </c>
      <c r="B46" s="1819" t="s">
        <v>1493</v>
      </c>
      <c r="C46" s="1867">
        <v>248</v>
      </c>
      <c r="D46" s="1862" t="s">
        <v>1462</v>
      </c>
      <c r="E46" s="1862" t="s">
        <v>1462</v>
      </c>
      <c r="F46" s="1862" t="s">
        <v>1462</v>
      </c>
      <c r="G46" s="1862" t="s">
        <v>1462</v>
      </c>
      <c r="H46" s="1862" t="s">
        <v>1462</v>
      </c>
      <c r="I46" s="2337" t="s">
        <v>1462</v>
      </c>
      <c r="J46" s="2328" t="s">
        <v>1462</v>
      </c>
      <c r="K46" s="1862" t="s">
        <v>1462</v>
      </c>
      <c r="L46" s="1862" t="s">
        <v>1462</v>
      </c>
      <c r="M46" s="1863">
        <v>1414</v>
      </c>
      <c r="N46" s="1863">
        <v>6869</v>
      </c>
      <c r="O46" s="1863">
        <v>515</v>
      </c>
      <c r="P46" s="1862" t="s">
        <v>1462</v>
      </c>
      <c r="Q46" s="1865">
        <f t="shared" si="3"/>
        <v>9046</v>
      </c>
      <c r="R46" s="1866">
        <v>34</v>
      </c>
      <c r="S46" s="1870"/>
      <c r="T46" s="1870"/>
      <c r="U46" s="1870"/>
      <c r="V46" s="1870"/>
      <c r="W46" s="1870"/>
      <c r="X46" s="1870"/>
    </row>
    <row r="47" spans="1:24" s="1818" customFormat="1" ht="24" customHeight="1">
      <c r="A47" s="1860">
        <v>35</v>
      </c>
      <c r="B47" s="1819" t="s">
        <v>1494</v>
      </c>
      <c r="C47" s="1867">
        <v>550</v>
      </c>
      <c r="D47" s="1862" t="s">
        <v>1462</v>
      </c>
      <c r="E47" s="1862" t="s">
        <v>1462</v>
      </c>
      <c r="F47" s="1862" t="s">
        <v>1462</v>
      </c>
      <c r="G47" s="1862" t="s">
        <v>1462</v>
      </c>
      <c r="H47" s="1862" t="s">
        <v>1462</v>
      </c>
      <c r="I47" s="2337" t="s">
        <v>1462</v>
      </c>
      <c r="J47" s="2328" t="s">
        <v>1462</v>
      </c>
      <c r="K47" s="1862" t="s">
        <v>1462</v>
      </c>
      <c r="L47" s="1862" t="s">
        <v>1462</v>
      </c>
      <c r="M47" s="1863">
        <v>16294</v>
      </c>
      <c r="N47" s="1862" t="s">
        <v>1462</v>
      </c>
      <c r="O47" s="1862" t="s">
        <v>1462</v>
      </c>
      <c r="P47" s="1864">
        <v>1846</v>
      </c>
      <c r="Q47" s="1865">
        <f t="shared" si="3"/>
        <v>18690</v>
      </c>
      <c r="R47" s="1866">
        <v>35</v>
      </c>
      <c r="S47" s="1870"/>
      <c r="T47" s="1870"/>
      <c r="U47" s="1870"/>
      <c r="V47" s="1870"/>
      <c r="W47" s="1870"/>
      <c r="X47" s="1870"/>
    </row>
    <row r="48" spans="1:24" s="1818" customFormat="1" ht="24" customHeight="1">
      <c r="A48" s="1892">
        <v>36</v>
      </c>
      <c r="B48" s="1819" t="s">
        <v>1495</v>
      </c>
      <c r="C48" s="1867">
        <v>439</v>
      </c>
      <c r="D48" s="1862" t="s">
        <v>1462</v>
      </c>
      <c r="E48" s="1862" t="s">
        <v>1462</v>
      </c>
      <c r="F48" s="1862" t="s">
        <v>1462</v>
      </c>
      <c r="G48" s="1862" t="s">
        <v>1462</v>
      </c>
      <c r="H48" s="1862" t="s">
        <v>1462</v>
      </c>
      <c r="I48" s="2337" t="s">
        <v>1462</v>
      </c>
      <c r="J48" s="2328" t="s">
        <v>1462</v>
      </c>
      <c r="K48" s="1862" t="s">
        <v>1462</v>
      </c>
      <c r="L48" s="1862" t="s">
        <v>1462</v>
      </c>
      <c r="M48" s="1863">
        <v>13658</v>
      </c>
      <c r="N48" s="1863">
        <v>981</v>
      </c>
      <c r="O48" s="1862" t="s">
        <v>1462</v>
      </c>
      <c r="P48" s="1864">
        <v>1618</v>
      </c>
      <c r="Q48" s="1865">
        <f t="shared" si="3"/>
        <v>16696</v>
      </c>
      <c r="R48" s="1893">
        <v>36</v>
      </c>
      <c r="S48" s="1870"/>
      <c r="T48" s="1870"/>
      <c r="U48" s="1870"/>
      <c r="V48" s="1870"/>
      <c r="W48" s="1870"/>
      <c r="X48" s="1870"/>
    </row>
    <row r="49" spans="1:24" s="1818" customFormat="1" ht="24" customHeight="1">
      <c r="A49" s="1889">
        <v>37</v>
      </c>
      <c r="B49" s="1890" t="s">
        <v>1496</v>
      </c>
      <c r="C49" s="1868">
        <v>57</v>
      </c>
      <c r="D49" s="1894" t="s">
        <v>1462</v>
      </c>
      <c r="E49" s="1894" t="s">
        <v>1462</v>
      </c>
      <c r="F49" s="1894" t="s">
        <v>1462</v>
      </c>
      <c r="G49" s="1894" t="s">
        <v>1462</v>
      </c>
      <c r="H49" s="1894" t="s">
        <v>1462</v>
      </c>
      <c r="I49" s="2340" t="s">
        <v>1462</v>
      </c>
      <c r="J49" s="2329" t="s">
        <v>1462</v>
      </c>
      <c r="K49" s="1894" t="s">
        <v>1462</v>
      </c>
      <c r="L49" s="1894" t="s">
        <v>1462</v>
      </c>
      <c r="M49" s="1868">
        <v>6621</v>
      </c>
      <c r="N49" s="1868">
        <v>1090</v>
      </c>
      <c r="O49" s="1894" t="s">
        <v>1462</v>
      </c>
      <c r="P49" s="1894" t="s">
        <v>1462</v>
      </c>
      <c r="Q49" s="1869">
        <f t="shared" si="3"/>
        <v>7768</v>
      </c>
      <c r="R49" s="1891">
        <v>37</v>
      </c>
      <c r="S49" s="1870"/>
      <c r="T49" s="1870"/>
      <c r="U49" s="1870"/>
      <c r="V49" s="1870"/>
      <c r="W49" s="1870"/>
      <c r="X49" s="1870"/>
    </row>
    <row r="50" spans="1:24" s="1818" customFormat="1" ht="24" customHeight="1">
      <c r="A50" s="1860">
        <v>38</v>
      </c>
      <c r="B50" s="1819" t="s">
        <v>1497</v>
      </c>
      <c r="C50" s="1885"/>
      <c r="D50" s="1855">
        <v>82</v>
      </c>
      <c r="E50" s="1856" t="s">
        <v>1462</v>
      </c>
      <c r="F50" s="1856" t="s">
        <v>1462</v>
      </c>
      <c r="G50" s="1855">
        <v>56</v>
      </c>
      <c r="H50" s="1856" t="s">
        <v>1462</v>
      </c>
      <c r="I50" s="2336" t="s">
        <v>1462</v>
      </c>
      <c r="J50" s="2328" t="s">
        <v>1462</v>
      </c>
      <c r="K50" s="1862" t="s">
        <v>1462</v>
      </c>
      <c r="L50" s="1862" t="s">
        <v>1462</v>
      </c>
      <c r="M50" s="1855">
        <v>16096</v>
      </c>
      <c r="N50" s="1855">
        <v>5665</v>
      </c>
      <c r="O50" s="1855">
        <v>248</v>
      </c>
      <c r="P50" s="1857">
        <v>4352</v>
      </c>
      <c r="Q50" s="1858">
        <f t="shared" si="3"/>
        <v>26499</v>
      </c>
      <c r="R50" s="1866">
        <v>38</v>
      </c>
      <c r="S50" s="1870"/>
      <c r="T50" s="1870"/>
      <c r="U50" s="1870"/>
      <c r="V50" s="1870"/>
      <c r="W50" s="1870"/>
      <c r="X50" s="1870"/>
    </row>
    <row r="51" spans="1:24" s="1818" customFormat="1" ht="24" customHeight="1">
      <c r="A51" s="1860">
        <v>39</v>
      </c>
      <c r="B51" s="1819" t="s">
        <v>1498</v>
      </c>
      <c r="C51" s="1867">
        <v>73</v>
      </c>
      <c r="D51" s="1862" t="s">
        <v>1462</v>
      </c>
      <c r="E51" s="1862" t="s">
        <v>1462</v>
      </c>
      <c r="F51" s="1862" t="s">
        <v>1462</v>
      </c>
      <c r="G51" s="1862" t="s">
        <v>1462</v>
      </c>
      <c r="H51" s="1862" t="s">
        <v>1462</v>
      </c>
      <c r="I51" s="2337" t="s">
        <v>1462</v>
      </c>
      <c r="J51" s="2328" t="s">
        <v>1462</v>
      </c>
      <c r="K51" s="1862" t="s">
        <v>1462</v>
      </c>
      <c r="L51" s="1862" t="s">
        <v>1462</v>
      </c>
      <c r="M51" s="1863">
        <v>10782</v>
      </c>
      <c r="N51" s="1862" t="s">
        <v>1462</v>
      </c>
      <c r="O51" s="1862" t="s">
        <v>1462</v>
      </c>
      <c r="P51" s="1864">
        <v>10599</v>
      </c>
      <c r="Q51" s="1865">
        <f t="shared" si="3"/>
        <v>21454</v>
      </c>
      <c r="R51" s="1866">
        <v>39</v>
      </c>
      <c r="S51" s="1870"/>
      <c r="T51" s="1870"/>
      <c r="U51" s="1870"/>
      <c r="V51" s="1870"/>
      <c r="W51" s="1870"/>
      <c r="X51" s="1870"/>
    </row>
    <row r="52" spans="1:24" s="1818" customFormat="1" ht="24" customHeight="1">
      <c r="A52" s="1860">
        <v>40</v>
      </c>
      <c r="B52" s="1819" t="s">
        <v>1499</v>
      </c>
      <c r="C52" s="1867">
        <v>366</v>
      </c>
      <c r="D52" s="1862" t="s">
        <v>1462</v>
      </c>
      <c r="E52" s="1862" t="s">
        <v>1462</v>
      </c>
      <c r="F52" s="1862" t="s">
        <v>1462</v>
      </c>
      <c r="G52" s="1862" t="s">
        <v>1462</v>
      </c>
      <c r="H52" s="1862" t="s">
        <v>1462</v>
      </c>
      <c r="I52" s="2337" t="s">
        <v>1462</v>
      </c>
      <c r="J52" s="2328" t="s">
        <v>1462</v>
      </c>
      <c r="K52" s="1862" t="s">
        <v>1462</v>
      </c>
      <c r="L52" s="1862" t="s">
        <v>1462</v>
      </c>
      <c r="M52" s="1863">
        <v>5975</v>
      </c>
      <c r="N52" s="1863">
        <v>979</v>
      </c>
      <c r="O52" s="1862" t="s">
        <v>1462</v>
      </c>
      <c r="P52" s="1864">
        <v>167</v>
      </c>
      <c r="Q52" s="1865">
        <f t="shared" si="3"/>
        <v>7487</v>
      </c>
      <c r="R52" s="1866">
        <v>40</v>
      </c>
      <c r="S52" s="1870"/>
      <c r="T52" s="1870"/>
      <c r="U52" s="1870"/>
      <c r="V52" s="1870"/>
      <c r="W52" s="1870"/>
      <c r="X52" s="1870"/>
    </row>
    <row r="53" spans="1:24" s="1818" customFormat="1" ht="24" customHeight="1">
      <c r="A53" s="1860">
        <v>41</v>
      </c>
      <c r="B53" s="1819" t="s">
        <v>1500</v>
      </c>
      <c r="C53" s="1867">
        <v>114</v>
      </c>
      <c r="D53" s="1862" t="s">
        <v>1462</v>
      </c>
      <c r="E53" s="1862" t="s">
        <v>1462</v>
      </c>
      <c r="F53" s="1862" t="s">
        <v>1462</v>
      </c>
      <c r="G53" s="1862" t="s">
        <v>1462</v>
      </c>
      <c r="H53" s="1862" t="s">
        <v>1462</v>
      </c>
      <c r="I53" s="2337" t="s">
        <v>1462</v>
      </c>
      <c r="J53" s="2328" t="s">
        <v>1462</v>
      </c>
      <c r="K53" s="1862" t="s">
        <v>1462</v>
      </c>
      <c r="L53" s="1862" t="s">
        <v>1462</v>
      </c>
      <c r="M53" s="1863">
        <v>16285</v>
      </c>
      <c r="N53" s="1863">
        <v>1115</v>
      </c>
      <c r="O53" s="1862" t="s">
        <v>1462</v>
      </c>
      <c r="P53" s="1864">
        <v>316</v>
      </c>
      <c r="Q53" s="1865">
        <f t="shared" si="3"/>
        <v>17830</v>
      </c>
      <c r="R53" s="1866">
        <v>41</v>
      </c>
      <c r="S53" s="1870"/>
      <c r="T53" s="1870"/>
      <c r="U53" s="1870"/>
      <c r="V53" s="1870"/>
      <c r="W53" s="1870"/>
      <c r="X53" s="1870"/>
    </row>
    <row r="54" spans="1:24" s="1818" customFormat="1" ht="24" customHeight="1" thickBot="1">
      <c r="A54" s="1895">
        <v>42</v>
      </c>
      <c r="B54" s="1836" t="s">
        <v>1501</v>
      </c>
      <c r="C54" s="1896" t="s">
        <v>1462</v>
      </c>
      <c r="D54" s="1897" t="s">
        <v>1462</v>
      </c>
      <c r="E54" s="1898">
        <v>623</v>
      </c>
      <c r="F54" s="1897" t="s">
        <v>1462</v>
      </c>
      <c r="G54" s="1897" t="s">
        <v>1462</v>
      </c>
      <c r="H54" s="1897" t="s">
        <v>1462</v>
      </c>
      <c r="I54" s="2341" t="s">
        <v>1462</v>
      </c>
      <c r="J54" s="2330" t="s">
        <v>1462</v>
      </c>
      <c r="K54" s="1897" t="s">
        <v>1462</v>
      </c>
      <c r="L54" s="1897" t="s">
        <v>1462</v>
      </c>
      <c r="M54" s="1899">
        <v>11815</v>
      </c>
      <c r="N54" s="1897" t="s">
        <v>1462</v>
      </c>
      <c r="O54" s="1897" t="s">
        <v>1462</v>
      </c>
      <c r="P54" s="1898">
        <v>225</v>
      </c>
      <c r="Q54" s="1900">
        <f t="shared" si="3"/>
        <v>12663</v>
      </c>
      <c r="R54" s="1901">
        <v>42</v>
      </c>
      <c r="S54" s="1870"/>
      <c r="T54" s="1870"/>
      <c r="U54" s="1870"/>
      <c r="V54" s="1870"/>
      <c r="W54" s="1870"/>
      <c r="X54" s="1870"/>
    </row>
    <row r="55" spans="1:24" s="1818" customFormat="1" ht="24" customHeight="1">
      <c r="A55" s="1860">
        <v>43</v>
      </c>
      <c r="B55" s="1819" t="s">
        <v>1502</v>
      </c>
      <c r="C55" s="1867">
        <v>247</v>
      </c>
      <c r="D55" s="1862" t="s">
        <v>1462</v>
      </c>
      <c r="E55" s="1862" t="s">
        <v>1462</v>
      </c>
      <c r="F55" s="1862" t="s">
        <v>1462</v>
      </c>
      <c r="G55" s="1862" t="s">
        <v>1462</v>
      </c>
      <c r="H55" s="1862" t="s">
        <v>1462</v>
      </c>
      <c r="I55" s="2337" t="s">
        <v>1462</v>
      </c>
      <c r="J55" s="2328" t="s">
        <v>1462</v>
      </c>
      <c r="K55" s="1862" t="s">
        <v>1462</v>
      </c>
      <c r="L55" s="1862" t="s">
        <v>1462</v>
      </c>
      <c r="M55" s="1863">
        <v>7829</v>
      </c>
      <c r="N55" s="1863">
        <v>2190</v>
      </c>
      <c r="O55" s="1863">
        <v>2680</v>
      </c>
      <c r="P55" s="1862" t="s">
        <v>1462</v>
      </c>
      <c r="Q55" s="1858">
        <f t="shared" si="3"/>
        <v>12946</v>
      </c>
      <c r="R55" s="1866">
        <v>43</v>
      </c>
      <c r="S55" s="1870"/>
      <c r="T55" s="1870"/>
      <c r="U55" s="1870"/>
      <c r="V55" s="1870"/>
      <c r="W55" s="1870"/>
      <c r="X55" s="1870"/>
    </row>
    <row r="56" spans="1:24" s="1818" customFormat="1" ht="24" customHeight="1">
      <c r="A56" s="1860">
        <v>44</v>
      </c>
      <c r="B56" s="1819" t="s">
        <v>1503</v>
      </c>
      <c r="C56" s="1902">
        <v>336</v>
      </c>
      <c r="D56" s="1862" t="s">
        <v>1462</v>
      </c>
      <c r="E56" s="1862" t="s">
        <v>1462</v>
      </c>
      <c r="F56" s="1862" t="s">
        <v>1462</v>
      </c>
      <c r="G56" s="1862" t="s">
        <v>1462</v>
      </c>
      <c r="H56" s="1862" t="s">
        <v>1462</v>
      </c>
      <c r="I56" s="2337" t="s">
        <v>1462</v>
      </c>
      <c r="J56" s="2331">
        <v>275</v>
      </c>
      <c r="K56" s="1862" t="s">
        <v>1462</v>
      </c>
      <c r="L56" s="1862" t="s">
        <v>1462</v>
      </c>
      <c r="M56" s="1904">
        <v>18859</v>
      </c>
      <c r="N56" s="1905">
        <v>1712</v>
      </c>
      <c r="O56" s="1862" t="s">
        <v>1462</v>
      </c>
      <c r="P56" s="1906">
        <v>131</v>
      </c>
      <c r="Q56" s="1865">
        <f t="shared" si="3"/>
        <v>21313</v>
      </c>
      <c r="R56" s="1866">
        <v>44</v>
      </c>
      <c r="S56" s="1870"/>
      <c r="T56" s="1870"/>
      <c r="U56" s="1870"/>
      <c r="V56" s="1870"/>
      <c r="W56" s="1870"/>
      <c r="X56" s="1870"/>
    </row>
    <row r="57" spans="1:24" s="1818" customFormat="1" ht="24" customHeight="1">
      <c r="A57" s="1860">
        <v>45</v>
      </c>
      <c r="B57" s="1819" t="s">
        <v>1504</v>
      </c>
      <c r="C57" s="1907" t="s">
        <v>1462</v>
      </c>
      <c r="D57" s="1862" t="s">
        <v>1462</v>
      </c>
      <c r="E57" s="1862" t="s">
        <v>1462</v>
      </c>
      <c r="F57" s="1862" t="s">
        <v>1462</v>
      </c>
      <c r="G57" s="1862" t="s">
        <v>1462</v>
      </c>
      <c r="H57" s="1862" t="s">
        <v>1462</v>
      </c>
      <c r="I57" s="2337" t="s">
        <v>1462</v>
      </c>
      <c r="J57" s="2328" t="s">
        <v>1462</v>
      </c>
      <c r="K57" s="1862" t="s">
        <v>1462</v>
      </c>
      <c r="L57" s="1862" t="s">
        <v>1462</v>
      </c>
      <c r="M57" s="1863">
        <v>8349</v>
      </c>
      <c r="N57" s="1862" t="s">
        <v>1462</v>
      </c>
      <c r="O57" s="1862" t="s">
        <v>1462</v>
      </c>
      <c r="P57" s="1864">
        <v>1282</v>
      </c>
      <c r="Q57" s="1865">
        <f t="shared" si="3"/>
        <v>9631</v>
      </c>
      <c r="R57" s="1866">
        <v>45</v>
      </c>
      <c r="S57" s="1870"/>
      <c r="T57" s="1870"/>
      <c r="U57" s="1870"/>
      <c r="V57" s="1870"/>
      <c r="W57" s="1870"/>
      <c r="X57" s="1870"/>
    </row>
    <row r="58" spans="1:24" s="1818" customFormat="1" ht="24" customHeight="1">
      <c r="A58" s="1860">
        <v>46</v>
      </c>
      <c r="B58" s="1819" t="s">
        <v>1505</v>
      </c>
      <c r="C58" s="1867">
        <v>661</v>
      </c>
      <c r="D58" s="1862" t="s">
        <v>1462</v>
      </c>
      <c r="E58" s="1862" t="s">
        <v>1462</v>
      </c>
      <c r="F58" s="1862" t="s">
        <v>1462</v>
      </c>
      <c r="G58" s="1862" t="s">
        <v>1462</v>
      </c>
      <c r="H58" s="1862" t="s">
        <v>1462</v>
      </c>
      <c r="I58" s="2337" t="s">
        <v>1462</v>
      </c>
      <c r="J58" s="2328" t="s">
        <v>1462</v>
      </c>
      <c r="K58" s="1862" t="s">
        <v>1462</v>
      </c>
      <c r="L58" s="1862" t="s">
        <v>1462</v>
      </c>
      <c r="M58" s="1863">
        <v>16982</v>
      </c>
      <c r="N58" s="1863">
        <v>756</v>
      </c>
      <c r="O58" s="1862" t="s">
        <v>1462</v>
      </c>
      <c r="P58" s="1864">
        <v>2272</v>
      </c>
      <c r="Q58" s="1865">
        <f t="shared" si="3"/>
        <v>20671</v>
      </c>
      <c r="R58" s="1866">
        <v>46</v>
      </c>
      <c r="S58" s="1870"/>
      <c r="T58" s="1870"/>
      <c r="U58" s="1870"/>
      <c r="V58" s="1870"/>
      <c r="W58" s="1870"/>
      <c r="X58" s="1870"/>
    </row>
    <row r="59" spans="1:24" s="1818" customFormat="1" ht="24" customHeight="1">
      <c r="A59" s="1889">
        <v>52</v>
      </c>
      <c r="B59" s="1890" t="s">
        <v>1506</v>
      </c>
      <c r="C59" s="1868">
        <v>210</v>
      </c>
      <c r="D59" s="1894" t="s">
        <v>1462</v>
      </c>
      <c r="E59" s="1894" t="s">
        <v>1462</v>
      </c>
      <c r="F59" s="1894" t="s">
        <v>1462</v>
      </c>
      <c r="G59" s="1894" t="s">
        <v>1462</v>
      </c>
      <c r="H59" s="1894" t="s">
        <v>1462</v>
      </c>
      <c r="I59" s="2340" t="s">
        <v>1462</v>
      </c>
      <c r="J59" s="2329" t="s">
        <v>1462</v>
      </c>
      <c r="K59" s="1894" t="s">
        <v>1462</v>
      </c>
      <c r="L59" s="1894" t="s">
        <v>1462</v>
      </c>
      <c r="M59" s="1868">
        <v>3418</v>
      </c>
      <c r="N59" s="1868">
        <v>3152</v>
      </c>
      <c r="O59" s="1894" t="s">
        <v>1462</v>
      </c>
      <c r="P59" s="1868">
        <v>275</v>
      </c>
      <c r="Q59" s="1869">
        <f t="shared" si="3"/>
        <v>7055</v>
      </c>
      <c r="R59" s="1891">
        <v>52</v>
      </c>
      <c r="S59" s="1870"/>
      <c r="T59" s="1870"/>
      <c r="U59" s="1870"/>
      <c r="V59" s="1870"/>
      <c r="W59" s="1870"/>
      <c r="X59" s="1870"/>
    </row>
    <row r="60" spans="1:24" s="1818" customFormat="1" ht="24" customHeight="1">
      <c r="A60" s="1860">
        <v>54</v>
      </c>
      <c r="B60" s="1819" t="s">
        <v>1507</v>
      </c>
      <c r="C60" s="1856" t="s">
        <v>1462</v>
      </c>
      <c r="D60" s="1856" t="s">
        <v>1462</v>
      </c>
      <c r="E60" s="1856" t="s">
        <v>1462</v>
      </c>
      <c r="F60" s="1856" t="s">
        <v>1462</v>
      </c>
      <c r="G60" s="1856" t="s">
        <v>1462</v>
      </c>
      <c r="H60" s="1856" t="s">
        <v>1462</v>
      </c>
      <c r="I60" s="2336" t="s">
        <v>1462</v>
      </c>
      <c r="J60" s="2328" t="s">
        <v>1462</v>
      </c>
      <c r="K60" s="1862" t="s">
        <v>1462</v>
      </c>
      <c r="L60" s="1862" t="s">
        <v>1462</v>
      </c>
      <c r="M60" s="1855">
        <v>4650</v>
      </c>
      <c r="N60" s="1855">
        <v>1790</v>
      </c>
      <c r="O60" s="1856" t="s">
        <v>1462</v>
      </c>
      <c r="P60" s="1857">
        <v>834</v>
      </c>
      <c r="Q60" s="1858">
        <f t="shared" si="3"/>
        <v>7274</v>
      </c>
      <c r="R60" s="1866">
        <v>54</v>
      </c>
      <c r="S60" s="1870"/>
      <c r="T60" s="1870"/>
      <c r="U60" s="1870"/>
      <c r="V60" s="1870"/>
      <c r="W60" s="1870"/>
      <c r="X60" s="1870"/>
    </row>
    <row r="61" spans="1:24" s="1818" customFormat="1" ht="24" customHeight="1">
      <c r="A61" s="1860">
        <v>59</v>
      </c>
      <c r="B61" s="1819" t="s">
        <v>1508</v>
      </c>
      <c r="C61" s="1880">
        <v>92</v>
      </c>
      <c r="D61" s="1881">
        <v>34</v>
      </c>
      <c r="E61" s="1862" t="s">
        <v>1462</v>
      </c>
      <c r="F61" s="1862" t="s">
        <v>1462</v>
      </c>
      <c r="G61" s="1862" t="s">
        <v>1462</v>
      </c>
      <c r="H61" s="1862" t="s">
        <v>1462</v>
      </c>
      <c r="I61" s="2342">
        <v>120</v>
      </c>
      <c r="J61" s="2328" t="s">
        <v>1462</v>
      </c>
      <c r="K61" s="1862" t="s">
        <v>1462</v>
      </c>
      <c r="L61" s="1862" t="s">
        <v>1462</v>
      </c>
      <c r="M61" s="1877">
        <v>20174</v>
      </c>
      <c r="N61" s="1877">
        <v>760</v>
      </c>
      <c r="O61" s="1862" t="s">
        <v>1462</v>
      </c>
      <c r="P61" s="1878">
        <v>456</v>
      </c>
      <c r="Q61" s="1865">
        <f t="shared" si="3"/>
        <v>21636</v>
      </c>
      <c r="R61" s="1866">
        <v>59</v>
      </c>
      <c r="S61" s="1870"/>
      <c r="T61" s="1870"/>
      <c r="U61" s="1870"/>
      <c r="V61" s="1870"/>
      <c r="W61" s="1870"/>
      <c r="X61" s="1870"/>
    </row>
    <row r="62" spans="1:24" s="1818" customFormat="1" ht="24" customHeight="1">
      <c r="A62" s="1860">
        <v>61</v>
      </c>
      <c r="B62" s="1819" t="s">
        <v>1509</v>
      </c>
      <c r="C62" s="1867">
        <v>48</v>
      </c>
      <c r="D62" s="1863">
        <v>77</v>
      </c>
      <c r="E62" s="1863">
        <v>959</v>
      </c>
      <c r="F62" s="1862" t="s">
        <v>1462</v>
      </c>
      <c r="G62" s="1863">
        <v>294</v>
      </c>
      <c r="H62" s="1862" t="s">
        <v>1462</v>
      </c>
      <c r="I62" s="2337" t="s">
        <v>1462</v>
      </c>
      <c r="J62" s="2328" t="s">
        <v>1462</v>
      </c>
      <c r="K62" s="1862" t="s">
        <v>1462</v>
      </c>
      <c r="L62" s="1862" t="s">
        <v>1462</v>
      </c>
      <c r="M62" s="1863">
        <v>13719</v>
      </c>
      <c r="N62" s="1863">
        <v>1569</v>
      </c>
      <c r="O62" s="1862" t="s">
        <v>1462</v>
      </c>
      <c r="P62" s="1864">
        <v>28128</v>
      </c>
      <c r="Q62" s="1865">
        <f t="shared" si="3"/>
        <v>44794</v>
      </c>
      <c r="R62" s="1866">
        <v>61</v>
      </c>
      <c r="S62" s="1870"/>
      <c r="T62" s="1870"/>
      <c r="U62" s="1870"/>
      <c r="V62" s="1870"/>
      <c r="W62" s="1870"/>
      <c r="X62" s="1870"/>
    </row>
    <row r="63" spans="1:24" s="1818" customFormat="1" ht="24" customHeight="1">
      <c r="A63" s="1860">
        <v>66</v>
      </c>
      <c r="B63" s="1819" t="s">
        <v>1510</v>
      </c>
      <c r="C63" s="1867">
        <v>1699</v>
      </c>
      <c r="D63" s="1862" t="s">
        <v>1462</v>
      </c>
      <c r="E63" s="1862" t="s">
        <v>1462</v>
      </c>
      <c r="F63" s="1862" t="s">
        <v>1462</v>
      </c>
      <c r="G63" s="1862" t="s">
        <v>1462</v>
      </c>
      <c r="H63" s="1862" t="s">
        <v>1462</v>
      </c>
      <c r="I63" s="2337" t="s">
        <v>1462</v>
      </c>
      <c r="J63" s="2328" t="s">
        <v>1462</v>
      </c>
      <c r="K63" s="1862" t="s">
        <v>1462</v>
      </c>
      <c r="L63" s="1862" t="s">
        <v>1462</v>
      </c>
      <c r="M63" s="1864">
        <v>51647</v>
      </c>
      <c r="N63" s="1863">
        <v>1361</v>
      </c>
      <c r="O63" s="1862" t="s">
        <v>1462</v>
      </c>
      <c r="P63" s="1864">
        <v>7533</v>
      </c>
      <c r="Q63" s="1865">
        <f t="shared" si="3"/>
        <v>62240</v>
      </c>
      <c r="R63" s="1866">
        <v>66</v>
      </c>
      <c r="S63" s="1870"/>
      <c r="T63" s="1870"/>
      <c r="U63" s="1870"/>
      <c r="V63" s="1870"/>
      <c r="W63" s="1870"/>
      <c r="X63" s="1870"/>
    </row>
    <row r="64" spans="1:24" s="1818" customFormat="1" ht="24" customHeight="1">
      <c r="A64" s="1889">
        <v>67</v>
      </c>
      <c r="B64" s="1890" t="s">
        <v>1511</v>
      </c>
      <c r="C64" s="1868">
        <v>173</v>
      </c>
      <c r="D64" s="1894" t="s">
        <v>1462</v>
      </c>
      <c r="E64" s="1894" t="s">
        <v>1462</v>
      </c>
      <c r="F64" s="1894" t="s">
        <v>1462</v>
      </c>
      <c r="G64" s="1894" t="s">
        <v>1462</v>
      </c>
      <c r="H64" s="1894" t="s">
        <v>1462</v>
      </c>
      <c r="I64" s="2340" t="s">
        <v>1462</v>
      </c>
      <c r="J64" s="2329" t="s">
        <v>1462</v>
      </c>
      <c r="K64" s="1894" t="s">
        <v>1462</v>
      </c>
      <c r="L64" s="1894" t="s">
        <v>1462</v>
      </c>
      <c r="M64" s="1868">
        <v>9999</v>
      </c>
      <c r="N64" s="1868">
        <v>554</v>
      </c>
      <c r="O64" s="1862" t="s">
        <v>1462</v>
      </c>
      <c r="P64" s="1868">
        <v>265</v>
      </c>
      <c r="Q64" s="1869">
        <f t="shared" si="3"/>
        <v>10991</v>
      </c>
      <c r="R64" s="1891">
        <v>67</v>
      </c>
      <c r="S64" s="1870"/>
      <c r="T64" s="1870"/>
      <c r="U64" s="1870"/>
      <c r="V64" s="1870"/>
      <c r="W64" s="1870"/>
      <c r="X64" s="1870"/>
    </row>
    <row r="65" spans="1:24" s="1818" customFormat="1" ht="24" customHeight="1">
      <c r="A65" s="1860">
        <v>70</v>
      </c>
      <c r="B65" s="1819" t="s">
        <v>1512</v>
      </c>
      <c r="C65" s="1856" t="s">
        <v>1462</v>
      </c>
      <c r="D65" s="1856" t="s">
        <v>1462</v>
      </c>
      <c r="E65" s="1856" t="s">
        <v>1462</v>
      </c>
      <c r="F65" s="1856" t="s">
        <v>1462</v>
      </c>
      <c r="G65" s="1856" t="s">
        <v>1462</v>
      </c>
      <c r="H65" s="1856" t="s">
        <v>1462</v>
      </c>
      <c r="I65" s="2336" t="s">
        <v>1462</v>
      </c>
      <c r="J65" s="2328" t="s">
        <v>1462</v>
      </c>
      <c r="K65" s="1862" t="s">
        <v>1462</v>
      </c>
      <c r="L65" s="1862" t="s">
        <v>1462</v>
      </c>
      <c r="M65" s="1855">
        <v>9051</v>
      </c>
      <c r="N65" s="1855">
        <v>1914</v>
      </c>
      <c r="O65" s="1856" t="s">
        <v>1462</v>
      </c>
      <c r="P65" s="1856" t="s">
        <v>1462</v>
      </c>
      <c r="Q65" s="1858">
        <f t="shared" si="3"/>
        <v>10965</v>
      </c>
      <c r="R65" s="1866">
        <v>70</v>
      </c>
      <c r="S65" s="1870"/>
      <c r="T65" s="1870"/>
      <c r="U65" s="1870"/>
      <c r="V65" s="1870"/>
      <c r="W65" s="1870"/>
      <c r="X65" s="1870"/>
    </row>
    <row r="66" spans="1:24" s="1818" customFormat="1" ht="24" customHeight="1">
      <c r="A66" s="1860">
        <v>72</v>
      </c>
      <c r="B66" s="1819" t="s">
        <v>1046</v>
      </c>
      <c r="C66" s="1862" t="s">
        <v>1462</v>
      </c>
      <c r="D66" s="1863">
        <v>347</v>
      </c>
      <c r="E66" s="1862" t="s">
        <v>1462</v>
      </c>
      <c r="F66" s="1862" t="s">
        <v>1462</v>
      </c>
      <c r="G66" s="1863">
        <v>394</v>
      </c>
      <c r="H66" s="1862" t="s">
        <v>1462</v>
      </c>
      <c r="I66" s="2337" t="s">
        <v>1462</v>
      </c>
      <c r="J66" s="2331">
        <v>427</v>
      </c>
      <c r="K66" s="1903">
        <v>940</v>
      </c>
      <c r="L66" s="1903">
        <v>426</v>
      </c>
      <c r="M66" s="1863">
        <v>30919</v>
      </c>
      <c r="N66" s="1863">
        <v>12453</v>
      </c>
      <c r="O66" s="1862" t="s">
        <v>1462</v>
      </c>
      <c r="P66" s="1864">
        <v>27490</v>
      </c>
      <c r="Q66" s="1865">
        <f t="shared" si="3"/>
        <v>73396</v>
      </c>
      <c r="R66" s="1866">
        <v>72</v>
      </c>
      <c r="S66" s="1870"/>
      <c r="T66" s="1870"/>
      <c r="U66" s="1870"/>
      <c r="V66" s="1870"/>
      <c r="W66" s="1870"/>
      <c r="X66" s="1870"/>
    </row>
    <row r="67" spans="1:24" s="1818" customFormat="1" ht="24" customHeight="1">
      <c r="A67" s="1860">
        <v>74</v>
      </c>
      <c r="B67" s="1819" t="s">
        <v>1513</v>
      </c>
      <c r="C67" s="1867">
        <v>219</v>
      </c>
      <c r="D67" s="1863">
        <v>210</v>
      </c>
      <c r="E67" s="1862" t="s">
        <v>1462</v>
      </c>
      <c r="F67" s="1862" t="s">
        <v>1462</v>
      </c>
      <c r="G67" s="1863">
        <v>1177</v>
      </c>
      <c r="H67" s="1862" t="s">
        <v>1462</v>
      </c>
      <c r="I67" s="2337" t="s">
        <v>1462</v>
      </c>
      <c r="J67" s="2331">
        <v>600</v>
      </c>
      <c r="K67" s="1862" t="s">
        <v>1462</v>
      </c>
      <c r="L67" s="1862" t="s">
        <v>1462</v>
      </c>
      <c r="M67" s="1863">
        <v>7580</v>
      </c>
      <c r="N67" s="1863">
        <v>1682</v>
      </c>
      <c r="O67" s="1862" t="s">
        <v>1462</v>
      </c>
      <c r="P67" s="1864">
        <v>16404</v>
      </c>
      <c r="Q67" s="1865">
        <f t="shared" si="3"/>
        <v>27872</v>
      </c>
      <c r="R67" s="1866">
        <v>74</v>
      </c>
      <c r="S67" s="1870"/>
      <c r="T67" s="1870"/>
      <c r="U67" s="1870"/>
      <c r="V67" s="1870"/>
      <c r="W67" s="1870"/>
      <c r="X67" s="1870"/>
    </row>
    <row r="68" spans="1:24" s="1818" customFormat="1" ht="24" customHeight="1">
      <c r="A68" s="1860">
        <v>81</v>
      </c>
      <c r="B68" s="1819" t="s">
        <v>1514</v>
      </c>
      <c r="C68" s="1862" t="s">
        <v>1462</v>
      </c>
      <c r="D68" s="1862" t="s">
        <v>1462</v>
      </c>
      <c r="E68" s="1862" t="s">
        <v>1462</v>
      </c>
      <c r="F68" s="1862" t="s">
        <v>1462</v>
      </c>
      <c r="G68" s="1862" t="s">
        <v>1462</v>
      </c>
      <c r="H68" s="1862" t="s">
        <v>1462</v>
      </c>
      <c r="I68" s="2337" t="s">
        <v>1462</v>
      </c>
      <c r="J68" s="2328" t="s">
        <v>1462</v>
      </c>
      <c r="K68" s="1862" t="s">
        <v>1462</v>
      </c>
      <c r="L68" s="1862" t="s">
        <v>1462</v>
      </c>
      <c r="M68" s="1863">
        <v>31444</v>
      </c>
      <c r="N68" s="1863">
        <v>2691</v>
      </c>
      <c r="O68" s="1862" t="s">
        <v>1462</v>
      </c>
      <c r="P68" s="1862" t="s">
        <v>1462</v>
      </c>
      <c r="Q68" s="1865">
        <f t="shared" si="3"/>
        <v>34135</v>
      </c>
      <c r="R68" s="1866">
        <v>81</v>
      </c>
      <c r="S68" s="1870"/>
      <c r="T68" s="1870"/>
      <c r="U68" s="1870"/>
      <c r="V68" s="1870"/>
      <c r="W68" s="1870"/>
      <c r="X68" s="1870"/>
    </row>
    <row r="69" spans="1:24" s="1818" customFormat="1" ht="24" customHeight="1">
      <c r="A69" s="1889">
        <v>82</v>
      </c>
      <c r="B69" s="1890" t="s">
        <v>1515</v>
      </c>
      <c r="C69" s="1894" t="s">
        <v>1462</v>
      </c>
      <c r="D69" s="1894" t="s">
        <v>1462</v>
      </c>
      <c r="E69" s="1894" t="s">
        <v>1462</v>
      </c>
      <c r="F69" s="1894" t="s">
        <v>1462</v>
      </c>
      <c r="G69" s="1894" t="s">
        <v>1462</v>
      </c>
      <c r="H69" s="1894" t="s">
        <v>1462</v>
      </c>
      <c r="I69" s="2338">
        <v>584</v>
      </c>
      <c r="J69" s="2329" t="s">
        <v>1462</v>
      </c>
      <c r="K69" s="1894" t="s">
        <v>1462</v>
      </c>
      <c r="L69" s="1894" t="s">
        <v>1462</v>
      </c>
      <c r="M69" s="1868">
        <v>51977</v>
      </c>
      <c r="N69" s="1868">
        <v>1779</v>
      </c>
      <c r="O69" s="1894" t="s">
        <v>1462</v>
      </c>
      <c r="P69" s="1868">
        <v>1538</v>
      </c>
      <c r="Q69" s="1869">
        <f t="shared" si="3"/>
        <v>55878</v>
      </c>
      <c r="R69" s="1891">
        <v>82</v>
      </c>
      <c r="S69" s="1870"/>
      <c r="T69" s="1870"/>
      <c r="U69" s="1870"/>
      <c r="V69" s="1870"/>
      <c r="W69" s="1870"/>
      <c r="X69" s="1870"/>
    </row>
    <row r="70" spans="1:24" s="1818" customFormat="1" ht="24" customHeight="1">
      <c r="A70" s="1860">
        <v>83</v>
      </c>
      <c r="B70" s="1819" t="s">
        <v>1516</v>
      </c>
      <c r="C70" s="1862" t="s">
        <v>1462</v>
      </c>
      <c r="D70" s="1862" t="s">
        <v>1462</v>
      </c>
      <c r="E70" s="1862" t="s">
        <v>1462</v>
      </c>
      <c r="F70" s="1862" t="s">
        <v>1462</v>
      </c>
      <c r="G70" s="1862" t="s">
        <v>1462</v>
      </c>
      <c r="H70" s="1862" t="s">
        <v>1462</v>
      </c>
      <c r="I70" s="2343">
        <v>319</v>
      </c>
      <c r="J70" s="2328" t="s">
        <v>1462</v>
      </c>
      <c r="K70" s="1862" t="s">
        <v>1462</v>
      </c>
      <c r="L70" s="1862" t="s">
        <v>1462</v>
      </c>
      <c r="M70" s="1908">
        <v>10007</v>
      </c>
      <c r="N70" s="1862" t="s">
        <v>1462</v>
      </c>
      <c r="O70" s="1862" t="s">
        <v>1462</v>
      </c>
      <c r="P70" s="1862" t="s">
        <v>1462</v>
      </c>
      <c r="Q70" s="1869">
        <f t="shared" si="3"/>
        <v>10326</v>
      </c>
      <c r="R70" s="1866">
        <v>83</v>
      </c>
      <c r="S70" s="1870"/>
      <c r="T70" s="1870"/>
      <c r="U70" s="1870"/>
      <c r="V70" s="1870"/>
      <c r="W70" s="1870"/>
      <c r="X70" s="1870"/>
    </row>
    <row r="71" spans="1:24" s="1818" customFormat="1" ht="24" customHeight="1">
      <c r="A71" s="1853">
        <v>301</v>
      </c>
      <c r="B71" s="1854" t="s">
        <v>1517</v>
      </c>
      <c r="C71" s="1856" t="s">
        <v>1333</v>
      </c>
      <c r="D71" s="1856" t="s">
        <v>1333</v>
      </c>
      <c r="E71" s="1856" t="s">
        <v>1333</v>
      </c>
      <c r="F71" s="1856" t="s">
        <v>1333</v>
      </c>
      <c r="G71" s="1856" t="s">
        <v>1333</v>
      </c>
      <c r="H71" s="1856" t="s">
        <v>1333</v>
      </c>
      <c r="I71" s="2339">
        <v>4786</v>
      </c>
      <c r="J71" s="2327" t="s">
        <v>1333</v>
      </c>
      <c r="K71" s="1856" t="s">
        <v>1333</v>
      </c>
      <c r="L71" s="1856" t="s">
        <v>1333</v>
      </c>
      <c r="M71" s="1910">
        <v>21490</v>
      </c>
      <c r="N71" s="1911">
        <v>7151</v>
      </c>
      <c r="O71" s="1856" t="s">
        <v>1333</v>
      </c>
      <c r="P71" s="1909">
        <v>19567</v>
      </c>
      <c r="Q71" s="1858">
        <f t="shared" si="3"/>
        <v>52994</v>
      </c>
      <c r="R71" s="1859">
        <v>301</v>
      </c>
      <c r="S71" s="1870"/>
      <c r="T71" s="1870"/>
      <c r="U71" s="1870"/>
      <c r="V71" s="1870"/>
      <c r="W71" s="1870"/>
      <c r="X71" s="1870"/>
    </row>
    <row r="72" spans="1:24" s="1818" customFormat="1" ht="24" customHeight="1">
      <c r="A72" s="1860">
        <v>302</v>
      </c>
      <c r="B72" s="1912" t="s">
        <v>1518</v>
      </c>
      <c r="C72" s="1851">
        <v>9361</v>
      </c>
      <c r="D72" s="1862" t="s">
        <v>1333</v>
      </c>
      <c r="E72" s="1862" t="s">
        <v>1333</v>
      </c>
      <c r="F72" s="1862" t="s">
        <v>1333</v>
      </c>
      <c r="G72" s="1862" t="s">
        <v>1333</v>
      </c>
      <c r="H72" s="1862" t="s">
        <v>1333</v>
      </c>
      <c r="I72" s="2342">
        <v>850</v>
      </c>
      <c r="J72" s="2328" t="s">
        <v>1333</v>
      </c>
      <c r="K72" s="1862" t="s">
        <v>1333</v>
      </c>
      <c r="L72" s="1862" t="s">
        <v>1333</v>
      </c>
      <c r="M72" s="1863">
        <v>96271</v>
      </c>
      <c r="N72" s="1913">
        <v>12552</v>
      </c>
      <c r="O72" s="1862" t="s">
        <v>1333</v>
      </c>
      <c r="P72" s="1914">
        <v>4365</v>
      </c>
      <c r="Q72" s="1865">
        <f t="shared" si="3"/>
        <v>123399</v>
      </c>
      <c r="R72" s="1866">
        <v>302</v>
      </c>
      <c r="S72" s="1870"/>
      <c r="T72" s="1870"/>
      <c r="U72" s="1870"/>
      <c r="V72" s="1870"/>
      <c r="W72" s="1870"/>
      <c r="X72" s="1870"/>
    </row>
    <row r="73" spans="1:24" s="1818" customFormat="1" ht="24" customHeight="1">
      <c r="A73" s="1860">
        <v>303</v>
      </c>
      <c r="B73" s="1819" t="s">
        <v>1519</v>
      </c>
      <c r="C73" s="1851">
        <v>1111</v>
      </c>
      <c r="D73" s="1862" t="s">
        <v>1333</v>
      </c>
      <c r="E73" s="1913">
        <v>1459</v>
      </c>
      <c r="F73" s="1862" t="s">
        <v>1333</v>
      </c>
      <c r="G73" s="1913">
        <v>62</v>
      </c>
      <c r="H73" s="1862" t="s">
        <v>1333</v>
      </c>
      <c r="I73" s="2342">
        <v>1602</v>
      </c>
      <c r="J73" s="2328" t="s">
        <v>1333</v>
      </c>
      <c r="K73" s="1862" t="s">
        <v>1333</v>
      </c>
      <c r="L73" s="1862" t="s">
        <v>1333</v>
      </c>
      <c r="M73" s="1877">
        <v>1050</v>
      </c>
      <c r="N73" s="1862" t="s">
        <v>1333</v>
      </c>
      <c r="O73" s="1862" t="s">
        <v>1333</v>
      </c>
      <c r="P73" s="1914">
        <v>2792</v>
      </c>
      <c r="Q73" s="1865">
        <f t="shared" si="3"/>
        <v>8076</v>
      </c>
      <c r="R73" s="1866">
        <v>303</v>
      </c>
      <c r="S73" s="1870"/>
      <c r="T73" s="1870"/>
      <c r="U73" s="1870"/>
      <c r="V73" s="1870"/>
      <c r="W73" s="1870"/>
      <c r="X73" s="1870"/>
    </row>
    <row r="74" spans="1:24" s="1818" customFormat="1" ht="24" customHeight="1">
      <c r="A74" s="1842"/>
      <c r="B74" s="1915"/>
      <c r="C74" s="1916"/>
      <c r="D74" s="1862"/>
      <c r="E74" s="1862"/>
      <c r="F74" s="1862"/>
      <c r="G74" s="1862"/>
      <c r="H74" s="1862"/>
      <c r="I74" s="2337"/>
      <c r="J74" s="2328"/>
      <c r="K74" s="1862"/>
      <c r="L74" s="1862"/>
      <c r="M74" s="1862"/>
      <c r="N74" s="1862"/>
      <c r="O74" s="1862"/>
      <c r="P74" s="1862"/>
      <c r="Q74" s="1917"/>
      <c r="R74" s="1848"/>
      <c r="S74" s="1870"/>
      <c r="T74" s="1870"/>
      <c r="U74" s="1870"/>
      <c r="V74" s="1870"/>
      <c r="W74" s="1870"/>
      <c r="X74" s="1870"/>
    </row>
    <row r="75" spans="1:24" s="1818" customFormat="1" ht="24" customHeight="1" thickBot="1">
      <c r="A75" s="1918"/>
      <c r="B75" s="1919"/>
      <c r="C75" s="1920"/>
      <c r="D75" s="1921"/>
      <c r="E75" s="1921"/>
      <c r="F75" s="1921"/>
      <c r="G75" s="1921"/>
      <c r="H75" s="1921"/>
      <c r="I75" s="2344"/>
      <c r="J75" s="2332"/>
      <c r="K75" s="1921"/>
      <c r="L75" s="1921"/>
      <c r="M75" s="1921"/>
      <c r="N75" s="1921"/>
      <c r="O75" s="1921"/>
      <c r="P75" s="1921"/>
      <c r="Q75" s="1922"/>
      <c r="R75" s="1923"/>
      <c r="S75" s="1870"/>
      <c r="T75" s="1870"/>
      <c r="U75" s="1870"/>
      <c r="V75" s="1870"/>
      <c r="W75" s="1870"/>
      <c r="X75" s="1870"/>
    </row>
    <row r="76" spans="1:24" s="1818" customFormat="1">
      <c r="B76" s="1924"/>
      <c r="C76" s="1925"/>
      <c r="D76" s="1925"/>
      <c r="E76" s="1925"/>
      <c r="F76" s="1925"/>
      <c r="G76" s="1925"/>
      <c r="H76" s="1925"/>
      <c r="I76" s="1925"/>
      <c r="J76" s="1925"/>
      <c r="K76" s="1925"/>
      <c r="L76" s="1925"/>
      <c r="M76" s="1925"/>
      <c r="N76" s="1925"/>
      <c r="O76" s="1925"/>
      <c r="P76" s="1925"/>
      <c r="Q76" s="1925"/>
      <c r="S76" s="1870"/>
      <c r="T76" s="1870"/>
      <c r="U76" s="1870"/>
      <c r="V76" s="1870"/>
      <c r="W76" s="1870"/>
      <c r="X76" s="1870"/>
    </row>
    <row r="77" spans="1:24" s="1818" customFormat="1" ht="16.5" customHeight="1">
      <c r="B77" s="1926"/>
      <c r="C77" s="1927"/>
      <c r="D77" s="1928"/>
      <c r="E77" s="1928"/>
      <c r="F77" s="1928"/>
      <c r="G77" s="1927"/>
      <c r="H77" s="1928"/>
      <c r="I77" s="1927"/>
      <c r="J77" s="1928"/>
      <c r="K77" s="1927"/>
      <c r="L77" s="1928"/>
      <c r="M77" s="1927"/>
      <c r="N77" s="1927"/>
      <c r="O77" s="1927"/>
      <c r="P77" s="1927"/>
      <c r="Q77" s="1928"/>
      <c r="S77" s="1870"/>
      <c r="T77" s="1870"/>
      <c r="U77" s="1870"/>
      <c r="V77" s="1870"/>
      <c r="W77" s="1870"/>
      <c r="X77" s="1870"/>
    </row>
    <row r="78" spans="1:24" s="1818" customFormat="1" ht="20.100000000000001" customHeight="1">
      <c r="B78" s="1929" t="s">
        <v>4</v>
      </c>
      <c r="C78" s="1930">
        <f t="shared" ref="C78:Q78" si="4">COUNTIF(C15:C70,"&gt;0")</f>
        <v>37</v>
      </c>
      <c r="D78" s="1930">
        <f t="shared" si="4"/>
        <v>8</v>
      </c>
      <c r="E78" s="1930">
        <f t="shared" si="4"/>
        <v>6</v>
      </c>
      <c r="F78" s="1930">
        <f t="shared" si="4"/>
        <v>1</v>
      </c>
      <c r="G78" s="1930">
        <f t="shared" si="4"/>
        <v>8</v>
      </c>
      <c r="H78" s="1930">
        <f t="shared" si="4"/>
        <v>0</v>
      </c>
      <c r="I78" s="1930">
        <f t="shared" si="4"/>
        <v>6</v>
      </c>
      <c r="J78" s="1930">
        <f t="shared" si="4"/>
        <v>4</v>
      </c>
      <c r="K78" s="1930">
        <f t="shared" si="4"/>
        <v>2</v>
      </c>
      <c r="L78" s="1930">
        <f t="shared" si="4"/>
        <v>3</v>
      </c>
      <c r="M78" s="1930">
        <f t="shared" si="4"/>
        <v>55</v>
      </c>
      <c r="N78" s="1930">
        <f t="shared" si="4"/>
        <v>45</v>
      </c>
      <c r="O78" s="1930">
        <f t="shared" si="4"/>
        <v>5</v>
      </c>
      <c r="P78" s="1930">
        <f t="shared" si="4"/>
        <v>47</v>
      </c>
      <c r="Q78" s="1930">
        <f t="shared" si="4"/>
        <v>56</v>
      </c>
      <c r="S78" s="1870"/>
      <c r="T78" s="1870"/>
      <c r="U78" s="1870"/>
      <c r="V78" s="1870"/>
      <c r="W78" s="1870"/>
      <c r="X78" s="1870"/>
    </row>
    <row r="79" spans="1:24" s="1818" customFormat="1" ht="20.100000000000001" customHeight="1">
      <c r="B79" s="1929" t="s">
        <v>1520</v>
      </c>
      <c r="C79" s="1930">
        <f>COUNTIF(C71:C73,"&gt;0")</f>
        <v>2</v>
      </c>
      <c r="D79" s="1930">
        <f t="shared" ref="D79:Q79" si="5">COUNTIF(D71:D73,"&gt;0")</f>
        <v>0</v>
      </c>
      <c r="E79" s="1930">
        <f t="shared" si="5"/>
        <v>1</v>
      </c>
      <c r="F79" s="1930">
        <f t="shared" si="5"/>
        <v>0</v>
      </c>
      <c r="G79" s="1930">
        <f t="shared" si="5"/>
        <v>1</v>
      </c>
      <c r="H79" s="1930">
        <f t="shared" si="5"/>
        <v>0</v>
      </c>
      <c r="I79" s="1930">
        <f t="shared" si="5"/>
        <v>3</v>
      </c>
      <c r="J79" s="1930">
        <f t="shared" si="5"/>
        <v>0</v>
      </c>
      <c r="K79" s="1930">
        <f t="shared" si="5"/>
        <v>0</v>
      </c>
      <c r="L79" s="1930">
        <f t="shared" si="5"/>
        <v>0</v>
      </c>
      <c r="M79" s="1930">
        <f t="shared" si="5"/>
        <v>3</v>
      </c>
      <c r="N79" s="1930">
        <f t="shared" si="5"/>
        <v>2</v>
      </c>
      <c r="O79" s="1930">
        <f t="shared" si="5"/>
        <v>0</v>
      </c>
      <c r="P79" s="1930">
        <f t="shared" si="5"/>
        <v>3</v>
      </c>
      <c r="Q79" s="1930">
        <f t="shared" si="5"/>
        <v>3</v>
      </c>
      <c r="S79" s="1870"/>
      <c r="T79" s="1870"/>
      <c r="U79" s="1870"/>
      <c r="V79" s="1870"/>
      <c r="W79" s="1870"/>
      <c r="X79" s="1870"/>
    </row>
    <row r="80" spans="1:24" s="1818" customFormat="1" ht="20.100000000000001" customHeight="1">
      <c r="B80" s="1929" t="s">
        <v>6</v>
      </c>
      <c r="C80" s="1930">
        <f>C78+C79</f>
        <v>39</v>
      </c>
      <c r="D80" s="1930">
        <f t="shared" ref="D80:Q80" si="6">D78+D79</f>
        <v>8</v>
      </c>
      <c r="E80" s="1930">
        <f t="shared" si="6"/>
        <v>7</v>
      </c>
      <c r="F80" s="1930">
        <f t="shared" si="6"/>
        <v>1</v>
      </c>
      <c r="G80" s="1930">
        <f t="shared" si="6"/>
        <v>9</v>
      </c>
      <c r="H80" s="1930">
        <f t="shared" si="6"/>
        <v>0</v>
      </c>
      <c r="I80" s="1930">
        <f t="shared" si="6"/>
        <v>9</v>
      </c>
      <c r="J80" s="1930">
        <f t="shared" si="6"/>
        <v>4</v>
      </c>
      <c r="K80" s="1930">
        <f t="shared" si="6"/>
        <v>2</v>
      </c>
      <c r="L80" s="1930">
        <f t="shared" si="6"/>
        <v>3</v>
      </c>
      <c r="M80" s="1930">
        <f t="shared" si="6"/>
        <v>58</v>
      </c>
      <c r="N80" s="1930">
        <f t="shared" si="6"/>
        <v>47</v>
      </c>
      <c r="O80" s="1930">
        <f t="shared" si="6"/>
        <v>5</v>
      </c>
      <c r="P80" s="1930">
        <f t="shared" si="6"/>
        <v>50</v>
      </c>
      <c r="Q80" s="1930">
        <f t="shared" si="6"/>
        <v>59</v>
      </c>
      <c r="S80" s="1870"/>
      <c r="T80" s="1870"/>
      <c r="U80" s="1870"/>
      <c r="V80" s="1870"/>
      <c r="W80" s="1870"/>
      <c r="X80" s="1870"/>
    </row>
    <row r="81" spans="2:24" s="1818" customFormat="1" ht="20.100000000000001" customHeight="1">
      <c r="B81" s="1926"/>
      <c r="C81" s="1927"/>
      <c r="D81" s="1928"/>
      <c r="E81" s="1928"/>
      <c r="F81" s="1928"/>
      <c r="G81" s="1927"/>
      <c r="H81" s="1928"/>
      <c r="I81" s="1927"/>
      <c r="J81" s="1928"/>
      <c r="K81" s="1927"/>
      <c r="L81" s="1928"/>
      <c r="M81" s="1927"/>
      <c r="N81" s="1927"/>
      <c r="O81" s="1927"/>
      <c r="P81" s="1927"/>
      <c r="Q81" s="1928"/>
      <c r="S81" s="1870"/>
      <c r="T81" s="1870"/>
      <c r="U81" s="1870"/>
      <c r="V81" s="1870"/>
      <c r="W81" s="1870"/>
      <c r="X81" s="1870"/>
    </row>
    <row r="82" spans="2:24" s="1818" customFormat="1" ht="20.100000000000001" customHeight="1">
      <c r="B82" s="1926"/>
      <c r="C82" s="1927"/>
      <c r="D82" s="1928"/>
      <c r="E82" s="1928"/>
      <c r="F82" s="1928"/>
      <c r="G82" s="1927"/>
      <c r="H82" s="1928"/>
      <c r="I82" s="1927"/>
      <c r="J82" s="1928"/>
      <c r="K82" s="1927"/>
      <c r="L82" s="1928"/>
      <c r="M82" s="1927"/>
      <c r="N82" s="1927"/>
      <c r="O82" s="1927"/>
      <c r="P82" s="1927"/>
      <c r="Q82" s="1928"/>
      <c r="S82" s="1870"/>
      <c r="T82" s="1870"/>
      <c r="U82" s="1870"/>
      <c r="V82" s="1870"/>
      <c r="W82" s="1870"/>
      <c r="X82" s="1870"/>
    </row>
    <row r="83" spans="2:24" s="1818" customFormat="1" ht="20.100000000000001" customHeight="1">
      <c r="B83" s="1926"/>
      <c r="C83" s="1927"/>
      <c r="D83" s="1928"/>
      <c r="E83" s="1928"/>
      <c r="F83" s="1928"/>
      <c r="G83" s="1927"/>
      <c r="H83" s="1928"/>
      <c r="I83" s="1927"/>
      <c r="J83" s="1928"/>
      <c r="K83" s="1927"/>
      <c r="L83" s="1928"/>
      <c r="M83" s="1927"/>
      <c r="N83" s="1927"/>
      <c r="O83" s="1927"/>
      <c r="P83" s="1927"/>
      <c r="Q83" s="1928"/>
      <c r="S83" s="1870"/>
      <c r="T83" s="1870"/>
      <c r="U83" s="1870"/>
      <c r="V83" s="1870"/>
      <c r="W83" s="1870"/>
      <c r="X83" s="1870"/>
    </row>
    <row r="84" spans="2:24" s="1818" customFormat="1" ht="20.100000000000001" customHeight="1">
      <c r="B84" s="1926"/>
      <c r="C84" s="1927"/>
      <c r="D84" s="1928"/>
      <c r="E84" s="1928"/>
      <c r="F84" s="1928"/>
      <c r="G84" s="1927"/>
      <c r="H84" s="1928"/>
      <c r="I84" s="1927"/>
      <c r="J84" s="1928"/>
      <c r="K84" s="1927"/>
      <c r="L84" s="1928"/>
      <c r="M84" s="1927"/>
      <c r="N84" s="1927"/>
      <c r="O84" s="1927"/>
      <c r="P84" s="1927"/>
      <c r="Q84" s="1928"/>
      <c r="S84" s="1870"/>
      <c r="T84" s="1870"/>
      <c r="U84" s="1870"/>
      <c r="V84" s="1870"/>
      <c r="W84" s="1870"/>
      <c r="X84" s="1870"/>
    </row>
    <row r="85" spans="2:24" s="1818" customFormat="1" ht="20.100000000000001" customHeight="1">
      <c r="B85" s="1926"/>
      <c r="C85" s="1927"/>
      <c r="D85" s="1928"/>
      <c r="E85" s="1928"/>
      <c r="F85" s="1928"/>
      <c r="G85" s="1927"/>
      <c r="H85" s="1928"/>
      <c r="I85" s="1927"/>
      <c r="J85" s="1928"/>
      <c r="K85" s="1927"/>
      <c r="L85" s="1928"/>
      <c r="M85" s="1927"/>
      <c r="N85" s="1927"/>
      <c r="O85" s="1927"/>
      <c r="P85" s="1927"/>
      <c r="Q85" s="1928"/>
      <c r="S85" s="1870"/>
      <c r="T85" s="1870"/>
      <c r="U85" s="1870"/>
      <c r="V85" s="1870"/>
      <c r="W85" s="1870"/>
      <c r="X85" s="1870"/>
    </row>
    <row r="86" spans="2:24" s="1818" customFormat="1" ht="20.100000000000001" customHeight="1">
      <c r="B86" s="1926"/>
      <c r="C86" s="1927"/>
      <c r="D86" s="1928"/>
      <c r="E86" s="1928"/>
      <c r="F86" s="1928"/>
      <c r="G86" s="1927"/>
      <c r="H86" s="1928"/>
      <c r="I86" s="1927"/>
      <c r="J86" s="1928"/>
      <c r="K86" s="1927"/>
      <c r="L86" s="1928"/>
      <c r="M86" s="1927"/>
      <c r="N86" s="1927"/>
      <c r="O86" s="1927"/>
      <c r="P86" s="1927"/>
      <c r="Q86" s="1928"/>
      <c r="S86" s="1870"/>
      <c r="T86" s="1870"/>
      <c r="U86" s="1870"/>
      <c r="V86" s="1870"/>
      <c r="W86" s="1870"/>
      <c r="X86" s="1870"/>
    </row>
    <row r="87" spans="2:24" s="1818" customFormat="1">
      <c r="B87" s="1926"/>
      <c r="C87" s="1927"/>
      <c r="D87" s="1928"/>
      <c r="E87" s="1928"/>
      <c r="F87" s="1928"/>
      <c r="G87" s="1927"/>
      <c r="H87" s="1928"/>
      <c r="I87" s="1927"/>
      <c r="J87" s="1928"/>
      <c r="K87" s="1927"/>
      <c r="L87" s="1928"/>
      <c r="M87" s="1927"/>
      <c r="N87" s="1927"/>
      <c r="O87" s="1927"/>
      <c r="P87" s="1927"/>
      <c r="Q87" s="1928"/>
      <c r="S87" s="1870"/>
      <c r="T87" s="1870"/>
      <c r="U87" s="1870"/>
      <c r="V87" s="1870"/>
      <c r="W87" s="1870"/>
      <c r="X87" s="1870"/>
    </row>
    <row r="88" spans="2:24" s="1818" customFormat="1">
      <c r="B88" s="1926"/>
      <c r="C88" s="1927"/>
      <c r="D88" s="1928"/>
      <c r="E88" s="1928"/>
      <c r="F88" s="1928"/>
      <c r="G88" s="1927"/>
      <c r="H88" s="1928"/>
      <c r="I88" s="1927"/>
      <c r="J88" s="1928"/>
      <c r="K88" s="1927"/>
      <c r="L88" s="1928"/>
      <c r="M88" s="1927"/>
      <c r="N88" s="1927"/>
      <c r="O88" s="1927"/>
      <c r="P88" s="1927"/>
      <c r="Q88" s="1928"/>
      <c r="S88" s="1870"/>
      <c r="T88" s="1870"/>
      <c r="U88" s="1870"/>
      <c r="V88" s="1870"/>
      <c r="W88" s="1870"/>
      <c r="X88" s="1870"/>
    </row>
    <row r="89" spans="2:24" s="1818" customFormat="1">
      <c r="B89" s="1926"/>
      <c r="C89" s="1927"/>
      <c r="D89" s="1928"/>
      <c r="E89" s="1928"/>
      <c r="F89" s="1928"/>
      <c r="G89" s="1927"/>
      <c r="H89" s="1928"/>
      <c r="I89" s="1927"/>
      <c r="J89" s="1928"/>
      <c r="K89" s="1927"/>
      <c r="L89" s="1928"/>
      <c r="M89" s="1927"/>
      <c r="N89" s="1927"/>
      <c r="O89" s="1927"/>
      <c r="P89" s="1927"/>
      <c r="Q89" s="1928"/>
      <c r="S89" s="1870"/>
      <c r="T89" s="1870"/>
      <c r="U89" s="1870"/>
      <c r="V89" s="1870"/>
      <c r="W89" s="1870"/>
      <c r="X89" s="1870"/>
    </row>
    <row r="90" spans="2:24" s="1818" customFormat="1">
      <c r="B90" s="1926"/>
      <c r="C90" s="1927"/>
      <c r="D90" s="1928"/>
      <c r="E90" s="1928"/>
      <c r="F90" s="1928"/>
      <c r="G90" s="1927"/>
      <c r="H90" s="1928"/>
      <c r="I90" s="1927"/>
      <c r="J90" s="1928"/>
      <c r="K90" s="1927"/>
      <c r="L90" s="1928"/>
      <c r="M90" s="1927"/>
      <c r="N90" s="1927"/>
      <c r="O90" s="1927"/>
      <c r="P90" s="1927"/>
      <c r="Q90" s="1928"/>
      <c r="S90" s="1870"/>
      <c r="T90" s="1870"/>
      <c r="U90" s="1870"/>
      <c r="V90" s="1870"/>
      <c r="W90" s="1870"/>
      <c r="X90" s="1870"/>
    </row>
    <row r="91" spans="2:24" s="1818" customFormat="1">
      <c r="B91" s="1926"/>
      <c r="C91" s="1927"/>
      <c r="D91" s="1928"/>
      <c r="E91" s="1928"/>
      <c r="F91" s="1928"/>
      <c r="G91" s="1927"/>
      <c r="H91" s="1928"/>
      <c r="I91" s="1927"/>
      <c r="J91" s="1928"/>
      <c r="K91" s="1927"/>
      <c r="L91" s="1928"/>
      <c r="M91" s="1927"/>
      <c r="N91" s="1927"/>
      <c r="O91" s="1927"/>
      <c r="P91" s="1927"/>
      <c r="Q91" s="1928"/>
    </row>
    <row r="92" spans="2:24" s="1818" customFormat="1">
      <c r="B92" s="1926"/>
      <c r="C92" s="1927"/>
      <c r="D92" s="1928"/>
      <c r="E92" s="1928"/>
      <c r="F92" s="1928"/>
      <c r="G92" s="1927"/>
      <c r="H92" s="1928"/>
      <c r="I92" s="1927"/>
      <c r="J92" s="1928"/>
      <c r="K92" s="1927"/>
      <c r="L92" s="1928"/>
      <c r="M92" s="1927"/>
      <c r="N92" s="1927"/>
      <c r="O92" s="1927"/>
      <c r="P92" s="1927"/>
      <c r="Q92" s="1928"/>
    </row>
    <row r="93" spans="2:24" s="1818" customFormat="1">
      <c r="B93" s="1926"/>
      <c r="D93" s="1926"/>
      <c r="E93" s="1926"/>
      <c r="F93" s="1926"/>
      <c r="H93" s="1926"/>
      <c r="J93" s="1926"/>
      <c r="L93" s="1926"/>
      <c r="Q93" s="1926"/>
    </row>
    <row r="94" spans="2:24" s="1818" customFormat="1">
      <c r="B94" s="1926"/>
      <c r="D94" s="1926"/>
      <c r="E94" s="1926"/>
      <c r="F94" s="1926"/>
      <c r="H94" s="1926"/>
      <c r="J94" s="1926"/>
      <c r="L94" s="1926"/>
      <c r="Q94" s="1926"/>
    </row>
    <row r="95" spans="2:24" s="1818" customFormat="1">
      <c r="B95" s="1926"/>
      <c r="D95" s="1926"/>
      <c r="E95" s="1926"/>
      <c r="F95" s="1926"/>
      <c r="H95" s="1926"/>
      <c r="J95" s="1926"/>
      <c r="L95" s="1926"/>
      <c r="Q95" s="1926"/>
    </row>
    <row r="96" spans="2:24" s="1818" customFormat="1">
      <c r="B96" s="1926"/>
      <c r="D96" s="1926"/>
      <c r="E96" s="1926"/>
      <c r="F96" s="1926"/>
      <c r="H96" s="1926"/>
      <c r="J96" s="1926"/>
      <c r="L96" s="1926"/>
      <c r="Q96" s="1926"/>
    </row>
    <row r="97" spans="2:17" s="1818" customFormat="1">
      <c r="B97" s="1926"/>
      <c r="D97" s="1926"/>
      <c r="E97" s="1926"/>
      <c r="F97" s="1926"/>
      <c r="H97" s="1926"/>
      <c r="J97" s="1926"/>
      <c r="L97" s="1926"/>
      <c r="Q97" s="1926"/>
    </row>
    <row r="98" spans="2:17" s="1818" customFormat="1">
      <c r="B98" s="1926"/>
      <c r="D98" s="1926"/>
      <c r="E98" s="1926"/>
      <c r="F98" s="1926"/>
      <c r="H98" s="1926"/>
      <c r="J98" s="1926"/>
      <c r="L98" s="1926"/>
      <c r="Q98" s="1926"/>
    </row>
    <row r="99" spans="2:17" s="1818" customFormat="1">
      <c r="B99" s="1926"/>
      <c r="D99" s="1926"/>
      <c r="E99" s="1926"/>
      <c r="F99" s="1926"/>
      <c r="H99" s="1926"/>
      <c r="J99" s="1926"/>
      <c r="L99" s="1926"/>
      <c r="Q99" s="1926"/>
    </row>
    <row r="100" spans="2:17" s="1818" customFormat="1">
      <c r="B100" s="1926"/>
      <c r="D100" s="1926"/>
      <c r="E100" s="1926"/>
      <c r="F100" s="1926"/>
      <c r="H100" s="1926"/>
      <c r="J100" s="1926"/>
      <c r="L100" s="1926"/>
      <c r="Q100" s="1926"/>
    </row>
    <row r="101" spans="2:17" s="1818" customFormat="1">
      <c r="B101" s="1926"/>
      <c r="D101" s="1926"/>
      <c r="E101" s="1926"/>
      <c r="F101" s="1926"/>
      <c r="H101" s="1926"/>
      <c r="J101" s="1926"/>
      <c r="L101" s="1926"/>
      <c r="Q101" s="1926"/>
    </row>
    <row r="102" spans="2:17" s="1818" customFormat="1">
      <c r="B102" s="1926"/>
      <c r="D102" s="1926"/>
      <c r="E102" s="1926"/>
      <c r="F102" s="1926"/>
      <c r="H102" s="1926"/>
      <c r="J102" s="1926"/>
      <c r="L102" s="1926"/>
      <c r="Q102" s="1926"/>
    </row>
    <row r="103" spans="2:17" s="1818" customFormat="1">
      <c r="B103" s="1926"/>
      <c r="D103" s="1926"/>
      <c r="E103" s="1926"/>
      <c r="F103" s="1926"/>
      <c r="H103" s="1926"/>
      <c r="J103" s="1926"/>
      <c r="L103" s="1926"/>
      <c r="Q103" s="1926"/>
    </row>
    <row r="104" spans="2:17" s="1818" customFormat="1">
      <c r="B104" s="1926"/>
      <c r="D104" s="1926"/>
      <c r="E104" s="1926"/>
      <c r="F104" s="1926"/>
      <c r="H104" s="1926"/>
      <c r="J104" s="1926"/>
      <c r="L104" s="1926"/>
      <c r="Q104" s="1926"/>
    </row>
    <row r="105" spans="2:17" s="1818" customFormat="1">
      <c r="B105" s="1926"/>
      <c r="D105" s="1926"/>
      <c r="E105" s="1926"/>
      <c r="F105" s="1926"/>
      <c r="H105" s="1926"/>
      <c r="J105" s="1926"/>
      <c r="L105" s="1926"/>
      <c r="Q105" s="1926"/>
    </row>
    <row r="106" spans="2:17" s="1818" customFormat="1">
      <c r="B106" s="1926"/>
      <c r="D106" s="1926"/>
      <c r="E106" s="1926"/>
      <c r="F106" s="1926"/>
      <c r="H106" s="1926"/>
      <c r="J106" s="1926"/>
      <c r="L106" s="1926"/>
      <c r="Q106" s="1926"/>
    </row>
    <row r="107" spans="2:17" s="1818" customFormat="1">
      <c r="B107" s="1926"/>
      <c r="D107" s="1926"/>
      <c r="E107" s="1926"/>
      <c r="F107" s="1926"/>
      <c r="H107" s="1926"/>
      <c r="J107" s="1926"/>
      <c r="L107" s="1926"/>
      <c r="Q107" s="1926"/>
    </row>
    <row r="108" spans="2:17" s="1818" customFormat="1">
      <c r="B108" s="1926"/>
      <c r="D108" s="1926"/>
      <c r="E108" s="1926"/>
      <c r="F108" s="1926"/>
      <c r="H108" s="1926"/>
      <c r="J108" s="1926"/>
      <c r="L108" s="1926"/>
      <c r="Q108" s="1926"/>
    </row>
    <row r="109" spans="2:17" s="1818" customFormat="1">
      <c r="B109" s="1926"/>
      <c r="D109" s="1926"/>
      <c r="E109" s="1926"/>
      <c r="F109" s="1926"/>
      <c r="H109" s="1926"/>
      <c r="J109" s="1926"/>
      <c r="L109" s="1926"/>
      <c r="Q109" s="1926"/>
    </row>
    <row r="110" spans="2:17" s="1818" customFormat="1">
      <c r="B110" s="1926"/>
      <c r="D110" s="1926"/>
      <c r="E110" s="1926"/>
      <c r="F110" s="1926"/>
      <c r="H110" s="1926"/>
      <c r="J110" s="1926"/>
      <c r="L110" s="1926"/>
      <c r="Q110" s="1926"/>
    </row>
    <row r="111" spans="2:17" s="1818" customFormat="1">
      <c r="B111" s="1926"/>
      <c r="D111" s="1926"/>
      <c r="E111" s="1926"/>
      <c r="F111" s="1926"/>
      <c r="H111" s="1926"/>
      <c r="J111" s="1926"/>
      <c r="L111" s="1926"/>
      <c r="Q111" s="1926"/>
    </row>
    <row r="112" spans="2:17" s="1818" customFormat="1">
      <c r="B112" s="1926"/>
      <c r="D112" s="1926"/>
      <c r="E112" s="1926"/>
      <c r="F112" s="1926"/>
      <c r="H112" s="1926"/>
      <c r="J112" s="1926"/>
      <c r="L112" s="1926"/>
      <c r="Q112" s="1926"/>
    </row>
    <row r="113" spans="2:17" s="1818" customFormat="1">
      <c r="B113" s="1926"/>
      <c r="D113" s="1926"/>
      <c r="E113" s="1926"/>
      <c r="F113" s="1926"/>
      <c r="H113" s="1926"/>
      <c r="J113" s="1926"/>
      <c r="L113" s="1926"/>
      <c r="Q113" s="1926"/>
    </row>
    <row r="114" spans="2:17" s="1818" customFormat="1">
      <c r="B114" s="1926"/>
      <c r="D114" s="1926"/>
      <c r="E114" s="1926"/>
      <c r="F114" s="1926"/>
      <c r="H114" s="1926"/>
      <c r="J114" s="1926"/>
      <c r="L114" s="1926"/>
      <c r="Q114" s="1926"/>
    </row>
    <row r="115" spans="2:17" s="1818" customFormat="1">
      <c r="B115" s="1926"/>
      <c r="D115" s="1926"/>
      <c r="E115" s="1926"/>
      <c r="F115" s="1926"/>
      <c r="H115" s="1926"/>
      <c r="J115" s="1926"/>
      <c r="L115" s="1926"/>
      <c r="Q115" s="1926"/>
    </row>
    <row r="116" spans="2:17" s="1818" customFormat="1">
      <c r="B116" s="1926"/>
      <c r="D116" s="1926"/>
      <c r="E116" s="1926"/>
      <c r="F116" s="1926"/>
      <c r="H116" s="1926"/>
      <c r="J116" s="1926"/>
      <c r="L116" s="1926"/>
      <c r="Q116" s="1926"/>
    </row>
    <row r="117" spans="2:17" s="1818" customFormat="1">
      <c r="B117" s="1926"/>
      <c r="D117" s="1926"/>
      <c r="E117" s="1926"/>
      <c r="F117" s="1926"/>
      <c r="H117" s="1926"/>
      <c r="J117" s="1926"/>
      <c r="L117" s="1926"/>
      <c r="Q117" s="1926"/>
    </row>
    <row r="118" spans="2:17" s="1818" customFormat="1">
      <c r="B118" s="1926"/>
      <c r="D118" s="1926"/>
      <c r="E118" s="1926"/>
      <c r="F118" s="1926"/>
      <c r="H118" s="1926"/>
      <c r="J118" s="1926"/>
      <c r="L118" s="1926"/>
      <c r="Q118" s="1926"/>
    </row>
    <row r="119" spans="2:17" s="1818" customFormat="1">
      <c r="B119" s="1926"/>
      <c r="D119" s="1926"/>
      <c r="E119" s="1926"/>
      <c r="F119" s="1926"/>
      <c r="H119" s="1926"/>
      <c r="J119" s="1926"/>
      <c r="L119" s="1926"/>
      <c r="Q119" s="1926"/>
    </row>
    <row r="120" spans="2:17" s="1818" customFormat="1">
      <c r="B120" s="1926"/>
      <c r="D120" s="1926"/>
      <c r="E120" s="1926"/>
      <c r="F120" s="1926"/>
      <c r="H120" s="1926"/>
      <c r="J120" s="1926"/>
      <c r="L120" s="1926"/>
      <c r="Q120" s="1926"/>
    </row>
    <row r="121" spans="2:17" s="1818" customFormat="1">
      <c r="B121" s="1926"/>
      <c r="D121" s="1926"/>
      <c r="E121" s="1926"/>
      <c r="F121" s="1926"/>
      <c r="H121" s="1926"/>
      <c r="J121" s="1926"/>
      <c r="L121" s="1926"/>
      <c r="Q121" s="1926"/>
    </row>
    <row r="122" spans="2:17" s="1818" customFormat="1">
      <c r="B122" s="1926"/>
      <c r="D122" s="1926"/>
      <c r="E122" s="1926"/>
      <c r="F122" s="1926"/>
      <c r="H122" s="1926"/>
      <c r="J122" s="1926"/>
      <c r="L122" s="1926"/>
      <c r="Q122" s="1926"/>
    </row>
    <row r="123" spans="2:17" s="1818" customFormat="1">
      <c r="B123" s="1926"/>
      <c r="D123" s="1926"/>
      <c r="E123" s="1926"/>
      <c r="F123" s="1926"/>
      <c r="H123" s="1926"/>
      <c r="J123" s="1926"/>
      <c r="L123" s="1926"/>
      <c r="Q123" s="1926"/>
    </row>
    <row r="124" spans="2:17" s="1818" customFormat="1">
      <c r="B124" s="1926"/>
      <c r="D124" s="1926"/>
      <c r="E124" s="1926"/>
      <c r="F124" s="1926"/>
      <c r="H124" s="1926"/>
      <c r="J124" s="1926"/>
      <c r="L124" s="1926"/>
      <c r="Q124" s="1926"/>
    </row>
    <row r="125" spans="2:17" s="1818" customFormat="1">
      <c r="B125" s="1926"/>
      <c r="D125" s="1926"/>
      <c r="E125" s="1926"/>
      <c r="F125" s="1926"/>
      <c r="H125" s="1926"/>
      <c r="J125" s="1926"/>
      <c r="L125" s="1926"/>
      <c r="Q125" s="1926"/>
    </row>
    <row r="126" spans="2:17" s="1818" customFormat="1">
      <c r="B126" s="1926"/>
      <c r="D126" s="1926"/>
      <c r="E126" s="1926"/>
      <c r="F126" s="1926"/>
      <c r="H126" s="1926"/>
      <c r="J126" s="1926"/>
      <c r="L126" s="1926"/>
      <c r="Q126" s="1926"/>
    </row>
    <row r="127" spans="2:17" s="1818" customFormat="1">
      <c r="B127" s="1926"/>
      <c r="D127" s="1926"/>
      <c r="E127" s="1926"/>
      <c r="F127" s="1926"/>
      <c r="H127" s="1926"/>
      <c r="J127" s="1926"/>
      <c r="L127" s="1926"/>
      <c r="Q127" s="1926"/>
    </row>
    <row r="128" spans="2:17" s="1818" customFormat="1">
      <c r="B128" s="1926"/>
      <c r="D128" s="1926"/>
      <c r="E128" s="1926"/>
      <c r="F128" s="1926"/>
      <c r="H128" s="1926"/>
      <c r="J128" s="1926"/>
      <c r="L128" s="1926"/>
      <c r="Q128" s="1926"/>
    </row>
    <row r="129" spans="2:17" s="1818" customFormat="1">
      <c r="B129" s="1926"/>
      <c r="D129" s="1926"/>
      <c r="E129" s="1926"/>
      <c r="F129" s="1926"/>
      <c r="H129" s="1926"/>
      <c r="J129" s="1926"/>
      <c r="L129" s="1926"/>
      <c r="Q129" s="1926"/>
    </row>
    <row r="130" spans="2:17" s="1818" customFormat="1">
      <c r="B130" s="1926"/>
      <c r="D130" s="1926"/>
      <c r="E130" s="1926"/>
      <c r="F130" s="1926"/>
      <c r="H130" s="1926"/>
      <c r="J130" s="1926"/>
      <c r="L130" s="1926"/>
      <c r="Q130" s="1926"/>
    </row>
    <row r="131" spans="2:17" s="1818" customFormat="1">
      <c r="B131" s="1926"/>
      <c r="D131" s="1926"/>
      <c r="E131" s="1926"/>
      <c r="F131" s="1926"/>
      <c r="H131" s="1926"/>
      <c r="J131" s="1926"/>
      <c r="L131" s="1926"/>
      <c r="Q131" s="1926"/>
    </row>
    <row r="132" spans="2:17" s="1818" customFormat="1">
      <c r="B132" s="1926"/>
      <c r="D132" s="1926"/>
      <c r="E132" s="1926"/>
      <c r="F132" s="1926"/>
      <c r="H132" s="1926"/>
      <c r="J132" s="1926"/>
      <c r="L132" s="1926"/>
      <c r="Q132" s="1926"/>
    </row>
    <row r="133" spans="2:17" s="1818" customFormat="1">
      <c r="B133" s="1926"/>
      <c r="D133" s="1926"/>
      <c r="E133" s="1926"/>
      <c r="F133" s="1926"/>
      <c r="H133" s="1926"/>
      <c r="J133" s="1926"/>
      <c r="L133" s="1926"/>
      <c r="Q133" s="1926"/>
    </row>
    <row r="134" spans="2:17" s="1818" customFormat="1">
      <c r="B134" s="1926"/>
      <c r="D134" s="1926"/>
      <c r="E134" s="1926"/>
      <c r="F134" s="1926"/>
      <c r="H134" s="1926"/>
      <c r="J134" s="1926"/>
      <c r="L134" s="1926"/>
      <c r="Q134" s="1926"/>
    </row>
    <row r="135" spans="2:17" s="1818" customFormat="1">
      <c r="B135" s="1926"/>
      <c r="D135" s="1926"/>
      <c r="E135" s="1926"/>
      <c r="F135" s="1926"/>
      <c r="H135" s="1926"/>
      <c r="J135" s="1926"/>
      <c r="L135" s="1926"/>
      <c r="Q135" s="1926"/>
    </row>
    <row r="136" spans="2:17" s="1818" customFormat="1">
      <c r="B136" s="1926"/>
      <c r="D136" s="1926"/>
      <c r="E136" s="1926"/>
      <c r="F136" s="1926"/>
      <c r="H136" s="1926"/>
      <c r="J136" s="1926"/>
      <c r="L136" s="1926"/>
      <c r="Q136" s="1926"/>
    </row>
    <row r="137" spans="2:17" s="1818" customFormat="1">
      <c r="B137" s="1926"/>
      <c r="D137" s="1926"/>
      <c r="E137" s="1926"/>
      <c r="F137" s="1926"/>
      <c r="H137" s="1926"/>
      <c r="J137" s="1926"/>
      <c r="L137" s="1926"/>
      <c r="Q137" s="1926"/>
    </row>
    <row r="138" spans="2:17" s="1818" customFormat="1">
      <c r="B138" s="1926"/>
      <c r="D138" s="1926"/>
      <c r="E138" s="1926"/>
      <c r="F138" s="1926"/>
      <c r="H138" s="1926"/>
      <c r="J138" s="1926"/>
      <c r="L138" s="1926"/>
      <c r="Q138" s="1926"/>
    </row>
    <row r="139" spans="2:17" s="1818" customFormat="1">
      <c r="B139" s="1926"/>
      <c r="D139" s="1926"/>
      <c r="E139" s="1926"/>
      <c r="F139" s="1926"/>
      <c r="H139" s="1926"/>
      <c r="J139" s="1926"/>
      <c r="L139" s="1926"/>
      <c r="Q139" s="1926"/>
    </row>
    <row r="140" spans="2:17" s="1818" customFormat="1">
      <c r="B140" s="1926"/>
      <c r="D140" s="1926"/>
      <c r="E140" s="1926"/>
      <c r="F140" s="1926"/>
      <c r="H140" s="1926"/>
      <c r="J140" s="1926"/>
      <c r="L140" s="1926"/>
      <c r="Q140" s="1926"/>
    </row>
    <row r="141" spans="2:17" s="1818" customFormat="1">
      <c r="B141" s="1926"/>
      <c r="D141" s="1926"/>
      <c r="E141" s="1926"/>
      <c r="F141" s="1926"/>
      <c r="H141" s="1926"/>
      <c r="J141" s="1926"/>
      <c r="L141" s="1926"/>
      <c r="Q141" s="1926"/>
    </row>
    <row r="142" spans="2:17" s="1818" customFormat="1">
      <c r="B142" s="1926"/>
      <c r="D142" s="1926"/>
      <c r="E142" s="1926"/>
      <c r="F142" s="1926"/>
      <c r="H142" s="1926"/>
      <c r="J142" s="1926"/>
      <c r="L142" s="1926"/>
      <c r="Q142" s="1926"/>
    </row>
    <row r="143" spans="2:17" s="1818" customFormat="1">
      <c r="B143" s="1926"/>
      <c r="D143" s="1926"/>
      <c r="E143" s="1926"/>
      <c r="F143" s="1926"/>
      <c r="H143" s="1926"/>
      <c r="J143" s="1926"/>
      <c r="L143" s="1926"/>
      <c r="Q143" s="1926"/>
    </row>
    <row r="144" spans="2:17" s="1818" customFormat="1">
      <c r="B144" s="1926"/>
      <c r="D144" s="1926"/>
      <c r="E144" s="1926"/>
      <c r="F144" s="1926"/>
      <c r="H144" s="1926"/>
      <c r="J144" s="1926"/>
      <c r="L144" s="1926"/>
      <c r="Q144" s="1926"/>
    </row>
    <row r="145" spans="2:17" s="1818" customFormat="1">
      <c r="B145" s="1926"/>
      <c r="D145" s="1926"/>
      <c r="E145" s="1926"/>
      <c r="F145" s="1926"/>
      <c r="H145" s="1926"/>
      <c r="J145" s="1926"/>
      <c r="L145" s="1926"/>
      <c r="Q145" s="1926"/>
    </row>
    <row r="146" spans="2:17" s="1818" customFormat="1">
      <c r="B146" s="1926"/>
      <c r="D146" s="1926"/>
      <c r="E146" s="1926"/>
      <c r="F146" s="1926"/>
      <c r="H146" s="1926"/>
      <c r="J146" s="1926"/>
      <c r="L146" s="1926"/>
      <c r="Q146" s="1926"/>
    </row>
    <row r="147" spans="2:17" s="1818" customFormat="1">
      <c r="B147" s="1926"/>
      <c r="D147" s="1926"/>
      <c r="E147" s="1926"/>
      <c r="F147" s="1926"/>
      <c r="H147" s="1926"/>
      <c r="J147" s="1926"/>
      <c r="L147" s="1926"/>
      <c r="Q147" s="1926"/>
    </row>
    <row r="148" spans="2:17" s="1818" customFormat="1">
      <c r="B148" s="1926"/>
      <c r="D148" s="1926"/>
      <c r="E148" s="1926"/>
      <c r="F148" s="1926"/>
      <c r="H148" s="1926"/>
      <c r="J148" s="1926"/>
      <c r="L148" s="1926"/>
      <c r="Q148" s="1926"/>
    </row>
    <row r="149" spans="2:17" s="1818" customFormat="1">
      <c r="B149" s="1926"/>
      <c r="D149" s="1926"/>
      <c r="E149" s="1926"/>
      <c r="F149" s="1926"/>
      <c r="H149" s="1926"/>
      <c r="J149" s="1926"/>
      <c r="L149" s="1926"/>
      <c r="Q149" s="1926"/>
    </row>
    <row r="150" spans="2:17" s="1818" customFormat="1">
      <c r="B150" s="1926"/>
      <c r="D150" s="1926"/>
      <c r="E150" s="1926"/>
      <c r="F150" s="1926"/>
      <c r="H150" s="1926"/>
      <c r="J150" s="1926"/>
      <c r="L150" s="1926"/>
      <c r="Q150" s="1926"/>
    </row>
    <row r="151" spans="2:17" s="1818" customFormat="1">
      <c r="B151" s="1926"/>
      <c r="D151" s="1926"/>
      <c r="E151" s="1926"/>
      <c r="F151" s="1926"/>
      <c r="H151" s="1926"/>
      <c r="J151" s="1926"/>
      <c r="L151" s="1926"/>
      <c r="Q151" s="1926"/>
    </row>
    <row r="152" spans="2:17" s="1818" customFormat="1">
      <c r="B152" s="1926"/>
      <c r="D152" s="1926"/>
      <c r="E152" s="1926"/>
      <c r="F152" s="1926"/>
      <c r="H152" s="1926"/>
      <c r="J152" s="1926"/>
      <c r="L152" s="1926"/>
      <c r="Q152" s="1926"/>
    </row>
    <row r="153" spans="2:17" s="1818" customFormat="1">
      <c r="B153" s="1926"/>
      <c r="D153" s="1926"/>
      <c r="E153" s="1926"/>
      <c r="F153" s="1926"/>
      <c r="H153" s="1926"/>
      <c r="J153" s="1926"/>
      <c r="L153" s="1926"/>
      <c r="Q153" s="1926"/>
    </row>
    <row r="154" spans="2:17" s="1818" customFormat="1">
      <c r="B154" s="1926"/>
      <c r="D154" s="1926"/>
      <c r="E154" s="1926"/>
      <c r="F154" s="1926"/>
      <c r="H154" s="1926"/>
      <c r="J154" s="1926"/>
      <c r="L154" s="1926"/>
      <c r="Q154" s="1926"/>
    </row>
    <row r="155" spans="2:17" s="1818" customFormat="1">
      <c r="B155" s="1926"/>
      <c r="D155" s="1926"/>
      <c r="E155" s="1926"/>
      <c r="F155" s="1926"/>
      <c r="H155" s="1926"/>
      <c r="J155" s="1926"/>
      <c r="L155" s="1926"/>
      <c r="Q155" s="1926"/>
    </row>
    <row r="156" spans="2:17" s="1818" customFormat="1">
      <c r="B156" s="1926"/>
      <c r="D156" s="1926"/>
      <c r="E156" s="1926"/>
      <c r="F156" s="1926"/>
      <c r="H156" s="1926"/>
      <c r="J156" s="1926"/>
      <c r="L156" s="1926"/>
      <c r="Q156" s="1926"/>
    </row>
    <row r="157" spans="2:17" s="1818" customFormat="1">
      <c r="B157" s="1926"/>
      <c r="D157" s="1926"/>
      <c r="E157" s="1926"/>
      <c r="F157" s="1926"/>
      <c r="H157" s="1926"/>
      <c r="J157" s="1926"/>
      <c r="L157" s="1926"/>
      <c r="Q157" s="1926"/>
    </row>
    <row r="158" spans="2:17" s="1818" customFormat="1">
      <c r="B158" s="1926"/>
      <c r="D158" s="1926"/>
      <c r="E158" s="1926"/>
      <c r="F158" s="1926"/>
      <c r="H158" s="1926"/>
      <c r="J158" s="1926"/>
      <c r="L158" s="1926"/>
      <c r="Q158" s="1926"/>
    </row>
    <row r="159" spans="2:17" s="1818" customFormat="1">
      <c r="B159" s="1926"/>
      <c r="D159" s="1926"/>
      <c r="E159" s="1926"/>
      <c r="F159" s="1926"/>
      <c r="H159" s="1926"/>
      <c r="J159" s="1926"/>
      <c r="L159" s="1926"/>
      <c r="Q159" s="1926"/>
    </row>
    <row r="160" spans="2:17" s="1818" customFormat="1">
      <c r="B160" s="1926"/>
      <c r="D160" s="1926"/>
      <c r="E160" s="1926"/>
      <c r="F160" s="1926"/>
      <c r="H160" s="1926"/>
      <c r="J160" s="1926"/>
      <c r="L160" s="1926"/>
      <c r="Q160" s="1926"/>
    </row>
    <row r="161" spans="2:17" s="1818" customFormat="1">
      <c r="B161" s="1926"/>
      <c r="D161" s="1926"/>
      <c r="E161" s="1926"/>
      <c r="F161" s="1926"/>
      <c r="H161" s="1926"/>
      <c r="J161" s="1926"/>
      <c r="L161" s="1926"/>
      <c r="Q161" s="1926"/>
    </row>
    <row r="162" spans="2:17" s="1818" customFormat="1">
      <c r="B162" s="1926"/>
      <c r="D162" s="1926"/>
      <c r="E162" s="1926"/>
      <c r="F162" s="1926"/>
      <c r="H162" s="1926"/>
      <c r="J162" s="1926"/>
      <c r="L162" s="1926"/>
      <c r="Q162" s="1926"/>
    </row>
    <row r="163" spans="2:17" s="1818" customFormat="1">
      <c r="B163" s="1926"/>
      <c r="D163" s="1926"/>
      <c r="E163" s="1926"/>
      <c r="F163" s="1926"/>
      <c r="H163" s="1926"/>
      <c r="J163" s="1926"/>
      <c r="L163" s="1926"/>
      <c r="Q163" s="1926"/>
    </row>
    <row r="164" spans="2:17" s="1818" customFormat="1">
      <c r="B164" s="1926"/>
      <c r="D164" s="1926"/>
      <c r="E164" s="1926"/>
      <c r="F164" s="1926"/>
      <c r="H164" s="1926"/>
      <c r="J164" s="1926"/>
      <c r="L164" s="1926"/>
      <c r="Q164" s="1926"/>
    </row>
    <row r="165" spans="2:17" s="1818" customFormat="1">
      <c r="B165" s="1926"/>
      <c r="D165" s="1926"/>
      <c r="E165" s="1926"/>
      <c r="F165" s="1926"/>
      <c r="H165" s="1926"/>
      <c r="J165" s="1926"/>
      <c r="L165" s="1926"/>
      <c r="Q165" s="1926"/>
    </row>
    <row r="166" spans="2:17" s="1818" customFormat="1">
      <c r="B166" s="1926"/>
      <c r="D166" s="1926"/>
      <c r="E166" s="1926"/>
      <c r="F166" s="1926"/>
      <c r="H166" s="1926"/>
      <c r="J166" s="1926"/>
      <c r="L166" s="1926"/>
      <c r="Q166" s="1926"/>
    </row>
    <row r="167" spans="2:17" s="1818" customFormat="1">
      <c r="B167" s="1926"/>
      <c r="D167" s="1926"/>
      <c r="E167" s="1926"/>
      <c r="F167" s="1926"/>
      <c r="H167" s="1926"/>
      <c r="J167" s="1926"/>
      <c r="L167" s="1926"/>
      <c r="Q167" s="1926"/>
    </row>
    <row r="168" spans="2:17" s="1818" customFormat="1">
      <c r="B168" s="1926"/>
      <c r="D168" s="1926"/>
      <c r="E168" s="1926"/>
      <c r="F168" s="1926"/>
      <c r="H168" s="1926"/>
      <c r="J168" s="1926"/>
      <c r="L168" s="1926"/>
      <c r="Q168" s="1926"/>
    </row>
    <row r="169" spans="2:17" s="1818" customFormat="1">
      <c r="B169" s="1926"/>
      <c r="D169" s="1926"/>
      <c r="E169" s="1926"/>
      <c r="F169" s="1926"/>
      <c r="H169" s="1926"/>
      <c r="J169" s="1926"/>
      <c r="L169" s="1926"/>
      <c r="Q169" s="1926"/>
    </row>
    <row r="170" spans="2:17" s="1818" customFormat="1">
      <c r="B170" s="1926"/>
      <c r="D170" s="1926"/>
      <c r="E170" s="1926"/>
      <c r="F170" s="1926"/>
      <c r="H170" s="1926"/>
      <c r="J170" s="1926"/>
      <c r="L170" s="1926"/>
      <c r="Q170" s="1926"/>
    </row>
    <row r="171" spans="2:17" s="1818" customFormat="1">
      <c r="B171" s="1926"/>
      <c r="D171" s="1926"/>
      <c r="E171" s="1926"/>
      <c r="F171" s="1926"/>
      <c r="H171" s="1926"/>
      <c r="J171" s="1926"/>
      <c r="L171" s="1926"/>
      <c r="Q171" s="1926"/>
    </row>
    <row r="172" spans="2:17" s="1818" customFormat="1">
      <c r="B172" s="1926"/>
      <c r="D172" s="1926"/>
      <c r="E172" s="1926"/>
      <c r="F172" s="1926"/>
      <c r="H172" s="1926"/>
      <c r="J172" s="1926"/>
      <c r="L172" s="1926"/>
      <c r="Q172" s="1926"/>
    </row>
    <row r="173" spans="2:17" s="1818" customFormat="1">
      <c r="B173" s="1926"/>
      <c r="D173" s="1926"/>
      <c r="E173" s="1926"/>
      <c r="F173" s="1926"/>
      <c r="H173" s="1926"/>
      <c r="J173" s="1926"/>
      <c r="L173" s="1926"/>
      <c r="Q173" s="1926"/>
    </row>
    <row r="174" spans="2:17" s="1818" customFormat="1">
      <c r="B174" s="1926"/>
      <c r="D174" s="1926"/>
      <c r="E174" s="1926"/>
      <c r="F174" s="1926"/>
      <c r="H174" s="1926"/>
      <c r="J174" s="1926"/>
      <c r="L174" s="1926"/>
      <c r="Q174" s="1926"/>
    </row>
    <row r="175" spans="2:17" s="1818" customFormat="1">
      <c r="B175" s="1926"/>
      <c r="D175" s="1926"/>
      <c r="E175" s="1926"/>
      <c r="F175" s="1926"/>
      <c r="H175" s="1926"/>
      <c r="J175" s="1926"/>
      <c r="L175" s="1926"/>
      <c r="Q175" s="1926"/>
    </row>
    <row r="176" spans="2:17" s="1818" customFormat="1">
      <c r="B176" s="1926"/>
      <c r="D176" s="1926"/>
      <c r="E176" s="1926"/>
      <c r="F176" s="1926"/>
      <c r="H176" s="1926"/>
      <c r="J176" s="1926"/>
      <c r="L176" s="1926"/>
      <c r="Q176" s="1926"/>
    </row>
    <row r="177" spans="2:17" s="1818" customFormat="1">
      <c r="B177" s="1926"/>
      <c r="D177" s="1926"/>
      <c r="E177" s="1926"/>
      <c r="F177" s="1926"/>
      <c r="H177" s="1926"/>
      <c r="J177" s="1926"/>
      <c r="L177" s="1926"/>
      <c r="Q177" s="1926"/>
    </row>
    <row r="178" spans="2:17" s="1818" customFormat="1">
      <c r="B178" s="1926"/>
      <c r="D178" s="1926"/>
      <c r="E178" s="1926"/>
      <c r="F178" s="1926"/>
      <c r="H178" s="1926"/>
      <c r="J178" s="1926"/>
      <c r="L178" s="1926"/>
      <c r="Q178" s="1926"/>
    </row>
    <row r="179" spans="2:17" s="1818" customFormat="1">
      <c r="B179" s="1926"/>
      <c r="D179" s="1926"/>
      <c r="E179" s="1926"/>
      <c r="F179" s="1926"/>
      <c r="H179" s="1926"/>
      <c r="J179" s="1926"/>
      <c r="L179" s="1926"/>
      <c r="Q179" s="1926"/>
    </row>
    <row r="180" spans="2:17" s="1818" customFormat="1">
      <c r="B180" s="1926"/>
      <c r="D180" s="1926"/>
      <c r="E180" s="1926"/>
      <c r="F180" s="1926"/>
      <c r="H180" s="1926"/>
      <c r="J180" s="1926"/>
      <c r="L180" s="1926"/>
      <c r="Q180" s="1926"/>
    </row>
    <row r="181" spans="2:17" s="1818" customFormat="1">
      <c r="B181" s="1926"/>
      <c r="D181" s="1926"/>
      <c r="E181" s="1926"/>
      <c r="F181" s="1926"/>
      <c r="H181" s="1926"/>
      <c r="J181" s="1926"/>
      <c r="L181" s="1926"/>
      <c r="Q181" s="1926"/>
    </row>
    <row r="182" spans="2:17" s="1818" customFormat="1">
      <c r="B182" s="1926"/>
      <c r="D182" s="1926"/>
      <c r="E182" s="1926"/>
      <c r="F182" s="1926"/>
      <c r="H182" s="1926"/>
      <c r="J182" s="1926"/>
      <c r="L182" s="1926"/>
      <c r="Q182" s="1926"/>
    </row>
    <row r="183" spans="2:17" s="1818" customFormat="1">
      <c r="B183" s="1926"/>
      <c r="D183" s="1926"/>
      <c r="E183" s="1926"/>
      <c r="F183" s="1926"/>
      <c r="H183" s="1926"/>
      <c r="J183" s="1926"/>
      <c r="L183" s="1926"/>
      <c r="Q183" s="1926"/>
    </row>
    <row r="184" spans="2:17" s="1818" customFormat="1">
      <c r="B184" s="1926"/>
      <c r="D184" s="1926"/>
      <c r="E184" s="1926"/>
      <c r="F184" s="1926"/>
      <c r="H184" s="1926"/>
      <c r="J184" s="1926"/>
      <c r="L184" s="1926"/>
      <c r="Q184" s="1926"/>
    </row>
    <row r="185" spans="2:17" s="1818" customFormat="1">
      <c r="B185" s="1926"/>
      <c r="D185" s="1926"/>
      <c r="E185" s="1926"/>
      <c r="F185" s="1926"/>
      <c r="H185" s="1926"/>
      <c r="J185" s="1926"/>
      <c r="L185" s="1926"/>
      <c r="Q185" s="1926"/>
    </row>
    <row r="186" spans="2:17" s="1818" customFormat="1">
      <c r="B186" s="1926"/>
      <c r="D186" s="1926"/>
      <c r="E186" s="1926"/>
      <c r="F186" s="1926"/>
      <c r="H186" s="1926"/>
      <c r="J186" s="1926"/>
      <c r="L186" s="1926"/>
      <c r="Q186" s="1926"/>
    </row>
    <row r="187" spans="2:17" s="1818" customFormat="1">
      <c r="B187" s="1926"/>
      <c r="D187" s="1926"/>
      <c r="E187" s="1926"/>
      <c r="F187" s="1926"/>
      <c r="H187" s="1926"/>
      <c r="J187" s="1926"/>
      <c r="L187" s="1926"/>
      <c r="Q187" s="1926"/>
    </row>
    <row r="188" spans="2:17" s="1818" customFormat="1">
      <c r="B188" s="1926"/>
      <c r="D188" s="1926"/>
      <c r="E188" s="1926"/>
      <c r="F188" s="1926"/>
      <c r="H188" s="1926"/>
      <c r="J188" s="1926"/>
      <c r="L188" s="1926"/>
      <c r="Q188" s="1926"/>
    </row>
    <row r="189" spans="2:17" s="1818" customFormat="1">
      <c r="B189" s="1926"/>
      <c r="D189" s="1926"/>
      <c r="E189" s="1926"/>
      <c r="F189" s="1926"/>
      <c r="H189" s="1926"/>
      <c r="J189" s="1926"/>
      <c r="L189" s="1926"/>
      <c r="Q189" s="1926"/>
    </row>
    <row r="190" spans="2:17" s="1818" customFormat="1">
      <c r="B190" s="1926"/>
      <c r="D190" s="1926"/>
      <c r="E190" s="1926"/>
      <c r="F190" s="1926"/>
      <c r="H190" s="1926"/>
      <c r="J190" s="1926"/>
      <c r="L190" s="1926"/>
      <c r="Q190" s="1926"/>
    </row>
    <row r="191" spans="2:17" s="1818" customFormat="1">
      <c r="B191" s="1926"/>
      <c r="D191" s="1926"/>
      <c r="E191" s="1926"/>
      <c r="F191" s="1926"/>
      <c r="H191" s="1926"/>
      <c r="J191" s="1926"/>
      <c r="L191" s="1926"/>
      <c r="Q191" s="1926"/>
    </row>
    <row r="192" spans="2:17" s="1818" customFormat="1">
      <c r="B192" s="1926"/>
      <c r="D192" s="1926"/>
      <c r="E192" s="1926"/>
      <c r="F192" s="1926"/>
      <c r="H192" s="1926"/>
      <c r="J192" s="1926"/>
      <c r="L192" s="1926"/>
      <c r="Q192" s="1926"/>
    </row>
    <row r="193" spans="2:17" s="1818" customFormat="1">
      <c r="B193" s="1926"/>
      <c r="D193" s="1926"/>
      <c r="E193" s="1926"/>
      <c r="F193" s="1926"/>
      <c r="H193" s="1926"/>
      <c r="J193" s="1926"/>
      <c r="L193" s="1926"/>
      <c r="Q193" s="1926"/>
    </row>
    <row r="194" spans="2:17" s="1818" customFormat="1">
      <c r="B194" s="1926"/>
      <c r="D194" s="1926"/>
      <c r="E194" s="1926"/>
      <c r="F194" s="1926"/>
      <c r="H194" s="1926"/>
      <c r="J194" s="1926"/>
      <c r="L194" s="1926"/>
      <c r="Q194" s="1926"/>
    </row>
    <row r="195" spans="2:17" s="1818" customFormat="1">
      <c r="B195" s="1926"/>
      <c r="D195" s="1926"/>
      <c r="E195" s="1926"/>
      <c r="F195" s="1926"/>
      <c r="H195" s="1926"/>
      <c r="J195" s="1926"/>
      <c r="L195" s="1926"/>
      <c r="Q195" s="1926"/>
    </row>
    <row r="196" spans="2:17" s="1818" customFormat="1">
      <c r="B196" s="1926"/>
      <c r="D196" s="1926"/>
      <c r="E196" s="1926"/>
      <c r="F196" s="1926"/>
      <c r="H196" s="1926"/>
      <c r="J196" s="1926"/>
      <c r="L196" s="1926"/>
      <c r="Q196" s="1926"/>
    </row>
    <row r="197" spans="2:17" s="1818" customFormat="1">
      <c r="B197" s="1926"/>
      <c r="D197" s="1926"/>
      <c r="E197" s="1926"/>
      <c r="F197" s="1926"/>
      <c r="H197" s="1926"/>
      <c r="J197" s="1926"/>
      <c r="L197" s="1926"/>
      <c r="Q197" s="1926"/>
    </row>
    <row r="198" spans="2:17" s="1818" customFormat="1">
      <c r="B198" s="1926"/>
      <c r="D198" s="1926"/>
      <c r="E198" s="1926"/>
      <c r="F198" s="1926"/>
      <c r="H198" s="1926"/>
      <c r="J198" s="1926"/>
      <c r="L198" s="1926"/>
      <c r="Q198" s="1926"/>
    </row>
    <row r="199" spans="2:17" s="1818" customFormat="1">
      <c r="B199" s="1926"/>
      <c r="D199" s="1926"/>
      <c r="E199" s="1926"/>
      <c r="F199" s="1926"/>
      <c r="H199" s="1926"/>
      <c r="J199" s="1926"/>
      <c r="L199" s="1926"/>
      <c r="Q199" s="1926"/>
    </row>
    <row r="200" spans="2:17" s="1818" customFormat="1">
      <c r="B200" s="1926"/>
      <c r="D200" s="1926"/>
      <c r="E200" s="1926"/>
      <c r="F200" s="1926"/>
      <c r="H200" s="1926"/>
      <c r="J200" s="1926"/>
      <c r="L200" s="1926"/>
      <c r="Q200" s="1926"/>
    </row>
    <row r="201" spans="2:17" s="1818" customFormat="1">
      <c r="B201" s="1926"/>
      <c r="D201" s="1926"/>
      <c r="E201" s="1926"/>
      <c r="F201" s="1926"/>
      <c r="H201" s="1926"/>
      <c r="J201" s="1926"/>
      <c r="L201" s="1926"/>
      <c r="Q201" s="1926"/>
    </row>
    <row r="202" spans="2:17" s="1818" customFormat="1">
      <c r="B202" s="1926"/>
      <c r="D202" s="1926"/>
      <c r="E202" s="1926"/>
      <c r="F202" s="1926"/>
      <c r="H202" s="1926"/>
      <c r="J202" s="1926"/>
      <c r="L202" s="1926"/>
      <c r="Q202" s="1926"/>
    </row>
    <row r="203" spans="2:17" s="1818" customFormat="1">
      <c r="B203" s="1926"/>
      <c r="D203" s="1926"/>
      <c r="E203" s="1926"/>
      <c r="F203" s="1926"/>
      <c r="H203" s="1926"/>
      <c r="J203" s="1926"/>
      <c r="L203" s="1926"/>
      <c r="Q203" s="1926"/>
    </row>
    <row r="204" spans="2:17" s="1818" customFormat="1">
      <c r="B204" s="1926"/>
      <c r="D204" s="1926"/>
      <c r="E204" s="1926"/>
      <c r="F204" s="1926"/>
      <c r="H204" s="1926"/>
      <c r="J204" s="1926"/>
      <c r="L204" s="1926"/>
      <c r="Q204" s="1926"/>
    </row>
    <row r="205" spans="2:17" s="1818" customFormat="1">
      <c r="B205" s="1926"/>
      <c r="D205" s="1926"/>
      <c r="E205" s="1926"/>
      <c r="F205" s="1926"/>
      <c r="H205" s="1926"/>
      <c r="J205" s="1926"/>
      <c r="L205" s="1926"/>
      <c r="Q205" s="1926"/>
    </row>
    <row r="206" spans="2:17" s="1818" customFormat="1">
      <c r="B206" s="1926"/>
      <c r="D206" s="1926"/>
      <c r="E206" s="1926"/>
      <c r="F206" s="1926"/>
      <c r="H206" s="1926"/>
      <c r="J206" s="1926"/>
      <c r="L206" s="1926"/>
      <c r="Q206" s="1926"/>
    </row>
    <row r="207" spans="2:17" s="1818" customFormat="1">
      <c r="B207" s="1926"/>
      <c r="D207" s="1926"/>
      <c r="E207" s="1926"/>
      <c r="F207" s="1926"/>
      <c r="H207" s="1926"/>
      <c r="J207" s="1926"/>
      <c r="L207" s="1926"/>
      <c r="Q207" s="1926"/>
    </row>
    <row r="208" spans="2:17" s="1818" customFormat="1">
      <c r="B208" s="1926"/>
      <c r="D208" s="1926"/>
      <c r="E208" s="1926"/>
      <c r="F208" s="1926"/>
      <c r="H208" s="1926"/>
      <c r="J208" s="1926"/>
      <c r="L208" s="1926"/>
      <c r="Q208" s="1926"/>
    </row>
    <row r="209" spans="2:17" s="1818" customFormat="1">
      <c r="B209" s="1926"/>
      <c r="D209" s="1926"/>
      <c r="E209" s="1926"/>
      <c r="F209" s="1926"/>
      <c r="H209" s="1926"/>
      <c r="J209" s="1926"/>
      <c r="L209" s="1926"/>
      <c r="Q209" s="1926"/>
    </row>
    <row r="210" spans="2:17" s="1818" customFormat="1">
      <c r="B210" s="1926"/>
      <c r="D210" s="1926"/>
      <c r="E210" s="1926"/>
      <c r="F210" s="1926"/>
      <c r="H210" s="1926"/>
      <c r="J210" s="1926"/>
      <c r="L210" s="1926"/>
      <c r="Q210" s="1926"/>
    </row>
    <row r="211" spans="2:17" s="1818" customFormat="1">
      <c r="B211" s="1926"/>
      <c r="D211" s="1926"/>
      <c r="E211" s="1926"/>
      <c r="F211" s="1926"/>
      <c r="H211" s="1926"/>
      <c r="J211" s="1926"/>
      <c r="L211" s="1926"/>
      <c r="Q211" s="1926"/>
    </row>
    <row r="212" spans="2:17" s="1818" customFormat="1">
      <c r="B212" s="1926"/>
      <c r="D212" s="1926"/>
      <c r="E212" s="1926"/>
      <c r="F212" s="1926"/>
      <c r="H212" s="1926"/>
      <c r="J212" s="1926"/>
      <c r="L212" s="1926"/>
      <c r="Q212" s="1926"/>
    </row>
    <row r="213" spans="2:17" s="1818" customFormat="1">
      <c r="B213" s="1926"/>
      <c r="D213" s="1926"/>
      <c r="E213" s="1926"/>
      <c r="F213" s="1926"/>
      <c r="H213" s="1926"/>
      <c r="J213" s="1926"/>
      <c r="L213" s="1926"/>
      <c r="Q213" s="1926"/>
    </row>
    <row r="214" spans="2:17" s="1818" customFormat="1">
      <c r="B214" s="1926"/>
      <c r="D214" s="1926"/>
      <c r="E214" s="1926"/>
      <c r="F214" s="1926"/>
      <c r="H214" s="1926"/>
      <c r="J214" s="1926"/>
      <c r="L214" s="1926"/>
      <c r="Q214" s="1926"/>
    </row>
    <row r="215" spans="2:17" s="1818" customFormat="1">
      <c r="B215" s="1926"/>
      <c r="D215" s="1926"/>
      <c r="E215" s="1926"/>
      <c r="F215" s="1926"/>
      <c r="H215" s="1926"/>
      <c r="J215" s="1926"/>
      <c r="L215" s="1926"/>
      <c r="Q215" s="1926"/>
    </row>
    <row r="216" spans="2:17" s="1818" customFormat="1">
      <c r="B216" s="1926"/>
      <c r="D216" s="1926"/>
      <c r="E216" s="1926"/>
      <c r="F216" s="1926"/>
      <c r="H216" s="1926"/>
      <c r="J216" s="1926"/>
      <c r="L216" s="1926"/>
      <c r="Q216" s="1926"/>
    </row>
    <row r="217" spans="2:17" s="1818" customFormat="1">
      <c r="B217" s="1926"/>
      <c r="D217" s="1926"/>
      <c r="E217" s="1926"/>
      <c r="F217" s="1926"/>
      <c r="H217" s="1926"/>
      <c r="J217" s="1926"/>
      <c r="L217" s="1926"/>
      <c r="Q217" s="1926"/>
    </row>
    <row r="218" spans="2:17" s="1818" customFormat="1">
      <c r="B218" s="1926"/>
      <c r="D218" s="1926"/>
      <c r="E218" s="1926"/>
      <c r="F218" s="1926"/>
      <c r="H218" s="1926"/>
      <c r="J218" s="1926"/>
      <c r="L218" s="1926"/>
      <c r="Q218" s="1926"/>
    </row>
    <row r="219" spans="2:17" s="1818" customFormat="1">
      <c r="B219" s="1926"/>
      <c r="D219" s="1926"/>
      <c r="E219" s="1926"/>
      <c r="F219" s="1926"/>
      <c r="H219" s="1926"/>
      <c r="J219" s="1926"/>
      <c r="L219" s="1926"/>
      <c r="Q219" s="1926"/>
    </row>
    <row r="220" spans="2:17" s="1818" customFormat="1">
      <c r="B220" s="1926"/>
      <c r="D220" s="1926"/>
      <c r="E220" s="1926"/>
      <c r="F220" s="1926"/>
      <c r="H220" s="1926"/>
      <c r="J220" s="1926"/>
      <c r="L220" s="1926"/>
      <c r="Q220" s="1926"/>
    </row>
    <row r="221" spans="2:17" s="1818" customFormat="1">
      <c r="B221" s="1926"/>
      <c r="D221" s="1926"/>
      <c r="E221" s="1926"/>
      <c r="F221" s="1926"/>
      <c r="H221" s="1926"/>
      <c r="J221" s="1926"/>
      <c r="L221" s="1926"/>
      <c r="Q221" s="1926"/>
    </row>
    <row r="222" spans="2:17" s="1818" customFormat="1">
      <c r="B222" s="1926"/>
      <c r="D222" s="1926"/>
      <c r="E222" s="1926"/>
      <c r="F222" s="1926"/>
      <c r="H222" s="1926"/>
      <c r="J222" s="1926"/>
      <c r="L222" s="1926"/>
      <c r="Q222" s="1926"/>
    </row>
    <row r="223" spans="2:17" s="1818" customFormat="1">
      <c r="B223" s="1926"/>
      <c r="D223" s="1926"/>
      <c r="E223" s="1926"/>
      <c r="F223" s="1926"/>
      <c r="H223" s="1926"/>
      <c r="J223" s="1926"/>
      <c r="L223" s="1926"/>
      <c r="Q223" s="1926"/>
    </row>
    <row r="224" spans="2:17" s="1818" customFormat="1">
      <c r="B224" s="1926"/>
      <c r="D224" s="1926"/>
      <c r="E224" s="1926"/>
      <c r="F224" s="1926"/>
      <c r="H224" s="1926"/>
      <c r="J224" s="1926"/>
      <c r="L224" s="1926"/>
      <c r="Q224" s="1926"/>
    </row>
    <row r="225" spans="2:17" s="1818" customFormat="1">
      <c r="B225" s="1926"/>
      <c r="D225" s="1926"/>
      <c r="E225" s="1926"/>
      <c r="F225" s="1926"/>
      <c r="H225" s="1926"/>
      <c r="J225" s="1926"/>
      <c r="L225" s="1926"/>
      <c r="Q225" s="1926"/>
    </row>
    <row r="226" spans="2:17" s="1818" customFormat="1">
      <c r="B226" s="1926"/>
      <c r="D226" s="1926"/>
      <c r="E226" s="1926"/>
      <c r="F226" s="1926"/>
      <c r="H226" s="1926"/>
      <c r="J226" s="1926"/>
      <c r="L226" s="1926"/>
      <c r="Q226" s="1926"/>
    </row>
    <row r="227" spans="2:17" s="1818" customFormat="1">
      <c r="B227" s="1926"/>
      <c r="D227" s="1926"/>
      <c r="E227" s="1926"/>
      <c r="F227" s="1926"/>
      <c r="H227" s="1926"/>
      <c r="J227" s="1926"/>
      <c r="L227" s="1926"/>
      <c r="Q227" s="1926"/>
    </row>
    <row r="228" spans="2:17" s="1818" customFormat="1">
      <c r="B228" s="1926"/>
      <c r="D228" s="1926"/>
      <c r="E228" s="1926"/>
      <c r="F228" s="1926"/>
      <c r="H228" s="1926"/>
      <c r="J228" s="1926"/>
      <c r="L228" s="1926"/>
      <c r="Q228" s="1926"/>
    </row>
    <row r="229" spans="2:17" s="1818" customFormat="1">
      <c r="B229" s="1926"/>
      <c r="D229" s="1926"/>
      <c r="E229" s="1926"/>
      <c r="F229" s="1926"/>
      <c r="H229" s="1926"/>
      <c r="J229" s="1926"/>
      <c r="L229" s="1926"/>
      <c r="Q229" s="1926"/>
    </row>
    <row r="230" spans="2:17" s="1818" customFormat="1">
      <c r="B230" s="1926"/>
      <c r="D230" s="1926"/>
      <c r="E230" s="1926"/>
      <c r="F230" s="1926"/>
      <c r="H230" s="1926"/>
      <c r="J230" s="1926"/>
      <c r="L230" s="1926"/>
      <c r="Q230" s="1926"/>
    </row>
    <row r="231" spans="2:17" s="1818" customFormat="1">
      <c r="B231" s="1926"/>
      <c r="D231" s="1926"/>
      <c r="E231" s="1926"/>
      <c r="F231" s="1926"/>
      <c r="H231" s="1926"/>
      <c r="J231" s="1926"/>
      <c r="L231" s="1926"/>
      <c r="Q231" s="1926"/>
    </row>
    <row r="232" spans="2:17" s="1818" customFormat="1">
      <c r="B232" s="1926"/>
      <c r="D232" s="1926"/>
      <c r="E232" s="1926"/>
      <c r="F232" s="1926"/>
      <c r="H232" s="1926"/>
      <c r="J232" s="1926"/>
      <c r="L232" s="1926"/>
      <c r="Q232" s="1926"/>
    </row>
    <row r="233" spans="2:17" s="1818" customFormat="1">
      <c r="B233" s="1926"/>
      <c r="D233" s="1926"/>
      <c r="E233" s="1926"/>
      <c r="F233" s="1926"/>
      <c r="H233" s="1926"/>
      <c r="J233" s="1926"/>
      <c r="L233" s="1926"/>
      <c r="Q233" s="1926"/>
    </row>
    <row r="234" spans="2:17" s="1818" customFormat="1">
      <c r="B234" s="1926"/>
      <c r="D234" s="1926"/>
      <c r="E234" s="1926"/>
      <c r="F234" s="1926"/>
      <c r="H234" s="1926"/>
      <c r="J234" s="1926"/>
      <c r="L234" s="1926"/>
      <c r="Q234" s="1926"/>
    </row>
    <row r="235" spans="2:17" s="1818" customFormat="1">
      <c r="B235" s="1926"/>
      <c r="D235" s="1926"/>
      <c r="E235" s="1926"/>
      <c r="F235" s="1926"/>
      <c r="H235" s="1926"/>
      <c r="J235" s="1926"/>
      <c r="L235" s="1926"/>
      <c r="Q235" s="1926"/>
    </row>
    <row r="236" spans="2:17" s="1818" customFormat="1">
      <c r="B236" s="1926"/>
      <c r="D236" s="1926"/>
      <c r="E236" s="1926"/>
      <c r="F236" s="1926"/>
      <c r="H236" s="1926"/>
      <c r="J236" s="1926"/>
      <c r="L236" s="1926"/>
      <c r="Q236" s="1926"/>
    </row>
    <row r="237" spans="2:17" s="1818" customFormat="1">
      <c r="B237" s="1926"/>
      <c r="D237" s="1926"/>
      <c r="E237" s="1926"/>
      <c r="F237" s="1926"/>
      <c r="H237" s="1926"/>
      <c r="J237" s="1926"/>
      <c r="L237" s="1926"/>
      <c r="Q237" s="1926"/>
    </row>
    <row r="238" spans="2:17" s="1818" customFormat="1">
      <c r="B238" s="1926"/>
      <c r="D238" s="1926"/>
      <c r="E238" s="1926"/>
      <c r="F238" s="1926"/>
      <c r="H238" s="1926"/>
      <c r="J238" s="1926"/>
      <c r="L238" s="1926"/>
      <c r="Q238" s="1926"/>
    </row>
    <row r="239" spans="2:17" s="1818" customFormat="1">
      <c r="B239" s="1926"/>
      <c r="D239" s="1926"/>
      <c r="E239" s="1926"/>
      <c r="F239" s="1926"/>
      <c r="H239" s="1926"/>
      <c r="J239" s="1926"/>
      <c r="L239" s="1926"/>
      <c r="Q239" s="1926"/>
    </row>
    <row r="240" spans="2:17" s="1818" customFormat="1">
      <c r="B240" s="1926"/>
      <c r="D240" s="1926"/>
      <c r="E240" s="1926"/>
      <c r="F240" s="1926"/>
      <c r="H240" s="1926"/>
      <c r="J240" s="1926"/>
      <c r="L240" s="1926"/>
      <c r="Q240" s="1926"/>
    </row>
    <row r="241" spans="2:17" s="1818" customFormat="1">
      <c r="B241" s="1926"/>
      <c r="D241" s="1926"/>
      <c r="E241" s="1926"/>
      <c r="F241" s="1926"/>
      <c r="H241" s="1926"/>
      <c r="J241" s="1926"/>
      <c r="L241" s="1926"/>
      <c r="Q241" s="1926"/>
    </row>
    <row r="242" spans="2:17" s="1818" customFormat="1">
      <c r="B242" s="1926"/>
      <c r="D242" s="1926"/>
      <c r="E242" s="1926"/>
      <c r="F242" s="1926"/>
      <c r="H242" s="1926"/>
      <c r="J242" s="1926"/>
      <c r="L242" s="1926"/>
      <c r="Q242" s="1926"/>
    </row>
    <row r="243" spans="2:17" s="1818" customFormat="1">
      <c r="B243" s="1926"/>
      <c r="D243" s="1926"/>
      <c r="E243" s="1926"/>
      <c r="F243" s="1926"/>
      <c r="H243" s="1926"/>
      <c r="J243" s="1926"/>
      <c r="L243" s="1926"/>
      <c r="Q243" s="1926"/>
    </row>
    <row r="244" spans="2:17" s="1818" customFormat="1">
      <c r="B244" s="1926"/>
      <c r="D244" s="1926"/>
      <c r="E244" s="1926"/>
      <c r="F244" s="1926"/>
      <c r="H244" s="1926"/>
      <c r="J244" s="1926"/>
      <c r="L244" s="1926"/>
      <c r="Q244" s="1926"/>
    </row>
    <row r="245" spans="2:17" s="1818" customFormat="1">
      <c r="B245" s="1926"/>
      <c r="D245" s="1926"/>
      <c r="E245" s="1926"/>
      <c r="F245" s="1926"/>
      <c r="H245" s="1926"/>
      <c r="J245" s="1926"/>
      <c r="L245" s="1926"/>
      <c r="Q245" s="1926"/>
    </row>
    <row r="246" spans="2:17" s="1818" customFormat="1">
      <c r="B246" s="1926"/>
      <c r="D246" s="1926"/>
      <c r="E246" s="1926"/>
      <c r="F246" s="1926"/>
      <c r="H246" s="1926"/>
      <c r="J246" s="1926"/>
      <c r="L246" s="1926"/>
      <c r="Q246" s="1926"/>
    </row>
    <row r="247" spans="2:17" s="1818" customFormat="1">
      <c r="B247" s="1926"/>
      <c r="D247" s="1926"/>
      <c r="E247" s="1926"/>
      <c r="F247" s="1926"/>
      <c r="H247" s="1926"/>
      <c r="J247" s="1926"/>
      <c r="L247" s="1926"/>
      <c r="Q247" s="1926"/>
    </row>
    <row r="248" spans="2:17" s="1818" customFormat="1">
      <c r="B248" s="1926"/>
      <c r="D248" s="1926"/>
      <c r="E248" s="1926"/>
      <c r="F248" s="1926"/>
      <c r="H248" s="1926"/>
      <c r="J248" s="1926"/>
      <c r="L248" s="1926"/>
      <c r="Q248" s="1926"/>
    </row>
    <row r="249" spans="2:17" s="1818" customFormat="1">
      <c r="B249" s="1926"/>
      <c r="D249" s="1926"/>
      <c r="E249" s="1926"/>
      <c r="F249" s="1926"/>
      <c r="H249" s="1926"/>
      <c r="J249" s="1926"/>
      <c r="L249" s="1926"/>
      <c r="Q249" s="1926"/>
    </row>
    <row r="250" spans="2:17" s="1818" customFormat="1">
      <c r="B250" s="1926"/>
      <c r="D250" s="1926"/>
      <c r="E250" s="1926"/>
      <c r="F250" s="1926"/>
      <c r="H250" s="1926"/>
      <c r="J250" s="1926"/>
      <c r="L250" s="1926"/>
      <c r="Q250" s="1926"/>
    </row>
    <row r="251" spans="2:17" s="1818" customFormat="1">
      <c r="B251" s="1926"/>
      <c r="D251" s="1926"/>
      <c r="E251" s="1926"/>
      <c r="F251" s="1926"/>
      <c r="H251" s="1926"/>
      <c r="J251" s="1926"/>
      <c r="L251" s="1926"/>
      <c r="Q251" s="1926"/>
    </row>
    <row r="252" spans="2:17" s="1818" customFormat="1">
      <c r="B252" s="1926"/>
      <c r="D252" s="1926"/>
      <c r="E252" s="1926"/>
      <c r="F252" s="1926"/>
      <c r="H252" s="1926"/>
      <c r="J252" s="1926"/>
      <c r="L252" s="1926"/>
      <c r="Q252" s="1926"/>
    </row>
    <row r="253" spans="2:17" s="1818" customFormat="1">
      <c r="B253" s="1926"/>
      <c r="D253" s="1926"/>
      <c r="E253" s="1926"/>
      <c r="F253" s="1926"/>
      <c r="H253" s="1926"/>
      <c r="J253" s="1926"/>
      <c r="L253" s="1926"/>
      <c r="Q253" s="1926"/>
    </row>
    <row r="254" spans="2:17" s="1818" customFormat="1">
      <c r="B254" s="1926"/>
      <c r="D254" s="1926"/>
      <c r="E254" s="1926"/>
      <c r="F254" s="1926"/>
      <c r="H254" s="1926"/>
      <c r="J254" s="1926"/>
      <c r="L254" s="1926"/>
      <c r="Q254" s="1926"/>
    </row>
    <row r="255" spans="2:17" s="1818" customFormat="1">
      <c r="B255" s="1926"/>
      <c r="D255" s="1926"/>
      <c r="E255" s="1926"/>
      <c r="F255" s="1926"/>
      <c r="H255" s="1926"/>
      <c r="J255" s="1926"/>
      <c r="L255" s="1926"/>
      <c r="Q255" s="1926"/>
    </row>
    <row r="256" spans="2:17" s="1818" customFormat="1">
      <c r="B256" s="1926"/>
      <c r="D256" s="1926"/>
      <c r="E256" s="1926"/>
      <c r="F256" s="1926"/>
      <c r="H256" s="1926"/>
      <c r="J256" s="1926"/>
      <c r="L256" s="1926"/>
      <c r="Q256" s="1926"/>
    </row>
    <row r="257" spans="2:17" s="1818" customFormat="1">
      <c r="B257" s="1926"/>
      <c r="D257" s="1926"/>
      <c r="E257" s="1926"/>
      <c r="F257" s="1926"/>
      <c r="H257" s="1926"/>
      <c r="J257" s="1926"/>
      <c r="L257" s="1926"/>
      <c r="Q257" s="1926"/>
    </row>
    <row r="258" spans="2:17" s="1818" customFormat="1">
      <c r="B258" s="1926"/>
      <c r="D258" s="1926"/>
      <c r="E258" s="1926"/>
      <c r="F258" s="1926"/>
      <c r="H258" s="1926"/>
      <c r="J258" s="1926"/>
      <c r="L258" s="1926"/>
      <c r="Q258" s="1926"/>
    </row>
    <row r="259" spans="2:17" s="1818" customFormat="1">
      <c r="B259" s="1926"/>
      <c r="D259" s="1926"/>
      <c r="E259" s="1926"/>
      <c r="F259" s="1926"/>
      <c r="H259" s="1926"/>
      <c r="J259" s="1926"/>
      <c r="L259" s="1926"/>
      <c r="Q259" s="1926"/>
    </row>
    <row r="260" spans="2:17" s="1818" customFormat="1">
      <c r="B260" s="1926"/>
      <c r="D260" s="1926"/>
      <c r="E260" s="1926"/>
      <c r="F260" s="1926"/>
      <c r="H260" s="1926"/>
      <c r="J260" s="1926"/>
      <c r="L260" s="1926"/>
      <c r="Q260" s="1926"/>
    </row>
    <row r="261" spans="2:17" s="1818" customFormat="1">
      <c r="B261" s="1926"/>
      <c r="D261" s="1926"/>
      <c r="E261" s="1926"/>
      <c r="F261" s="1926"/>
      <c r="H261" s="1926"/>
      <c r="J261" s="1926"/>
      <c r="L261" s="1926"/>
      <c r="Q261" s="1926"/>
    </row>
    <row r="262" spans="2:17" s="1818" customFormat="1">
      <c r="B262" s="1926"/>
      <c r="D262" s="1926"/>
      <c r="E262" s="1926"/>
      <c r="F262" s="1926"/>
      <c r="H262" s="1926"/>
      <c r="J262" s="1926"/>
      <c r="L262" s="1926"/>
      <c r="Q262" s="1926"/>
    </row>
    <row r="263" spans="2:17" s="1818" customFormat="1">
      <c r="B263" s="1926"/>
      <c r="D263" s="1926"/>
      <c r="E263" s="1926"/>
      <c r="F263" s="1926"/>
      <c r="H263" s="1926"/>
      <c r="J263" s="1926"/>
      <c r="L263" s="1926"/>
      <c r="Q263" s="1926"/>
    </row>
    <row r="264" spans="2:17" s="1818" customFormat="1">
      <c r="B264" s="1926"/>
      <c r="D264" s="1926"/>
      <c r="E264" s="1926"/>
      <c r="F264" s="1926"/>
      <c r="H264" s="1926"/>
      <c r="J264" s="1926"/>
      <c r="L264" s="1926"/>
      <c r="Q264" s="1926"/>
    </row>
    <row r="265" spans="2:17" s="1818" customFormat="1">
      <c r="B265" s="1926"/>
      <c r="D265" s="1926"/>
      <c r="E265" s="1926"/>
      <c r="F265" s="1926"/>
      <c r="H265" s="1926"/>
      <c r="J265" s="1926"/>
      <c r="L265" s="1926"/>
      <c r="Q265" s="1926"/>
    </row>
    <row r="266" spans="2:17" s="1818" customFormat="1">
      <c r="B266" s="1926"/>
      <c r="D266" s="1926"/>
      <c r="E266" s="1926"/>
      <c r="F266" s="1926"/>
      <c r="H266" s="1926"/>
      <c r="J266" s="1926"/>
      <c r="L266" s="1926"/>
      <c r="Q266" s="1926"/>
    </row>
    <row r="267" spans="2:17" s="1818" customFormat="1">
      <c r="B267" s="1926"/>
      <c r="D267" s="1926"/>
      <c r="E267" s="1926"/>
      <c r="F267" s="1926"/>
      <c r="H267" s="1926"/>
      <c r="J267" s="1926"/>
      <c r="L267" s="1926"/>
      <c r="Q267" s="1926"/>
    </row>
    <row r="268" spans="2:17" s="1818" customFormat="1">
      <c r="B268" s="1926"/>
      <c r="D268" s="1926"/>
      <c r="E268" s="1926"/>
      <c r="F268" s="1926"/>
      <c r="H268" s="1926"/>
      <c r="J268" s="1926"/>
      <c r="L268" s="1926"/>
      <c r="Q268" s="1926"/>
    </row>
    <row r="269" spans="2:17" s="1818" customFormat="1">
      <c r="B269" s="1926"/>
      <c r="D269" s="1926"/>
      <c r="E269" s="1926"/>
      <c r="F269" s="1926"/>
      <c r="H269" s="1926"/>
      <c r="J269" s="1926"/>
      <c r="L269" s="1926"/>
      <c r="Q269" s="1926"/>
    </row>
    <row r="270" spans="2:17" s="1818" customFormat="1">
      <c r="B270" s="1926"/>
      <c r="D270" s="1926"/>
      <c r="E270" s="1926"/>
      <c r="F270" s="1926"/>
      <c r="H270" s="1926"/>
      <c r="J270" s="1926"/>
      <c r="L270" s="1926"/>
      <c r="Q270" s="1926"/>
    </row>
    <row r="271" spans="2:17" s="1818" customFormat="1">
      <c r="B271" s="1926"/>
      <c r="D271" s="1926"/>
      <c r="E271" s="1926"/>
      <c r="F271" s="1926"/>
      <c r="H271" s="1926"/>
      <c r="J271" s="1926"/>
      <c r="L271" s="1926"/>
      <c r="Q271" s="1926"/>
    </row>
    <row r="272" spans="2:17" s="1818" customFormat="1">
      <c r="B272" s="1926"/>
      <c r="D272" s="1926"/>
      <c r="E272" s="1926"/>
      <c r="F272" s="1926"/>
      <c r="H272" s="1926"/>
      <c r="J272" s="1926"/>
      <c r="L272" s="1926"/>
      <c r="Q272" s="1926"/>
    </row>
    <row r="273" spans="2:17" s="1818" customFormat="1">
      <c r="B273" s="1926"/>
      <c r="D273" s="1926"/>
      <c r="E273" s="1926"/>
      <c r="F273" s="1926"/>
      <c r="H273" s="1926"/>
      <c r="J273" s="1926"/>
      <c r="L273" s="1926"/>
      <c r="Q273" s="1926"/>
    </row>
    <row r="274" spans="2:17" s="1818" customFormat="1">
      <c r="B274" s="1926"/>
      <c r="D274" s="1926"/>
      <c r="E274" s="1926"/>
      <c r="F274" s="1926"/>
      <c r="H274" s="1926"/>
      <c r="J274" s="1926"/>
      <c r="L274" s="1926"/>
      <c r="Q274" s="1926"/>
    </row>
    <row r="275" spans="2:17" s="1818" customFormat="1">
      <c r="B275" s="1926"/>
      <c r="D275" s="1926"/>
      <c r="E275" s="1926"/>
      <c r="F275" s="1926"/>
      <c r="H275" s="1926"/>
      <c r="J275" s="1926"/>
      <c r="L275" s="1926"/>
      <c r="Q275" s="1926"/>
    </row>
    <row r="276" spans="2:17" s="1818" customFormat="1">
      <c r="B276" s="1926"/>
      <c r="D276" s="1926"/>
      <c r="E276" s="1926"/>
      <c r="F276" s="1926"/>
      <c r="H276" s="1926"/>
      <c r="J276" s="1926"/>
      <c r="L276" s="1926"/>
      <c r="Q276" s="1926"/>
    </row>
    <row r="277" spans="2:17" s="1818" customFormat="1">
      <c r="B277" s="1926"/>
      <c r="D277" s="1926"/>
      <c r="E277" s="1926"/>
      <c r="F277" s="1926"/>
      <c r="H277" s="1926"/>
      <c r="J277" s="1926"/>
      <c r="L277" s="1926"/>
      <c r="Q277" s="1926"/>
    </row>
    <row r="278" spans="2:17" s="1818" customFormat="1">
      <c r="B278" s="1926"/>
      <c r="D278" s="1926"/>
      <c r="E278" s="1926"/>
      <c r="F278" s="1926"/>
      <c r="H278" s="1926"/>
      <c r="J278" s="1926"/>
      <c r="L278" s="1926"/>
      <c r="Q278" s="1926"/>
    </row>
    <row r="279" spans="2:17" s="1818" customFormat="1">
      <c r="B279" s="1926"/>
      <c r="D279" s="1926"/>
      <c r="E279" s="1926"/>
      <c r="F279" s="1926"/>
      <c r="H279" s="1926"/>
      <c r="J279" s="1926"/>
      <c r="L279" s="1926"/>
      <c r="Q279" s="1926"/>
    </row>
    <row r="280" spans="2:17" s="1818" customFormat="1">
      <c r="B280" s="1926"/>
      <c r="D280" s="1926"/>
      <c r="E280" s="1926"/>
      <c r="F280" s="1926"/>
      <c r="H280" s="1926"/>
      <c r="J280" s="1926"/>
      <c r="L280" s="1926"/>
      <c r="Q280" s="1926"/>
    </row>
  </sheetData>
  <mergeCells count="8">
    <mergeCell ref="O2:P2"/>
    <mergeCell ref="A3:A9"/>
    <mergeCell ref="P3:P9"/>
    <mergeCell ref="Q3:Q9"/>
    <mergeCell ref="R3:R9"/>
    <mergeCell ref="E4:I4"/>
    <mergeCell ref="J4:L4"/>
    <mergeCell ref="M6:M8"/>
  </mergeCells>
  <phoneticPr fontId="16"/>
  <printOptions horizontalCentered="1"/>
  <pageMargins left="0.59055118110236227" right="0.59055118110236227" top="0.39370078740157483" bottom="0.59055118110236227" header="0.51181102362204722" footer="0.51181102362204722"/>
  <pageSetup paperSize="8" scale="65" pageOrder="overThenDown" orientation="landscape" r:id="rId1"/>
  <headerFooter alignWithMargins="0"/>
  <rowBreaks count="1" manualBreakCount="1">
    <brk id="54" max="18" man="1"/>
  </rowBreaks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00FFFF"/>
  </sheetPr>
  <dimension ref="A1:P93"/>
  <sheetViews>
    <sheetView zoomScaleNormal="100" workbookViewId="0">
      <selection activeCell="E18" sqref="E18"/>
    </sheetView>
  </sheetViews>
  <sheetFormatPr defaultColWidth="8" defaultRowHeight="12"/>
  <cols>
    <col min="1" max="1" width="2" style="1936" customWidth="1"/>
    <col min="2" max="2" width="5.75" style="1936" customWidth="1"/>
    <col min="3" max="3" width="20.375" style="1936" customWidth="1"/>
    <col min="4" max="15" width="16.5" style="1936" customWidth="1"/>
    <col min="16" max="16384" width="8" style="1936"/>
  </cols>
  <sheetData>
    <row r="1" spans="1:16" s="1931" customFormat="1" ht="29.25" customHeight="1">
      <c r="B1" s="1932" t="s">
        <v>1702</v>
      </c>
      <c r="D1" s="1933"/>
      <c r="E1" s="1933"/>
      <c r="F1" s="1933"/>
      <c r="G1" s="1933"/>
      <c r="H1" s="1933"/>
      <c r="I1" s="1933"/>
      <c r="J1" s="1933"/>
      <c r="K1" s="1933"/>
      <c r="L1" s="1933"/>
      <c r="M1" s="1933"/>
      <c r="N1" s="1933"/>
      <c r="O1" s="1933"/>
    </row>
    <row r="2" spans="1:16" ht="10.5" customHeight="1">
      <c r="A2" s="1934"/>
      <c r="B2" s="3130"/>
      <c r="C2" s="3130"/>
      <c r="D2" s="3130"/>
      <c r="E2" s="3130"/>
      <c r="F2" s="1934"/>
      <c r="G2" s="1934"/>
      <c r="H2" s="1934"/>
      <c r="I2" s="1934"/>
      <c r="J2" s="1934"/>
      <c r="K2" s="1934"/>
      <c r="L2" s="1934"/>
      <c r="M2" s="1934"/>
      <c r="N2" s="1934"/>
      <c r="O2" s="1934"/>
      <c r="P2" s="1935"/>
    </row>
    <row r="3" spans="1:16" ht="8.25" customHeight="1" thickBot="1">
      <c r="A3" s="1935"/>
      <c r="B3" s="1937"/>
      <c r="C3" s="1934"/>
      <c r="D3" s="1934"/>
      <c r="E3" s="1934"/>
      <c r="F3" s="1934"/>
      <c r="G3" s="1934"/>
      <c r="H3" s="1934"/>
      <c r="I3" s="1934"/>
      <c r="J3" s="1934"/>
      <c r="K3" s="1934"/>
      <c r="L3" s="1934"/>
      <c r="M3" s="1934"/>
      <c r="N3" s="1934"/>
      <c r="O3" s="1934"/>
      <c r="P3" s="1935"/>
    </row>
    <row r="4" spans="1:16" ht="17.100000000000001" customHeight="1">
      <c r="A4" s="1935"/>
      <c r="B4" s="1938"/>
      <c r="C4" s="1939"/>
      <c r="D4" s="3131" t="s">
        <v>1522</v>
      </c>
      <c r="E4" s="3132"/>
      <c r="F4" s="3132"/>
      <c r="G4" s="3132"/>
      <c r="H4" s="3132"/>
      <c r="I4" s="3132"/>
      <c r="J4" s="3135" t="s">
        <v>1523</v>
      </c>
      <c r="K4" s="3132"/>
      <c r="L4" s="3132"/>
      <c r="M4" s="3132"/>
      <c r="N4" s="3132"/>
      <c r="O4" s="3136"/>
      <c r="P4" s="1935"/>
    </row>
    <row r="5" spans="1:16" ht="17.100000000000001" customHeight="1">
      <c r="A5" s="1935"/>
      <c r="B5" s="1940" t="s">
        <v>1524</v>
      </c>
      <c r="C5" s="1941"/>
      <c r="D5" s="3133"/>
      <c r="E5" s="3134"/>
      <c r="F5" s="3134"/>
      <c r="G5" s="3134"/>
      <c r="H5" s="3134"/>
      <c r="I5" s="3134"/>
      <c r="J5" s="3137"/>
      <c r="K5" s="3134"/>
      <c r="L5" s="3134"/>
      <c r="M5" s="3134"/>
      <c r="N5" s="3134"/>
      <c r="O5" s="3138"/>
      <c r="P5" s="1935"/>
    </row>
    <row r="6" spans="1:16" ht="18.75">
      <c r="A6" s="1935"/>
      <c r="B6" s="1940" t="s">
        <v>1525</v>
      </c>
      <c r="C6" s="1942" t="s">
        <v>1526</v>
      </c>
      <c r="D6" s="3139" t="s">
        <v>1527</v>
      </c>
      <c r="E6" s="3140"/>
      <c r="F6" s="3140"/>
      <c r="G6" s="3141"/>
      <c r="H6" s="3142" t="s">
        <v>1528</v>
      </c>
      <c r="I6" s="3140"/>
      <c r="J6" s="3143" t="s">
        <v>1527</v>
      </c>
      <c r="K6" s="3140"/>
      <c r="L6" s="3140"/>
      <c r="M6" s="3141"/>
      <c r="N6" s="3142" t="s">
        <v>1528</v>
      </c>
      <c r="O6" s="3144"/>
      <c r="P6" s="1935"/>
    </row>
    <row r="7" spans="1:16" ht="18.75">
      <c r="A7" s="1943"/>
      <c r="B7" s="1940" t="s">
        <v>1529</v>
      </c>
      <c r="C7" s="1944"/>
      <c r="D7" s="1945"/>
      <c r="E7" s="1946"/>
      <c r="F7" s="1946"/>
      <c r="G7" s="1947" t="s">
        <v>1530</v>
      </c>
      <c r="H7" s="1948"/>
      <c r="I7" s="2145" t="s">
        <v>170</v>
      </c>
      <c r="J7" s="2198"/>
      <c r="K7" s="1946"/>
      <c r="L7" s="1946"/>
      <c r="M7" s="2145" t="s">
        <v>1530</v>
      </c>
      <c r="N7" s="1948"/>
      <c r="O7" s="2146" t="s">
        <v>170</v>
      </c>
      <c r="P7" s="1935"/>
    </row>
    <row r="8" spans="1:16" ht="40.5" customHeight="1" thickBot="1">
      <c r="A8" s="1943"/>
      <c r="B8" s="1949" t="s">
        <v>1531</v>
      </c>
      <c r="C8" s="1950"/>
      <c r="D8" s="1951" t="s">
        <v>1532</v>
      </c>
      <c r="E8" s="1952" t="s">
        <v>1533</v>
      </c>
      <c r="F8" s="1953" t="s">
        <v>343</v>
      </c>
      <c r="G8" s="1952" t="s">
        <v>1534</v>
      </c>
      <c r="H8" s="1953" t="s">
        <v>343</v>
      </c>
      <c r="I8" s="2188" t="s">
        <v>1534</v>
      </c>
      <c r="J8" s="2199" t="s">
        <v>1532</v>
      </c>
      <c r="K8" s="1952" t="s">
        <v>1533</v>
      </c>
      <c r="L8" s="1953" t="s">
        <v>343</v>
      </c>
      <c r="M8" s="1952" t="s">
        <v>1534</v>
      </c>
      <c r="N8" s="1953" t="s">
        <v>343</v>
      </c>
      <c r="O8" s="1954" t="s">
        <v>1534</v>
      </c>
      <c r="P8" s="1935"/>
    </row>
    <row r="9" spans="1:16" ht="8.25" customHeight="1">
      <c r="A9" s="1943"/>
      <c r="B9" s="1955"/>
      <c r="C9" s="1956"/>
      <c r="D9" s="1957"/>
      <c r="E9" s="1958"/>
      <c r="F9" s="1959"/>
      <c r="G9" s="1958"/>
      <c r="H9" s="1959"/>
      <c r="I9" s="2189"/>
      <c r="J9" s="2200"/>
      <c r="K9" s="1958"/>
      <c r="L9" s="1959"/>
      <c r="M9" s="1958"/>
      <c r="N9" s="1959"/>
      <c r="O9" s="1960"/>
      <c r="P9" s="1935"/>
    </row>
    <row r="10" spans="1:16" s="1968" customFormat="1" ht="23.25" customHeight="1">
      <c r="A10" s="1941"/>
      <c r="B10" s="1961"/>
      <c r="C10" s="1962" t="s">
        <v>1535</v>
      </c>
      <c r="D10" s="1963">
        <v>1672</v>
      </c>
      <c r="E10" s="1964">
        <v>518</v>
      </c>
      <c r="F10" s="1965">
        <v>2189</v>
      </c>
      <c r="G10" s="1964">
        <v>524</v>
      </c>
      <c r="H10" s="1966">
        <v>1.06</v>
      </c>
      <c r="I10" s="2190">
        <v>0.25</v>
      </c>
      <c r="J10" s="2201">
        <v>1635</v>
      </c>
      <c r="K10" s="1964">
        <v>452</v>
      </c>
      <c r="L10" s="1965">
        <v>2087</v>
      </c>
      <c r="M10" s="1964">
        <v>543</v>
      </c>
      <c r="N10" s="1966">
        <v>0.9</v>
      </c>
      <c r="O10" s="1967">
        <v>0.26</v>
      </c>
      <c r="P10" s="1944"/>
    </row>
    <row r="11" spans="1:16" ht="7.5" customHeight="1">
      <c r="A11" s="1943"/>
      <c r="B11" s="1969"/>
      <c r="C11" s="1970"/>
      <c r="D11" s="1971"/>
      <c r="E11" s="1972"/>
      <c r="F11" s="1973"/>
      <c r="G11" s="1972"/>
      <c r="H11" s="1973"/>
      <c r="I11" s="2191"/>
      <c r="J11" s="2202"/>
      <c r="K11" s="1972"/>
      <c r="L11" s="1973"/>
      <c r="M11" s="1972"/>
      <c r="N11" s="1973"/>
      <c r="O11" s="1974"/>
      <c r="P11" s="1935"/>
    </row>
    <row r="12" spans="1:16" s="1968" customFormat="1" ht="22.5" customHeight="1">
      <c r="A12" s="1941"/>
      <c r="B12" s="1975"/>
      <c r="C12" s="1976" t="s">
        <v>1536</v>
      </c>
      <c r="D12" s="1977">
        <v>1100</v>
      </c>
      <c r="E12" s="1978">
        <v>385</v>
      </c>
      <c r="F12" s="1965">
        <v>1485</v>
      </c>
      <c r="G12" s="1978">
        <v>410</v>
      </c>
      <c r="H12" s="1979">
        <v>0.84</v>
      </c>
      <c r="I12" s="2192">
        <v>0.23</v>
      </c>
      <c r="J12" s="2203">
        <v>1063</v>
      </c>
      <c r="K12" s="1978">
        <v>377</v>
      </c>
      <c r="L12" s="1965">
        <v>1440</v>
      </c>
      <c r="M12" s="1978">
        <v>441</v>
      </c>
      <c r="N12" s="1979">
        <v>0.8</v>
      </c>
      <c r="O12" s="1980">
        <v>0.24</v>
      </c>
      <c r="P12" s="1944"/>
    </row>
    <row r="13" spans="1:16" s="1968" customFormat="1" ht="23.25" customHeight="1">
      <c r="A13" s="1941"/>
      <c r="B13" s="1975"/>
      <c r="C13" s="1976" t="s">
        <v>1537</v>
      </c>
      <c r="D13" s="1977">
        <v>1108</v>
      </c>
      <c r="E13" s="1978">
        <v>388</v>
      </c>
      <c r="F13" s="1965">
        <v>1496</v>
      </c>
      <c r="G13" s="1978">
        <v>411</v>
      </c>
      <c r="H13" s="1979">
        <v>0.84</v>
      </c>
      <c r="I13" s="2192">
        <v>0.23</v>
      </c>
      <c r="J13" s="2203">
        <v>1071</v>
      </c>
      <c r="K13" s="1978">
        <v>381</v>
      </c>
      <c r="L13" s="1965">
        <v>1452</v>
      </c>
      <c r="M13" s="1978">
        <v>444</v>
      </c>
      <c r="N13" s="1979">
        <v>0.8</v>
      </c>
      <c r="O13" s="1980">
        <v>0.24</v>
      </c>
      <c r="P13" s="1944"/>
    </row>
    <row r="14" spans="1:16" s="1968" customFormat="1" ht="23.25" customHeight="1">
      <c r="A14" s="1941"/>
      <c r="B14" s="1975"/>
      <c r="C14" s="1976" t="s">
        <v>1538</v>
      </c>
      <c r="D14" s="1977">
        <v>475</v>
      </c>
      <c r="E14" s="1978">
        <v>119</v>
      </c>
      <c r="F14" s="1965">
        <v>594</v>
      </c>
      <c r="G14" s="1978">
        <v>347</v>
      </c>
      <c r="H14" s="1979">
        <v>0.73</v>
      </c>
      <c r="I14" s="2192">
        <v>0.43</v>
      </c>
      <c r="J14" s="2203">
        <v>456</v>
      </c>
      <c r="K14" s="1978">
        <v>26</v>
      </c>
      <c r="L14" s="1965">
        <v>482</v>
      </c>
      <c r="M14" s="1978">
        <v>233</v>
      </c>
      <c r="N14" s="1979">
        <v>0.57999999999999996</v>
      </c>
      <c r="O14" s="1980">
        <v>0.28000000000000003</v>
      </c>
      <c r="P14" s="1944"/>
    </row>
    <row r="15" spans="1:16" ht="9" customHeight="1">
      <c r="A15" s="1943"/>
      <c r="B15" s="1981"/>
      <c r="C15" s="1982"/>
      <c r="D15" s="1983"/>
      <c r="E15" s="1984"/>
      <c r="F15" s="1985"/>
      <c r="G15" s="1984"/>
      <c r="H15" s="1985"/>
      <c r="I15" s="2193"/>
      <c r="J15" s="2204"/>
      <c r="K15" s="1984"/>
      <c r="L15" s="1985"/>
      <c r="M15" s="1984"/>
      <c r="N15" s="1985"/>
      <c r="O15" s="1986"/>
      <c r="P15" s="1935"/>
    </row>
    <row r="16" spans="1:16" ht="27.75" customHeight="1">
      <c r="A16" s="1943"/>
      <c r="B16" s="1987" t="s">
        <v>1539</v>
      </c>
      <c r="C16" s="1988" t="s">
        <v>1540</v>
      </c>
      <c r="D16" s="1963">
        <v>1167</v>
      </c>
      <c r="E16" s="1964">
        <v>436</v>
      </c>
      <c r="F16" s="1965">
        <v>1603</v>
      </c>
      <c r="G16" s="1964">
        <v>451</v>
      </c>
      <c r="H16" s="1966">
        <v>0.96</v>
      </c>
      <c r="I16" s="2190">
        <v>0.27</v>
      </c>
      <c r="J16" s="1989">
        <v>1028</v>
      </c>
      <c r="K16" s="1990">
        <v>452</v>
      </c>
      <c r="L16" s="1991">
        <v>1480</v>
      </c>
      <c r="M16" s="1990">
        <v>466</v>
      </c>
      <c r="N16" s="1992">
        <v>0.77</v>
      </c>
      <c r="O16" s="1993">
        <v>0.24</v>
      </c>
      <c r="P16" s="1935"/>
    </row>
    <row r="17" spans="1:16" ht="27.75" customHeight="1">
      <c r="A17" s="1943"/>
      <c r="B17" s="1987" t="s">
        <v>1541</v>
      </c>
      <c r="C17" s="1994" t="s">
        <v>1542</v>
      </c>
      <c r="D17" s="1963">
        <v>1108</v>
      </c>
      <c r="E17" s="1964">
        <v>279</v>
      </c>
      <c r="F17" s="1965">
        <v>1387</v>
      </c>
      <c r="G17" s="1964">
        <v>406</v>
      </c>
      <c r="H17" s="1966">
        <v>0.8</v>
      </c>
      <c r="I17" s="2190">
        <v>0.23</v>
      </c>
      <c r="J17" s="1989">
        <v>1058</v>
      </c>
      <c r="K17" s="1990">
        <v>370</v>
      </c>
      <c r="L17" s="1991">
        <v>1428</v>
      </c>
      <c r="M17" s="1990">
        <v>358</v>
      </c>
      <c r="N17" s="1992">
        <v>0.81</v>
      </c>
      <c r="O17" s="1995">
        <v>0.2</v>
      </c>
      <c r="P17" s="1935"/>
    </row>
    <row r="18" spans="1:16" ht="27.75" customHeight="1">
      <c r="A18" s="1943"/>
      <c r="B18" s="1987" t="s">
        <v>1543</v>
      </c>
      <c r="C18" s="1994" t="s">
        <v>1544</v>
      </c>
      <c r="D18" s="1963">
        <v>882</v>
      </c>
      <c r="E18" s="1964">
        <v>210</v>
      </c>
      <c r="F18" s="1965">
        <v>1092</v>
      </c>
      <c r="G18" s="1964">
        <v>256</v>
      </c>
      <c r="H18" s="1966">
        <v>0.66</v>
      </c>
      <c r="I18" s="2190">
        <v>0.16</v>
      </c>
      <c r="J18" s="1989">
        <v>878</v>
      </c>
      <c r="K18" s="1990">
        <v>215</v>
      </c>
      <c r="L18" s="1991">
        <v>1093</v>
      </c>
      <c r="M18" s="1990">
        <v>206</v>
      </c>
      <c r="N18" s="1992">
        <v>0.66</v>
      </c>
      <c r="O18" s="1995">
        <v>0.12</v>
      </c>
      <c r="P18" s="1935"/>
    </row>
    <row r="19" spans="1:16" ht="27.75" customHeight="1">
      <c r="A19" s="1943"/>
      <c r="B19" s="1987" t="s">
        <v>1545</v>
      </c>
      <c r="C19" s="1994" t="s">
        <v>1546</v>
      </c>
      <c r="D19" s="1963">
        <v>668</v>
      </c>
      <c r="E19" s="1964">
        <v>428</v>
      </c>
      <c r="F19" s="1965">
        <v>1095</v>
      </c>
      <c r="G19" s="1964">
        <v>343</v>
      </c>
      <c r="H19" s="1966">
        <v>0.56000000000000005</v>
      </c>
      <c r="I19" s="2190">
        <v>0.18</v>
      </c>
      <c r="J19" s="1989">
        <v>932</v>
      </c>
      <c r="K19" s="1990">
        <v>462</v>
      </c>
      <c r="L19" s="1991">
        <v>1393</v>
      </c>
      <c r="M19" s="1990">
        <v>429</v>
      </c>
      <c r="N19" s="1992">
        <v>0.69</v>
      </c>
      <c r="O19" s="1995">
        <v>0.21</v>
      </c>
      <c r="P19" s="1935"/>
    </row>
    <row r="20" spans="1:16" ht="27.75" customHeight="1">
      <c r="A20" s="1943"/>
      <c r="B20" s="1996" t="s">
        <v>1547</v>
      </c>
      <c r="C20" s="1997" t="s">
        <v>1548</v>
      </c>
      <c r="D20" s="1998">
        <v>1587</v>
      </c>
      <c r="E20" s="1999">
        <v>684</v>
      </c>
      <c r="F20" s="2000">
        <v>2271</v>
      </c>
      <c r="G20" s="1999">
        <v>662</v>
      </c>
      <c r="H20" s="2001">
        <v>1.1200000000000001</v>
      </c>
      <c r="I20" s="2194">
        <v>0.33</v>
      </c>
      <c r="J20" s="2002">
        <v>1161</v>
      </c>
      <c r="K20" s="2003">
        <v>236</v>
      </c>
      <c r="L20" s="2004">
        <v>1398</v>
      </c>
      <c r="M20" s="2003">
        <v>556</v>
      </c>
      <c r="N20" s="2005">
        <v>0.69</v>
      </c>
      <c r="O20" s="2006">
        <v>0.28000000000000003</v>
      </c>
      <c r="P20" s="1935"/>
    </row>
    <row r="21" spans="1:16" ht="27.75" customHeight="1">
      <c r="A21" s="1943"/>
      <c r="B21" s="1987" t="s">
        <v>1549</v>
      </c>
      <c r="C21" s="1994" t="s">
        <v>1550</v>
      </c>
      <c r="D21" s="1963">
        <v>1389</v>
      </c>
      <c r="E21" s="1964">
        <v>624</v>
      </c>
      <c r="F21" s="1965">
        <v>2014</v>
      </c>
      <c r="G21" s="1964">
        <v>401</v>
      </c>
      <c r="H21" s="1966">
        <v>1.1100000000000001</v>
      </c>
      <c r="I21" s="2190">
        <v>0.22</v>
      </c>
      <c r="J21" s="1989">
        <v>1289</v>
      </c>
      <c r="K21" s="1990">
        <v>888</v>
      </c>
      <c r="L21" s="1991">
        <v>2177</v>
      </c>
      <c r="M21" s="1990">
        <v>547</v>
      </c>
      <c r="N21" s="1992">
        <v>1.17</v>
      </c>
      <c r="O21" s="1995">
        <v>0.28999999999999998</v>
      </c>
      <c r="P21" s="1935"/>
    </row>
    <row r="22" spans="1:16" ht="27.75" customHeight="1">
      <c r="A22" s="1943"/>
      <c r="B22" s="1987" t="s">
        <v>1551</v>
      </c>
      <c r="C22" s="1994" t="s">
        <v>1552</v>
      </c>
      <c r="D22" s="1963">
        <v>454</v>
      </c>
      <c r="E22" s="1964">
        <v>25</v>
      </c>
      <c r="F22" s="1965">
        <v>479</v>
      </c>
      <c r="G22" s="1964">
        <v>53</v>
      </c>
      <c r="H22" s="1966">
        <v>0.28000000000000003</v>
      </c>
      <c r="I22" s="2190">
        <v>0.03</v>
      </c>
      <c r="J22" s="1989">
        <v>257</v>
      </c>
      <c r="K22" s="1990">
        <v>209</v>
      </c>
      <c r="L22" s="1991">
        <v>466</v>
      </c>
      <c r="M22" s="1990">
        <v>47</v>
      </c>
      <c r="N22" s="1992">
        <v>0.27</v>
      </c>
      <c r="O22" s="1995">
        <v>0.03</v>
      </c>
      <c r="P22" s="1935"/>
    </row>
    <row r="23" spans="1:16" ht="27.75" customHeight="1">
      <c r="A23" s="1943"/>
      <c r="B23" s="1987" t="s">
        <v>1553</v>
      </c>
      <c r="C23" s="1994" t="s">
        <v>1554</v>
      </c>
      <c r="D23" s="1963">
        <v>1792</v>
      </c>
      <c r="E23" s="1964">
        <v>661</v>
      </c>
      <c r="F23" s="1965">
        <v>2453</v>
      </c>
      <c r="G23" s="1964">
        <v>439</v>
      </c>
      <c r="H23" s="1966">
        <v>1.34</v>
      </c>
      <c r="I23" s="2190">
        <v>0.24</v>
      </c>
      <c r="J23" s="1989">
        <v>1826</v>
      </c>
      <c r="K23" s="1990">
        <v>319</v>
      </c>
      <c r="L23" s="1991">
        <v>2146</v>
      </c>
      <c r="M23" s="1990">
        <v>299</v>
      </c>
      <c r="N23" s="1992">
        <v>1.1499999999999999</v>
      </c>
      <c r="O23" s="1995">
        <v>0.16</v>
      </c>
      <c r="P23" s="1935"/>
    </row>
    <row r="24" spans="1:16" ht="27.75" customHeight="1">
      <c r="A24" s="1943"/>
      <c r="B24" s="1987" t="s">
        <v>1555</v>
      </c>
      <c r="C24" s="1994" t="s">
        <v>1556</v>
      </c>
      <c r="D24" s="1963">
        <v>793</v>
      </c>
      <c r="E24" s="1964">
        <v>333</v>
      </c>
      <c r="F24" s="1965">
        <v>1125</v>
      </c>
      <c r="G24" s="1964">
        <v>109</v>
      </c>
      <c r="H24" s="1966">
        <v>0.66</v>
      </c>
      <c r="I24" s="2190">
        <v>0.06</v>
      </c>
      <c r="J24" s="1989">
        <v>561</v>
      </c>
      <c r="K24" s="1990">
        <v>70</v>
      </c>
      <c r="L24" s="1991">
        <v>630</v>
      </c>
      <c r="M24" s="1990">
        <v>136</v>
      </c>
      <c r="N24" s="1992">
        <v>0.36</v>
      </c>
      <c r="O24" s="1995">
        <v>0.08</v>
      </c>
      <c r="P24" s="1935"/>
    </row>
    <row r="25" spans="1:16" ht="27.75" customHeight="1">
      <c r="A25" s="1943"/>
      <c r="B25" s="1996" t="s">
        <v>1557</v>
      </c>
      <c r="C25" s="1997" t="s">
        <v>1558</v>
      </c>
      <c r="D25" s="1998">
        <v>780</v>
      </c>
      <c r="E25" s="1999">
        <v>382</v>
      </c>
      <c r="F25" s="2000">
        <v>1162</v>
      </c>
      <c r="G25" s="1999">
        <v>280</v>
      </c>
      <c r="H25" s="2001">
        <v>0.64</v>
      </c>
      <c r="I25" s="2194">
        <v>0.15</v>
      </c>
      <c r="J25" s="2002">
        <v>1083</v>
      </c>
      <c r="K25" s="2003">
        <v>121</v>
      </c>
      <c r="L25" s="2004">
        <v>1204</v>
      </c>
      <c r="M25" s="2003">
        <v>707</v>
      </c>
      <c r="N25" s="2005">
        <v>0.67</v>
      </c>
      <c r="O25" s="2006">
        <v>0.4</v>
      </c>
      <c r="P25" s="1935"/>
    </row>
    <row r="26" spans="1:16" ht="27.75" customHeight="1">
      <c r="A26" s="1943"/>
      <c r="B26" s="1987" t="s">
        <v>1559</v>
      </c>
      <c r="C26" s="1994" t="s">
        <v>1082</v>
      </c>
      <c r="D26" s="1963">
        <v>1114</v>
      </c>
      <c r="E26" s="1964">
        <v>650</v>
      </c>
      <c r="F26" s="1965">
        <v>1764</v>
      </c>
      <c r="G26" s="1964">
        <v>526</v>
      </c>
      <c r="H26" s="1966">
        <v>1.04</v>
      </c>
      <c r="I26" s="2190">
        <v>0.31</v>
      </c>
      <c r="J26" s="1989">
        <v>1039</v>
      </c>
      <c r="K26" s="1990">
        <v>360</v>
      </c>
      <c r="L26" s="1991">
        <v>1398</v>
      </c>
      <c r="M26" s="1990">
        <v>534</v>
      </c>
      <c r="N26" s="1992">
        <v>0.8</v>
      </c>
      <c r="O26" s="1995">
        <v>0.3</v>
      </c>
      <c r="P26" s="1935"/>
    </row>
    <row r="27" spans="1:16" ht="27.75" customHeight="1">
      <c r="A27" s="1943"/>
      <c r="B27" s="1987" t="s">
        <v>1560</v>
      </c>
      <c r="C27" s="1994" t="s">
        <v>1561</v>
      </c>
      <c r="D27" s="1963">
        <v>962</v>
      </c>
      <c r="E27" s="1964">
        <v>351</v>
      </c>
      <c r="F27" s="1965">
        <v>1313</v>
      </c>
      <c r="G27" s="1964">
        <v>243</v>
      </c>
      <c r="H27" s="1966">
        <v>0.7</v>
      </c>
      <c r="I27" s="2190">
        <v>0.13</v>
      </c>
      <c r="J27" s="1989">
        <v>1163</v>
      </c>
      <c r="K27" s="1990">
        <v>539</v>
      </c>
      <c r="L27" s="1991">
        <v>1702</v>
      </c>
      <c r="M27" s="1990">
        <v>449</v>
      </c>
      <c r="N27" s="1992">
        <v>0.88</v>
      </c>
      <c r="O27" s="1995">
        <v>0.23</v>
      </c>
      <c r="P27" s="1935"/>
    </row>
    <row r="28" spans="1:16" ht="27.75" customHeight="1">
      <c r="A28" s="1943"/>
      <c r="B28" s="1987" t="s">
        <v>1562</v>
      </c>
      <c r="C28" s="1994" t="s">
        <v>1563</v>
      </c>
      <c r="D28" s="1963">
        <v>1185</v>
      </c>
      <c r="E28" s="1964">
        <v>553</v>
      </c>
      <c r="F28" s="1965">
        <v>1738</v>
      </c>
      <c r="G28" s="1964">
        <v>197</v>
      </c>
      <c r="H28" s="1966">
        <v>1.1000000000000001</v>
      </c>
      <c r="I28" s="2190">
        <v>0.12</v>
      </c>
      <c r="J28" s="1989">
        <v>1761</v>
      </c>
      <c r="K28" s="1990">
        <v>456</v>
      </c>
      <c r="L28" s="1991">
        <v>2217</v>
      </c>
      <c r="M28" s="1990">
        <v>76</v>
      </c>
      <c r="N28" s="1992">
        <v>1.4</v>
      </c>
      <c r="O28" s="1995">
        <v>0.05</v>
      </c>
      <c r="P28" s="1935"/>
    </row>
    <row r="29" spans="1:16" ht="27.75" customHeight="1">
      <c r="A29" s="1943"/>
      <c r="B29" s="1987" t="s">
        <v>1564</v>
      </c>
      <c r="C29" s="1994" t="s">
        <v>1565</v>
      </c>
      <c r="D29" s="1963">
        <v>502</v>
      </c>
      <c r="E29" s="1964">
        <v>457</v>
      </c>
      <c r="F29" s="1965">
        <v>959</v>
      </c>
      <c r="G29" s="1964">
        <v>107</v>
      </c>
      <c r="H29" s="1966">
        <v>0.61</v>
      </c>
      <c r="I29" s="2190">
        <v>7.0000000000000007E-2</v>
      </c>
      <c r="J29" s="1989">
        <v>466</v>
      </c>
      <c r="K29" s="1990">
        <v>252</v>
      </c>
      <c r="L29" s="1991">
        <v>717</v>
      </c>
      <c r="M29" s="1990">
        <v>105</v>
      </c>
      <c r="N29" s="1992">
        <v>0.45</v>
      </c>
      <c r="O29" s="1995">
        <v>7.0000000000000007E-2</v>
      </c>
      <c r="P29" s="1935"/>
    </row>
    <row r="30" spans="1:16" ht="27.75" customHeight="1">
      <c r="A30" s="1943"/>
      <c r="B30" s="1996" t="s">
        <v>1566</v>
      </c>
      <c r="C30" s="1997" t="s">
        <v>1085</v>
      </c>
      <c r="D30" s="1998">
        <v>783</v>
      </c>
      <c r="E30" s="1999">
        <v>657</v>
      </c>
      <c r="F30" s="2000">
        <v>1439</v>
      </c>
      <c r="G30" s="1999">
        <v>200</v>
      </c>
      <c r="H30" s="2001">
        <v>0.98</v>
      </c>
      <c r="I30" s="2194">
        <v>0.14000000000000001</v>
      </c>
      <c r="J30" s="2205">
        <v>413</v>
      </c>
      <c r="K30" s="2003">
        <v>598</v>
      </c>
      <c r="L30" s="2004">
        <v>1010</v>
      </c>
      <c r="M30" s="2009">
        <v>134</v>
      </c>
      <c r="N30" s="2005">
        <v>0.66</v>
      </c>
      <c r="O30" s="2010">
        <v>0.09</v>
      </c>
      <c r="P30" s="1935"/>
    </row>
    <row r="31" spans="1:16" ht="27.75" customHeight="1">
      <c r="A31" s="1943"/>
      <c r="B31" s="1987" t="s">
        <v>1567</v>
      </c>
      <c r="C31" s="1994" t="s">
        <v>1568</v>
      </c>
      <c r="D31" s="1963">
        <v>1205</v>
      </c>
      <c r="E31" s="1964">
        <v>562</v>
      </c>
      <c r="F31" s="1965">
        <v>1767</v>
      </c>
      <c r="G31" s="1964">
        <v>634</v>
      </c>
      <c r="H31" s="1966">
        <v>0.98</v>
      </c>
      <c r="I31" s="2190">
        <v>0.35</v>
      </c>
      <c r="J31" s="1989">
        <v>1375</v>
      </c>
      <c r="K31" s="1990">
        <v>287</v>
      </c>
      <c r="L31" s="1991">
        <v>1662</v>
      </c>
      <c r="M31" s="1990">
        <v>725</v>
      </c>
      <c r="N31" s="1992">
        <v>0.88</v>
      </c>
      <c r="O31" s="1995">
        <v>0.39</v>
      </c>
      <c r="P31" s="1935"/>
    </row>
    <row r="32" spans="1:16" ht="27.75" customHeight="1">
      <c r="A32" s="1943"/>
      <c r="B32" s="1987" t="s">
        <v>1569</v>
      </c>
      <c r="C32" s="1994" t="s">
        <v>1570</v>
      </c>
      <c r="D32" s="1963">
        <v>1063</v>
      </c>
      <c r="E32" s="1964">
        <v>320</v>
      </c>
      <c r="F32" s="1965">
        <v>1383</v>
      </c>
      <c r="G32" s="1964">
        <v>460</v>
      </c>
      <c r="H32" s="1966">
        <v>0.79</v>
      </c>
      <c r="I32" s="2190">
        <v>0.26</v>
      </c>
      <c r="J32" s="1989">
        <v>1446</v>
      </c>
      <c r="K32" s="1990">
        <v>331</v>
      </c>
      <c r="L32" s="1991">
        <v>1777</v>
      </c>
      <c r="M32" s="1990">
        <v>542</v>
      </c>
      <c r="N32" s="1992">
        <v>0.99</v>
      </c>
      <c r="O32" s="1995">
        <v>0.3</v>
      </c>
      <c r="P32" s="1935"/>
    </row>
    <row r="33" spans="1:16" ht="27.75" customHeight="1">
      <c r="A33" s="1943"/>
      <c r="B33" s="1987" t="s">
        <v>1571</v>
      </c>
      <c r="C33" s="1994" t="s">
        <v>1572</v>
      </c>
      <c r="D33" s="1963">
        <v>1012</v>
      </c>
      <c r="E33" s="1964">
        <v>241</v>
      </c>
      <c r="F33" s="1965">
        <v>1253</v>
      </c>
      <c r="G33" s="1964">
        <v>208</v>
      </c>
      <c r="H33" s="1966">
        <v>0.63</v>
      </c>
      <c r="I33" s="2190">
        <v>0.1</v>
      </c>
      <c r="J33" s="1989">
        <v>522</v>
      </c>
      <c r="K33" s="1990">
        <v>106</v>
      </c>
      <c r="L33" s="1991">
        <v>629</v>
      </c>
      <c r="M33" s="1990">
        <v>115</v>
      </c>
      <c r="N33" s="1992">
        <v>0.31</v>
      </c>
      <c r="O33" s="1995">
        <v>0.06</v>
      </c>
      <c r="P33" s="1935"/>
    </row>
    <row r="34" spans="1:16" ht="27.75" customHeight="1">
      <c r="A34" s="1943"/>
      <c r="B34" s="1987" t="s">
        <v>1573</v>
      </c>
      <c r="C34" s="1994" t="s">
        <v>1574</v>
      </c>
      <c r="D34" s="1963">
        <v>2029</v>
      </c>
      <c r="E34" s="1964">
        <v>381</v>
      </c>
      <c r="F34" s="1965">
        <v>2409</v>
      </c>
      <c r="G34" s="1964">
        <v>1525</v>
      </c>
      <c r="H34" s="1966">
        <v>1.43</v>
      </c>
      <c r="I34" s="2190">
        <v>0.9</v>
      </c>
      <c r="J34" s="1989">
        <v>2112</v>
      </c>
      <c r="K34" s="1990">
        <v>401</v>
      </c>
      <c r="L34" s="1991">
        <v>2513</v>
      </c>
      <c r="M34" s="1990">
        <v>1669</v>
      </c>
      <c r="N34" s="1992">
        <v>1.48</v>
      </c>
      <c r="O34" s="1995">
        <v>0.98</v>
      </c>
      <c r="P34" s="1935"/>
    </row>
    <row r="35" spans="1:16" ht="27.75" customHeight="1">
      <c r="A35" s="1943"/>
      <c r="B35" s="1996" t="s">
        <v>1575</v>
      </c>
      <c r="C35" s="1997" t="s">
        <v>1576</v>
      </c>
      <c r="D35" s="1998">
        <v>1358</v>
      </c>
      <c r="E35" s="1999">
        <v>286</v>
      </c>
      <c r="F35" s="2000">
        <v>1643</v>
      </c>
      <c r="G35" s="1999">
        <v>234</v>
      </c>
      <c r="H35" s="2001">
        <v>0.95</v>
      </c>
      <c r="I35" s="2194">
        <v>0.14000000000000001</v>
      </c>
      <c r="J35" s="2002">
        <v>1388</v>
      </c>
      <c r="K35" s="2003">
        <v>186</v>
      </c>
      <c r="L35" s="2004">
        <v>1574</v>
      </c>
      <c r="M35" s="2003">
        <v>367</v>
      </c>
      <c r="N35" s="2005">
        <v>1.22</v>
      </c>
      <c r="O35" s="2006">
        <v>0.28000000000000003</v>
      </c>
      <c r="P35" s="1935"/>
    </row>
    <row r="36" spans="1:16" ht="27.75" customHeight="1">
      <c r="A36" s="1943"/>
      <c r="B36" s="1987" t="s">
        <v>1577</v>
      </c>
      <c r="C36" s="1994" t="s">
        <v>1578</v>
      </c>
      <c r="D36" s="1963">
        <v>2448</v>
      </c>
      <c r="E36" s="1964">
        <v>530</v>
      </c>
      <c r="F36" s="1965">
        <v>2978</v>
      </c>
      <c r="G36" s="1964">
        <v>161</v>
      </c>
      <c r="H36" s="1966">
        <v>1.21</v>
      </c>
      <c r="I36" s="2190">
        <v>7.0000000000000007E-2</v>
      </c>
      <c r="J36" s="1989">
        <v>1994</v>
      </c>
      <c r="K36" s="1990">
        <v>420</v>
      </c>
      <c r="L36" s="1991">
        <v>2415</v>
      </c>
      <c r="M36" s="1990">
        <v>132</v>
      </c>
      <c r="N36" s="1992">
        <v>1.29</v>
      </c>
      <c r="O36" s="1995">
        <v>7.0000000000000007E-2</v>
      </c>
      <c r="P36" s="1935"/>
    </row>
    <row r="37" spans="1:16" ht="27.75" customHeight="1">
      <c r="A37" s="1943"/>
      <c r="B37" s="1987" t="s">
        <v>1579</v>
      </c>
      <c r="C37" s="1994" t="s">
        <v>1580</v>
      </c>
      <c r="D37" s="1963">
        <v>1242</v>
      </c>
      <c r="E37" s="1964">
        <v>91</v>
      </c>
      <c r="F37" s="1965">
        <v>1332</v>
      </c>
      <c r="G37" s="1964">
        <v>698</v>
      </c>
      <c r="H37" s="1966">
        <v>0.73</v>
      </c>
      <c r="I37" s="2190">
        <v>0.38</v>
      </c>
      <c r="J37" s="1989">
        <v>1060</v>
      </c>
      <c r="K37" s="1990">
        <v>125</v>
      </c>
      <c r="L37" s="1991">
        <v>1185</v>
      </c>
      <c r="M37" s="1990">
        <v>471</v>
      </c>
      <c r="N37" s="1992">
        <v>0.64</v>
      </c>
      <c r="O37" s="1995">
        <v>0.25</v>
      </c>
      <c r="P37" s="1935"/>
    </row>
    <row r="38" spans="1:16" ht="27.75" customHeight="1">
      <c r="A38" s="1943"/>
      <c r="B38" s="1987" t="s">
        <v>1581</v>
      </c>
      <c r="C38" s="1994" t="s">
        <v>1582</v>
      </c>
      <c r="D38" s="1963">
        <v>2380</v>
      </c>
      <c r="E38" s="1964">
        <v>588</v>
      </c>
      <c r="F38" s="1965">
        <v>2968</v>
      </c>
      <c r="G38" s="1964">
        <v>979</v>
      </c>
      <c r="H38" s="1966">
        <v>1.47</v>
      </c>
      <c r="I38" s="2190">
        <v>0.49</v>
      </c>
      <c r="J38" s="1989">
        <v>1500</v>
      </c>
      <c r="K38" s="1990">
        <v>215</v>
      </c>
      <c r="L38" s="1991">
        <v>1715</v>
      </c>
      <c r="M38" s="1990">
        <v>728</v>
      </c>
      <c r="N38" s="1992">
        <v>0.82</v>
      </c>
      <c r="O38" s="1995">
        <v>0.35</v>
      </c>
      <c r="P38" s="1935"/>
    </row>
    <row r="39" spans="1:16" ht="27.75" customHeight="1">
      <c r="A39" s="1943"/>
      <c r="B39" s="1987" t="s">
        <v>1583</v>
      </c>
      <c r="C39" s="1994" t="s">
        <v>1584</v>
      </c>
      <c r="D39" s="1963">
        <v>698</v>
      </c>
      <c r="E39" s="1964">
        <v>420</v>
      </c>
      <c r="F39" s="1965">
        <v>1117</v>
      </c>
      <c r="G39" s="1964">
        <v>539</v>
      </c>
      <c r="H39" s="1966">
        <v>0.48</v>
      </c>
      <c r="I39" s="2190">
        <v>0.23</v>
      </c>
      <c r="J39" s="1989">
        <v>1310</v>
      </c>
      <c r="K39" s="1990">
        <v>388</v>
      </c>
      <c r="L39" s="1991">
        <v>1698</v>
      </c>
      <c r="M39" s="1990">
        <v>1134</v>
      </c>
      <c r="N39" s="1992">
        <v>0.7</v>
      </c>
      <c r="O39" s="1995">
        <v>0.46</v>
      </c>
      <c r="P39" s="1935"/>
    </row>
    <row r="40" spans="1:16" ht="27.75" customHeight="1">
      <c r="A40" s="1943"/>
      <c r="B40" s="1996" t="s">
        <v>1585</v>
      </c>
      <c r="C40" s="1997" t="s">
        <v>1586</v>
      </c>
      <c r="D40" s="1998">
        <v>1419</v>
      </c>
      <c r="E40" s="1999">
        <v>167</v>
      </c>
      <c r="F40" s="2000">
        <v>1586</v>
      </c>
      <c r="G40" s="1999">
        <v>343</v>
      </c>
      <c r="H40" s="2001">
        <v>0.89</v>
      </c>
      <c r="I40" s="2194">
        <v>0.19</v>
      </c>
      <c r="J40" s="2002">
        <v>1631</v>
      </c>
      <c r="K40" s="2003">
        <v>497</v>
      </c>
      <c r="L40" s="2004">
        <v>2128</v>
      </c>
      <c r="M40" s="2003">
        <v>679</v>
      </c>
      <c r="N40" s="2005">
        <v>1.2</v>
      </c>
      <c r="O40" s="2006">
        <v>0.38</v>
      </c>
      <c r="P40" s="1935"/>
    </row>
    <row r="41" spans="1:16" ht="27.75" customHeight="1">
      <c r="A41" s="1943"/>
      <c r="B41" s="1987" t="s">
        <v>1587</v>
      </c>
      <c r="C41" s="1994" t="s">
        <v>1588</v>
      </c>
      <c r="D41" s="1963">
        <v>897</v>
      </c>
      <c r="E41" s="1964">
        <v>697</v>
      </c>
      <c r="F41" s="1965">
        <v>1594</v>
      </c>
      <c r="G41" s="1964">
        <v>429</v>
      </c>
      <c r="H41" s="1966">
        <v>0.83</v>
      </c>
      <c r="I41" s="2190">
        <v>0.22</v>
      </c>
      <c r="J41" s="1989">
        <v>731</v>
      </c>
      <c r="K41" s="2011">
        <v>575</v>
      </c>
      <c r="L41" s="2012">
        <v>1306</v>
      </c>
      <c r="M41" s="1990">
        <v>450</v>
      </c>
      <c r="N41" s="1992">
        <v>0.67</v>
      </c>
      <c r="O41" s="1995">
        <v>0.23</v>
      </c>
      <c r="P41" s="1935"/>
    </row>
    <row r="42" spans="1:16" ht="27.75" customHeight="1">
      <c r="A42" s="1943"/>
      <c r="B42" s="1987" t="s">
        <v>1589</v>
      </c>
      <c r="C42" s="1994" t="s">
        <v>1590</v>
      </c>
      <c r="D42" s="1963">
        <v>1323</v>
      </c>
      <c r="E42" s="1964">
        <v>390</v>
      </c>
      <c r="F42" s="1965">
        <v>1713</v>
      </c>
      <c r="G42" s="1964">
        <v>463</v>
      </c>
      <c r="H42" s="1966">
        <v>1.07</v>
      </c>
      <c r="I42" s="2190">
        <v>0.28999999999999998</v>
      </c>
      <c r="J42" s="1989">
        <v>764</v>
      </c>
      <c r="K42" s="1990">
        <v>426</v>
      </c>
      <c r="L42" s="1991">
        <v>1190</v>
      </c>
      <c r="M42" s="1990">
        <v>344</v>
      </c>
      <c r="N42" s="1992">
        <v>0.74</v>
      </c>
      <c r="O42" s="1995">
        <v>0.21</v>
      </c>
      <c r="P42" s="1935"/>
    </row>
    <row r="43" spans="1:16" ht="27.75" customHeight="1">
      <c r="A43" s="1943"/>
      <c r="B43" s="1987" t="s">
        <v>1591</v>
      </c>
      <c r="C43" s="1994" t="s">
        <v>1592</v>
      </c>
      <c r="D43" s="1963">
        <v>2599</v>
      </c>
      <c r="E43" s="1964">
        <v>307</v>
      </c>
      <c r="F43" s="1965">
        <v>2906</v>
      </c>
      <c r="G43" s="1964">
        <v>1121</v>
      </c>
      <c r="H43" s="1966">
        <v>1.59</v>
      </c>
      <c r="I43" s="2190">
        <v>0.61</v>
      </c>
      <c r="J43" s="1989">
        <v>1663</v>
      </c>
      <c r="K43" s="2008">
        <v>582</v>
      </c>
      <c r="L43" s="1991">
        <v>2245</v>
      </c>
      <c r="M43" s="2013">
        <v>742</v>
      </c>
      <c r="N43" s="2014">
        <v>1.18</v>
      </c>
      <c r="O43" s="1995">
        <v>0.39</v>
      </c>
      <c r="P43" s="1935"/>
    </row>
    <row r="44" spans="1:16" ht="27.75" customHeight="1">
      <c r="A44" s="1943"/>
      <c r="B44" s="1987" t="s">
        <v>1593</v>
      </c>
      <c r="C44" s="1994" t="s">
        <v>1594</v>
      </c>
      <c r="D44" s="1963">
        <v>441</v>
      </c>
      <c r="E44" s="1964">
        <v>84</v>
      </c>
      <c r="F44" s="1965">
        <v>526</v>
      </c>
      <c r="G44" s="1964">
        <v>161</v>
      </c>
      <c r="H44" s="1966">
        <v>0.3</v>
      </c>
      <c r="I44" s="2190">
        <v>0.09</v>
      </c>
      <c r="J44" s="1989">
        <v>161</v>
      </c>
      <c r="K44" s="2008">
        <v>669</v>
      </c>
      <c r="L44" s="1991">
        <v>830</v>
      </c>
      <c r="M44" s="1990">
        <v>92</v>
      </c>
      <c r="N44" s="1992">
        <v>0.47</v>
      </c>
      <c r="O44" s="1995">
        <v>0.05</v>
      </c>
      <c r="P44" s="1935"/>
    </row>
    <row r="45" spans="1:16" ht="27.75" customHeight="1">
      <c r="A45" s="1943"/>
      <c r="B45" s="1996" t="s">
        <v>1595</v>
      </c>
      <c r="C45" s="1997" t="s">
        <v>1596</v>
      </c>
      <c r="D45" s="1998">
        <v>746</v>
      </c>
      <c r="E45" s="1999">
        <v>514</v>
      </c>
      <c r="F45" s="2000">
        <v>1260</v>
      </c>
      <c r="G45" s="1999">
        <v>153</v>
      </c>
      <c r="H45" s="2001">
        <v>0.89</v>
      </c>
      <c r="I45" s="2194">
        <v>0.11</v>
      </c>
      <c r="J45" s="2002">
        <v>736</v>
      </c>
      <c r="K45" s="2003">
        <v>633</v>
      </c>
      <c r="L45" s="2004">
        <v>1369</v>
      </c>
      <c r="M45" s="2003">
        <v>165</v>
      </c>
      <c r="N45" s="2005">
        <v>0.9</v>
      </c>
      <c r="O45" s="2006">
        <v>0.11</v>
      </c>
      <c r="P45" s="1935"/>
    </row>
    <row r="46" spans="1:16" ht="27.75" customHeight="1">
      <c r="A46" s="1943"/>
      <c r="B46" s="1987" t="s">
        <v>1597</v>
      </c>
      <c r="C46" s="1994" t="s">
        <v>1598</v>
      </c>
      <c r="D46" s="1963">
        <v>1907</v>
      </c>
      <c r="E46" s="1964">
        <v>194</v>
      </c>
      <c r="F46" s="1965">
        <v>2101</v>
      </c>
      <c r="G46" s="1964">
        <v>208</v>
      </c>
      <c r="H46" s="1966">
        <v>1.48</v>
      </c>
      <c r="I46" s="2190">
        <v>0.15</v>
      </c>
      <c r="J46" s="1989">
        <v>1508</v>
      </c>
      <c r="K46" s="1990">
        <v>192</v>
      </c>
      <c r="L46" s="2012">
        <v>1700</v>
      </c>
      <c r="M46" s="1990">
        <v>214</v>
      </c>
      <c r="N46" s="1992">
        <v>1.1299999999999999</v>
      </c>
      <c r="O46" s="1995">
        <v>0.14000000000000001</v>
      </c>
      <c r="P46" s="1935"/>
    </row>
    <row r="47" spans="1:16" ht="27.75" customHeight="1">
      <c r="A47" s="1943"/>
      <c r="B47" s="1987" t="s">
        <v>1599</v>
      </c>
      <c r="C47" s="1994" t="s">
        <v>1600</v>
      </c>
      <c r="D47" s="1963">
        <v>510</v>
      </c>
      <c r="E47" s="1964">
        <v>215</v>
      </c>
      <c r="F47" s="1965">
        <v>725</v>
      </c>
      <c r="G47" s="1964">
        <v>28</v>
      </c>
      <c r="H47" s="1966">
        <v>0.35</v>
      </c>
      <c r="I47" s="2190">
        <v>0.01</v>
      </c>
      <c r="J47" s="1989">
        <v>72</v>
      </c>
      <c r="K47" s="1990">
        <v>4</v>
      </c>
      <c r="L47" s="2012">
        <v>76</v>
      </c>
      <c r="M47" s="1990">
        <v>5</v>
      </c>
      <c r="N47" s="1992">
        <v>0.04</v>
      </c>
      <c r="O47" s="1995">
        <v>0</v>
      </c>
      <c r="P47" s="1935"/>
    </row>
    <row r="48" spans="1:16" ht="27.75" customHeight="1">
      <c r="A48" s="1943"/>
      <c r="B48" s="1987" t="s">
        <v>1601</v>
      </c>
      <c r="C48" s="1994" t="s">
        <v>1602</v>
      </c>
      <c r="D48" s="1963">
        <v>1049</v>
      </c>
      <c r="E48" s="1964">
        <v>567</v>
      </c>
      <c r="F48" s="1965">
        <v>1616</v>
      </c>
      <c r="G48" s="1964">
        <v>187</v>
      </c>
      <c r="H48" s="1966">
        <v>1.03</v>
      </c>
      <c r="I48" s="2190">
        <v>0.12</v>
      </c>
      <c r="J48" s="1989">
        <v>379</v>
      </c>
      <c r="K48" s="2008">
        <v>404</v>
      </c>
      <c r="L48" s="1991">
        <v>783</v>
      </c>
      <c r="M48" s="1990">
        <v>53</v>
      </c>
      <c r="N48" s="1992">
        <v>0.44</v>
      </c>
      <c r="O48" s="1995">
        <v>0.03</v>
      </c>
      <c r="P48" s="1935"/>
    </row>
    <row r="49" spans="1:16" ht="27.75" customHeight="1">
      <c r="A49" s="1943"/>
      <c r="B49" s="1987" t="s">
        <v>1603</v>
      </c>
      <c r="C49" s="1994" t="s">
        <v>1604</v>
      </c>
      <c r="D49" s="1963">
        <v>876</v>
      </c>
      <c r="E49" s="1964">
        <v>43</v>
      </c>
      <c r="F49" s="1965">
        <v>919</v>
      </c>
      <c r="G49" s="1964">
        <v>290</v>
      </c>
      <c r="H49" s="1966">
        <v>0.53</v>
      </c>
      <c r="I49" s="2190">
        <v>0.17</v>
      </c>
      <c r="J49" s="1989">
        <v>1186</v>
      </c>
      <c r="K49" s="2008">
        <v>228</v>
      </c>
      <c r="L49" s="1991">
        <v>1414</v>
      </c>
      <c r="M49" s="1990">
        <v>510</v>
      </c>
      <c r="N49" s="1992">
        <v>0.84</v>
      </c>
      <c r="O49" s="1995">
        <v>0.3</v>
      </c>
      <c r="P49" s="1935"/>
    </row>
    <row r="50" spans="1:16" ht="27.75" customHeight="1">
      <c r="A50" s="1943"/>
      <c r="B50" s="1996" t="s">
        <v>1605</v>
      </c>
      <c r="C50" s="1997" t="s">
        <v>1606</v>
      </c>
      <c r="D50" s="1998">
        <v>1423</v>
      </c>
      <c r="E50" s="1999">
        <v>504</v>
      </c>
      <c r="F50" s="2000">
        <v>1927</v>
      </c>
      <c r="G50" s="1999">
        <v>266</v>
      </c>
      <c r="H50" s="2001">
        <v>0.89</v>
      </c>
      <c r="I50" s="2194">
        <v>0.12</v>
      </c>
      <c r="J50" s="2002">
        <v>507</v>
      </c>
      <c r="K50" s="2007">
        <v>141</v>
      </c>
      <c r="L50" s="2004">
        <v>648</v>
      </c>
      <c r="M50" s="2003">
        <v>242</v>
      </c>
      <c r="N50" s="2005">
        <v>0.32</v>
      </c>
      <c r="O50" s="2006">
        <v>0.12</v>
      </c>
      <c r="P50" s="1935"/>
    </row>
    <row r="51" spans="1:16" ht="27.75" customHeight="1">
      <c r="A51" s="1943"/>
      <c r="B51" s="1987" t="s">
        <v>1607</v>
      </c>
      <c r="C51" s="1994" t="s">
        <v>1608</v>
      </c>
      <c r="D51" s="1963">
        <v>339</v>
      </c>
      <c r="E51" s="1964">
        <v>235</v>
      </c>
      <c r="F51" s="1965">
        <v>574</v>
      </c>
      <c r="G51" s="1964">
        <v>106</v>
      </c>
      <c r="H51" s="1966">
        <v>0.32</v>
      </c>
      <c r="I51" s="2190">
        <v>0.06</v>
      </c>
      <c r="J51" s="1989">
        <v>641</v>
      </c>
      <c r="K51" s="2008">
        <v>558</v>
      </c>
      <c r="L51" s="1991">
        <v>1199</v>
      </c>
      <c r="M51" s="1990">
        <v>586</v>
      </c>
      <c r="N51" s="1992">
        <v>0.63</v>
      </c>
      <c r="O51" s="1995">
        <v>0.31</v>
      </c>
      <c r="P51" s="1935"/>
    </row>
    <row r="52" spans="1:16" ht="27.75" customHeight="1">
      <c r="A52" s="1943"/>
      <c r="B52" s="1987" t="s">
        <v>1609</v>
      </c>
      <c r="C52" s="1994" t="s">
        <v>1610</v>
      </c>
      <c r="D52" s="1963">
        <v>658</v>
      </c>
      <c r="E52" s="1964">
        <v>377</v>
      </c>
      <c r="F52" s="1965">
        <v>1035</v>
      </c>
      <c r="G52" s="1964">
        <v>243</v>
      </c>
      <c r="H52" s="1966">
        <v>0.6</v>
      </c>
      <c r="I52" s="2190">
        <v>0.14000000000000001</v>
      </c>
      <c r="J52" s="1989">
        <v>383</v>
      </c>
      <c r="K52" s="2008">
        <v>672</v>
      </c>
      <c r="L52" s="1991">
        <v>1054</v>
      </c>
      <c r="M52" s="1990">
        <v>160</v>
      </c>
      <c r="N52" s="1992">
        <v>0.65</v>
      </c>
      <c r="O52" s="1995">
        <v>0.1</v>
      </c>
      <c r="P52" s="1935"/>
    </row>
    <row r="53" spans="1:16" ht="27.75" customHeight="1">
      <c r="A53" s="1943"/>
      <c r="B53" s="1987" t="s">
        <v>1611</v>
      </c>
      <c r="C53" s="1994" t="s">
        <v>1612</v>
      </c>
      <c r="D53" s="1963">
        <v>1344</v>
      </c>
      <c r="E53" s="1964">
        <v>9</v>
      </c>
      <c r="F53" s="1965">
        <v>1353</v>
      </c>
      <c r="G53" s="1964">
        <v>360</v>
      </c>
      <c r="H53" s="1966">
        <v>0.59</v>
      </c>
      <c r="I53" s="2190">
        <v>0.16</v>
      </c>
      <c r="J53" s="2015">
        <v>1097</v>
      </c>
      <c r="K53" s="2016">
        <v>9</v>
      </c>
      <c r="L53" s="1991">
        <v>1106</v>
      </c>
      <c r="M53" s="2017">
        <v>306</v>
      </c>
      <c r="N53" s="1992">
        <v>0.49</v>
      </c>
      <c r="O53" s="2018">
        <v>0.13</v>
      </c>
      <c r="P53" s="1935"/>
    </row>
    <row r="54" spans="1:16" ht="27.75" customHeight="1">
      <c r="A54" s="1943"/>
      <c r="B54" s="1987" t="s">
        <v>1613</v>
      </c>
      <c r="C54" s="1994" t="s">
        <v>1614</v>
      </c>
      <c r="D54" s="1963">
        <v>494</v>
      </c>
      <c r="E54" s="1964">
        <v>189</v>
      </c>
      <c r="F54" s="1965">
        <v>683</v>
      </c>
      <c r="G54" s="1964">
        <v>280</v>
      </c>
      <c r="H54" s="1966">
        <v>0.38</v>
      </c>
      <c r="I54" s="2190">
        <v>0.16</v>
      </c>
      <c r="J54" s="1989">
        <v>252</v>
      </c>
      <c r="K54" s="2008">
        <v>139</v>
      </c>
      <c r="L54" s="1991">
        <v>392</v>
      </c>
      <c r="M54" s="1990">
        <v>132</v>
      </c>
      <c r="N54" s="1992">
        <v>0.23</v>
      </c>
      <c r="O54" s="1995">
        <v>0.08</v>
      </c>
      <c r="P54" s="1935"/>
    </row>
    <row r="55" spans="1:16" ht="27.75" customHeight="1">
      <c r="A55" s="1943"/>
      <c r="B55" s="1996" t="s">
        <v>1615</v>
      </c>
      <c r="C55" s="1997" t="s">
        <v>1616</v>
      </c>
      <c r="D55" s="1998">
        <v>834</v>
      </c>
      <c r="E55" s="1999">
        <v>171</v>
      </c>
      <c r="F55" s="2000">
        <v>1005</v>
      </c>
      <c r="G55" s="1999">
        <v>494</v>
      </c>
      <c r="H55" s="2001">
        <v>0.52</v>
      </c>
      <c r="I55" s="2194">
        <v>0.25</v>
      </c>
      <c r="J55" s="2002">
        <v>1128</v>
      </c>
      <c r="K55" s="2007">
        <v>230</v>
      </c>
      <c r="L55" s="2004">
        <v>1358</v>
      </c>
      <c r="M55" s="2003">
        <v>534</v>
      </c>
      <c r="N55" s="2005">
        <v>0.73</v>
      </c>
      <c r="O55" s="2006">
        <v>0.28999999999999998</v>
      </c>
      <c r="P55" s="1935"/>
    </row>
    <row r="56" spans="1:16" ht="27.75" customHeight="1">
      <c r="A56" s="1943"/>
      <c r="B56" s="1987" t="s">
        <v>1617</v>
      </c>
      <c r="C56" s="1994" t="s">
        <v>1618</v>
      </c>
      <c r="D56" s="1963">
        <v>1772</v>
      </c>
      <c r="E56" s="1964">
        <v>0</v>
      </c>
      <c r="F56" s="1965">
        <v>1772</v>
      </c>
      <c r="G56" s="1964">
        <v>39</v>
      </c>
      <c r="H56" s="1966">
        <v>0.99</v>
      </c>
      <c r="I56" s="2190">
        <v>0.02</v>
      </c>
      <c r="J56" s="1989">
        <v>932</v>
      </c>
      <c r="K56" s="1990">
        <v>0</v>
      </c>
      <c r="L56" s="1991">
        <v>932</v>
      </c>
      <c r="M56" s="2008">
        <v>406</v>
      </c>
      <c r="N56" s="1992">
        <v>0.51</v>
      </c>
      <c r="O56" s="1995">
        <v>0.22</v>
      </c>
      <c r="P56" s="1935"/>
    </row>
    <row r="57" spans="1:16" ht="27.75" customHeight="1">
      <c r="A57" s="1943"/>
      <c r="B57" s="1987" t="s">
        <v>1619</v>
      </c>
      <c r="C57" s="1994" t="s">
        <v>1620</v>
      </c>
      <c r="D57" s="1963">
        <v>757</v>
      </c>
      <c r="E57" s="1964">
        <v>590</v>
      </c>
      <c r="F57" s="1965">
        <v>1346</v>
      </c>
      <c r="G57" s="1964">
        <v>141</v>
      </c>
      <c r="H57" s="1966">
        <v>0.61</v>
      </c>
      <c r="I57" s="2190">
        <v>0.06</v>
      </c>
      <c r="J57" s="1989">
        <v>1006</v>
      </c>
      <c r="K57" s="1990">
        <v>0</v>
      </c>
      <c r="L57" s="1991">
        <v>1006</v>
      </c>
      <c r="M57" s="1990">
        <v>954</v>
      </c>
      <c r="N57" s="1992">
        <v>0.44</v>
      </c>
      <c r="O57" s="1995">
        <v>0.42</v>
      </c>
      <c r="P57" s="1935"/>
    </row>
    <row r="58" spans="1:16" ht="27.75" customHeight="1">
      <c r="A58" s="1943"/>
      <c r="B58" s="1987" t="s">
        <v>1621</v>
      </c>
      <c r="C58" s="1994" t="s">
        <v>1622</v>
      </c>
      <c r="D58" s="1963">
        <v>702</v>
      </c>
      <c r="E58" s="1964">
        <v>581</v>
      </c>
      <c r="F58" s="1965">
        <v>1283</v>
      </c>
      <c r="G58" s="1964">
        <v>463</v>
      </c>
      <c r="H58" s="1966">
        <v>0.76</v>
      </c>
      <c r="I58" s="2190">
        <v>0.27</v>
      </c>
      <c r="J58" s="1989">
        <v>1073</v>
      </c>
      <c r="K58" s="2008">
        <v>630</v>
      </c>
      <c r="L58" s="1991">
        <v>1703</v>
      </c>
      <c r="M58" s="1990">
        <v>710</v>
      </c>
      <c r="N58" s="1992">
        <v>0.96</v>
      </c>
      <c r="O58" s="1995">
        <v>0.4</v>
      </c>
      <c r="P58" s="1935"/>
    </row>
    <row r="59" spans="1:16" ht="27.75" customHeight="1">
      <c r="A59" s="1943"/>
      <c r="B59" s="1987" t="s">
        <v>1623</v>
      </c>
      <c r="C59" s="1994" t="s">
        <v>1624</v>
      </c>
      <c r="D59" s="1963">
        <v>1378</v>
      </c>
      <c r="E59" s="1964">
        <v>1124</v>
      </c>
      <c r="F59" s="1965">
        <v>2502</v>
      </c>
      <c r="G59" s="1964">
        <v>796</v>
      </c>
      <c r="H59" s="1966">
        <v>1.42</v>
      </c>
      <c r="I59" s="2190">
        <v>0.45</v>
      </c>
      <c r="J59" s="1989">
        <v>749</v>
      </c>
      <c r="K59" s="1990">
        <v>707</v>
      </c>
      <c r="L59" s="1991">
        <v>1455</v>
      </c>
      <c r="M59" s="1990">
        <v>477</v>
      </c>
      <c r="N59" s="1992">
        <v>0.85</v>
      </c>
      <c r="O59" s="1995">
        <v>0.28000000000000003</v>
      </c>
      <c r="P59" s="1935"/>
    </row>
    <row r="60" spans="1:16" ht="27.75" customHeight="1">
      <c r="A60" s="1943"/>
      <c r="B60" s="1996" t="s">
        <v>1625</v>
      </c>
      <c r="C60" s="1997" t="s">
        <v>1626</v>
      </c>
      <c r="D60" s="1998">
        <v>438</v>
      </c>
      <c r="E60" s="1999">
        <v>96</v>
      </c>
      <c r="F60" s="2000">
        <v>534</v>
      </c>
      <c r="G60" s="2019">
        <v>182</v>
      </c>
      <c r="H60" s="2001">
        <v>0.38</v>
      </c>
      <c r="I60" s="2195">
        <v>0.13</v>
      </c>
      <c r="J60" s="2002">
        <v>622</v>
      </c>
      <c r="K60" s="2003">
        <v>62</v>
      </c>
      <c r="L60" s="2004">
        <v>683</v>
      </c>
      <c r="M60" s="2009">
        <v>414</v>
      </c>
      <c r="N60" s="2005">
        <v>0.48</v>
      </c>
      <c r="O60" s="2010">
        <v>0.28999999999999998</v>
      </c>
      <c r="P60" s="1935"/>
    </row>
    <row r="61" spans="1:16" ht="27.75" customHeight="1">
      <c r="A61" s="1943"/>
      <c r="B61" s="1987" t="s">
        <v>1627</v>
      </c>
      <c r="C61" s="1994" t="s">
        <v>1628</v>
      </c>
      <c r="D61" s="1963">
        <v>151</v>
      </c>
      <c r="E61" s="1964">
        <v>1377</v>
      </c>
      <c r="F61" s="1965">
        <v>1529</v>
      </c>
      <c r="G61" s="1964">
        <v>143</v>
      </c>
      <c r="H61" s="1966">
        <v>0.77</v>
      </c>
      <c r="I61" s="2190">
        <v>7.0000000000000007E-2</v>
      </c>
      <c r="J61" s="1989">
        <v>182</v>
      </c>
      <c r="K61" s="1990">
        <v>366</v>
      </c>
      <c r="L61" s="1991">
        <v>548</v>
      </c>
      <c r="M61" s="1990">
        <v>182</v>
      </c>
      <c r="N61" s="1992">
        <v>0.31</v>
      </c>
      <c r="O61" s="1995">
        <v>0.1</v>
      </c>
      <c r="P61" s="1935"/>
    </row>
    <row r="62" spans="1:16" ht="27.75" customHeight="1">
      <c r="A62" s="1943"/>
      <c r="B62" s="1987" t="s">
        <v>1629</v>
      </c>
      <c r="C62" s="1994" t="s">
        <v>1630</v>
      </c>
      <c r="D62" s="1963">
        <v>978</v>
      </c>
      <c r="E62" s="1964">
        <v>125</v>
      </c>
      <c r="F62" s="1965">
        <v>1103</v>
      </c>
      <c r="G62" s="1964">
        <v>35</v>
      </c>
      <c r="H62" s="1966">
        <v>0.63</v>
      </c>
      <c r="I62" s="2190">
        <v>0.02</v>
      </c>
      <c r="J62" s="1989">
        <v>284</v>
      </c>
      <c r="K62" s="1990">
        <v>6</v>
      </c>
      <c r="L62" s="1991">
        <v>290</v>
      </c>
      <c r="M62" s="1990">
        <v>17</v>
      </c>
      <c r="N62" s="1992">
        <v>0.17</v>
      </c>
      <c r="O62" s="1995">
        <v>0.01</v>
      </c>
      <c r="P62" s="1935"/>
    </row>
    <row r="63" spans="1:16" ht="27.75" customHeight="1">
      <c r="A63" s="1943"/>
      <c r="B63" s="1987" t="s">
        <v>1631</v>
      </c>
      <c r="C63" s="1994" t="s">
        <v>1632</v>
      </c>
      <c r="D63" s="1963">
        <v>636</v>
      </c>
      <c r="E63" s="1964">
        <v>363</v>
      </c>
      <c r="F63" s="1965">
        <v>999</v>
      </c>
      <c r="G63" s="1964">
        <v>48</v>
      </c>
      <c r="H63" s="1966">
        <v>0.85</v>
      </c>
      <c r="I63" s="2190">
        <v>0.04</v>
      </c>
      <c r="J63" s="1989">
        <v>213</v>
      </c>
      <c r="K63" s="1990">
        <v>571</v>
      </c>
      <c r="L63" s="1991">
        <v>784</v>
      </c>
      <c r="M63" s="2008">
        <v>45</v>
      </c>
      <c r="N63" s="1992">
        <v>0.53</v>
      </c>
      <c r="O63" s="1995">
        <v>0.03</v>
      </c>
      <c r="P63" s="1935"/>
    </row>
    <row r="64" spans="1:16" ht="27.75" customHeight="1">
      <c r="A64" s="1943"/>
      <c r="B64" s="1987" t="s">
        <v>1633</v>
      </c>
      <c r="C64" s="1994" t="s">
        <v>1634</v>
      </c>
      <c r="D64" s="1963">
        <v>1031</v>
      </c>
      <c r="E64" s="1964">
        <v>315</v>
      </c>
      <c r="F64" s="1965">
        <v>1346</v>
      </c>
      <c r="G64" s="1964">
        <v>363</v>
      </c>
      <c r="H64" s="1966">
        <v>0.77</v>
      </c>
      <c r="I64" s="2190">
        <v>0.21</v>
      </c>
      <c r="J64" s="1989">
        <v>323</v>
      </c>
      <c r="K64" s="1990">
        <v>170</v>
      </c>
      <c r="L64" s="1991">
        <v>494</v>
      </c>
      <c r="M64" s="2008">
        <v>211</v>
      </c>
      <c r="N64" s="1992">
        <v>0.28000000000000003</v>
      </c>
      <c r="O64" s="1995">
        <v>0.12</v>
      </c>
      <c r="P64" s="1935"/>
    </row>
    <row r="65" spans="1:16" ht="27.75" customHeight="1">
      <c r="A65" s="1943"/>
      <c r="B65" s="1996" t="s">
        <v>1635</v>
      </c>
      <c r="C65" s="1997" t="s">
        <v>1636</v>
      </c>
      <c r="D65" s="1998">
        <v>410</v>
      </c>
      <c r="E65" s="1999">
        <v>205</v>
      </c>
      <c r="F65" s="2000">
        <v>615</v>
      </c>
      <c r="G65" s="1999">
        <v>252</v>
      </c>
      <c r="H65" s="2001">
        <v>0.3</v>
      </c>
      <c r="I65" s="2194">
        <v>0.12</v>
      </c>
      <c r="J65" s="2002">
        <v>390</v>
      </c>
      <c r="K65" s="2003">
        <v>1709</v>
      </c>
      <c r="L65" s="2004">
        <v>2099</v>
      </c>
      <c r="M65" s="2003">
        <v>194</v>
      </c>
      <c r="N65" s="2005">
        <v>0.8</v>
      </c>
      <c r="O65" s="2006">
        <v>7.0000000000000007E-2</v>
      </c>
      <c r="P65" s="1935"/>
    </row>
    <row r="66" spans="1:16" ht="27.75" customHeight="1">
      <c r="A66" s="1943"/>
      <c r="B66" s="1987" t="s">
        <v>1637</v>
      </c>
      <c r="C66" s="1994" t="s">
        <v>1638</v>
      </c>
      <c r="D66" s="1963">
        <v>337</v>
      </c>
      <c r="E66" s="1964">
        <v>1218</v>
      </c>
      <c r="F66" s="1965">
        <v>1555</v>
      </c>
      <c r="G66" s="1964">
        <v>243</v>
      </c>
      <c r="H66" s="1966">
        <v>0.9</v>
      </c>
      <c r="I66" s="2190">
        <v>0.14000000000000001</v>
      </c>
      <c r="J66" s="2020">
        <v>362</v>
      </c>
      <c r="K66" s="2011">
        <v>154</v>
      </c>
      <c r="L66" s="2021">
        <v>516</v>
      </c>
      <c r="M66" s="2011">
        <v>180</v>
      </c>
      <c r="N66" s="2022">
        <v>0.23</v>
      </c>
      <c r="O66" s="1993">
        <v>0.08</v>
      </c>
      <c r="P66" s="1935"/>
    </row>
    <row r="67" spans="1:16" ht="27.75" customHeight="1">
      <c r="A67" s="1943"/>
      <c r="B67" s="1987" t="s">
        <v>1639</v>
      </c>
      <c r="C67" s="1994" t="s">
        <v>1046</v>
      </c>
      <c r="D67" s="1963">
        <v>562</v>
      </c>
      <c r="E67" s="1964">
        <v>1176</v>
      </c>
      <c r="F67" s="1965">
        <v>1738</v>
      </c>
      <c r="G67" s="1964">
        <v>218</v>
      </c>
      <c r="H67" s="1966">
        <v>0.84</v>
      </c>
      <c r="I67" s="2190">
        <v>0.1</v>
      </c>
      <c r="J67" s="1989">
        <v>261</v>
      </c>
      <c r="K67" s="2008">
        <v>1044</v>
      </c>
      <c r="L67" s="1991">
        <v>1305</v>
      </c>
      <c r="M67" s="1990">
        <v>162</v>
      </c>
      <c r="N67" s="1992">
        <v>0.63</v>
      </c>
      <c r="O67" s="1995">
        <v>0.08</v>
      </c>
      <c r="P67" s="1935"/>
    </row>
    <row r="68" spans="1:16" ht="27.75" customHeight="1">
      <c r="A68" s="1943"/>
      <c r="B68" s="1987" t="s">
        <v>1640</v>
      </c>
      <c r="C68" s="1994" t="s">
        <v>1641</v>
      </c>
      <c r="D68" s="1963">
        <v>56</v>
      </c>
      <c r="E68" s="1964">
        <v>1286</v>
      </c>
      <c r="F68" s="1965">
        <v>1342</v>
      </c>
      <c r="G68" s="1964">
        <v>24</v>
      </c>
      <c r="H68" s="1966">
        <v>0.65</v>
      </c>
      <c r="I68" s="2190">
        <v>0.01</v>
      </c>
      <c r="J68" s="1989">
        <v>850</v>
      </c>
      <c r="K68" s="1990">
        <v>470</v>
      </c>
      <c r="L68" s="1991">
        <v>1320</v>
      </c>
      <c r="M68" s="2008">
        <v>9</v>
      </c>
      <c r="N68" s="2023">
        <v>0.64</v>
      </c>
      <c r="O68" s="1995">
        <v>0</v>
      </c>
      <c r="P68" s="1935"/>
    </row>
    <row r="69" spans="1:16" ht="27.75" customHeight="1">
      <c r="A69" s="1943"/>
      <c r="B69" s="1987" t="s">
        <v>1642</v>
      </c>
      <c r="C69" s="1994" t="s">
        <v>1514</v>
      </c>
      <c r="D69" s="1963">
        <v>695</v>
      </c>
      <c r="E69" s="1964">
        <v>408</v>
      </c>
      <c r="F69" s="1965">
        <v>1102</v>
      </c>
      <c r="G69" s="1964">
        <v>160</v>
      </c>
      <c r="H69" s="1966">
        <v>0.56999999999999995</v>
      </c>
      <c r="I69" s="2190">
        <v>0.08</v>
      </c>
      <c r="J69" s="1989">
        <v>290</v>
      </c>
      <c r="K69" s="1990">
        <v>661</v>
      </c>
      <c r="L69" s="1991">
        <v>952</v>
      </c>
      <c r="M69" s="2008">
        <v>129</v>
      </c>
      <c r="N69" s="1992">
        <v>0.49</v>
      </c>
      <c r="O69" s="1995">
        <v>7.0000000000000007E-2</v>
      </c>
      <c r="P69" s="1935"/>
    </row>
    <row r="70" spans="1:16" ht="27.75" customHeight="1">
      <c r="A70" s="1943"/>
      <c r="B70" s="1987" t="s">
        <v>1643</v>
      </c>
      <c r="C70" s="2024" t="s">
        <v>1644</v>
      </c>
      <c r="D70" s="1963">
        <v>1132</v>
      </c>
      <c r="E70" s="1964">
        <v>320</v>
      </c>
      <c r="F70" s="1965">
        <v>1453</v>
      </c>
      <c r="G70" s="1964">
        <v>422</v>
      </c>
      <c r="H70" s="1966">
        <v>0.9</v>
      </c>
      <c r="I70" s="2190">
        <v>0.26</v>
      </c>
      <c r="J70" s="1989">
        <v>1498</v>
      </c>
      <c r="K70" s="1990">
        <v>281</v>
      </c>
      <c r="L70" s="1991">
        <v>1779</v>
      </c>
      <c r="M70" s="2008">
        <v>369</v>
      </c>
      <c r="N70" s="1992">
        <v>1.07</v>
      </c>
      <c r="O70" s="1995">
        <v>0.22</v>
      </c>
      <c r="P70" s="1935"/>
    </row>
    <row r="71" spans="1:16" ht="27.75" customHeight="1">
      <c r="A71" s="1943"/>
      <c r="B71" s="1996" t="s">
        <v>1645</v>
      </c>
      <c r="C71" s="1997" t="s">
        <v>1646</v>
      </c>
      <c r="D71" s="1998">
        <v>1119</v>
      </c>
      <c r="E71" s="1999">
        <v>772</v>
      </c>
      <c r="F71" s="2000">
        <v>1890</v>
      </c>
      <c r="G71" s="1999">
        <v>487</v>
      </c>
      <c r="H71" s="2001">
        <v>1.08</v>
      </c>
      <c r="I71" s="2196">
        <v>0.28000000000000003</v>
      </c>
      <c r="J71" s="2002">
        <v>1213</v>
      </c>
      <c r="K71" s="2003">
        <v>245</v>
      </c>
      <c r="L71" s="2004">
        <v>1458</v>
      </c>
      <c r="M71" s="2007">
        <v>286</v>
      </c>
      <c r="N71" s="2005">
        <v>0.87</v>
      </c>
      <c r="O71" s="2006">
        <v>0.17</v>
      </c>
      <c r="P71" s="1935"/>
    </row>
    <row r="72" spans="1:16" ht="27.75" customHeight="1">
      <c r="A72" s="1943"/>
      <c r="B72" s="1987" t="s">
        <v>1647</v>
      </c>
      <c r="C72" s="1994" t="s">
        <v>1648</v>
      </c>
      <c r="D72" s="1963">
        <v>442</v>
      </c>
      <c r="E72" s="1964">
        <v>17</v>
      </c>
      <c r="F72" s="1965">
        <v>459</v>
      </c>
      <c r="G72" s="1964">
        <v>307</v>
      </c>
      <c r="H72" s="1966">
        <v>0.54</v>
      </c>
      <c r="I72" s="2190">
        <v>0.36</v>
      </c>
      <c r="J72" s="1989">
        <v>645</v>
      </c>
      <c r="K72" s="2013">
        <v>33</v>
      </c>
      <c r="L72" s="1991">
        <v>678</v>
      </c>
      <c r="M72" s="2008">
        <v>349</v>
      </c>
      <c r="N72" s="1992">
        <v>0.77</v>
      </c>
      <c r="O72" s="1995">
        <v>0.4</v>
      </c>
      <c r="P72" s="1935"/>
    </row>
    <row r="73" spans="1:16" ht="27.75" customHeight="1">
      <c r="A73" s="1943"/>
      <c r="B73" s="1987" t="s">
        <v>1649</v>
      </c>
      <c r="C73" s="1994" t="s">
        <v>1650</v>
      </c>
      <c r="D73" s="1963">
        <v>313</v>
      </c>
      <c r="E73" s="1964">
        <v>20</v>
      </c>
      <c r="F73" s="1965">
        <v>332</v>
      </c>
      <c r="G73" s="1964">
        <v>208</v>
      </c>
      <c r="H73" s="1966">
        <v>0.47</v>
      </c>
      <c r="I73" s="2190">
        <v>0.3</v>
      </c>
      <c r="J73" s="1989">
        <v>258</v>
      </c>
      <c r="K73" s="2013">
        <v>22</v>
      </c>
      <c r="L73" s="1991">
        <v>280</v>
      </c>
      <c r="M73" s="2008">
        <v>108</v>
      </c>
      <c r="N73" s="1992">
        <v>0.38</v>
      </c>
      <c r="O73" s="1995">
        <v>0.15</v>
      </c>
      <c r="P73" s="1935"/>
    </row>
    <row r="74" spans="1:16" ht="27.75" customHeight="1" thickBot="1">
      <c r="A74" s="1943"/>
      <c r="B74" s="2026" t="s">
        <v>1651</v>
      </c>
      <c r="C74" s="2027" t="s">
        <v>1652</v>
      </c>
      <c r="D74" s="2028">
        <v>1650</v>
      </c>
      <c r="E74" s="2029">
        <v>1311</v>
      </c>
      <c r="F74" s="2030">
        <v>2962</v>
      </c>
      <c r="G74" s="2029">
        <v>1419</v>
      </c>
      <c r="H74" s="2031">
        <v>2.3199999999999998</v>
      </c>
      <c r="I74" s="2197">
        <v>1.1100000000000001</v>
      </c>
      <c r="J74" s="2032">
        <v>560</v>
      </c>
      <c r="K74" s="2033">
        <v>12</v>
      </c>
      <c r="L74" s="2034">
        <v>572</v>
      </c>
      <c r="M74" s="2035">
        <v>310</v>
      </c>
      <c r="N74" s="2036">
        <v>0.47</v>
      </c>
      <c r="O74" s="2037">
        <v>0.25</v>
      </c>
      <c r="P74" s="1935"/>
    </row>
    <row r="75" spans="1:16" ht="27.75" customHeight="1">
      <c r="A75" s="1943"/>
      <c r="B75" s="2038"/>
      <c r="C75" s="3127" t="s">
        <v>1653</v>
      </c>
      <c r="D75" s="3127"/>
      <c r="E75" s="3127"/>
      <c r="F75" s="3127"/>
      <c r="G75" s="3127"/>
      <c r="H75" s="3127"/>
      <c r="I75" s="3127"/>
      <c r="J75" s="3127"/>
      <c r="K75" s="3127"/>
      <c r="L75" s="3127"/>
      <c r="M75" s="3127"/>
      <c r="N75" s="3127"/>
      <c r="O75" s="3127"/>
      <c r="P75" s="3127"/>
    </row>
    <row r="76" spans="1:16" ht="24.75" customHeight="1">
      <c r="A76" s="1943"/>
      <c r="B76" s="2038"/>
      <c r="C76" s="3128"/>
      <c r="D76" s="3128"/>
      <c r="E76" s="3128"/>
      <c r="F76" s="3128"/>
      <c r="G76" s="3128"/>
      <c r="H76" s="3128"/>
      <c r="I76" s="3128"/>
      <c r="J76" s="3128"/>
      <c r="K76" s="3128"/>
      <c r="L76" s="3128"/>
      <c r="M76" s="3128"/>
      <c r="N76" s="3128"/>
      <c r="O76" s="2025"/>
      <c r="P76" s="1935"/>
    </row>
    <row r="77" spans="1:16" ht="24.95" customHeight="1">
      <c r="A77" s="1943"/>
      <c r="B77" s="2038"/>
      <c r="C77" s="3128"/>
      <c r="D77" s="3128"/>
      <c r="E77" s="3128"/>
      <c r="F77" s="3128"/>
      <c r="G77" s="3128"/>
      <c r="H77" s="3128"/>
      <c r="I77" s="3128"/>
      <c r="J77" s="3128"/>
      <c r="K77" s="3128"/>
      <c r="L77" s="2039"/>
      <c r="M77" s="2039"/>
      <c r="N77" s="2039"/>
      <c r="O77" s="2025"/>
      <c r="P77" s="1935"/>
    </row>
    <row r="78" spans="1:16" ht="24.95" customHeight="1">
      <c r="A78" s="1943"/>
      <c r="B78" s="2038"/>
      <c r="C78" s="1941"/>
      <c r="D78" s="2040"/>
      <c r="E78" s="2040"/>
      <c r="F78" s="2041"/>
      <c r="G78" s="2040"/>
      <c r="H78" s="2025"/>
      <c r="I78" s="2025"/>
      <c r="J78" s="2040"/>
      <c r="K78" s="2040"/>
      <c r="L78" s="2041"/>
      <c r="M78" s="2040"/>
      <c r="N78" s="2025"/>
      <c r="O78" s="2025"/>
      <c r="P78" s="1935"/>
    </row>
    <row r="79" spans="1:16" ht="24.95" customHeight="1">
      <c r="A79" s="1943"/>
      <c r="B79" s="2038"/>
      <c r="C79" s="1941"/>
      <c r="D79" s="2040"/>
      <c r="E79" s="2040"/>
      <c r="F79" s="2041"/>
      <c r="G79" s="2040"/>
      <c r="H79" s="2025"/>
      <c r="I79" s="2025"/>
      <c r="J79" s="2040"/>
      <c r="K79" s="2040"/>
      <c r="L79" s="2041"/>
      <c r="M79" s="2040"/>
      <c r="N79" s="2025"/>
      <c r="O79" s="2025"/>
      <c r="P79" s="1935"/>
    </row>
    <row r="80" spans="1:16" ht="24.95" customHeight="1">
      <c r="A80" s="1943"/>
      <c r="B80" s="2038"/>
      <c r="C80" s="1941"/>
      <c r="D80" s="2040"/>
      <c r="E80" s="2040"/>
      <c r="F80" s="2041"/>
      <c r="G80" s="2040"/>
      <c r="H80" s="2025"/>
      <c r="I80" s="2025"/>
      <c r="J80" s="2040"/>
      <c r="K80" s="2040"/>
      <c r="L80" s="2041"/>
      <c r="M80" s="2040"/>
      <c r="N80" s="2025"/>
      <c r="O80" s="2025"/>
      <c r="P80" s="1935"/>
    </row>
    <row r="81" spans="1:16" ht="18" customHeight="1">
      <c r="A81" s="1943"/>
      <c r="B81" s="2042"/>
      <c r="C81" s="2043"/>
      <c r="D81" s="2043"/>
      <c r="E81" s="2044"/>
      <c r="F81" s="2043"/>
      <c r="G81" s="2044"/>
      <c r="H81" s="2043"/>
      <c r="I81" s="2044"/>
      <c r="J81" s="2043"/>
      <c r="K81" s="2044"/>
      <c r="L81" s="2043"/>
      <c r="M81" s="2044"/>
      <c r="N81" s="2043"/>
      <c r="O81" s="2044"/>
      <c r="P81" s="1935"/>
    </row>
    <row r="82" spans="1:16" ht="24.95" customHeight="1">
      <c r="A82" s="1943"/>
      <c r="B82" s="2038"/>
      <c r="C82" s="1941"/>
      <c r="D82" s="2040"/>
      <c r="E82" s="2040"/>
      <c r="F82" s="2041"/>
      <c r="G82" s="2040"/>
      <c r="H82" s="2025"/>
      <c r="I82" s="2025"/>
      <c r="J82" s="2040"/>
      <c r="K82" s="2040"/>
      <c r="L82" s="2041"/>
      <c r="M82" s="2040"/>
      <c r="N82" s="2025"/>
      <c r="O82" s="2025"/>
      <c r="P82" s="1935"/>
    </row>
    <row r="83" spans="1:16" ht="24.95" customHeight="1">
      <c r="A83" s="1943"/>
      <c r="B83" s="2038"/>
      <c r="C83" s="1941"/>
      <c r="D83" s="2040"/>
      <c r="E83" s="2040"/>
      <c r="F83" s="2041"/>
      <c r="G83" s="2040"/>
      <c r="H83" s="2025"/>
      <c r="I83" s="2025"/>
      <c r="J83" s="2040"/>
      <c r="K83" s="2040"/>
      <c r="L83" s="2041"/>
      <c r="M83" s="2040"/>
      <c r="N83" s="2025"/>
      <c r="O83" s="2025"/>
      <c r="P83" s="1935"/>
    </row>
    <row r="84" spans="1:16" ht="24.95" customHeight="1">
      <c r="A84" s="1943"/>
      <c r="B84" s="2038"/>
      <c r="C84" s="1941"/>
      <c r="D84" s="2040"/>
      <c r="E84" s="2040"/>
      <c r="F84" s="2045"/>
      <c r="G84" s="2040"/>
      <c r="H84" s="2025"/>
      <c r="I84" s="2025"/>
      <c r="J84" s="2040"/>
      <c r="K84" s="2040"/>
      <c r="L84" s="2041"/>
      <c r="M84" s="2040"/>
      <c r="N84" s="2025"/>
      <c r="O84" s="2025"/>
      <c r="P84" s="1935"/>
    </row>
    <row r="85" spans="1:16" s="2046" customFormat="1" ht="24.95" customHeight="1">
      <c r="A85" s="1943"/>
      <c r="B85" s="2038"/>
      <c r="C85" s="1941"/>
      <c r="D85" s="2040"/>
      <c r="E85" s="2040"/>
      <c r="F85" s="2045"/>
      <c r="G85" s="2040"/>
      <c r="H85" s="2025"/>
      <c r="I85" s="2025"/>
      <c r="J85" s="2040"/>
      <c r="K85" s="2040"/>
      <c r="L85" s="2041"/>
      <c r="M85" s="2040"/>
      <c r="N85" s="2025"/>
      <c r="O85" s="2025"/>
      <c r="P85" s="1943"/>
    </row>
    <row r="86" spans="1:16" ht="18.75">
      <c r="A86" s="1943"/>
      <c r="B86" s="3129"/>
      <c r="C86" s="3129"/>
      <c r="D86" s="3129"/>
      <c r="E86" s="3129"/>
      <c r="F86" s="3129"/>
      <c r="G86" s="3129"/>
      <c r="H86" s="3129"/>
      <c r="I86" s="3129"/>
      <c r="J86" s="3129"/>
      <c r="K86" s="3129"/>
      <c r="L86" s="3129"/>
      <c r="M86" s="3129"/>
      <c r="N86" s="3129"/>
      <c r="O86" s="3129"/>
      <c r="P86" s="1935"/>
    </row>
    <row r="87" spans="1:16" ht="18.75">
      <c r="A87" s="1943"/>
      <c r="B87" s="1935"/>
      <c r="C87" s="1935"/>
      <c r="D87" s="1935"/>
      <c r="E87" s="1935"/>
      <c r="F87" s="1935"/>
      <c r="G87" s="1935"/>
      <c r="H87" s="1935"/>
      <c r="I87" s="1935"/>
      <c r="J87" s="1935"/>
      <c r="K87" s="1935"/>
      <c r="L87" s="1935"/>
      <c r="M87" s="1935"/>
      <c r="N87" s="1935"/>
      <c r="O87" s="1935"/>
      <c r="P87" s="1935"/>
    </row>
    <row r="88" spans="1:16" ht="18.75">
      <c r="A88" s="1943"/>
      <c r="B88" s="1935"/>
      <c r="C88" s="1935"/>
      <c r="D88" s="2047"/>
      <c r="E88" s="2047"/>
      <c r="F88" s="2047"/>
      <c r="G88" s="2047"/>
      <c r="H88" s="2048"/>
      <c r="I88" s="2048"/>
      <c r="J88" s="1935"/>
      <c r="K88" s="1935"/>
      <c r="L88" s="1935"/>
      <c r="M88" s="1935"/>
      <c r="N88" s="1935"/>
      <c r="O88" s="1935"/>
      <c r="P88" s="1935"/>
    </row>
    <row r="89" spans="1:16" ht="18.75">
      <c r="A89" s="2046"/>
      <c r="B89" s="1935"/>
      <c r="C89" s="1935"/>
      <c r="D89" s="1935"/>
      <c r="E89" s="1935"/>
      <c r="F89" s="1935"/>
      <c r="G89" s="1935"/>
      <c r="H89" s="1935"/>
      <c r="I89" s="1935"/>
      <c r="J89" s="1935"/>
      <c r="K89" s="1935"/>
      <c r="L89" s="1935"/>
      <c r="M89" s="1935"/>
      <c r="N89" s="1935"/>
      <c r="O89" s="1935"/>
      <c r="P89" s="1935"/>
    </row>
    <row r="90" spans="1:16">
      <c r="A90" s="2046"/>
    </row>
    <row r="91" spans="1:16">
      <c r="A91" s="2046"/>
    </row>
    <row r="92" spans="1:16">
      <c r="A92" s="2046"/>
    </row>
    <row r="93" spans="1:16">
      <c r="A93" s="2046"/>
    </row>
  </sheetData>
  <mergeCells count="11">
    <mergeCell ref="C75:P75"/>
    <mergeCell ref="C76:N76"/>
    <mergeCell ref="C77:K77"/>
    <mergeCell ref="B86:O86"/>
    <mergeCell ref="B2:E2"/>
    <mergeCell ref="D4:I5"/>
    <mergeCell ref="J4:O5"/>
    <mergeCell ref="D6:G6"/>
    <mergeCell ref="H6:I6"/>
    <mergeCell ref="J6:M6"/>
    <mergeCell ref="N6:O6"/>
  </mergeCells>
  <phoneticPr fontId="16"/>
  <pageMargins left="1.0236220472440944" right="0.59055118110236227" top="0.51181102362204722" bottom="0.6692913385826772" header="0.51181102362204722" footer="0.51181102362204722"/>
  <pageSetup paperSize="9" scale="37" pageOrder="overThenDown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FF0000"/>
  </sheetPr>
  <dimension ref="A1:W188"/>
  <sheetViews>
    <sheetView view="pageBreakPreview" zoomScale="50" zoomScaleNormal="75" zoomScaleSheetLayoutView="50" workbookViewId="0">
      <pane xSplit="2" ySplit="12" topLeftCell="C66" activePane="bottomRight" state="frozen"/>
      <selection activeCell="CA17" sqref="CA17:CE17"/>
      <selection pane="topRight" activeCell="CA17" sqref="CA17:CE17"/>
      <selection pane="bottomLeft" activeCell="CA17" sqref="CA17:CE17"/>
      <selection pane="bottomRight" activeCell="A72" sqref="A72:O72"/>
    </sheetView>
  </sheetViews>
  <sheetFormatPr defaultRowHeight="22.5" customHeight="1"/>
  <cols>
    <col min="1" max="1" width="5.875" style="151" customWidth="1"/>
    <col min="2" max="2" width="18.625" style="151" customWidth="1"/>
    <col min="3" max="4" width="18.625" style="150" customWidth="1"/>
    <col min="5" max="5" width="21" style="150" customWidth="1"/>
    <col min="6" max="6" width="20.625" style="150" customWidth="1"/>
    <col min="7" max="7" width="20.75" style="150" customWidth="1"/>
    <col min="8" max="8" width="21.5" style="150" customWidth="1"/>
    <col min="9" max="10" width="18.625" style="150" customWidth="1"/>
    <col min="11" max="11" width="23.75" style="150" customWidth="1"/>
    <col min="12" max="12" width="24" style="150" customWidth="1"/>
    <col min="13" max="13" width="21.75" style="150" customWidth="1"/>
    <col min="14" max="14" width="24" style="150" customWidth="1"/>
    <col min="15" max="15" width="5.75" style="151" customWidth="1"/>
    <col min="16" max="16384" width="9" style="151"/>
  </cols>
  <sheetData>
    <row r="1" spans="1:23" ht="30.75">
      <c r="A1" s="1804" t="s">
        <v>1693</v>
      </c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4"/>
      <c r="P1" s="346"/>
    </row>
    <row r="2" spans="1:23" s="313" customFormat="1" ht="23.25" customHeight="1" thickBot="1">
      <c r="A2" s="347"/>
      <c r="B2" s="347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9" t="s">
        <v>137</v>
      </c>
      <c r="O2" s="347"/>
      <c r="P2" s="350"/>
    </row>
    <row r="3" spans="1:23" ht="23.25" customHeight="1">
      <c r="A3" s="156" t="s">
        <v>138</v>
      </c>
      <c r="B3" s="157"/>
      <c r="C3" s="2767" t="s">
        <v>332</v>
      </c>
      <c r="D3" s="2768"/>
      <c r="E3" s="2768"/>
      <c r="F3" s="2768"/>
      <c r="G3" s="2768"/>
      <c r="H3" s="2768"/>
      <c r="I3" s="2768"/>
      <c r="J3" s="2768"/>
      <c r="K3" s="351"/>
      <c r="L3" s="351"/>
      <c r="M3" s="351"/>
      <c r="N3" s="2229"/>
      <c r="O3" s="2769" t="s">
        <v>333</v>
      </c>
      <c r="P3" s="2250"/>
      <c r="W3" s="2223"/>
    </row>
    <row r="4" spans="1:23" ht="23.25" customHeight="1">
      <c r="A4" s="352" t="s">
        <v>144</v>
      </c>
      <c r="B4" s="353"/>
      <c r="C4" s="2772" t="s">
        <v>334</v>
      </c>
      <c r="D4" s="2773"/>
      <c r="E4" s="2773"/>
      <c r="F4" s="2773"/>
      <c r="G4" s="2773"/>
      <c r="H4" s="2774"/>
      <c r="I4" s="2775" t="s">
        <v>335</v>
      </c>
      <c r="J4" s="2773"/>
      <c r="K4" s="2773"/>
      <c r="L4" s="2773"/>
      <c r="M4" s="2773"/>
      <c r="N4" s="2773"/>
      <c r="O4" s="2770"/>
      <c r="P4" s="2251"/>
      <c r="W4" s="2224"/>
    </row>
    <row r="5" spans="1:23" ht="22.5" customHeight="1">
      <c r="A5" s="352" t="s">
        <v>151</v>
      </c>
      <c r="B5" s="354" t="s">
        <v>152</v>
      </c>
      <c r="C5" s="355" t="s">
        <v>336</v>
      </c>
      <c r="D5" s="356"/>
      <c r="E5" s="2775" t="s">
        <v>337</v>
      </c>
      <c r="F5" s="2773"/>
      <c r="G5" s="2773"/>
      <c r="H5" s="2774"/>
      <c r="I5" s="357" t="s">
        <v>336</v>
      </c>
      <c r="J5" s="356"/>
      <c r="K5" s="357" t="s">
        <v>338</v>
      </c>
      <c r="L5" s="358"/>
      <c r="M5" s="358"/>
      <c r="N5" s="358"/>
      <c r="O5" s="2770"/>
      <c r="P5" s="2251"/>
      <c r="W5" s="2224"/>
    </row>
    <row r="6" spans="1:23" s="226" customFormat="1" ht="27" customHeight="1">
      <c r="A6" s="359" t="s">
        <v>164</v>
      </c>
      <c r="B6" s="360"/>
      <c r="C6" s="2776" t="s">
        <v>339</v>
      </c>
      <c r="D6" s="2761" t="s">
        <v>340</v>
      </c>
      <c r="E6" s="2763" t="s">
        <v>341</v>
      </c>
      <c r="F6" s="361" t="s">
        <v>342</v>
      </c>
      <c r="G6" s="362"/>
      <c r="H6" s="2761" t="s">
        <v>343</v>
      </c>
      <c r="I6" s="2761" t="s">
        <v>344</v>
      </c>
      <c r="J6" s="2761" t="s">
        <v>345</v>
      </c>
      <c r="K6" s="2763" t="s">
        <v>341</v>
      </c>
      <c r="L6" s="361" t="s">
        <v>342</v>
      </c>
      <c r="M6" s="362"/>
      <c r="N6" s="2765" t="s">
        <v>126</v>
      </c>
      <c r="O6" s="2770"/>
      <c r="P6" s="2252"/>
      <c r="W6" s="2217"/>
    </row>
    <row r="7" spans="1:23" s="226" customFormat="1" ht="35.25" customHeight="1" thickBot="1">
      <c r="A7" s="286" t="s">
        <v>171</v>
      </c>
      <c r="B7" s="287"/>
      <c r="C7" s="2777"/>
      <c r="D7" s="2762"/>
      <c r="E7" s="2764"/>
      <c r="F7" s="363"/>
      <c r="G7" s="364" t="s">
        <v>346</v>
      </c>
      <c r="H7" s="2762"/>
      <c r="I7" s="2762"/>
      <c r="J7" s="2762"/>
      <c r="K7" s="2764"/>
      <c r="L7" s="365"/>
      <c r="M7" s="364" t="s">
        <v>346</v>
      </c>
      <c r="N7" s="2766"/>
      <c r="O7" s="2771"/>
      <c r="P7" s="2252"/>
      <c r="W7" s="2217"/>
    </row>
    <row r="8" spans="1:23" ht="30" customHeight="1">
      <c r="A8" s="156"/>
      <c r="B8" s="366" t="s">
        <v>176</v>
      </c>
      <c r="C8" s="367" t="s">
        <v>134</v>
      </c>
      <c r="D8" s="367" t="s">
        <v>134</v>
      </c>
      <c r="E8" s="367" t="s">
        <v>134</v>
      </c>
      <c r="F8" s="367" t="s">
        <v>134</v>
      </c>
      <c r="G8" s="367" t="s">
        <v>134</v>
      </c>
      <c r="H8" s="367" t="s">
        <v>134</v>
      </c>
      <c r="I8" s="367" t="s">
        <v>134</v>
      </c>
      <c r="J8" s="367" t="s">
        <v>134</v>
      </c>
      <c r="K8" s="367" t="s">
        <v>134</v>
      </c>
      <c r="L8" s="367" t="s">
        <v>134</v>
      </c>
      <c r="M8" s="367" t="s">
        <v>134</v>
      </c>
      <c r="N8" s="2230" t="s">
        <v>134</v>
      </c>
      <c r="O8" s="368"/>
      <c r="P8" s="2251"/>
      <c r="W8" s="2224"/>
    </row>
    <row r="9" spans="1:23" ht="30" customHeight="1">
      <c r="A9" s="352"/>
      <c r="B9" s="354" t="s">
        <v>177</v>
      </c>
      <c r="C9" s="369">
        <v>37431</v>
      </c>
      <c r="D9" s="369">
        <v>20686</v>
      </c>
      <c r="E9" s="369">
        <v>60614</v>
      </c>
      <c r="F9" s="369">
        <v>25240</v>
      </c>
      <c r="G9" s="369">
        <v>71</v>
      </c>
      <c r="H9" s="370">
        <v>85854</v>
      </c>
      <c r="I9" s="370">
        <v>50402</v>
      </c>
      <c r="J9" s="369">
        <v>24507</v>
      </c>
      <c r="K9" s="369">
        <v>78908</v>
      </c>
      <c r="L9" s="369">
        <v>35797</v>
      </c>
      <c r="M9" s="369">
        <v>54</v>
      </c>
      <c r="N9" s="369">
        <v>114705</v>
      </c>
      <c r="O9" s="371"/>
      <c r="P9" s="2251"/>
      <c r="W9" s="2224"/>
    </row>
    <row r="10" spans="1:23" ht="30" customHeight="1">
      <c r="A10" s="352"/>
      <c r="B10" s="354" t="s">
        <v>178</v>
      </c>
      <c r="C10" s="372" t="s">
        <v>134</v>
      </c>
      <c r="D10" s="372" t="s">
        <v>134</v>
      </c>
      <c r="E10" s="372" t="s">
        <v>134</v>
      </c>
      <c r="F10" s="372" t="s">
        <v>134</v>
      </c>
      <c r="G10" s="372" t="s">
        <v>134</v>
      </c>
      <c r="H10" s="372" t="s">
        <v>134</v>
      </c>
      <c r="I10" s="372" t="s">
        <v>134</v>
      </c>
      <c r="J10" s="372" t="s">
        <v>134</v>
      </c>
      <c r="K10" s="372" t="s">
        <v>134</v>
      </c>
      <c r="L10" s="372" t="s">
        <v>134</v>
      </c>
      <c r="M10" s="372" t="s">
        <v>134</v>
      </c>
      <c r="N10" s="2231" t="s">
        <v>134</v>
      </c>
      <c r="O10" s="371"/>
      <c r="P10" s="2251"/>
      <c r="W10" s="2224"/>
    </row>
    <row r="11" spans="1:23" ht="30" customHeight="1">
      <c r="A11" s="352"/>
      <c r="B11" s="354" t="s">
        <v>179</v>
      </c>
      <c r="C11" s="373">
        <v>35176</v>
      </c>
      <c r="D11" s="373">
        <v>19440</v>
      </c>
      <c r="E11" s="373">
        <v>56976</v>
      </c>
      <c r="F11" s="373">
        <v>23705</v>
      </c>
      <c r="G11" s="373">
        <v>69</v>
      </c>
      <c r="H11" s="373">
        <v>80681</v>
      </c>
      <c r="I11" s="373">
        <v>47635</v>
      </c>
      <c r="J11" s="373">
        <v>23023</v>
      </c>
      <c r="K11" s="373">
        <v>74401</v>
      </c>
      <c r="L11" s="373">
        <v>33876</v>
      </c>
      <c r="M11" s="373">
        <v>53</v>
      </c>
      <c r="N11" s="2232">
        <v>108277</v>
      </c>
      <c r="O11" s="371"/>
      <c r="P11" s="2251"/>
      <c r="W11" s="2224"/>
    </row>
    <row r="12" spans="1:23" ht="30" customHeight="1">
      <c r="A12" s="165"/>
      <c r="B12" s="173" t="s">
        <v>180</v>
      </c>
      <c r="C12" s="374">
        <v>2255</v>
      </c>
      <c r="D12" s="374">
        <v>1246</v>
      </c>
      <c r="E12" s="374">
        <v>3638</v>
      </c>
      <c r="F12" s="374">
        <v>1535</v>
      </c>
      <c r="G12" s="374">
        <v>2</v>
      </c>
      <c r="H12" s="374">
        <v>5173</v>
      </c>
      <c r="I12" s="374">
        <v>2767</v>
      </c>
      <c r="J12" s="374">
        <v>1484</v>
      </c>
      <c r="K12" s="374">
        <v>4507</v>
      </c>
      <c r="L12" s="374">
        <v>1921</v>
      </c>
      <c r="M12" s="374">
        <v>1</v>
      </c>
      <c r="N12" s="1056">
        <v>6428</v>
      </c>
      <c r="O12" s="205"/>
      <c r="P12" s="2251"/>
      <c r="W12" s="2224"/>
    </row>
    <row r="13" spans="1:23" ht="23.25" customHeight="1">
      <c r="A13" s="375">
        <v>1</v>
      </c>
      <c r="B13" s="376" t="s">
        <v>181</v>
      </c>
      <c r="C13" s="377">
        <v>4933</v>
      </c>
      <c r="D13" s="377">
        <v>3460</v>
      </c>
      <c r="E13" s="377">
        <v>8588</v>
      </c>
      <c r="F13" s="377">
        <v>2984</v>
      </c>
      <c r="G13" s="377">
        <v>6</v>
      </c>
      <c r="H13" s="377">
        <v>11572</v>
      </c>
      <c r="I13" s="377">
        <v>6694</v>
      </c>
      <c r="J13" s="377">
        <v>3460</v>
      </c>
      <c r="K13" s="377">
        <v>10542</v>
      </c>
      <c r="L13" s="377">
        <v>4679</v>
      </c>
      <c r="M13" s="377">
        <v>5</v>
      </c>
      <c r="N13" s="2233">
        <v>15221</v>
      </c>
      <c r="O13" s="378">
        <v>1</v>
      </c>
      <c r="P13" s="2251"/>
      <c r="W13" s="2224"/>
    </row>
    <row r="14" spans="1:23" ht="23.25" customHeight="1">
      <c r="A14" s="379">
        <v>2</v>
      </c>
      <c r="B14" s="380" t="s">
        <v>183</v>
      </c>
      <c r="C14" s="373">
        <v>499</v>
      </c>
      <c r="D14" s="373">
        <v>326</v>
      </c>
      <c r="E14" s="373">
        <v>861</v>
      </c>
      <c r="F14" s="373">
        <v>263</v>
      </c>
      <c r="G14" s="373">
        <v>1</v>
      </c>
      <c r="H14" s="373">
        <v>1124</v>
      </c>
      <c r="I14" s="373">
        <v>644</v>
      </c>
      <c r="J14" s="373">
        <v>366</v>
      </c>
      <c r="K14" s="373">
        <v>1092</v>
      </c>
      <c r="L14" s="373">
        <v>359</v>
      </c>
      <c r="M14" s="373">
        <v>1</v>
      </c>
      <c r="N14" s="2232">
        <v>1451</v>
      </c>
      <c r="O14" s="371">
        <v>2</v>
      </c>
      <c r="P14" s="2251"/>
      <c r="W14" s="2224"/>
    </row>
    <row r="15" spans="1:23" ht="23.25" customHeight="1">
      <c r="A15" s="379">
        <v>3</v>
      </c>
      <c r="B15" s="380" t="s">
        <v>185</v>
      </c>
      <c r="C15" s="373">
        <v>2043</v>
      </c>
      <c r="D15" s="373">
        <v>800</v>
      </c>
      <c r="E15" s="373">
        <v>2902</v>
      </c>
      <c r="F15" s="373">
        <v>1274</v>
      </c>
      <c r="G15" s="373">
        <v>3</v>
      </c>
      <c r="H15" s="373">
        <v>4176</v>
      </c>
      <c r="I15" s="373">
        <v>3073</v>
      </c>
      <c r="J15" s="373">
        <v>1201</v>
      </c>
      <c r="K15" s="373">
        <v>4415</v>
      </c>
      <c r="L15" s="373">
        <v>1967</v>
      </c>
      <c r="M15" s="373">
        <v>3</v>
      </c>
      <c r="N15" s="2232">
        <v>6382</v>
      </c>
      <c r="O15" s="371">
        <v>3</v>
      </c>
      <c r="P15" s="2251"/>
      <c r="W15" s="2224"/>
    </row>
    <row r="16" spans="1:23" ht="23.25" customHeight="1">
      <c r="A16" s="379">
        <v>4</v>
      </c>
      <c r="B16" s="380" t="s">
        <v>187</v>
      </c>
      <c r="C16" s="373">
        <v>2917</v>
      </c>
      <c r="D16" s="373">
        <v>1967</v>
      </c>
      <c r="E16" s="373">
        <v>5006</v>
      </c>
      <c r="F16" s="373">
        <v>1636</v>
      </c>
      <c r="G16" s="373">
        <v>3</v>
      </c>
      <c r="H16" s="373">
        <v>6642</v>
      </c>
      <c r="I16" s="373">
        <v>4420</v>
      </c>
      <c r="J16" s="373">
        <v>2011</v>
      </c>
      <c r="K16" s="373">
        <v>6733</v>
      </c>
      <c r="L16" s="373">
        <v>2960</v>
      </c>
      <c r="M16" s="373">
        <v>5</v>
      </c>
      <c r="N16" s="2232">
        <v>9693</v>
      </c>
      <c r="O16" s="371">
        <v>4</v>
      </c>
      <c r="P16" s="2251"/>
      <c r="W16" s="2224"/>
    </row>
    <row r="17" spans="1:23" ht="23.25" customHeight="1">
      <c r="A17" s="381">
        <v>5</v>
      </c>
      <c r="B17" s="382" t="s">
        <v>189</v>
      </c>
      <c r="C17" s="383">
        <v>428</v>
      </c>
      <c r="D17" s="383">
        <v>206</v>
      </c>
      <c r="E17" s="383">
        <v>657</v>
      </c>
      <c r="F17" s="383">
        <v>287</v>
      </c>
      <c r="G17" s="383">
        <v>0</v>
      </c>
      <c r="H17" s="383">
        <v>944</v>
      </c>
      <c r="I17" s="383">
        <v>552</v>
      </c>
      <c r="J17" s="383">
        <v>247</v>
      </c>
      <c r="K17" s="383">
        <v>841</v>
      </c>
      <c r="L17" s="383">
        <v>374</v>
      </c>
      <c r="M17" s="383">
        <v>1</v>
      </c>
      <c r="N17" s="2234">
        <v>1215</v>
      </c>
      <c r="O17" s="384">
        <v>5</v>
      </c>
      <c r="P17" s="2251"/>
      <c r="W17" s="2224"/>
    </row>
    <row r="18" spans="1:23" ht="23.25" customHeight="1">
      <c r="A18" s="375">
        <v>6</v>
      </c>
      <c r="B18" s="376" t="s">
        <v>191</v>
      </c>
      <c r="C18" s="377">
        <v>820</v>
      </c>
      <c r="D18" s="377">
        <v>428</v>
      </c>
      <c r="E18" s="377">
        <v>1264</v>
      </c>
      <c r="F18" s="377">
        <v>566</v>
      </c>
      <c r="G18" s="377">
        <v>0</v>
      </c>
      <c r="H18" s="377">
        <v>1830</v>
      </c>
      <c r="I18" s="377">
        <v>1308</v>
      </c>
      <c r="J18" s="377">
        <v>554</v>
      </c>
      <c r="K18" s="377">
        <v>1849</v>
      </c>
      <c r="L18" s="377">
        <v>912</v>
      </c>
      <c r="M18" s="377">
        <v>2</v>
      </c>
      <c r="N18" s="2233">
        <v>2761</v>
      </c>
      <c r="O18" s="378">
        <v>6</v>
      </c>
      <c r="P18" s="2251"/>
      <c r="W18" s="2224"/>
    </row>
    <row r="19" spans="1:23" ht="23.25" customHeight="1">
      <c r="A19" s="379">
        <v>7</v>
      </c>
      <c r="B19" s="380" t="s">
        <v>193</v>
      </c>
      <c r="C19" s="373">
        <v>1603</v>
      </c>
      <c r="D19" s="373">
        <v>1559</v>
      </c>
      <c r="E19" s="373">
        <v>3210</v>
      </c>
      <c r="F19" s="373">
        <v>579</v>
      </c>
      <c r="G19" s="373">
        <v>1</v>
      </c>
      <c r="H19" s="373">
        <v>3789</v>
      </c>
      <c r="I19" s="373">
        <v>2629</v>
      </c>
      <c r="J19" s="373">
        <v>1940</v>
      </c>
      <c r="K19" s="373">
        <v>4701</v>
      </c>
      <c r="L19" s="373">
        <v>1403</v>
      </c>
      <c r="M19" s="373">
        <v>1</v>
      </c>
      <c r="N19" s="2232">
        <v>6104</v>
      </c>
      <c r="O19" s="371">
        <v>7</v>
      </c>
      <c r="P19" s="2251"/>
      <c r="W19" s="2224"/>
    </row>
    <row r="20" spans="1:23" ht="23.25" customHeight="1">
      <c r="A20" s="379">
        <v>8</v>
      </c>
      <c r="B20" s="380" t="s">
        <v>195</v>
      </c>
      <c r="C20" s="373">
        <v>1240</v>
      </c>
      <c r="D20" s="373">
        <v>709</v>
      </c>
      <c r="E20" s="373">
        <v>2006</v>
      </c>
      <c r="F20" s="373">
        <v>873</v>
      </c>
      <c r="G20" s="373">
        <v>0</v>
      </c>
      <c r="H20" s="373">
        <v>2879</v>
      </c>
      <c r="I20" s="373">
        <v>1592</v>
      </c>
      <c r="J20" s="373">
        <v>896</v>
      </c>
      <c r="K20" s="373">
        <v>2626</v>
      </c>
      <c r="L20" s="373">
        <v>1164</v>
      </c>
      <c r="M20" s="373">
        <v>1</v>
      </c>
      <c r="N20" s="2232">
        <v>3790</v>
      </c>
      <c r="O20" s="371">
        <v>8</v>
      </c>
      <c r="P20" s="2251"/>
      <c r="W20" s="2224"/>
    </row>
    <row r="21" spans="1:23" s="226" customFormat="1" ht="23.25" customHeight="1">
      <c r="A21" s="385">
        <v>9</v>
      </c>
      <c r="B21" s="386" t="s">
        <v>197</v>
      </c>
      <c r="C21" s="387">
        <v>637</v>
      </c>
      <c r="D21" s="387">
        <v>411</v>
      </c>
      <c r="E21" s="387">
        <v>1114</v>
      </c>
      <c r="F21" s="387">
        <v>386</v>
      </c>
      <c r="G21" s="387">
        <v>3</v>
      </c>
      <c r="H21" s="387">
        <v>1500</v>
      </c>
      <c r="I21" s="387">
        <v>697</v>
      </c>
      <c r="J21" s="387">
        <v>459</v>
      </c>
      <c r="K21" s="387">
        <v>1247</v>
      </c>
      <c r="L21" s="387">
        <v>453</v>
      </c>
      <c r="M21" s="387">
        <v>2</v>
      </c>
      <c r="N21" s="2235">
        <v>1700</v>
      </c>
      <c r="O21" s="388">
        <v>9</v>
      </c>
      <c r="P21" s="2252"/>
      <c r="W21" s="2217"/>
    </row>
    <row r="22" spans="1:23" s="226" customFormat="1" ht="23.25" customHeight="1">
      <c r="A22" s="389">
        <v>10</v>
      </c>
      <c r="B22" s="390" t="s">
        <v>199</v>
      </c>
      <c r="C22" s="391">
        <v>807</v>
      </c>
      <c r="D22" s="391">
        <v>480</v>
      </c>
      <c r="E22" s="391">
        <v>1363</v>
      </c>
      <c r="F22" s="391">
        <v>467</v>
      </c>
      <c r="G22" s="391">
        <v>2</v>
      </c>
      <c r="H22" s="391">
        <v>1830</v>
      </c>
      <c r="I22" s="391">
        <v>1017</v>
      </c>
      <c r="J22" s="391">
        <v>461</v>
      </c>
      <c r="K22" s="391">
        <v>1586</v>
      </c>
      <c r="L22" s="391">
        <v>678</v>
      </c>
      <c r="M22" s="391">
        <v>1</v>
      </c>
      <c r="N22" s="2236">
        <v>2264</v>
      </c>
      <c r="O22" s="392">
        <v>10</v>
      </c>
      <c r="P22" s="2252"/>
      <c r="W22" s="2217"/>
    </row>
    <row r="23" spans="1:23" s="226" customFormat="1" ht="23.25" customHeight="1">
      <c r="A23" s="393">
        <v>11</v>
      </c>
      <c r="B23" s="394" t="s">
        <v>201</v>
      </c>
      <c r="C23" s="395">
        <v>922</v>
      </c>
      <c r="D23" s="395">
        <v>374</v>
      </c>
      <c r="E23" s="395">
        <v>1344</v>
      </c>
      <c r="F23" s="395">
        <v>647</v>
      </c>
      <c r="G23" s="395">
        <v>3</v>
      </c>
      <c r="H23" s="395">
        <v>1991</v>
      </c>
      <c r="I23" s="395">
        <v>1029</v>
      </c>
      <c r="J23" s="395">
        <v>471</v>
      </c>
      <c r="K23" s="395">
        <v>1586</v>
      </c>
      <c r="L23" s="395">
        <v>694</v>
      </c>
      <c r="M23" s="395">
        <v>2</v>
      </c>
      <c r="N23" s="2237">
        <v>2280</v>
      </c>
      <c r="O23" s="396">
        <v>11</v>
      </c>
      <c r="P23" s="2252"/>
      <c r="W23" s="2217"/>
    </row>
    <row r="24" spans="1:23" s="226" customFormat="1" ht="23.25" customHeight="1">
      <c r="A24" s="385">
        <v>12</v>
      </c>
      <c r="B24" s="386" t="s">
        <v>203</v>
      </c>
      <c r="C24" s="387">
        <v>1239</v>
      </c>
      <c r="D24" s="387">
        <v>473</v>
      </c>
      <c r="E24" s="387">
        <v>2004</v>
      </c>
      <c r="F24" s="387">
        <v>1135</v>
      </c>
      <c r="G24" s="387">
        <v>0</v>
      </c>
      <c r="H24" s="387">
        <v>3139</v>
      </c>
      <c r="I24" s="387">
        <v>1867</v>
      </c>
      <c r="J24" s="387">
        <v>688</v>
      </c>
      <c r="K24" s="387">
        <v>2743</v>
      </c>
      <c r="L24" s="387">
        <v>1662</v>
      </c>
      <c r="M24" s="387">
        <v>1</v>
      </c>
      <c r="N24" s="2235">
        <v>4405</v>
      </c>
      <c r="O24" s="388">
        <v>12</v>
      </c>
      <c r="P24" s="2252"/>
      <c r="W24" s="2217"/>
    </row>
    <row r="25" spans="1:23" s="226" customFormat="1" ht="23.25" customHeight="1">
      <c r="A25" s="385">
        <v>13</v>
      </c>
      <c r="B25" s="386" t="s">
        <v>204</v>
      </c>
      <c r="C25" s="387">
        <v>389</v>
      </c>
      <c r="D25" s="387">
        <v>241</v>
      </c>
      <c r="E25" s="387">
        <v>651</v>
      </c>
      <c r="F25" s="387">
        <v>270</v>
      </c>
      <c r="G25" s="387">
        <v>4</v>
      </c>
      <c r="H25" s="387">
        <v>921</v>
      </c>
      <c r="I25" s="387">
        <v>483</v>
      </c>
      <c r="J25" s="387">
        <v>340</v>
      </c>
      <c r="K25" s="387">
        <v>866</v>
      </c>
      <c r="L25" s="387">
        <v>301</v>
      </c>
      <c r="M25" s="387">
        <v>2</v>
      </c>
      <c r="N25" s="2235">
        <v>1167</v>
      </c>
      <c r="O25" s="388">
        <v>13</v>
      </c>
      <c r="P25" s="2252"/>
      <c r="W25" s="2217"/>
    </row>
    <row r="26" spans="1:23" s="226" customFormat="1" ht="23.25" customHeight="1">
      <c r="A26" s="385">
        <v>14</v>
      </c>
      <c r="B26" s="386" t="s">
        <v>206</v>
      </c>
      <c r="C26" s="387">
        <v>280</v>
      </c>
      <c r="D26" s="387">
        <v>187</v>
      </c>
      <c r="E26" s="387">
        <v>495</v>
      </c>
      <c r="F26" s="387">
        <v>167</v>
      </c>
      <c r="G26" s="387">
        <v>3</v>
      </c>
      <c r="H26" s="387">
        <v>662</v>
      </c>
      <c r="I26" s="387">
        <v>298</v>
      </c>
      <c r="J26" s="387">
        <v>192</v>
      </c>
      <c r="K26" s="387">
        <v>526</v>
      </c>
      <c r="L26" s="387">
        <v>194</v>
      </c>
      <c r="M26" s="387">
        <v>1</v>
      </c>
      <c r="N26" s="2235">
        <v>720</v>
      </c>
      <c r="O26" s="388">
        <v>14</v>
      </c>
      <c r="P26" s="2252"/>
      <c r="W26" s="2217"/>
    </row>
    <row r="27" spans="1:23" s="226" customFormat="1" ht="23.25" customHeight="1">
      <c r="A27" s="389">
        <v>15</v>
      </c>
      <c r="B27" s="390" t="s">
        <v>208</v>
      </c>
      <c r="C27" s="391">
        <v>379</v>
      </c>
      <c r="D27" s="391">
        <v>312</v>
      </c>
      <c r="E27" s="391">
        <v>718</v>
      </c>
      <c r="F27" s="391">
        <v>229</v>
      </c>
      <c r="G27" s="391">
        <v>0</v>
      </c>
      <c r="H27" s="391">
        <v>947</v>
      </c>
      <c r="I27" s="391">
        <v>438</v>
      </c>
      <c r="J27" s="391">
        <v>316</v>
      </c>
      <c r="K27" s="391">
        <v>799</v>
      </c>
      <c r="L27" s="391">
        <v>286</v>
      </c>
      <c r="M27" s="391">
        <v>0</v>
      </c>
      <c r="N27" s="2236">
        <v>1085</v>
      </c>
      <c r="O27" s="392">
        <v>15</v>
      </c>
      <c r="P27" s="2252"/>
      <c r="W27" s="2217"/>
    </row>
    <row r="28" spans="1:23" s="226" customFormat="1" ht="23.25" customHeight="1">
      <c r="A28" s="397">
        <v>16</v>
      </c>
      <c r="B28" s="394" t="s">
        <v>210</v>
      </c>
      <c r="C28" s="395">
        <v>859</v>
      </c>
      <c r="D28" s="395">
        <v>605</v>
      </c>
      <c r="E28" s="395">
        <v>1511</v>
      </c>
      <c r="F28" s="395">
        <v>504</v>
      </c>
      <c r="G28" s="395">
        <v>1</v>
      </c>
      <c r="H28" s="395">
        <v>2015</v>
      </c>
      <c r="I28" s="395">
        <v>1206</v>
      </c>
      <c r="J28" s="395">
        <v>598</v>
      </c>
      <c r="K28" s="395">
        <v>1885</v>
      </c>
      <c r="L28" s="395">
        <v>823</v>
      </c>
      <c r="M28" s="395">
        <v>1</v>
      </c>
      <c r="N28" s="2237">
        <v>2708</v>
      </c>
      <c r="O28" s="398">
        <v>16</v>
      </c>
      <c r="P28" s="2252"/>
      <c r="W28" s="2217"/>
    </row>
    <row r="29" spans="1:23" s="226" customFormat="1" ht="23.25" customHeight="1">
      <c r="A29" s="385">
        <v>17</v>
      </c>
      <c r="B29" s="386" t="s">
        <v>212</v>
      </c>
      <c r="C29" s="387">
        <v>2701</v>
      </c>
      <c r="D29" s="387">
        <v>1031</v>
      </c>
      <c r="E29" s="387">
        <v>3848</v>
      </c>
      <c r="F29" s="387">
        <v>2201</v>
      </c>
      <c r="G29" s="387">
        <v>13</v>
      </c>
      <c r="H29" s="387">
        <v>6049</v>
      </c>
      <c r="I29" s="387">
        <v>3141</v>
      </c>
      <c r="J29" s="387">
        <v>1176</v>
      </c>
      <c r="K29" s="387">
        <v>4475</v>
      </c>
      <c r="L29" s="387">
        <v>2518</v>
      </c>
      <c r="M29" s="387">
        <v>6</v>
      </c>
      <c r="N29" s="2235">
        <v>6993</v>
      </c>
      <c r="O29" s="388">
        <v>17</v>
      </c>
      <c r="P29" s="2252"/>
      <c r="W29" s="2217"/>
    </row>
    <row r="30" spans="1:23" s="226" customFormat="1" ht="23.25" customHeight="1">
      <c r="A30" s="385">
        <v>18</v>
      </c>
      <c r="B30" s="386" t="s">
        <v>214</v>
      </c>
      <c r="C30" s="387">
        <v>94</v>
      </c>
      <c r="D30" s="387">
        <v>90</v>
      </c>
      <c r="E30" s="387">
        <v>232</v>
      </c>
      <c r="F30" s="387">
        <v>56</v>
      </c>
      <c r="G30" s="387">
        <v>0</v>
      </c>
      <c r="H30" s="387">
        <v>288</v>
      </c>
      <c r="I30" s="387">
        <v>164</v>
      </c>
      <c r="J30" s="387">
        <v>129</v>
      </c>
      <c r="K30" s="387">
        <v>335</v>
      </c>
      <c r="L30" s="387">
        <v>89</v>
      </c>
      <c r="M30" s="387">
        <v>0</v>
      </c>
      <c r="N30" s="2235">
        <v>424</v>
      </c>
      <c r="O30" s="388">
        <v>18</v>
      </c>
      <c r="P30" s="2252"/>
      <c r="W30" s="2217"/>
    </row>
    <row r="31" spans="1:23" s="226" customFormat="1" ht="23.25" customHeight="1">
      <c r="A31" s="385">
        <v>19</v>
      </c>
      <c r="B31" s="386" t="s">
        <v>216</v>
      </c>
      <c r="C31" s="387">
        <v>1983</v>
      </c>
      <c r="D31" s="387">
        <v>911</v>
      </c>
      <c r="E31" s="387">
        <v>2991</v>
      </c>
      <c r="F31" s="387">
        <v>1487</v>
      </c>
      <c r="G31" s="387">
        <v>13</v>
      </c>
      <c r="H31" s="387">
        <v>4478</v>
      </c>
      <c r="I31" s="387">
        <v>2671</v>
      </c>
      <c r="J31" s="387">
        <v>1517</v>
      </c>
      <c r="K31" s="387">
        <v>4445</v>
      </c>
      <c r="L31" s="387">
        <v>1842</v>
      </c>
      <c r="M31" s="387">
        <v>7</v>
      </c>
      <c r="N31" s="2235">
        <v>6287</v>
      </c>
      <c r="O31" s="388">
        <v>19</v>
      </c>
      <c r="P31" s="2252"/>
      <c r="W31" s="2217"/>
    </row>
    <row r="32" spans="1:23" s="226" customFormat="1" ht="23.25" customHeight="1">
      <c r="A32" s="389">
        <v>20</v>
      </c>
      <c r="B32" s="390" t="s">
        <v>218</v>
      </c>
      <c r="C32" s="391">
        <v>1232</v>
      </c>
      <c r="D32" s="391">
        <v>377</v>
      </c>
      <c r="E32" s="391">
        <v>1645</v>
      </c>
      <c r="F32" s="391">
        <v>978</v>
      </c>
      <c r="G32" s="391">
        <v>1</v>
      </c>
      <c r="H32" s="391">
        <v>2623</v>
      </c>
      <c r="I32" s="391">
        <v>1698</v>
      </c>
      <c r="J32" s="391">
        <v>514</v>
      </c>
      <c r="K32" s="391">
        <v>2294</v>
      </c>
      <c r="L32" s="391">
        <v>1405</v>
      </c>
      <c r="M32" s="391">
        <v>3</v>
      </c>
      <c r="N32" s="2236">
        <v>3699</v>
      </c>
      <c r="O32" s="392">
        <v>20</v>
      </c>
      <c r="P32" s="2252"/>
      <c r="W32" s="2217"/>
    </row>
    <row r="33" spans="1:23" s="226" customFormat="1" ht="23.25" customHeight="1">
      <c r="A33" s="393">
        <v>21</v>
      </c>
      <c r="B33" s="394" t="s">
        <v>220</v>
      </c>
      <c r="C33" s="395">
        <v>1106</v>
      </c>
      <c r="D33" s="395">
        <v>651</v>
      </c>
      <c r="E33" s="395">
        <v>1791</v>
      </c>
      <c r="F33" s="395">
        <v>646</v>
      </c>
      <c r="G33" s="395">
        <v>1</v>
      </c>
      <c r="H33" s="395">
        <v>2437</v>
      </c>
      <c r="I33" s="395">
        <v>1579</v>
      </c>
      <c r="J33" s="395">
        <v>782</v>
      </c>
      <c r="K33" s="395">
        <v>2462</v>
      </c>
      <c r="L33" s="395">
        <v>1017</v>
      </c>
      <c r="M33" s="395">
        <v>1</v>
      </c>
      <c r="N33" s="2237">
        <v>3479</v>
      </c>
      <c r="O33" s="396">
        <v>21</v>
      </c>
      <c r="P33" s="2252"/>
      <c r="W33" s="2217"/>
    </row>
    <row r="34" spans="1:23" s="226" customFormat="1" ht="23.25" customHeight="1">
      <c r="A34" s="385">
        <v>22</v>
      </c>
      <c r="B34" s="386" t="s">
        <v>222</v>
      </c>
      <c r="C34" s="387">
        <v>907</v>
      </c>
      <c r="D34" s="387">
        <v>448</v>
      </c>
      <c r="E34" s="387">
        <v>1681</v>
      </c>
      <c r="F34" s="387">
        <v>888</v>
      </c>
      <c r="G34" s="387">
        <v>1</v>
      </c>
      <c r="H34" s="387">
        <v>2569</v>
      </c>
      <c r="I34" s="387">
        <v>1451</v>
      </c>
      <c r="J34" s="387">
        <v>576</v>
      </c>
      <c r="K34" s="387">
        <v>2406</v>
      </c>
      <c r="L34" s="387">
        <v>1372</v>
      </c>
      <c r="M34" s="387">
        <v>1</v>
      </c>
      <c r="N34" s="2235">
        <v>3778</v>
      </c>
      <c r="O34" s="388">
        <v>22</v>
      </c>
      <c r="P34" s="2252"/>
      <c r="W34" s="2217"/>
    </row>
    <row r="35" spans="1:23" s="226" customFormat="1" ht="23.25" customHeight="1">
      <c r="A35" s="385">
        <v>23</v>
      </c>
      <c r="B35" s="386" t="s">
        <v>223</v>
      </c>
      <c r="C35" s="387">
        <v>411</v>
      </c>
      <c r="D35" s="387">
        <v>193</v>
      </c>
      <c r="E35" s="387">
        <v>629</v>
      </c>
      <c r="F35" s="387">
        <v>181</v>
      </c>
      <c r="G35" s="387">
        <v>0</v>
      </c>
      <c r="H35" s="387">
        <v>810</v>
      </c>
      <c r="I35" s="387">
        <v>458</v>
      </c>
      <c r="J35" s="387">
        <v>226</v>
      </c>
      <c r="K35" s="387">
        <v>729</v>
      </c>
      <c r="L35" s="387">
        <v>234</v>
      </c>
      <c r="M35" s="387">
        <v>0</v>
      </c>
      <c r="N35" s="2235">
        <v>963</v>
      </c>
      <c r="O35" s="388">
        <v>23</v>
      </c>
      <c r="P35" s="2252"/>
      <c r="W35" s="2217"/>
    </row>
    <row r="36" spans="1:23" s="226" customFormat="1" ht="23.25" customHeight="1">
      <c r="A36" s="385">
        <v>24</v>
      </c>
      <c r="B36" s="386" t="s">
        <v>225</v>
      </c>
      <c r="C36" s="387">
        <v>939</v>
      </c>
      <c r="D36" s="387">
        <v>346</v>
      </c>
      <c r="E36" s="387">
        <v>1319</v>
      </c>
      <c r="F36" s="387">
        <v>717</v>
      </c>
      <c r="G36" s="387">
        <v>2</v>
      </c>
      <c r="H36" s="387">
        <v>2036</v>
      </c>
      <c r="I36" s="387">
        <v>1204</v>
      </c>
      <c r="J36" s="387">
        <v>513</v>
      </c>
      <c r="K36" s="387">
        <v>1785</v>
      </c>
      <c r="L36" s="387">
        <v>895</v>
      </c>
      <c r="M36" s="387">
        <v>2</v>
      </c>
      <c r="N36" s="2235">
        <v>2680</v>
      </c>
      <c r="O36" s="388">
        <v>24</v>
      </c>
      <c r="P36" s="2252"/>
      <c r="W36" s="2217"/>
    </row>
    <row r="37" spans="1:23" s="226" customFormat="1" ht="23.25" customHeight="1">
      <c r="A37" s="389">
        <v>25</v>
      </c>
      <c r="B37" s="390" t="s">
        <v>227</v>
      </c>
      <c r="C37" s="391">
        <v>706</v>
      </c>
      <c r="D37" s="391">
        <v>391</v>
      </c>
      <c r="E37" s="391">
        <v>1130</v>
      </c>
      <c r="F37" s="391">
        <v>465</v>
      </c>
      <c r="G37" s="391">
        <v>2</v>
      </c>
      <c r="H37" s="391">
        <v>1595</v>
      </c>
      <c r="I37" s="391">
        <v>933</v>
      </c>
      <c r="J37" s="391">
        <v>449</v>
      </c>
      <c r="K37" s="391">
        <v>1470</v>
      </c>
      <c r="L37" s="391">
        <v>629</v>
      </c>
      <c r="M37" s="391">
        <v>1</v>
      </c>
      <c r="N37" s="2236">
        <v>2099</v>
      </c>
      <c r="O37" s="392">
        <v>25</v>
      </c>
      <c r="P37" s="2252"/>
      <c r="W37" s="2217"/>
    </row>
    <row r="38" spans="1:23" s="226" customFormat="1" ht="23.25" customHeight="1">
      <c r="A38" s="399">
        <v>26</v>
      </c>
      <c r="B38" s="400" t="s">
        <v>229</v>
      </c>
      <c r="C38" s="401">
        <v>371</v>
      </c>
      <c r="D38" s="401">
        <v>212</v>
      </c>
      <c r="E38" s="401">
        <v>605</v>
      </c>
      <c r="F38" s="401">
        <v>229</v>
      </c>
      <c r="G38" s="401">
        <v>0</v>
      </c>
      <c r="H38" s="401">
        <v>834</v>
      </c>
      <c r="I38" s="401">
        <v>407</v>
      </c>
      <c r="J38" s="401">
        <v>245</v>
      </c>
      <c r="K38" s="401">
        <v>690</v>
      </c>
      <c r="L38" s="401">
        <v>255</v>
      </c>
      <c r="M38" s="401">
        <v>0</v>
      </c>
      <c r="N38" s="2238">
        <v>945</v>
      </c>
      <c r="O38" s="402">
        <v>26</v>
      </c>
      <c r="P38" s="2252"/>
      <c r="W38" s="2217"/>
    </row>
    <row r="39" spans="1:23" s="226" customFormat="1" ht="23.25" customHeight="1">
      <c r="A39" s="403">
        <v>27</v>
      </c>
      <c r="B39" s="404" t="s">
        <v>231</v>
      </c>
      <c r="C39" s="405">
        <v>879</v>
      </c>
      <c r="D39" s="405">
        <v>363</v>
      </c>
      <c r="E39" s="405">
        <v>1263</v>
      </c>
      <c r="F39" s="405">
        <v>622</v>
      </c>
      <c r="G39" s="405">
        <v>2</v>
      </c>
      <c r="H39" s="405">
        <v>1885</v>
      </c>
      <c r="I39" s="405">
        <v>1005</v>
      </c>
      <c r="J39" s="405">
        <v>358</v>
      </c>
      <c r="K39" s="405">
        <v>1399</v>
      </c>
      <c r="L39" s="405">
        <v>770</v>
      </c>
      <c r="M39" s="405">
        <v>1</v>
      </c>
      <c r="N39" s="2239">
        <v>2169</v>
      </c>
      <c r="O39" s="406">
        <v>27</v>
      </c>
      <c r="P39" s="2252"/>
      <c r="W39" s="2217"/>
    </row>
    <row r="40" spans="1:23" s="226" customFormat="1" ht="23.25" customHeight="1">
      <c r="A40" s="403">
        <v>30</v>
      </c>
      <c r="B40" s="404" t="s">
        <v>233</v>
      </c>
      <c r="C40" s="405">
        <v>761</v>
      </c>
      <c r="D40" s="405">
        <v>282</v>
      </c>
      <c r="E40" s="405">
        <v>1083</v>
      </c>
      <c r="F40" s="405">
        <v>601</v>
      </c>
      <c r="G40" s="405">
        <v>1</v>
      </c>
      <c r="H40" s="405">
        <v>1684</v>
      </c>
      <c r="I40" s="405">
        <v>1061</v>
      </c>
      <c r="J40" s="405">
        <v>371</v>
      </c>
      <c r="K40" s="405">
        <v>1505</v>
      </c>
      <c r="L40" s="405">
        <v>890</v>
      </c>
      <c r="M40" s="405">
        <v>1</v>
      </c>
      <c r="N40" s="2239">
        <v>2395</v>
      </c>
      <c r="O40" s="406">
        <v>30</v>
      </c>
      <c r="P40" s="2252"/>
      <c r="W40" s="2217"/>
    </row>
    <row r="41" spans="1:23" s="226" customFormat="1" ht="23.25" customHeight="1">
      <c r="A41" s="403">
        <v>31</v>
      </c>
      <c r="B41" s="404" t="s">
        <v>235</v>
      </c>
      <c r="C41" s="405">
        <v>188</v>
      </c>
      <c r="D41" s="405">
        <v>80</v>
      </c>
      <c r="E41" s="405">
        <v>273</v>
      </c>
      <c r="F41" s="405">
        <v>165</v>
      </c>
      <c r="G41" s="405">
        <v>0</v>
      </c>
      <c r="H41" s="405">
        <v>438</v>
      </c>
      <c r="I41" s="405">
        <v>251</v>
      </c>
      <c r="J41" s="405">
        <v>96</v>
      </c>
      <c r="K41" s="405">
        <v>361</v>
      </c>
      <c r="L41" s="405">
        <v>220</v>
      </c>
      <c r="M41" s="405">
        <v>0</v>
      </c>
      <c r="N41" s="2239">
        <v>581</v>
      </c>
      <c r="O41" s="406">
        <v>31</v>
      </c>
      <c r="P41" s="2252"/>
      <c r="W41" s="2217"/>
    </row>
    <row r="42" spans="1:23" s="226" customFormat="1" ht="23.25" customHeight="1">
      <c r="A42" s="407">
        <v>32</v>
      </c>
      <c r="B42" s="408" t="s">
        <v>237</v>
      </c>
      <c r="C42" s="409">
        <v>225</v>
      </c>
      <c r="D42" s="409">
        <v>279</v>
      </c>
      <c r="E42" s="409">
        <v>689</v>
      </c>
      <c r="F42" s="409">
        <v>332</v>
      </c>
      <c r="G42" s="409">
        <v>1</v>
      </c>
      <c r="H42" s="409">
        <v>1021</v>
      </c>
      <c r="I42" s="409">
        <v>345</v>
      </c>
      <c r="J42" s="409">
        <v>338</v>
      </c>
      <c r="K42" s="409">
        <v>878</v>
      </c>
      <c r="L42" s="409">
        <v>419</v>
      </c>
      <c r="M42" s="409">
        <v>0</v>
      </c>
      <c r="N42" s="2240">
        <v>1297</v>
      </c>
      <c r="O42" s="410">
        <v>32</v>
      </c>
      <c r="P42" s="2252"/>
      <c r="W42" s="2217"/>
    </row>
    <row r="43" spans="1:23" s="226" customFormat="1" ht="23.25" customHeight="1">
      <c r="A43" s="393">
        <v>33</v>
      </c>
      <c r="B43" s="411" t="s">
        <v>239</v>
      </c>
      <c r="C43" s="395">
        <v>397</v>
      </c>
      <c r="D43" s="395">
        <v>146</v>
      </c>
      <c r="E43" s="395">
        <v>557</v>
      </c>
      <c r="F43" s="395">
        <v>331</v>
      </c>
      <c r="G43" s="395">
        <v>1</v>
      </c>
      <c r="H43" s="395">
        <v>888</v>
      </c>
      <c r="I43" s="395">
        <v>459</v>
      </c>
      <c r="J43" s="395">
        <v>146</v>
      </c>
      <c r="K43" s="395">
        <v>628</v>
      </c>
      <c r="L43" s="395">
        <v>384</v>
      </c>
      <c r="M43" s="395">
        <v>1</v>
      </c>
      <c r="N43" s="2237">
        <v>1012</v>
      </c>
      <c r="O43" s="396">
        <v>33</v>
      </c>
      <c r="P43" s="2252"/>
      <c r="W43" s="2217"/>
    </row>
    <row r="44" spans="1:23" s="226" customFormat="1" ht="23.25" customHeight="1">
      <c r="A44" s="385">
        <v>34</v>
      </c>
      <c r="B44" s="386" t="s">
        <v>241</v>
      </c>
      <c r="C44" s="387">
        <v>69</v>
      </c>
      <c r="D44" s="387">
        <v>29</v>
      </c>
      <c r="E44" s="387">
        <v>103</v>
      </c>
      <c r="F44" s="387">
        <v>43</v>
      </c>
      <c r="G44" s="387">
        <v>0</v>
      </c>
      <c r="H44" s="387">
        <v>146</v>
      </c>
      <c r="I44" s="387">
        <v>102</v>
      </c>
      <c r="J44" s="387">
        <v>41</v>
      </c>
      <c r="K44" s="387">
        <v>155</v>
      </c>
      <c r="L44" s="387">
        <v>67</v>
      </c>
      <c r="M44" s="387">
        <v>0</v>
      </c>
      <c r="N44" s="2235">
        <v>222</v>
      </c>
      <c r="O44" s="388">
        <v>34</v>
      </c>
      <c r="P44" s="2252"/>
      <c r="W44" s="2217"/>
    </row>
    <row r="45" spans="1:23" s="226" customFormat="1" ht="23.25" customHeight="1">
      <c r="A45" s="385">
        <v>35</v>
      </c>
      <c r="B45" s="386" t="s">
        <v>243</v>
      </c>
      <c r="C45" s="387">
        <v>300</v>
      </c>
      <c r="D45" s="387">
        <v>137</v>
      </c>
      <c r="E45" s="387">
        <v>454</v>
      </c>
      <c r="F45" s="387">
        <v>200</v>
      </c>
      <c r="G45" s="387">
        <v>0</v>
      </c>
      <c r="H45" s="387">
        <v>654</v>
      </c>
      <c r="I45" s="387">
        <v>432</v>
      </c>
      <c r="J45" s="387">
        <v>204</v>
      </c>
      <c r="K45" s="387">
        <v>665</v>
      </c>
      <c r="L45" s="387">
        <v>320</v>
      </c>
      <c r="M45" s="387">
        <v>0</v>
      </c>
      <c r="N45" s="2235">
        <v>985</v>
      </c>
      <c r="O45" s="388">
        <v>35</v>
      </c>
      <c r="P45" s="2252"/>
      <c r="W45" s="2217"/>
    </row>
    <row r="46" spans="1:23" s="226" customFormat="1" ht="23.25" customHeight="1">
      <c r="A46" s="385">
        <v>36</v>
      </c>
      <c r="B46" s="386" t="s">
        <v>245</v>
      </c>
      <c r="C46" s="387">
        <v>375</v>
      </c>
      <c r="D46" s="387">
        <v>130</v>
      </c>
      <c r="E46" s="387">
        <v>518</v>
      </c>
      <c r="F46" s="387">
        <v>293</v>
      </c>
      <c r="G46" s="387">
        <v>0</v>
      </c>
      <c r="H46" s="387">
        <v>811</v>
      </c>
      <c r="I46" s="387">
        <v>456</v>
      </c>
      <c r="J46" s="387">
        <v>153</v>
      </c>
      <c r="K46" s="387">
        <v>633</v>
      </c>
      <c r="L46" s="387">
        <v>384</v>
      </c>
      <c r="M46" s="387">
        <v>0</v>
      </c>
      <c r="N46" s="2235">
        <v>1017</v>
      </c>
      <c r="O46" s="388">
        <v>36</v>
      </c>
      <c r="P46" s="2252"/>
      <c r="W46" s="2217"/>
    </row>
    <row r="47" spans="1:23" s="226" customFormat="1" ht="23.25" customHeight="1">
      <c r="A47" s="412">
        <v>37</v>
      </c>
      <c r="B47" s="413" t="s">
        <v>247</v>
      </c>
      <c r="C47" s="391">
        <v>48</v>
      </c>
      <c r="D47" s="391">
        <v>22</v>
      </c>
      <c r="E47" s="391">
        <v>78</v>
      </c>
      <c r="F47" s="391">
        <v>33</v>
      </c>
      <c r="G47" s="391">
        <v>0</v>
      </c>
      <c r="H47" s="391">
        <v>111</v>
      </c>
      <c r="I47" s="391">
        <v>63</v>
      </c>
      <c r="J47" s="391">
        <v>30</v>
      </c>
      <c r="K47" s="391">
        <v>101</v>
      </c>
      <c r="L47" s="391">
        <v>40</v>
      </c>
      <c r="M47" s="391">
        <v>0</v>
      </c>
      <c r="N47" s="2236">
        <v>141</v>
      </c>
      <c r="O47" s="414">
        <v>37</v>
      </c>
      <c r="P47" s="2252"/>
      <c r="W47" s="2217"/>
    </row>
    <row r="48" spans="1:23" s="226" customFormat="1" ht="23.25" customHeight="1">
      <c r="A48" s="393">
        <v>38</v>
      </c>
      <c r="B48" s="411" t="s">
        <v>249</v>
      </c>
      <c r="C48" s="395">
        <v>239</v>
      </c>
      <c r="D48" s="395">
        <v>111</v>
      </c>
      <c r="E48" s="395">
        <v>360</v>
      </c>
      <c r="F48" s="395">
        <v>210</v>
      </c>
      <c r="G48" s="395">
        <v>0</v>
      </c>
      <c r="H48" s="395">
        <v>570</v>
      </c>
      <c r="I48" s="395">
        <v>279</v>
      </c>
      <c r="J48" s="395">
        <v>137</v>
      </c>
      <c r="K48" s="395">
        <v>430</v>
      </c>
      <c r="L48" s="395">
        <v>239</v>
      </c>
      <c r="M48" s="395">
        <v>0</v>
      </c>
      <c r="N48" s="2237">
        <v>669</v>
      </c>
      <c r="O48" s="396">
        <v>38</v>
      </c>
      <c r="P48" s="2252"/>
      <c r="W48" s="2217"/>
    </row>
    <row r="49" spans="1:23" s="226" customFormat="1" ht="23.25" customHeight="1">
      <c r="A49" s="385">
        <v>39</v>
      </c>
      <c r="B49" s="386" t="s">
        <v>251</v>
      </c>
      <c r="C49" s="387">
        <v>80</v>
      </c>
      <c r="D49" s="387">
        <v>45</v>
      </c>
      <c r="E49" s="387">
        <v>128</v>
      </c>
      <c r="F49" s="387">
        <v>54</v>
      </c>
      <c r="G49" s="387">
        <v>0</v>
      </c>
      <c r="H49" s="387">
        <v>182</v>
      </c>
      <c r="I49" s="387">
        <v>108</v>
      </c>
      <c r="J49" s="387">
        <v>46</v>
      </c>
      <c r="K49" s="387">
        <v>163</v>
      </c>
      <c r="L49" s="387">
        <v>72</v>
      </c>
      <c r="M49" s="387">
        <v>0</v>
      </c>
      <c r="N49" s="2235">
        <v>235</v>
      </c>
      <c r="O49" s="388">
        <v>39</v>
      </c>
      <c r="P49" s="2252"/>
      <c r="W49" s="2217"/>
    </row>
    <row r="50" spans="1:23" s="226" customFormat="1" ht="23.25" customHeight="1">
      <c r="A50" s="385">
        <v>40</v>
      </c>
      <c r="B50" s="386" t="s">
        <v>252</v>
      </c>
      <c r="C50" s="387">
        <v>78</v>
      </c>
      <c r="D50" s="387">
        <v>44</v>
      </c>
      <c r="E50" s="387">
        <v>127</v>
      </c>
      <c r="F50" s="387">
        <v>49</v>
      </c>
      <c r="G50" s="387">
        <v>0</v>
      </c>
      <c r="H50" s="387">
        <v>176</v>
      </c>
      <c r="I50" s="387">
        <v>101</v>
      </c>
      <c r="J50" s="387">
        <v>57</v>
      </c>
      <c r="K50" s="387">
        <v>171</v>
      </c>
      <c r="L50" s="387">
        <v>67</v>
      </c>
      <c r="M50" s="387">
        <v>0</v>
      </c>
      <c r="N50" s="2235">
        <v>238</v>
      </c>
      <c r="O50" s="388">
        <v>40</v>
      </c>
      <c r="P50" s="2252"/>
      <c r="W50" s="2217"/>
    </row>
    <row r="51" spans="1:23" s="226" customFormat="1" ht="23.25" customHeight="1">
      <c r="A51" s="385">
        <v>41</v>
      </c>
      <c r="B51" s="386" t="s">
        <v>254</v>
      </c>
      <c r="C51" s="387">
        <v>118</v>
      </c>
      <c r="D51" s="387">
        <v>60</v>
      </c>
      <c r="E51" s="387">
        <v>186</v>
      </c>
      <c r="F51" s="387">
        <v>82</v>
      </c>
      <c r="G51" s="387">
        <v>0</v>
      </c>
      <c r="H51" s="387">
        <v>268</v>
      </c>
      <c r="I51" s="387">
        <v>134</v>
      </c>
      <c r="J51" s="387">
        <v>64</v>
      </c>
      <c r="K51" s="387">
        <v>210</v>
      </c>
      <c r="L51" s="387">
        <v>96</v>
      </c>
      <c r="M51" s="387">
        <v>0</v>
      </c>
      <c r="N51" s="2235">
        <v>306</v>
      </c>
      <c r="O51" s="388">
        <v>41</v>
      </c>
      <c r="P51" s="2252"/>
      <c r="W51" s="2217"/>
    </row>
    <row r="52" spans="1:23" s="226" customFormat="1" ht="23.25" customHeight="1">
      <c r="A52" s="412">
        <v>42</v>
      </c>
      <c r="B52" s="413" t="s">
        <v>256</v>
      </c>
      <c r="C52" s="391">
        <v>118</v>
      </c>
      <c r="D52" s="391">
        <v>57</v>
      </c>
      <c r="E52" s="391">
        <v>179</v>
      </c>
      <c r="F52" s="391">
        <v>75</v>
      </c>
      <c r="G52" s="391">
        <v>0</v>
      </c>
      <c r="H52" s="391">
        <v>254</v>
      </c>
      <c r="I52" s="391">
        <v>139</v>
      </c>
      <c r="J52" s="391">
        <v>74</v>
      </c>
      <c r="K52" s="391">
        <v>225</v>
      </c>
      <c r="L52" s="391">
        <v>85</v>
      </c>
      <c r="M52" s="391">
        <v>0</v>
      </c>
      <c r="N52" s="2236">
        <v>310</v>
      </c>
      <c r="O52" s="414">
        <v>42</v>
      </c>
      <c r="P52" s="2252"/>
      <c r="W52" s="2217"/>
    </row>
    <row r="53" spans="1:23" s="226" customFormat="1" ht="23.25" customHeight="1">
      <c r="A53" s="415">
        <v>43</v>
      </c>
      <c r="B53" s="411" t="s">
        <v>258</v>
      </c>
      <c r="C53" s="395">
        <v>75</v>
      </c>
      <c r="D53" s="395">
        <v>26</v>
      </c>
      <c r="E53" s="395">
        <v>106</v>
      </c>
      <c r="F53" s="395">
        <v>44</v>
      </c>
      <c r="G53" s="395">
        <v>0</v>
      </c>
      <c r="H53" s="395">
        <v>150</v>
      </c>
      <c r="I53" s="395">
        <v>72</v>
      </c>
      <c r="J53" s="395">
        <v>43</v>
      </c>
      <c r="K53" s="395">
        <v>123</v>
      </c>
      <c r="L53" s="395">
        <v>49</v>
      </c>
      <c r="M53" s="395">
        <v>0</v>
      </c>
      <c r="N53" s="2237">
        <v>172</v>
      </c>
      <c r="O53" s="416">
        <v>43</v>
      </c>
      <c r="P53" s="2252"/>
      <c r="W53" s="2217"/>
    </row>
    <row r="54" spans="1:23" s="226" customFormat="1" ht="23.25" customHeight="1">
      <c r="A54" s="385">
        <v>44</v>
      </c>
      <c r="B54" s="386" t="s">
        <v>260</v>
      </c>
      <c r="C54" s="387">
        <v>70</v>
      </c>
      <c r="D54" s="387">
        <v>36</v>
      </c>
      <c r="E54" s="387">
        <v>112</v>
      </c>
      <c r="F54" s="387">
        <v>44</v>
      </c>
      <c r="G54" s="387">
        <v>1</v>
      </c>
      <c r="H54" s="387">
        <v>156</v>
      </c>
      <c r="I54" s="387">
        <v>71</v>
      </c>
      <c r="J54" s="387">
        <v>57</v>
      </c>
      <c r="K54" s="387">
        <v>137</v>
      </c>
      <c r="L54" s="387">
        <v>45</v>
      </c>
      <c r="M54" s="387">
        <v>0</v>
      </c>
      <c r="N54" s="2235">
        <v>182</v>
      </c>
      <c r="O54" s="388">
        <v>44</v>
      </c>
      <c r="P54" s="2252"/>
      <c r="W54" s="2217"/>
    </row>
    <row r="55" spans="1:23" s="226" customFormat="1" ht="23.25" customHeight="1">
      <c r="A55" s="385">
        <v>45</v>
      </c>
      <c r="B55" s="386" t="s">
        <v>261</v>
      </c>
      <c r="C55" s="387">
        <v>280</v>
      </c>
      <c r="D55" s="387">
        <v>168</v>
      </c>
      <c r="E55" s="387">
        <v>464</v>
      </c>
      <c r="F55" s="387">
        <v>188</v>
      </c>
      <c r="G55" s="387">
        <v>1</v>
      </c>
      <c r="H55" s="387">
        <v>652</v>
      </c>
      <c r="I55" s="387">
        <v>421</v>
      </c>
      <c r="J55" s="387">
        <v>221</v>
      </c>
      <c r="K55" s="387">
        <v>671</v>
      </c>
      <c r="L55" s="387">
        <v>298</v>
      </c>
      <c r="M55" s="387">
        <v>1</v>
      </c>
      <c r="N55" s="2235">
        <v>969</v>
      </c>
      <c r="O55" s="388">
        <v>45</v>
      </c>
      <c r="P55" s="2252"/>
      <c r="W55" s="2217"/>
    </row>
    <row r="56" spans="1:23" s="226" customFormat="1" ht="23.25" customHeight="1">
      <c r="A56" s="385">
        <v>46</v>
      </c>
      <c r="B56" s="386" t="s">
        <v>262</v>
      </c>
      <c r="C56" s="387">
        <v>136</v>
      </c>
      <c r="D56" s="387">
        <v>89</v>
      </c>
      <c r="E56" s="387">
        <v>231</v>
      </c>
      <c r="F56" s="387">
        <v>89</v>
      </c>
      <c r="G56" s="387">
        <v>0</v>
      </c>
      <c r="H56" s="387">
        <v>320</v>
      </c>
      <c r="I56" s="387">
        <v>116</v>
      </c>
      <c r="J56" s="387">
        <v>79</v>
      </c>
      <c r="K56" s="387">
        <v>204</v>
      </c>
      <c r="L56" s="387">
        <v>66</v>
      </c>
      <c r="M56" s="387">
        <v>0</v>
      </c>
      <c r="N56" s="2235">
        <v>270</v>
      </c>
      <c r="O56" s="388">
        <v>46</v>
      </c>
      <c r="P56" s="2252"/>
      <c r="W56" s="2217"/>
    </row>
    <row r="57" spans="1:23" s="226" customFormat="1" ht="23.25" customHeight="1" thickBot="1">
      <c r="A57" s="417">
        <v>52</v>
      </c>
      <c r="B57" s="418" t="s">
        <v>263</v>
      </c>
      <c r="C57" s="419">
        <v>47</v>
      </c>
      <c r="D57" s="419">
        <v>33</v>
      </c>
      <c r="E57" s="419">
        <v>83</v>
      </c>
      <c r="F57" s="419">
        <v>30</v>
      </c>
      <c r="G57" s="419">
        <v>0</v>
      </c>
      <c r="H57" s="419">
        <v>113</v>
      </c>
      <c r="I57" s="419">
        <v>55</v>
      </c>
      <c r="J57" s="419">
        <v>33</v>
      </c>
      <c r="K57" s="419">
        <v>94</v>
      </c>
      <c r="L57" s="419">
        <v>31</v>
      </c>
      <c r="M57" s="419">
        <v>0</v>
      </c>
      <c r="N57" s="2241">
        <v>125</v>
      </c>
      <c r="O57" s="420">
        <v>52</v>
      </c>
      <c r="P57" s="2252"/>
      <c r="Q57" s="180"/>
      <c r="R57" s="180"/>
      <c r="W57" s="2217"/>
    </row>
    <row r="58" spans="1:23" ht="23.25" customHeight="1">
      <c r="A58" s="375">
        <v>54</v>
      </c>
      <c r="B58" s="376" t="s">
        <v>264</v>
      </c>
      <c r="C58" s="377">
        <v>50</v>
      </c>
      <c r="D58" s="377">
        <v>36</v>
      </c>
      <c r="E58" s="377">
        <v>91</v>
      </c>
      <c r="F58" s="377">
        <v>30</v>
      </c>
      <c r="G58" s="377">
        <v>0</v>
      </c>
      <c r="H58" s="377">
        <v>121</v>
      </c>
      <c r="I58" s="377">
        <v>53</v>
      </c>
      <c r="J58" s="377">
        <v>34</v>
      </c>
      <c r="K58" s="377">
        <v>97</v>
      </c>
      <c r="L58" s="377">
        <v>41</v>
      </c>
      <c r="M58" s="377">
        <v>0</v>
      </c>
      <c r="N58" s="2233">
        <v>138</v>
      </c>
      <c r="O58" s="378">
        <v>54</v>
      </c>
      <c r="P58" s="2251"/>
      <c r="W58" s="2224"/>
    </row>
    <row r="59" spans="1:23" ht="23.25" customHeight="1">
      <c r="A59" s="379">
        <v>59</v>
      </c>
      <c r="B59" s="380" t="s">
        <v>266</v>
      </c>
      <c r="C59" s="373">
        <v>69</v>
      </c>
      <c r="D59" s="373">
        <v>52</v>
      </c>
      <c r="E59" s="373">
        <v>129</v>
      </c>
      <c r="F59" s="373">
        <v>41</v>
      </c>
      <c r="G59" s="373">
        <v>0</v>
      </c>
      <c r="H59" s="373">
        <v>170</v>
      </c>
      <c r="I59" s="373">
        <v>98</v>
      </c>
      <c r="J59" s="373">
        <v>64</v>
      </c>
      <c r="K59" s="373">
        <v>176</v>
      </c>
      <c r="L59" s="373">
        <v>49</v>
      </c>
      <c r="M59" s="373">
        <v>0</v>
      </c>
      <c r="N59" s="2232">
        <v>225</v>
      </c>
      <c r="O59" s="371">
        <v>59</v>
      </c>
      <c r="P59" s="2251"/>
      <c r="W59" s="2224"/>
    </row>
    <row r="60" spans="1:23" ht="23.25" customHeight="1">
      <c r="A60" s="379">
        <v>61</v>
      </c>
      <c r="B60" s="380" t="s">
        <v>268</v>
      </c>
      <c r="C60" s="373">
        <v>135</v>
      </c>
      <c r="D60" s="373">
        <v>83</v>
      </c>
      <c r="E60" s="373">
        <v>227</v>
      </c>
      <c r="F60" s="373">
        <v>92</v>
      </c>
      <c r="G60" s="373">
        <v>0</v>
      </c>
      <c r="H60" s="373">
        <v>319</v>
      </c>
      <c r="I60" s="373">
        <v>158</v>
      </c>
      <c r="J60" s="373">
        <v>92</v>
      </c>
      <c r="K60" s="373">
        <v>262</v>
      </c>
      <c r="L60" s="373">
        <v>123</v>
      </c>
      <c r="M60" s="373">
        <v>0</v>
      </c>
      <c r="N60" s="2232">
        <v>385</v>
      </c>
      <c r="O60" s="371">
        <v>61</v>
      </c>
      <c r="P60" s="2251"/>
      <c r="W60" s="2224"/>
    </row>
    <row r="61" spans="1:23" ht="23.25" customHeight="1">
      <c r="A61" s="379">
        <v>66</v>
      </c>
      <c r="B61" s="380" t="s">
        <v>270</v>
      </c>
      <c r="C61" s="373">
        <v>441</v>
      </c>
      <c r="D61" s="373">
        <v>185</v>
      </c>
      <c r="E61" s="373">
        <v>679</v>
      </c>
      <c r="F61" s="373">
        <v>361</v>
      </c>
      <c r="G61" s="373">
        <v>1</v>
      </c>
      <c r="H61" s="373">
        <v>1040</v>
      </c>
      <c r="I61" s="373">
        <v>599</v>
      </c>
      <c r="J61" s="373">
        <v>251</v>
      </c>
      <c r="K61" s="373">
        <v>921</v>
      </c>
      <c r="L61" s="373">
        <v>479</v>
      </c>
      <c r="M61" s="373">
        <v>0</v>
      </c>
      <c r="N61" s="2232">
        <v>1400</v>
      </c>
      <c r="O61" s="371">
        <v>66</v>
      </c>
      <c r="P61" s="2251"/>
      <c r="W61" s="2224"/>
    </row>
    <row r="62" spans="1:23" ht="23.25" customHeight="1">
      <c r="A62" s="381">
        <v>67</v>
      </c>
      <c r="B62" s="382" t="s">
        <v>272</v>
      </c>
      <c r="C62" s="2228">
        <v>86</v>
      </c>
      <c r="D62" s="2228">
        <v>77</v>
      </c>
      <c r="E62" s="2228">
        <v>164</v>
      </c>
      <c r="F62" s="2228">
        <v>46</v>
      </c>
      <c r="G62" s="2228">
        <v>0</v>
      </c>
      <c r="H62" s="2228">
        <v>210</v>
      </c>
      <c r="I62" s="2228">
        <v>106</v>
      </c>
      <c r="J62" s="2228">
        <v>94</v>
      </c>
      <c r="K62" s="2228">
        <v>215</v>
      </c>
      <c r="L62" s="2228">
        <v>48</v>
      </c>
      <c r="M62" s="2228">
        <v>0</v>
      </c>
      <c r="N62" s="2242">
        <v>263</v>
      </c>
      <c r="O62" s="384">
        <v>67</v>
      </c>
      <c r="P62" s="2251"/>
      <c r="W62" s="2224"/>
    </row>
    <row r="63" spans="1:23" ht="23.25" customHeight="1">
      <c r="A63" s="211">
        <v>70</v>
      </c>
      <c r="B63" s="330" t="s">
        <v>274</v>
      </c>
      <c r="C63" s="767">
        <v>62</v>
      </c>
      <c r="D63" s="767">
        <v>35</v>
      </c>
      <c r="E63" s="767">
        <v>101</v>
      </c>
      <c r="F63" s="767">
        <v>39</v>
      </c>
      <c r="G63" s="767">
        <v>0</v>
      </c>
      <c r="H63" s="767">
        <v>140</v>
      </c>
      <c r="I63" s="767">
        <v>101</v>
      </c>
      <c r="J63" s="767">
        <v>48</v>
      </c>
      <c r="K63" s="767">
        <v>158</v>
      </c>
      <c r="L63" s="767">
        <v>67</v>
      </c>
      <c r="M63" s="767">
        <v>0</v>
      </c>
      <c r="N63" s="2243">
        <v>225</v>
      </c>
      <c r="O63" s="216">
        <v>70</v>
      </c>
      <c r="P63" s="2251"/>
      <c r="W63" s="2224"/>
    </row>
    <row r="64" spans="1:23" ht="23.25" customHeight="1">
      <c r="A64" s="217">
        <v>72</v>
      </c>
      <c r="B64" s="332" t="s">
        <v>276</v>
      </c>
      <c r="C64" s="774">
        <v>565</v>
      </c>
      <c r="D64" s="774">
        <v>262</v>
      </c>
      <c r="E64" s="774">
        <v>858</v>
      </c>
      <c r="F64" s="774">
        <v>357</v>
      </c>
      <c r="G64" s="774">
        <v>0</v>
      </c>
      <c r="H64" s="774">
        <v>1215</v>
      </c>
      <c r="I64" s="774">
        <v>623</v>
      </c>
      <c r="J64" s="774">
        <v>331</v>
      </c>
      <c r="K64" s="774">
        <v>1001</v>
      </c>
      <c r="L64" s="774">
        <v>422</v>
      </c>
      <c r="M64" s="774">
        <v>0</v>
      </c>
      <c r="N64" s="1054">
        <v>1423</v>
      </c>
      <c r="O64" s="205">
        <v>72</v>
      </c>
      <c r="P64" s="2251"/>
      <c r="W64" s="2224"/>
    </row>
    <row r="65" spans="1:23" ht="23.25" customHeight="1">
      <c r="A65" s="217">
        <v>74</v>
      </c>
      <c r="B65" s="332" t="s">
        <v>278</v>
      </c>
      <c r="C65" s="774">
        <v>107</v>
      </c>
      <c r="D65" s="774">
        <v>52</v>
      </c>
      <c r="E65" s="774">
        <v>165</v>
      </c>
      <c r="F65" s="774">
        <v>54</v>
      </c>
      <c r="G65" s="774">
        <v>0</v>
      </c>
      <c r="H65" s="774">
        <v>219</v>
      </c>
      <c r="I65" s="774">
        <v>115</v>
      </c>
      <c r="J65" s="774">
        <v>50</v>
      </c>
      <c r="K65" s="774">
        <v>177</v>
      </c>
      <c r="L65" s="774">
        <v>67</v>
      </c>
      <c r="M65" s="774">
        <v>0</v>
      </c>
      <c r="N65" s="1054">
        <v>244</v>
      </c>
      <c r="O65" s="205">
        <v>74</v>
      </c>
      <c r="P65" s="2251"/>
      <c r="W65" s="2224"/>
    </row>
    <row r="66" spans="1:23" ht="23.25" customHeight="1">
      <c r="A66" s="217">
        <v>81</v>
      </c>
      <c r="B66" s="332" t="s">
        <v>280</v>
      </c>
      <c r="C66" s="774">
        <v>343</v>
      </c>
      <c r="D66" s="774">
        <v>221</v>
      </c>
      <c r="E66" s="774">
        <v>597</v>
      </c>
      <c r="F66" s="774">
        <v>187</v>
      </c>
      <c r="G66" s="774">
        <v>0</v>
      </c>
      <c r="H66" s="774">
        <v>784</v>
      </c>
      <c r="I66" s="774">
        <v>462</v>
      </c>
      <c r="J66" s="774">
        <v>274</v>
      </c>
      <c r="K66" s="774">
        <v>795</v>
      </c>
      <c r="L66" s="774">
        <v>271</v>
      </c>
      <c r="M66" s="774">
        <v>0</v>
      </c>
      <c r="N66" s="1054">
        <v>1066</v>
      </c>
      <c r="O66" s="205">
        <v>81</v>
      </c>
      <c r="P66" s="2251"/>
      <c r="W66" s="2224"/>
    </row>
    <row r="67" spans="1:23" ht="23.25" customHeight="1">
      <c r="A67" s="786">
        <v>82</v>
      </c>
      <c r="B67" s="787" t="s">
        <v>282</v>
      </c>
      <c r="C67" s="374">
        <v>445</v>
      </c>
      <c r="D67" s="374">
        <v>247</v>
      </c>
      <c r="E67" s="374">
        <v>713</v>
      </c>
      <c r="F67" s="374">
        <v>306</v>
      </c>
      <c r="G67" s="374">
        <v>0</v>
      </c>
      <c r="H67" s="374">
        <v>1019</v>
      </c>
      <c r="I67" s="374">
        <v>540</v>
      </c>
      <c r="J67" s="374">
        <v>270</v>
      </c>
      <c r="K67" s="374">
        <v>848</v>
      </c>
      <c r="L67" s="374">
        <v>372</v>
      </c>
      <c r="M67" s="374">
        <v>0</v>
      </c>
      <c r="N67" s="1056">
        <v>1220</v>
      </c>
      <c r="O67" s="574">
        <v>82</v>
      </c>
      <c r="P67" s="2251"/>
      <c r="W67" s="2224"/>
    </row>
    <row r="68" spans="1:23" ht="23.25" customHeight="1">
      <c r="A68" s="217">
        <v>83</v>
      </c>
      <c r="B68" s="332" t="s">
        <v>283</v>
      </c>
      <c r="C68" s="774">
        <v>200</v>
      </c>
      <c r="D68" s="774">
        <v>111</v>
      </c>
      <c r="E68" s="774">
        <v>331</v>
      </c>
      <c r="F68" s="774">
        <v>127</v>
      </c>
      <c r="G68" s="774">
        <v>0</v>
      </c>
      <c r="H68" s="774">
        <v>458</v>
      </c>
      <c r="I68" s="774">
        <v>224</v>
      </c>
      <c r="J68" s="774">
        <v>124</v>
      </c>
      <c r="K68" s="774">
        <v>377</v>
      </c>
      <c r="L68" s="774">
        <v>151</v>
      </c>
      <c r="M68" s="774">
        <v>0</v>
      </c>
      <c r="N68" s="1054">
        <v>528</v>
      </c>
      <c r="O68" s="205">
        <v>83</v>
      </c>
      <c r="P68" s="2251"/>
      <c r="W68" s="2224"/>
    </row>
    <row r="69" spans="1:23" ht="23.25" customHeight="1">
      <c r="A69" s="217">
        <v>301</v>
      </c>
      <c r="B69" s="2130" t="s">
        <v>284</v>
      </c>
      <c r="C69" s="774" t="s">
        <v>22</v>
      </c>
      <c r="D69" s="774" t="s">
        <v>22</v>
      </c>
      <c r="E69" s="774" t="s">
        <v>22</v>
      </c>
      <c r="F69" s="774" t="s">
        <v>22</v>
      </c>
      <c r="G69" s="774" t="s">
        <v>22</v>
      </c>
      <c r="H69" s="774" t="s">
        <v>22</v>
      </c>
      <c r="I69" s="774" t="s">
        <v>22</v>
      </c>
      <c r="J69" s="774" t="s">
        <v>22</v>
      </c>
      <c r="K69" s="774" t="s">
        <v>22</v>
      </c>
      <c r="L69" s="774" t="s">
        <v>22</v>
      </c>
      <c r="M69" s="774" t="s">
        <v>22</v>
      </c>
      <c r="N69" s="1054" t="s">
        <v>22</v>
      </c>
      <c r="O69" s="205">
        <v>301</v>
      </c>
      <c r="P69" s="2251"/>
      <c r="W69" s="2224"/>
    </row>
    <row r="70" spans="1:23" ht="23.25" customHeight="1">
      <c r="A70" s="217">
        <v>302</v>
      </c>
      <c r="B70" s="2130" t="s">
        <v>286</v>
      </c>
      <c r="C70" s="774" t="s">
        <v>22</v>
      </c>
      <c r="D70" s="774" t="s">
        <v>22</v>
      </c>
      <c r="E70" s="774" t="s">
        <v>22</v>
      </c>
      <c r="F70" s="774" t="s">
        <v>22</v>
      </c>
      <c r="G70" s="774" t="s">
        <v>22</v>
      </c>
      <c r="H70" s="774" t="s">
        <v>22</v>
      </c>
      <c r="I70" s="774" t="s">
        <v>22</v>
      </c>
      <c r="J70" s="774" t="s">
        <v>22</v>
      </c>
      <c r="K70" s="774" t="s">
        <v>22</v>
      </c>
      <c r="L70" s="774" t="s">
        <v>22</v>
      </c>
      <c r="M70" s="774" t="s">
        <v>22</v>
      </c>
      <c r="N70" s="1054" t="s">
        <v>22</v>
      </c>
      <c r="O70" s="205">
        <v>302</v>
      </c>
      <c r="P70" s="2251"/>
      <c r="W70" s="2224"/>
    </row>
    <row r="71" spans="1:23" ht="23.25" customHeight="1">
      <c r="A71" s="217">
        <v>303</v>
      </c>
      <c r="B71" s="2130" t="s">
        <v>288</v>
      </c>
      <c r="C71" s="774" t="s">
        <v>22</v>
      </c>
      <c r="D71" s="774" t="s">
        <v>22</v>
      </c>
      <c r="E71" s="774" t="s">
        <v>22</v>
      </c>
      <c r="F71" s="774" t="s">
        <v>22</v>
      </c>
      <c r="G71" s="774" t="s">
        <v>22</v>
      </c>
      <c r="H71" s="774" t="s">
        <v>22</v>
      </c>
      <c r="I71" s="774" t="s">
        <v>22</v>
      </c>
      <c r="J71" s="774" t="s">
        <v>22</v>
      </c>
      <c r="K71" s="774" t="s">
        <v>22</v>
      </c>
      <c r="L71" s="774" t="s">
        <v>22</v>
      </c>
      <c r="M71" s="774" t="s">
        <v>22</v>
      </c>
      <c r="N71" s="1054" t="s">
        <v>22</v>
      </c>
      <c r="O71" s="205">
        <v>303</v>
      </c>
      <c r="P71" s="2251"/>
      <c r="W71" s="2224"/>
    </row>
    <row r="72" spans="1:23" ht="23.25" customHeight="1" thickBot="1">
      <c r="A72" s="2390"/>
      <c r="B72" s="2391"/>
      <c r="C72" s="876"/>
      <c r="D72" s="876"/>
      <c r="E72" s="876"/>
      <c r="F72" s="876"/>
      <c r="G72" s="876"/>
      <c r="H72" s="876"/>
      <c r="I72" s="876"/>
      <c r="J72" s="876"/>
      <c r="K72" s="876"/>
      <c r="L72" s="876"/>
      <c r="M72" s="876"/>
      <c r="N72" s="2392"/>
      <c r="O72" s="2393"/>
      <c r="P72" s="2251"/>
      <c r="W72" s="2224"/>
    </row>
    <row r="73" spans="1:23" ht="23.25" customHeight="1">
      <c r="A73" s="2385"/>
      <c r="B73" s="2386"/>
      <c r="C73" s="2387"/>
      <c r="D73" s="2387"/>
      <c r="E73" s="2387"/>
      <c r="F73" s="2387"/>
      <c r="G73" s="2387"/>
      <c r="H73" s="2387"/>
      <c r="I73" s="2387"/>
      <c r="J73" s="2387"/>
      <c r="K73" s="2387"/>
      <c r="L73" s="2387"/>
      <c r="M73" s="2387"/>
      <c r="N73" s="2388"/>
      <c r="O73" s="2389"/>
      <c r="P73" s="2251"/>
      <c r="W73" s="2224"/>
    </row>
    <row r="74" spans="1:23" ht="23.25" customHeight="1">
      <c r="A74" s="379"/>
      <c r="B74" s="380"/>
      <c r="C74" s="373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2232"/>
      <c r="O74" s="371"/>
      <c r="P74" s="2251"/>
      <c r="W74" s="2224"/>
    </row>
    <row r="75" spans="1:23" ht="23.25" customHeight="1">
      <c r="A75" s="379"/>
      <c r="B75" s="380"/>
      <c r="C75" s="373"/>
      <c r="D75" s="373"/>
      <c r="E75" s="373"/>
      <c r="F75" s="373"/>
      <c r="G75" s="373"/>
      <c r="H75" s="373"/>
      <c r="I75" s="373"/>
      <c r="J75" s="373"/>
      <c r="K75" s="373"/>
      <c r="L75" s="373"/>
      <c r="M75" s="373"/>
      <c r="N75" s="2232"/>
      <c r="O75" s="371"/>
      <c r="P75" s="2251"/>
      <c r="W75" s="2224"/>
    </row>
    <row r="76" spans="1:23" s="226" customFormat="1" ht="23.25" customHeight="1">
      <c r="A76" s="385"/>
      <c r="B76" s="386"/>
      <c r="C76" s="387"/>
      <c r="D76" s="387"/>
      <c r="E76" s="387"/>
      <c r="F76" s="387"/>
      <c r="G76" s="387"/>
      <c r="H76" s="387"/>
      <c r="I76" s="387"/>
      <c r="J76" s="387"/>
      <c r="K76" s="387"/>
      <c r="L76" s="387"/>
      <c r="M76" s="387"/>
      <c r="N76" s="2235"/>
      <c r="O76" s="388"/>
      <c r="P76" s="2252"/>
      <c r="W76" s="2217"/>
    </row>
    <row r="77" spans="1:23" s="226" customFormat="1" ht="23.25" customHeight="1">
      <c r="A77" s="389"/>
      <c r="B77" s="390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2236"/>
      <c r="O77" s="392"/>
      <c r="P77" s="2252"/>
      <c r="W77" s="2217"/>
    </row>
    <row r="78" spans="1:23" s="226" customFormat="1" ht="23.25" customHeight="1">
      <c r="A78" s="393"/>
      <c r="B78" s="394"/>
      <c r="C78" s="395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2237"/>
      <c r="O78" s="396"/>
      <c r="P78" s="2252"/>
      <c r="Q78" s="180"/>
      <c r="R78" s="180"/>
      <c r="S78" s="180"/>
      <c r="T78" s="180"/>
      <c r="U78" s="180"/>
      <c r="V78" s="180"/>
      <c r="W78" s="2217"/>
    </row>
    <row r="79" spans="1:23" s="226" customFormat="1" ht="23.25" customHeight="1">
      <c r="A79" s="385"/>
      <c r="B79" s="386"/>
      <c r="C79" s="387"/>
      <c r="D79" s="387"/>
      <c r="E79" s="387"/>
      <c r="F79" s="387"/>
      <c r="G79" s="387"/>
      <c r="H79" s="387"/>
      <c r="I79" s="387"/>
      <c r="J79" s="387"/>
      <c r="K79" s="387"/>
      <c r="L79" s="387"/>
      <c r="M79" s="387"/>
      <c r="N79" s="2235"/>
      <c r="O79" s="388"/>
      <c r="P79" s="2252"/>
      <c r="Q79" s="180"/>
      <c r="R79" s="180"/>
      <c r="S79" s="180"/>
      <c r="T79" s="180"/>
      <c r="U79" s="180"/>
      <c r="V79" s="180"/>
      <c r="W79" s="2217"/>
    </row>
    <row r="80" spans="1:23" s="226" customFormat="1" ht="23.25" customHeight="1">
      <c r="A80" s="385"/>
      <c r="B80" s="386"/>
      <c r="C80" s="387"/>
      <c r="D80" s="387"/>
      <c r="E80" s="387"/>
      <c r="F80" s="387"/>
      <c r="G80" s="387"/>
      <c r="H80" s="387"/>
      <c r="I80" s="387"/>
      <c r="J80" s="387"/>
      <c r="K80" s="387"/>
      <c r="L80" s="387"/>
      <c r="M80" s="387"/>
      <c r="N80" s="2235"/>
      <c r="O80" s="388"/>
      <c r="P80" s="2252"/>
      <c r="Q80" s="180"/>
      <c r="R80" s="180"/>
      <c r="S80" s="180"/>
      <c r="T80" s="180"/>
      <c r="U80" s="180"/>
      <c r="V80" s="180"/>
      <c r="W80" s="2217"/>
    </row>
    <row r="81" spans="1:23" s="226" customFormat="1" ht="23.25" customHeight="1">
      <c r="A81" s="385"/>
      <c r="B81" s="386"/>
      <c r="C81" s="387"/>
      <c r="D81" s="387"/>
      <c r="E81" s="387"/>
      <c r="F81" s="387"/>
      <c r="G81" s="387"/>
      <c r="H81" s="387"/>
      <c r="I81" s="387"/>
      <c r="J81" s="387"/>
      <c r="K81" s="387"/>
      <c r="L81" s="387"/>
      <c r="M81" s="387"/>
      <c r="N81" s="2235"/>
      <c r="O81" s="388"/>
      <c r="P81" s="2252"/>
      <c r="Q81" s="180"/>
      <c r="R81" s="180"/>
      <c r="S81" s="180"/>
      <c r="T81" s="180"/>
      <c r="U81" s="180"/>
      <c r="V81" s="180"/>
      <c r="W81" s="2217"/>
    </row>
    <row r="82" spans="1:23" s="226" customFormat="1" ht="23.25" customHeight="1" thickBot="1">
      <c r="A82" s="417"/>
      <c r="B82" s="418"/>
      <c r="C82" s="419"/>
      <c r="D82" s="419"/>
      <c r="E82" s="419"/>
      <c r="F82" s="419"/>
      <c r="G82" s="419"/>
      <c r="H82" s="419"/>
      <c r="I82" s="419"/>
      <c r="J82" s="419"/>
      <c r="K82" s="419"/>
      <c r="L82" s="419"/>
      <c r="M82" s="419"/>
      <c r="N82" s="2241"/>
      <c r="O82" s="420"/>
      <c r="P82" s="2253"/>
      <c r="Q82" s="2207"/>
      <c r="R82" s="2207"/>
      <c r="S82" s="2207"/>
      <c r="T82" s="2207"/>
      <c r="U82" s="2207"/>
      <c r="V82" s="2207"/>
      <c r="W82" s="2225"/>
    </row>
    <row r="83" spans="1:23" ht="22.5" customHeight="1">
      <c r="C83" s="424"/>
      <c r="D83" s="424"/>
      <c r="E83" s="424"/>
      <c r="F83" s="424"/>
      <c r="G83" s="424"/>
      <c r="H83" s="424"/>
      <c r="I83" s="424"/>
      <c r="J83" s="424"/>
      <c r="K83" s="424"/>
      <c r="L83" s="424"/>
      <c r="M83" s="424"/>
      <c r="N83" s="424"/>
    </row>
    <row r="84" spans="1:23" ht="22.5" customHeight="1">
      <c r="C84" s="424"/>
      <c r="D84" s="424"/>
      <c r="E84" s="424"/>
      <c r="F84" s="424"/>
      <c r="G84" s="424"/>
      <c r="H84" s="424"/>
      <c r="I84" s="424"/>
      <c r="J84" s="424"/>
      <c r="K84" s="424"/>
      <c r="L84" s="424"/>
      <c r="M84" s="424"/>
      <c r="N84" s="424"/>
    </row>
    <row r="85" spans="1:23" ht="22.5" customHeight="1">
      <c r="C85" s="424"/>
      <c r="D85" s="424"/>
      <c r="E85" s="424"/>
      <c r="F85" s="424"/>
      <c r="G85" s="424"/>
      <c r="H85" s="424"/>
      <c r="I85" s="424"/>
      <c r="J85" s="424"/>
      <c r="K85" s="424"/>
      <c r="L85" s="424"/>
      <c r="M85" s="424"/>
      <c r="N85" s="424"/>
    </row>
    <row r="86" spans="1:23" ht="22.5" customHeight="1">
      <c r="C86" s="424"/>
      <c r="D86" s="424"/>
      <c r="E86" s="424"/>
      <c r="F86" s="424"/>
      <c r="G86" s="424"/>
      <c r="H86" s="424"/>
      <c r="I86" s="424"/>
      <c r="J86" s="424"/>
      <c r="K86" s="424"/>
      <c r="L86" s="424"/>
      <c r="M86" s="424"/>
      <c r="N86" s="424"/>
    </row>
    <row r="87" spans="1:23" ht="22.5" customHeight="1">
      <c r="C87" s="424"/>
      <c r="D87" s="424"/>
      <c r="E87" s="424"/>
      <c r="F87" s="424"/>
      <c r="G87" s="424"/>
      <c r="H87" s="424"/>
      <c r="I87" s="424"/>
      <c r="J87" s="424"/>
      <c r="K87" s="424"/>
      <c r="L87" s="424"/>
      <c r="M87" s="424"/>
      <c r="N87" s="424"/>
    </row>
    <row r="88" spans="1:23" ht="22.5" customHeight="1">
      <c r="C88" s="424"/>
      <c r="D88" s="424"/>
      <c r="E88" s="424"/>
      <c r="F88" s="424"/>
      <c r="G88" s="424"/>
      <c r="H88" s="424"/>
      <c r="I88" s="424"/>
      <c r="J88" s="424"/>
      <c r="K88" s="424"/>
      <c r="L88" s="424"/>
      <c r="M88" s="424"/>
      <c r="N88" s="424"/>
    </row>
    <row r="89" spans="1:23" ht="22.5" customHeight="1"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424"/>
      <c r="N89" s="424"/>
    </row>
    <row r="90" spans="1:23" ht="22.5" customHeight="1">
      <c r="C90" s="424"/>
      <c r="D90" s="424"/>
      <c r="E90" s="424"/>
      <c r="F90" s="424"/>
      <c r="G90" s="424"/>
      <c r="H90" s="424"/>
      <c r="I90" s="424"/>
      <c r="J90" s="424"/>
      <c r="K90" s="424"/>
      <c r="L90" s="424"/>
      <c r="M90" s="424"/>
      <c r="N90" s="424"/>
    </row>
    <row r="91" spans="1:23" ht="22.5" customHeight="1">
      <c r="C91" s="424"/>
      <c r="D91" s="424"/>
      <c r="E91" s="424"/>
      <c r="F91" s="424"/>
      <c r="G91" s="424"/>
      <c r="H91" s="424"/>
      <c r="I91" s="424"/>
      <c r="J91" s="424"/>
      <c r="K91" s="424"/>
      <c r="L91" s="424"/>
      <c r="M91" s="424"/>
      <c r="N91" s="424"/>
    </row>
    <row r="92" spans="1:23" ht="22.5" customHeight="1">
      <c r="C92" s="424"/>
      <c r="D92" s="424"/>
      <c r="E92" s="424"/>
      <c r="F92" s="424"/>
      <c r="G92" s="424"/>
      <c r="H92" s="424"/>
      <c r="I92" s="424"/>
      <c r="J92" s="424"/>
      <c r="K92" s="424"/>
      <c r="L92" s="424"/>
      <c r="M92" s="424"/>
      <c r="N92" s="424"/>
    </row>
    <row r="93" spans="1:23" ht="22.5" customHeight="1">
      <c r="C93" s="424"/>
      <c r="D93" s="424"/>
      <c r="E93" s="424"/>
      <c r="F93" s="424"/>
      <c r="G93" s="424"/>
      <c r="H93" s="424"/>
      <c r="I93" s="424"/>
      <c r="J93" s="424"/>
      <c r="K93" s="424"/>
      <c r="L93" s="424"/>
      <c r="M93" s="424"/>
      <c r="N93" s="424"/>
    </row>
    <row r="94" spans="1:23" ht="22.5" customHeight="1">
      <c r="C94" s="424"/>
      <c r="D94" s="424"/>
      <c r="E94" s="424"/>
      <c r="F94" s="424"/>
      <c r="G94" s="424"/>
      <c r="H94" s="424"/>
      <c r="I94" s="424"/>
      <c r="J94" s="424"/>
      <c r="K94" s="424"/>
      <c r="L94" s="424"/>
      <c r="M94" s="424"/>
      <c r="N94" s="424"/>
    </row>
    <row r="95" spans="1:23" ht="22.5" customHeight="1"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24"/>
      <c r="N95" s="424"/>
    </row>
    <row r="96" spans="1:23" ht="22.5" customHeight="1">
      <c r="C96" s="424"/>
      <c r="D96" s="424"/>
      <c r="E96" s="424"/>
      <c r="F96" s="424"/>
      <c r="G96" s="424"/>
      <c r="H96" s="424"/>
      <c r="I96" s="424"/>
      <c r="J96" s="424"/>
      <c r="K96" s="424"/>
      <c r="L96" s="424"/>
      <c r="M96" s="424"/>
      <c r="N96" s="424"/>
    </row>
    <row r="97" spans="3:14" ht="22.5" customHeight="1">
      <c r="C97" s="424"/>
      <c r="D97" s="424"/>
      <c r="E97" s="424"/>
      <c r="F97" s="424"/>
      <c r="G97" s="424"/>
      <c r="H97" s="424"/>
      <c r="I97" s="424"/>
      <c r="J97" s="424"/>
      <c r="K97" s="424"/>
      <c r="L97" s="424"/>
      <c r="M97" s="424"/>
      <c r="N97" s="424"/>
    </row>
    <row r="98" spans="3:14" ht="22.5" customHeight="1">
      <c r="C98" s="424"/>
      <c r="D98" s="424"/>
      <c r="E98" s="424"/>
      <c r="F98" s="424"/>
      <c r="G98" s="424"/>
      <c r="H98" s="424"/>
      <c r="I98" s="424"/>
      <c r="J98" s="424"/>
      <c r="K98" s="424"/>
      <c r="L98" s="424"/>
      <c r="M98" s="424"/>
      <c r="N98" s="424"/>
    </row>
    <row r="99" spans="3:14" ht="22.5" customHeight="1">
      <c r="C99" s="424"/>
      <c r="D99" s="424"/>
      <c r="E99" s="424"/>
      <c r="F99" s="424"/>
      <c r="G99" s="424"/>
      <c r="H99" s="424"/>
      <c r="I99" s="424"/>
      <c r="J99" s="424"/>
      <c r="K99" s="424"/>
      <c r="L99" s="424"/>
      <c r="M99" s="424"/>
      <c r="N99" s="424"/>
    </row>
    <row r="100" spans="3:14" ht="22.5" customHeight="1"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4"/>
    </row>
    <row r="101" spans="3:14" ht="22.5" customHeight="1">
      <c r="C101" s="424"/>
      <c r="D101" s="424"/>
      <c r="E101" s="424"/>
      <c r="F101" s="424"/>
      <c r="G101" s="424"/>
      <c r="H101" s="424"/>
      <c r="I101" s="424"/>
      <c r="J101" s="424"/>
      <c r="K101" s="424"/>
      <c r="L101" s="424"/>
      <c r="M101" s="424"/>
      <c r="N101" s="424"/>
    </row>
    <row r="102" spans="3:14" ht="22.5" customHeight="1">
      <c r="C102" s="424"/>
      <c r="D102" s="424"/>
      <c r="E102" s="424"/>
      <c r="F102" s="424"/>
      <c r="G102" s="424"/>
      <c r="H102" s="424"/>
      <c r="I102" s="424"/>
      <c r="J102" s="424"/>
      <c r="K102" s="424"/>
      <c r="L102" s="424"/>
      <c r="M102" s="424"/>
      <c r="N102" s="424"/>
    </row>
    <row r="103" spans="3:14" ht="22.5" customHeight="1">
      <c r="C103" s="424"/>
      <c r="D103" s="424"/>
      <c r="E103" s="424"/>
      <c r="F103" s="424"/>
      <c r="G103" s="424"/>
      <c r="H103" s="424"/>
      <c r="I103" s="424"/>
      <c r="J103" s="424"/>
      <c r="K103" s="424"/>
      <c r="L103" s="424"/>
      <c r="M103" s="424"/>
      <c r="N103" s="424"/>
    </row>
    <row r="104" spans="3:14" ht="22.5" customHeight="1">
      <c r="C104" s="424"/>
      <c r="D104" s="424"/>
      <c r="E104" s="424"/>
      <c r="F104" s="424"/>
      <c r="G104" s="424"/>
      <c r="H104" s="424"/>
      <c r="I104" s="424"/>
      <c r="J104" s="424"/>
      <c r="K104" s="424"/>
      <c r="L104" s="424"/>
      <c r="M104" s="424"/>
      <c r="N104" s="424"/>
    </row>
    <row r="105" spans="3:14" ht="22.5" customHeight="1">
      <c r="C105" s="424"/>
      <c r="D105" s="424"/>
      <c r="E105" s="424"/>
      <c r="F105" s="424"/>
      <c r="G105" s="424"/>
      <c r="H105" s="424"/>
      <c r="I105" s="424"/>
      <c r="J105" s="424"/>
      <c r="K105" s="424"/>
      <c r="L105" s="424"/>
      <c r="M105" s="424"/>
      <c r="N105" s="424"/>
    </row>
    <row r="106" spans="3:14" ht="22.5" customHeight="1"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4"/>
    </row>
    <row r="107" spans="3:14" ht="22.5" customHeight="1">
      <c r="C107" s="424"/>
      <c r="D107" s="424"/>
      <c r="E107" s="424"/>
      <c r="F107" s="424"/>
      <c r="G107" s="424"/>
      <c r="H107" s="424"/>
      <c r="I107" s="424"/>
      <c r="J107" s="424"/>
      <c r="K107" s="424"/>
      <c r="L107" s="424"/>
      <c r="M107" s="424"/>
      <c r="N107" s="424"/>
    </row>
    <row r="108" spans="3:14" ht="22.5" customHeight="1">
      <c r="C108" s="424"/>
      <c r="D108" s="424"/>
      <c r="E108" s="424"/>
      <c r="F108" s="424"/>
      <c r="G108" s="424"/>
      <c r="H108" s="424"/>
      <c r="I108" s="424"/>
      <c r="J108" s="424"/>
      <c r="K108" s="424"/>
      <c r="L108" s="424"/>
      <c r="M108" s="424"/>
      <c r="N108" s="424"/>
    </row>
    <row r="109" spans="3:14" ht="22.5" customHeight="1">
      <c r="C109" s="424"/>
      <c r="D109" s="424"/>
      <c r="E109" s="424"/>
      <c r="F109" s="424"/>
      <c r="G109" s="424"/>
      <c r="H109" s="424"/>
      <c r="I109" s="424"/>
      <c r="J109" s="424"/>
      <c r="K109" s="424"/>
      <c r="L109" s="424"/>
      <c r="M109" s="424"/>
      <c r="N109" s="424"/>
    </row>
    <row r="110" spans="3:14" ht="22.5" customHeight="1">
      <c r="C110" s="424"/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</row>
    <row r="111" spans="3:14" ht="22.5" customHeight="1">
      <c r="C111" s="424"/>
      <c r="D111" s="424"/>
      <c r="E111" s="424"/>
      <c r="F111" s="424"/>
      <c r="G111" s="424"/>
      <c r="H111" s="424"/>
      <c r="I111" s="424"/>
      <c r="J111" s="424"/>
      <c r="K111" s="424"/>
      <c r="L111" s="424"/>
      <c r="M111" s="424"/>
      <c r="N111" s="424"/>
    </row>
    <row r="112" spans="3:14" ht="22.5" customHeight="1">
      <c r="C112" s="424"/>
      <c r="D112" s="424"/>
      <c r="E112" s="424"/>
      <c r="F112" s="424"/>
      <c r="G112" s="424"/>
      <c r="H112" s="424"/>
      <c r="I112" s="424"/>
      <c r="J112" s="424"/>
      <c r="K112" s="424"/>
      <c r="L112" s="424"/>
      <c r="M112" s="424"/>
      <c r="N112" s="424"/>
    </row>
    <row r="113" spans="3:14" ht="22.5" customHeight="1">
      <c r="C113" s="424"/>
      <c r="D113" s="424"/>
      <c r="E113" s="424"/>
      <c r="F113" s="424"/>
      <c r="G113" s="424"/>
      <c r="H113" s="424"/>
      <c r="I113" s="424"/>
      <c r="J113" s="424"/>
      <c r="K113" s="424"/>
      <c r="L113" s="424"/>
      <c r="M113" s="424"/>
      <c r="N113" s="424"/>
    </row>
    <row r="114" spans="3:14" ht="22.5" customHeight="1">
      <c r="C114" s="424"/>
      <c r="D114" s="424"/>
      <c r="E114" s="424"/>
      <c r="F114" s="424"/>
      <c r="G114" s="424"/>
      <c r="H114" s="424"/>
      <c r="I114" s="424"/>
      <c r="J114" s="424"/>
      <c r="K114" s="424"/>
      <c r="L114" s="424"/>
      <c r="M114" s="424"/>
      <c r="N114" s="424"/>
    </row>
    <row r="115" spans="3:14" ht="22.5" customHeight="1">
      <c r="C115" s="424"/>
      <c r="D115" s="424"/>
      <c r="E115" s="424"/>
      <c r="F115" s="424"/>
      <c r="G115" s="424"/>
      <c r="H115" s="424"/>
      <c r="I115" s="424"/>
      <c r="J115" s="424"/>
      <c r="K115" s="424"/>
      <c r="L115" s="424"/>
      <c r="M115" s="424"/>
      <c r="N115" s="424"/>
    </row>
    <row r="116" spans="3:14" ht="22.5" customHeight="1">
      <c r="C116" s="424"/>
      <c r="D116" s="424"/>
      <c r="E116" s="424"/>
      <c r="F116" s="424"/>
      <c r="G116" s="424"/>
      <c r="H116" s="424"/>
      <c r="I116" s="424"/>
      <c r="J116" s="424"/>
      <c r="K116" s="424"/>
      <c r="L116" s="424"/>
      <c r="M116" s="424"/>
      <c r="N116" s="424"/>
    </row>
    <row r="117" spans="3:14" ht="22.5" customHeight="1">
      <c r="C117" s="424"/>
      <c r="D117" s="424"/>
      <c r="E117" s="424"/>
      <c r="F117" s="424"/>
      <c r="G117" s="424"/>
      <c r="H117" s="424"/>
      <c r="I117" s="424"/>
      <c r="J117" s="424"/>
      <c r="K117" s="424"/>
      <c r="L117" s="424"/>
      <c r="M117" s="424"/>
      <c r="N117" s="424"/>
    </row>
    <row r="118" spans="3:14" ht="22.5" customHeight="1">
      <c r="C118" s="424"/>
      <c r="D118" s="424"/>
      <c r="E118" s="424"/>
      <c r="F118" s="424"/>
      <c r="G118" s="424"/>
      <c r="H118" s="424"/>
      <c r="I118" s="424"/>
      <c r="J118" s="424"/>
      <c r="K118" s="424"/>
      <c r="L118" s="424"/>
      <c r="M118" s="424"/>
      <c r="N118" s="424"/>
    </row>
    <row r="119" spans="3:14" ht="22.5" customHeight="1">
      <c r="C119" s="424"/>
      <c r="D119" s="424"/>
      <c r="E119" s="424"/>
      <c r="F119" s="424"/>
      <c r="G119" s="424"/>
      <c r="H119" s="424"/>
      <c r="I119" s="424"/>
      <c r="J119" s="424"/>
      <c r="K119" s="424"/>
      <c r="L119" s="424"/>
      <c r="M119" s="424"/>
      <c r="N119" s="424"/>
    </row>
    <row r="120" spans="3:14" ht="22.5" customHeight="1"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4"/>
    </row>
    <row r="121" spans="3:14" ht="22.5" customHeight="1">
      <c r="C121" s="424"/>
      <c r="D121" s="424"/>
      <c r="E121" s="424"/>
      <c r="F121" s="424"/>
      <c r="G121" s="424"/>
      <c r="H121" s="424"/>
      <c r="I121" s="424"/>
      <c r="J121" s="424"/>
      <c r="K121" s="424"/>
      <c r="L121" s="424"/>
      <c r="M121" s="424"/>
      <c r="N121" s="424"/>
    </row>
    <row r="122" spans="3:14" ht="22.5" customHeight="1">
      <c r="C122" s="424"/>
      <c r="D122" s="424"/>
      <c r="E122" s="424"/>
      <c r="F122" s="424"/>
      <c r="G122" s="424"/>
      <c r="H122" s="424"/>
      <c r="I122" s="424"/>
      <c r="J122" s="424"/>
      <c r="K122" s="424"/>
      <c r="L122" s="424"/>
      <c r="M122" s="424"/>
      <c r="N122" s="424"/>
    </row>
    <row r="123" spans="3:14" ht="22.5" customHeight="1"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4"/>
    </row>
    <row r="124" spans="3:14" ht="22.5" customHeight="1">
      <c r="C124" s="424"/>
      <c r="D124" s="424"/>
      <c r="E124" s="424"/>
      <c r="F124" s="424"/>
      <c r="G124" s="424"/>
      <c r="H124" s="424"/>
      <c r="I124" s="424"/>
      <c r="J124" s="424"/>
      <c r="K124" s="424"/>
      <c r="L124" s="424"/>
      <c r="M124" s="424"/>
      <c r="N124" s="424"/>
    </row>
    <row r="125" spans="3:14" ht="22.5" customHeight="1">
      <c r="C125" s="424"/>
      <c r="D125" s="424"/>
      <c r="E125" s="424"/>
      <c r="F125" s="424"/>
      <c r="G125" s="424"/>
      <c r="H125" s="424"/>
      <c r="I125" s="424"/>
      <c r="J125" s="424"/>
      <c r="K125" s="424"/>
      <c r="L125" s="424"/>
      <c r="M125" s="424"/>
      <c r="N125" s="424"/>
    </row>
    <row r="126" spans="3:14" ht="22.5" customHeight="1">
      <c r="C126" s="424"/>
      <c r="D126" s="424"/>
      <c r="E126" s="424"/>
      <c r="F126" s="424"/>
      <c r="G126" s="424"/>
      <c r="H126" s="424"/>
      <c r="I126" s="424"/>
      <c r="J126" s="424"/>
      <c r="K126" s="424"/>
      <c r="L126" s="424"/>
      <c r="M126" s="424"/>
      <c r="N126" s="424"/>
    </row>
    <row r="127" spans="3:14" ht="22.5" customHeight="1">
      <c r="C127" s="424"/>
      <c r="D127" s="424"/>
      <c r="E127" s="424"/>
      <c r="F127" s="424"/>
      <c r="G127" s="424"/>
      <c r="H127" s="424"/>
      <c r="I127" s="424"/>
      <c r="J127" s="424"/>
      <c r="K127" s="424"/>
      <c r="L127" s="424"/>
      <c r="M127" s="424"/>
      <c r="N127" s="424"/>
    </row>
    <row r="128" spans="3:14" ht="22.5" customHeight="1">
      <c r="C128" s="424"/>
      <c r="D128" s="424"/>
      <c r="E128" s="424"/>
      <c r="F128" s="424"/>
      <c r="G128" s="424"/>
      <c r="H128" s="424"/>
      <c r="I128" s="424"/>
      <c r="J128" s="424"/>
      <c r="K128" s="424"/>
      <c r="L128" s="424"/>
      <c r="M128" s="424"/>
      <c r="N128" s="424"/>
    </row>
    <row r="129" spans="3:14" ht="22.5" customHeight="1">
      <c r="C129" s="424"/>
      <c r="D129" s="424"/>
      <c r="E129" s="424"/>
      <c r="F129" s="424"/>
      <c r="G129" s="424"/>
      <c r="H129" s="424"/>
      <c r="I129" s="424"/>
      <c r="J129" s="424"/>
      <c r="K129" s="424"/>
      <c r="L129" s="424"/>
      <c r="M129" s="424"/>
      <c r="N129" s="424"/>
    </row>
    <row r="130" spans="3:14" ht="22.5" customHeight="1">
      <c r="C130" s="424"/>
      <c r="D130" s="424"/>
      <c r="E130" s="424"/>
      <c r="F130" s="424"/>
      <c r="G130" s="424"/>
      <c r="H130" s="424"/>
      <c r="I130" s="424"/>
      <c r="J130" s="424"/>
      <c r="K130" s="424"/>
      <c r="L130" s="424"/>
      <c r="M130" s="424"/>
      <c r="N130" s="424"/>
    </row>
    <row r="131" spans="3:14" ht="22.5" customHeight="1">
      <c r="C131" s="424"/>
      <c r="D131" s="424"/>
      <c r="E131" s="424"/>
      <c r="F131" s="424"/>
      <c r="G131" s="424"/>
      <c r="H131" s="424"/>
      <c r="I131" s="424"/>
      <c r="J131" s="424"/>
      <c r="K131" s="424"/>
      <c r="L131" s="424"/>
      <c r="M131" s="424"/>
      <c r="N131" s="424"/>
    </row>
    <row r="132" spans="3:14" ht="22.5" customHeight="1">
      <c r="C132" s="424"/>
      <c r="D132" s="424"/>
      <c r="E132" s="424"/>
      <c r="F132" s="424"/>
      <c r="G132" s="424"/>
      <c r="H132" s="424"/>
      <c r="I132" s="424"/>
      <c r="J132" s="424"/>
      <c r="K132" s="424"/>
      <c r="L132" s="424"/>
      <c r="M132" s="424"/>
      <c r="N132" s="424"/>
    </row>
    <row r="133" spans="3:14" ht="22.5" customHeight="1">
      <c r="C133" s="424"/>
      <c r="D133" s="424"/>
      <c r="E133" s="424"/>
      <c r="F133" s="424"/>
      <c r="G133" s="424"/>
      <c r="H133" s="424"/>
      <c r="I133" s="424"/>
      <c r="J133" s="424"/>
      <c r="K133" s="424"/>
      <c r="L133" s="424"/>
      <c r="M133" s="424"/>
      <c r="N133" s="424"/>
    </row>
    <row r="134" spans="3:14" ht="22.5" customHeight="1">
      <c r="C134" s="424"/>
      <c r="D134" s="424"/>
      <c r="E134" s="424"/>
      <c r="F134" s="424"/>
      <c r="G134" s="424"/>
      <c r="H134" s="424"/>
      <c r="I134" s="424"/>
      <c r="J134" s="424"/>
      <c r="K134" s="424"/>
      <c r="L134" s="424"/>
      <c r="M134" s="424"/>
      <c r="N134" s="424"/>
    </row>
    <row r="135" spans="3:14" ht="22.5" customHeight="1">
      <c r="C135" s="424"/>
      <c r="D135" s="424"/>
      <c r="E135" s="424"/>
      <c r="F135" s="424"/>
      <c r="G135" s="424"/>
      <c r="H135" s="424"/>
      <c r="I135" s="424"/>
      <c r="J135" s="424"/>
      <c r="K135" s="424"/>
      <c r="L135" s="424"/>
      <c r="M135" s="424"/>
      <c r="N135" s="424"/>
    </row>
    <row r="136" spans="3:14" ht="22.5" customHeight="1">
      <c r="C136" s="424"/>
      <c r="D136" s="424"/>
      <c r="E136" s="424"/>
      <c r="F136" s="424"/>
      <c r="G136" s="424"/>
      <c r="H136" s="424"/>
      <c r="I136" s="424"/>
      <c r="J136" s="424"/>
      <c r="K136" s="424"/>
      <c r="L136" s="424"/>
      <c r="M136" s="424"/>
      <c r="N136" s="424"/>
    </row>
    <row r="137" spans="3:14" ht="22.5" customHeight="1">
      <c r="C137" s="424"/>
      <c r="D137" s="424"/>
      <c r="E137" s="424"/>
      <c r="F137" s="424"/>
      <c r="G137" s="424"/>
      <c r="H137" s="424"/>
      <c r="I137" s="424"/>
      <c r="J137" s="424"/>
      <c r="K137" s="424"/>
      <c r="L137" s="424"/>
      <c r="M137" s="424"/>
      <c r="N137" s="424"/>
    </row>
    <row r="138" spans="3:14" ht="22.5" customHeight="1">
      <c r="C138" s="424"/>
      <c r="D138" s="424"/>
      <c r="E138" s="424"/>
      <c r="F138" s="424"/>
      <c r="G138" s="424"/>
      <c r="H138" s="424"/>
      <c r="I138" s="424"/>
      <c r="J138" s="424"/>
      <c r="K138" s="424"/>
      <c r="L138" s="424"/>
      <c r="M138" s="424"/>
      <c r="N138" s="424"/>
    </row>
    <row r="139" spans="3:14" ht="22.5" customHeight="1">
      <c r="C139" s="424"/>
      <c r="D139" s="424"/>
      <c r="E139" s="424"/>
      <c r="F139" s="424"/>
      <c r="G139" s="424"/>
      <c r="H139" s="424"/>
      <c r="I139" s="424"/>
      <c r="J139" s="424"/>
      <c r="K139" s="424"/>
      <c r="L139" s="424"/>
      <c r="M139" s="424"/>
      <c r="N139" s="424"/>
    </row>
    <row r="140" spans="3:14" ht="22.5" customHeight="1">
      <c r="C140" s="424"/>
      <c r="D140" s="424"/>
      <c r="E140" s="424"/>
      <c r="F140" s="424"/>
      <c r="G140" s="424"/>
      <c r="H140" s="424"/>
      <c r="I140" s="424"/>
      <c r="J140" s="424"/>
      <c r="K140" s="424"/>
      <c r="L140" s="424"/>
      <c r="M140" s="424"/>
      <c r="N140" s="424"/>
    </row>
    <row r="141" spans="3:14" ht="22.5" customHeight="1">
      <c r="C141" s="424"/>
      <c r="D141" s="424"/>
      <c r="E141" s="424"/>
      <c r="F141" s="424"/>
      <c r="G141" s="424"/>
      <c r="H141" s="424"/>
      <c r="I141" s="424"/>
      <c r="J141" s="424"/>
      <c r="K141" s="424"/>
      <c r="L141" s="424"/>
      <c r="M141" s="424"/>
      <c r="N141" s="424"/>
    </row>
    <row r="142" spans="3:14" ht="22.5" customHeight="1">
      <c r="C142" s="424"/>
      <c r="D142" s="424"/>
      <c r="E142" s="424"/>
      <c r="F142" s="424"/>
      <c r="G142" s="424"/>
      <c r="H142" s="424"/>
      <c r="I142" s="424"/>
      <c r="J142" s="424"/>
      <c r="K142" s="424"/>
      <c r="L142" s="424"/>
      <c r="M142" s="424"/>
      <c r="N142" s="424"/>
    </row>
    <row r="143" spans="3:14" ht="22.5" customHeight="1">
      <c r="C143" s="424"/>
      <c r="D143" s="424"/>
      <c r="E143" s="424"/>
      <c r="F143" s="424"/>
      <c r="G143" s="424"/>
      <c r="H143" s="424"/>
      <c r="I143" s="424"/>
      <c r="J143" s="424"/>
      <c r="K143" s="424"/>
      <c r="L143" s="424"/>
      <c r="M143" s="424"/>
      <c r="N143" s="424"/>
    </row>
    <row r="144" spans="3:14" ht="22.5" customHeight="1">
      <c r="C144" s="424"/>
      <c r="D144" s="424"/>
      <c r="E144" s="424"/>
      <c r="F144" s="424"/>
      <c r="G144" s="424"/>
      <c r="H144" s="424"/>
      <c r="I144" s="424"/>
      <c r="J144" s="424"/>
      <c r="K144" s="424"/>
      <c r="L144" s="424"/>
      <c r="M144" s="424"/>
      <c r="N144" s="424"/>
    </row>
    <row r="145" spans="3:14" ht="22.5" customHeight="1">
      <c r="C145" s="424"/>
      <c r="D145" s="424"/>
      <c r="E145" s="424"/>
      <c r="F145" s="424"/>
      <c r="G145" s="424"/>
      <c r="H145" s="424"/>
      <c r="I145" s="424"/>
      <c r="J145" s="424"/>
      <c r="K145" s="424"/>
      <c r="L145" s="424"/>
      <c r="M145" s="424"/>
      <c r="N145" s="424"/>
    </row>
    <row r="146" spans="3:14" ht="22.5" customHeight="1">
      <c r="C146" s="424"/>
      <c r="D146" s="424"/>
      <c r="E146" s="424"/>
      <c r="F146" s="424"/>
      <c r="G146" s="424"/>
      <c r="H146" s="424"/>
      <c r="I146" s="424"/>
      <c r="J146" s="424"/>
      <c r="K146" s="424"/>
      <c r="L146" s="424"/>
      <c r="M146" s="424"/>
      <c r="N146" s="424"/>
    </row>
    <row r="147" spans="3:14" ht="22.5" customHeight="1">
      <c r="C147" s="424"/>
      <c r="D147" s="424"/>
      <c r="E147" s="424"/>
      <c r="F147" s="424"/>
      <c r="G147" s="424"/>
      <c r="H147" s="424"/>
      <c r="I147" s="424"/>
      <c r="J147" s="424"/>
      <c r="K147" s="424"/>
      <c r="L147" s="424"/>
      <c r="M147" s="424"/>
      <c r="N147" s="424"/>
    </row>
    <row r="148" spans="3:14" ht="22.5" customHeight="1">
      <c r="C148" s="424"/>
      <c r="D148" s="424"/>
      <c r="E148" s="424"/>
      <c r="F148" s="424"/>
      <c r="G148" s="424"/>
      <c r="H148" s="424"/>
      <c r="I148" s="424"/>
      <c r="J148" s="424"/>
      <c r="K148" s="424"/>
      <c r="L148" s="424"/>
      <c r="M148" s="424"/>
      <c r="N148" s="424"/>
    </row>
    <row r="149" spans="3:14" ht="22.5" customHeight="1">
      <c r="C149" s="424"/>
      <c r="D149" s="424"/>
      <c r="E149" s="424"/>
      <c r="F149" s="424"/>
      <c r="G149" s="424"/>
      <c r="H149" s="424"/>
      <c r="I149" s="424"/>
      <c r="J149" s="424"/>
      <c r="K149" s="424"/>
      <c r="L149" s="424"/>
      <c r="M149" s="424"/>
      <c r="N149" s="424"/>
    </row>
    <row r="150" spans="3:14" ht="22.5" customHeight="1">
      <c r="C150" s="424"/>
      <c r="D150" s="424"/>
      <c r="E150" s="424"/>
      <c r="F150" s="424"/>
      <c r="G150" s="424"/>
      <c r="H150" s="424"/>
      <c r="I150" s="424"/>
      <c r="J150" s="424"/>
      <c r="K150" s="424"/>
      <c r="L150" s="424"/>
      <c r="M150" s="424"/>
      <c r="N150" s="424"/>
    </row>
    <row r="151" spans="3:14" ht="22.5" customHeight="1">
      <c r="C151" s="424"/>
      <c r="D151" s="424"/>
      <c r="E151" s="424"/>
      <c r="F151" s="424"/>
      <c r="G151" s="424"/>
      <c r="H151" s="424"/>
      <c r="I151" s="424"/>
      <c r="J151" s="424"/>
      <c r="K151" s="424"/>
      <c r="L151" s="424"/>
      <c r="M151" s="424"/>
      <c r="N151" s="424"/>
    </row>
    <row r="152" spans="3:14" ht="22.5" customHeight="1">
      <c r="C152" s="424"/>
      <c r="D152" s="424"/>
      <c r="E152" s="424"/>
      <c r="F152" s="424"/>
      <c r="G152" s="424"/>
      <c r="H152" s="424"/>
      <c r="I152" s="424"/>
      <c r="J152" s="424"/>
      <c r="K152" s="424"/>
      <c r="L152" s="424"/>
      <c r="M152" s="424"/>
      <c r="N152" s="424"/>
    </row>
    <row r="153" spans="3:14" ht="22.5" customHeight="1">
      <c r="C153" s="424"/>
      <c r="D153" s="424"/>
      <c r="E153" s="424"/>
      <c r="F153" s="424"/>
      <c r="G153" s="424"/>
      <c r="H153" s="424"/>
      <c r="I153" s="424"/>
      <c r="J153" s="424"/>
      <c r="K153" s="424"/>
      <c r="L153" s="424"/>
      <c r="M153" s="424"/>
      <c r="N153" s="424"/>
    </row>
    <row r="154" spans="3:14" ht="22.5" customHeight="1">
      <c r="C154" s="424"/>
      <c r="D154" s="424"/>
      <c r="E154" s="424"/>
      <c r="F154" s="424"/>
      <c r="G154" s="424"/>
      <c r="H154" s="424"/>
      <c r="I154" s="424"/>
      <c r="J154" s="424"/>
      <c r="K154" s="424"/>
      <c r="L154" s="424"/>
      <c r="M154" s="424"/>
      <c r="N154" s="424"/>
    </row>
    <row r="155" spans="3:14" ht="22.5" customHeight="1">
      <c r="C155" s="424"/>
      <c r="D155" s="424"/>
      <c r="E155" s="424"/>
      <c r="F155" s="424"/>
      <c r="G155" s="424"/>
      <c r="H155" s="424"/>
      <c r="I155" s="424"/>
      <c r="J155" s="424"/>
      <c r="K155" s="424"/>
      <c r="L155" s="424"/>
      <c r="M155" s="424"/>
      <c r="N155" s="424"/>
    </row>
    <row r="156" spans="3:14" ht="22.5" customHeight="1">
      <c r="C156" s="424"/>
      <c r="D156" s="424"/>
      <c r="E156" s="424"/>
      <c r="F156" s="424"/>
      <c r="G156" s="424"/>
      <c r="H156" s="424"/>
      <c r="I156" s="424"/>
      <c r="J156" s="424"/>
      <c r="K156" s="424"/>
      <c r="L156" s="424"/>
      <c r="M156" s="424"/>
      <c r="N156" s="424"/>
    </row>
    <row r="157" spans="3:14" ht="22.5" customHeight="1">
      <c r="C157" s="424"/>
      <c r="D157" s="424"/>
      <c r="E157" s="424"/>
      <c r="F157" s="424"/>
      <c r="G157" s="424"/>
      <c r="H157" s="424"/>
      <c r="I157" s="424"/>
      <c r="J157" s="424"/>
      <c r="K157" s="424"/>
      <c r="L157" s="424"/>
      <c r="M157" s="424"/>
      <c r="N157" s="424"/>
    </row>
    <row r="158" spans="3:14" ht="22.5" customHeight="1">
      <c r="C158" s="424"/>
      <c r="D158" s="424"/>
      <c r="E158" s="424"/>
      <c r="F158" s="424"/>
      <c r="G158" s="424"/>
      <c r="H158" s="424"/>
      <c r="I158" s="424"/>
      <c r="J158" s="424"/>
      <c r="K158" s="424"/>
      <c r="L158" s="424"/>
      <c r="M158" s="424"/>
      <c r="N158" s="424"/>
    </row>
    <row r="159" spans="3:14" ht="22.5" customHeight="1">
      <c r="C159" s="424"/>
      <c r="D159" s="424"/>
      <c r="E159" s="424"/>
      <c r="F159" s="424"/>
      <c r="G159" s="424"/>
      <c r="H159" s="424"/>
      <c r="I159" s="424"/>
      <c r="J159" s="424"/>
      <c r="K159" s="424"/>
      <c r="L159" s="424"/>
      <c r="M159" s="424"/>
      <c r="N159" s="424"/>
    </row>
    <row r="160" spans="3:14" ht="22.5" customHeight="1">
      <c r="C160" s="424"/>
      <c r="D160" s="424"/>
      <c r="E160" s="424"/>
      <c r="F160" s="424"/>
      <c r="G160" s="424"/>
      <c r="H160" s="424"/>
      <c r="I160" s="424"/>
      <c r="J160" s="424"/>
      <c r="K160" s="424"/>
      <c r="L160" s="424"/>
      <c r="M160" s="424"/>
      <c r="N160" s="424"/>
    </row>
    <row r="161" spans="3:14" ht="22.5" customHeight="1">
      <c r="C161" s="424"/>
      <c r="D161" s="424"/>
      <c r="E161" s="424"/>
      <c r="F161" s="424"/>
      <c r="G161" s="424"/>
      <c r="H161" s="424"/>
      <c r="I161" s="424"/>
      <c r="J161" s="424"/>
      <c r="K161" s="424"/>
      <c r="L161" s="424"/>
      <c r="M161" s="424"/>
      <c r="N161" s="424"/>
    </row>
    <row r="162" spans="3:14" ht="22.5" customHeight="1">
      <c r="C162" s="424"/>
      <c r="D162" s="424"/>
      <c r="E162" s="424"/>
      <c r="F162" s="424"/>
      <c r="G162" s="424"/>
      <c r="H162" s="424"/>
      <c r="I162" s="424"/>
      <c r="J162" s="424"/>
      <c r="K162" s="424"/>
      <c r="L162" s="424"/>
      <c r="M162" s="424"/>
      <c r="N162" s="424"/>
    </row>
    <row r="163" spans="3:14" ht="22.5" customHeight="1"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</row>
    <row r="164" spans="3:14" ht="22.5" customHeight="1">
      <c r="C164" s="424"/>
      <c r="D164" s="424"/>
      <c r="E164" s="424"/>
      <c r="F164" s="424"/>
      <c r="G164" s="424"/>
      <c r="H164" s="424"/>
      <c r="I164" s="424"/>
      <c r="J164" s="424"/>
      <c r="K164" s="424"/>
      <c r="L164" s="424"/>
      <c r="M164" s="424"/>
      <c r="N164" s="424"/>
    </row>
    <row r="165" spans="3:14" ht="22.5" customHeight="1">
      <c r="C165" s="424"/>
      <c r="D165" s="424"/>
      <c r="E165" s="424"/>
      <c r="F165" s="424"/>
      <c r="G165" s="424"/>
      <c r="H165" s="424"/>
      <c r="I165" s="424"/>
      <c r="J165" s="424"/>
      <c r="K165" s="424"/>
      <c r="L165" s="424"/>
      <c r="M165" s="424"/>
      <c r="N165" s="424"/>
    </row>
    <row r="166" spans="3:14" ht="22.5" customHeight="1">
      <c r="C166" s="424"/>
      <c r="D166" s="424"/>
      <c r="E166" s="424"/>
      <c r="F166" s="424"/>
      <c r="G166" s="424"/>
      <c r="H166" s="424"/>
      <c r="I166" s="424"/>
      <c r="J166" s="424"/>
      <c r="K166" s="424"/>
      <c r="L166" s="424"/>
      <c r="M166" s="424"/>
      <c r="N166" s="424"/>
    </row>
    <row r="167" spans="3:14" ht="22.5" customHeight="1">
      <c r="C167" s="424"/>
      <c r="D167" s="424"/>
      <c r="E167" s="424"/>
      <c r="F167" s="424"/>
      <c r="G167" s="424"/>
      <c r="H167" s="424"/>
      <c r="I167" s="424"/>
      <c r="J167" s="424"/>
      <c r="K167" s="424"/>
      <c r="L167" s="424"/>
      <c r="M167" s="424"/>
      <c r="N167" s="424"/>
    </row>
    <row r="168" spans="3:14" ht="22.5" customHeight="1">
      <c r="C168" s="424"/>
      <c r="D168" s="424"/>
      <c r="E168" s="424"/>
      <c r="F168" s="424"/>
      <c r="G168" s="424"/>
      <c r="H168" s="424"/>
      <c r="I168" s="424"/>
      <c r="J168" s="424"/>
      <c r="K168" s="424"/>
      <c r="L168" s="424"/>
      <c r="M168" s="424"/>
      <c r="N168" s="424"/>
    </row>
    <row r="169" spans="3:14" ht="22.5" customHeight="1">
      <c r="C169" s="424"/>
      <c r="D169" s="424"/>
      <c r="E169" s="424"/>
      <c r="F169" s="424"/>
      <c r="G169" s="424"/>
      <c r="H169" s="424"/>
      <c r="I169" s="424"/>
      <c r="J169" s="424"/>
      <c r="K169" s="424"/>
      <c r="L169" s="424"/>
      <c r="M169" s="424"/>
      <c r="N169" s="424"/>
    </row>
    <row r="170" spans="3:14" ht="22.5" customHeight="1">
      <c r="C170" s="424"/>
      <c r="D170" s="424"/>
      <c r="E170" s="424"/>
      <c r="F170" s="424"/>
      <c r="G170" s="424"/>
      <c r="H170" s="424"/>
      <c r="I170" s="424"/>
      <c r="J170" s="424"/>
      <c r="K170" s="424"/>
      <c r="L170" s="424"/>
      <c r="M170" s="424"/>
      <c r="N170" s="424"/>
    </row>
    <row r="171" spans="3:14" ht="22.5" customHeight="1">
      <c r="C171" s="424"/>
      <c r="D171" s="424"/>
      <c r="E171" s="424"/>
      <c r="F171" s="424"/>
      <c r="G171" s="424"/>
      <c r="H171" s="424"/>
      <c r="I171" s="424"/>
      <c r="J171" s="424"/>
      <c r="K171" s="424"/>
      <c r="L171" s="424"/>
      <c r="M171" s="424"/>
      <c r="N171" s="424"/>
    </row>
    <row r="172" spans="3:14" ht="22.5" customHeight="1">
      <c r="C172" s="424"/>
      <c r="D172" s="424"/>
      <c r="E172" s="424"/>
      <c r="F172" s="424"/>
      <c r="G172" s="424"/>
      <c r="H172" s="424"/>
      <c r="I172" s="424"/>
      <c r="J172" s="424"/>
      <c r="K172" s="424"/>
      <c r="L172" s="424"/>
      <c r="M172" s="424"/>
      <c r="N172" s="424"/>
    </row>
    <row r="173" spans="3:14" ht="22.5" customHeight="1">
      <c r="C173" s="424"/>
      <c r="D173" s="424"/>
      <c r="E173" s="424"/>
      <c r="F173" s="424"/>
      <c r="G173" s="424"/>
      <c r="H173" s="424"/>
      <c r="I173" s="424"/>
      <c r="J173" s="424"/>
      <c r="K173" s="424"/>
      <c r="L173" s="424"/>
      <c r="M173" s="424"/>
      <c r="N173" s="424"/>
    </row>
    <row r="174" spans="3:14" ht="22.5" customHeight="1">
      <c r="C174" s="424"/>
      <c r="D174" s="424"/>
      <c r="E174" s="424"/>
      <c r="F174" s="424"/>
      <c r="G174" s="424"/>
      <c r="H174" s="424"/>
      <c r="I174" s="424"/>
      <c r="J174" s="424"/>
      <c r="K174" s="424"/>
      <c r="L174" s="424"/>
      <c r="M174" s="424"/>
      <c r="N174" s="424"/>
    </row>
    <row r="175" spans="3:14" ht="22.5" customHeight="1">
      <c r="C175" s="424"/>
      <c r="D175" s="424"/>
      <c r="E175" s="424"/>
      <c r="F175" s="424"/>
      <c r="G175" s="424"/>
      <c r="H175" s="424"/>
      <c r="I175" s="424"/>
      <c r="J175" s="424"/>
      <c r="K175" s="424"/>
      <c r="L175" s="424"/>
      <c r="M175" s="424"/>
      <c r="N175" s="424"/>
    </row>
    <row r="176" spans="3:14" ht="22.5" customHeight="1">
      <c r="C176" s="424"/>
      <c r="D176" s="424"/>
      <c r="E176" s="424"/>
      <c r="F176" s="424"/>
      <c r="G176" s="424"/>
      <c r="H176" s="424"/>
      <c r="I176" s="424"/>
      <c r="J176" s="424"/>
      <c r="K176" s="424"/>
      <c r="L176" s="424"/>
      <c r="M176" s="424"/>
      <c r="N176" s="424"/>
    </row>
    <row r="177" spans="3:14" ht="22.5" customHeight="1">
      <c r="C177" s="424"/>
      <c r="D177" s="424"/>
      <c r="E177" s="424"/>
      <c r="F177" s="424"/>
      <c r="G177" s="424"/>
      <c r="H177" s="424"/>
      <c r="I177" s="424"/>
      <c r="J177" s="424"/>
      <c r="K177" s="424"/>
      <c r="L177" s="424"/>
      <c r="M177" s="424"/>
      <c r="N177" s="424"/>
    </row>
    <row r="178" spans="3:14" ht="22.5" customHeight="1">
      <c r="C178" s="424"/>
      <c r="D178" s="424"/>
      <c r="E178" s="424"/>
      <c r="F178" s="424"/>
      <c r="G178" s="424"/>
      <c r="H178" s="424"/>
      <c r="I178" s="424"/>
      <c r="J178" s="424"/>
      <c r="K178" s="424"/>
      <c r="L178" s="424"/>
      <c r="M178" s="424"/>
      <c r="N178" s="424"/>
    </row>
    <row r="179" spans="3:14" ht="22.5" customHeight="1">
      <c r="C179" s="424"/>
      <c r="D179" s="424"/>
      <c r="E179" s="424"/>
      <c r="F179" s="424"/>
      <c r="G179" s="424"/>
      <c r="H179" s="424"/>
      <c r="I179" s="424"/>
      <c r="J179" s="424"/>
      <c r="K179" s="424"/>
      <c r="L179" s="424"/>
      <c r="M179" s="424"/>
      <c r="N179" s="424"/>
    </row>
    <row r="180" spans="3:14" ht="22.5" customHeight="1">
      <c r="C180" s="424"/>
      <c r="D180" s="424"/>
      <c r="E180" s="424"/>
      <c r="F180" s="424"/>
      <c r="G180" s="424"/>
      <c r="H180" s="424"/>
      <c r="I180" s="424"/>
      <c r="J180" s="424"/>
      <c r="K180" s="424"/>
      <c r="L180" s="424"/>
      <c r="M180" s="424"/>
      <c r="N180" s="424"/>
    </row>
    <row r="181" spans="3:14" ht="22.5" customHeight="1">
      <c r="C181" s="424"/>
      <c r="D181" s="424"/>
      <c r="E181" s="424"/>
      <c r="F181" s="424"/>
      <c r="G181" s="424"/>
      <c r="H181" s="424"/>
      <c r="I181" s="424"/>
      <c r="J181" s="424"/>
      <c r="K181" s="424"/>
      <c r="L181" s="424"/>
      <c r="M181" s="424"/>
      <c r="N181" s="424"/>
    </row>
    <row r="182" spans="3:14" ht="22.5" customHeight="1">
      <c r="C182" s="424"/>
      <c r="D182" s="424"/>
      <c r="E182" s="424"/>
      <c r="F182" s="424"/>
      <c r="G182" s="424"/>
      <c r="H182" s="424"/>
      <c r="I182" s="424"/>
      <c r="J182" s="424"/>
      <c r="K182" s="424"/>
      <c r="L182" s="424"/>
      <c r="M182" s="424"/>
      <c r="N182" s="424"/>
    </row>
    <row r="183" spans="3:14" ht="22.5" customHeight="1">
      <c r="C183" s="424"/>
      <c r="D183" s="424"/>
      <c r="E183" s="424"/>
      <c r="F183" s="424"/>
      <c r="G183" s="424"/>
      <c r="H183" s="424"/>
      <c r="I183" s="424"/>
      <c r="J183" s="424"/>
      <c r="K183" s="424"/>
      <c r="L183" s="424"/>
      <c r="M183" s="424"/>
      <c r="N183" s="424"/>
    </row>
    <row r="184" spans="3:14" ht="22.5" customHeight="1">
      <c r="C184" s="424"/>
      <c r="D184" s="424"/>
      <c r="E184" s="424"/>
      <c r="F184" s="424"/>
      <c r="G184" s="424"/>
      <c r="H184" s="424"/>
      <c r="I184" s="424"/>
      <c r="J184" s="424"/>
      <c r="K184" s="424"/>
      <c r="L184" s="424"/>
      <c r="M184" s="424"/>
      <c r="N184" s="424"/>
    </row>
    <row r="185" spans="3:14" ht="22.5" customHeight="1">
      <c r="C185" s="424"/>
      <c r="D185" s="424"/>
      <c r="E185" s="424"/>
      <c r="F185" s="424"/>
      <c r="G185" s="424"/>
      <c r="H185" s="424"/>
      <c r="I185" s="424"/>
      <c r="J185" s="424"/>
      <c r="K185" s="424"/>
      <c r="L185" s="424"/>
      <c r="M185" s="424"/>
      <c r="N185" s="424"/>
    </row>
    <row r="186" spans="3:14" ht="22.5" customHeight="1">
      <c r="C186" s="424"/>
      <c r="D186" s="424"/>
      <c r="E186" s="424"/>
      <c r="F186" s="424"/>
      <c r="G186" s="424"/>
      <c r="H186" s="424"/>
      <c r="I186" s="424"/>
      <c r="J186" s="424"/>
      <c r="K186" s="424"/>
      <c r="L186" s="424"/>
      <c r="M186" s="424"/>
      <c r="N186" s="424"/>
    </row>
    <row r="187" spans="3:14" ht="22.5" customHeight="1">
      <c r="C187" s="424"/>
      <c r="D187" s="424"/>
      <c r="E187" s="424"/>
      <c r="F187" s="424"/>
      <c r="G187" s="424"/>
      <c r="H187" s="424"/>
      <c r="I187" s="424"/>
      <c r="J187" s="424"/>
      <c r="K187" s="424"/>
      <c r="L187" s="424"/>
      <c r="M187" s="424"/>
      <c r="N187" s="424"/>
    </row>
    <row r="188" spans="3:14" ht="22.5" customHeight="1">
      <c r="C188" s="424"/>
      <c r="D188" s="424"/>
      <c r="E188" s="424"/>
      <c r="F188" s="424"/>
      <c r="G188" s="424"/>
      <c r="H188" s="424"/>
      <c r="I188" s="424"/>
      <c r="J188" s="424"/>
      <c r="K188" s="424"/>
      <c r="L188" s="424"/>
      <c r="M188" s="424"/>
      <c r="N188" s="424"/>
    </row>
  </sheetData>
  <mergeCells count="13">
    <mergeCell ref="J6:J7"/>
    <mergeCell ref="K6:K7"/>
    <mergeCell ref="N6:N7"/>
    <mergeCell ref="C3:J3"/>
    <mergeCell ref="O3:O7"/>
    <mergeCell ref="C4:H4"/>
    <mergeCell ref="I4:N4"/>
    <mergeCell ref="E5:H5"/>
    <mergeCell ref="C6:C7"/>
    <mergeCell ref="D6:D7"/>
    <mergeCell ref="E6:E7"/>
    <mergeCell ref="H6:H7"/>
    <mergeCell ref="I6:I7"/>
  </mergeCells>
  <phoneticPr fontId="16"/>
  <printOptions horizontalCentered="1"/>
  <pageMargins left="1.0236220472440944" right="0.59055118110236227" top="0.51181102362204722" bottom="0.6692913385826772" header="0.51181102362204722" footer="0.51181102362204722"/>
  <pageSetup paperSize="8" scale="65" pageOrder="overThenDown" orientation="landscape" r:id="rId1"/>
  <headerFooter alignWithMargins="0"/>
  <rowBreaks count="1" manualBreakCount="1">
    <brk id="52" max="14" man="1"/>
  </rowBreaks>
  <colBreaks count="1" manualBreakCount="1">
    <brk id="15" max="8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89</vt:i4>
      </vt:variant>
      <vt:variant>
        <vt:lpstr>名前付き一覧</vt:lpstr>
      </vt:variant>
      <vt:variant>
        <vt:i4>168</vt:i4>
      </vt:variant>
    </vt:vector>
  </HeadingPairs>
  <TitlesOfParts>
    <vt:vector size="257" baseType="lpstr">
      <vt:lpstr>第1表</vt:lpstr>
      <vt:lpstr>第2表-1</vt:lpstr>
      <vt:lpstr>第2表-2</vt:lpstr>
      <vt:lpstr>第2表-3</vt:lpstr>
      <vt:lpstr>第3表</vt:lpstr>
      <vt:lpstr>第4表-1</vt:lpstr>
      <vt:lpstr>第4表-2</vt:lpstr>
      <vt:lpstr>第4表-3</vt:lpstr>
      <vt:lpstr>第4表-4</vt:lpstr>
      <vt:lpstr>第5表-1その1</vt:lpstr>
      <vt:lpstr>第5表-1その2</vt:lpstr>
      <vt:lpstr>第5表-1その3</vt:lpstr>
      <vt:lpstr>第5表-1その4</vt:lpstr>
      <vt:lpstr>第5表-2その1</vt:lpstr>
      <vt:lpstr>第5表-2その2</vt:lpstr>
      <vt:lpstr>第5表-2その3</vt:lpstr>
      <vt:lpstr>第5表-2その4</vt:lpstr>
      <vt:lpstr>第5表-3</vt:lpstr>
      <vt:lpstr>第5表-4</vt:lpstr>
      <vt:lpstr>第6表-1その1</vt:lpstr>
      <vt:lpstr>第6表-1その2</vt:lpstr>
      <vt:lpstr>第6表-2その1</vt:lpstr>
      <vt:lpstr>第6表-2その2</vt:lpstr>
      <vt:lpstr>第6表-2その3</vt:lpstr>
      <vt:lpstr>第7表-1その1</vt:lpstr>
      <vt:lpstr>第7表-1その2</vt:lpstr>
      <vt:lpstr>第7表-2その1</vt:lpstr>
      <vt:lpstr>第7表-2その2</vt:lpstr>
      <vt:lpstr>第7表-3その1</vt:lpstr>
      <vt:lpstr>第7表-3その2</vt:lpstr>
      <vt:lpstr>第7表-4その1</vt:lpstr>
      <vt:lpstr>第7表-4その2</vt:lpstr>
      <vt:lpstr>第7表-5その1</vt:lpstr>
      <vt:lpstr>第7表-5その2</vt:lpstr>
      <vt:lpstr>第7表-6その1</vt:lpstr>
      <vt:lpstr>第7表-6その2</vt:lpstr>
      <vt:lpstr>第7表-7その１</vt:lpstr>
      <vt:lpstr>第7表-7その2</vt:lpstr>
      <vt:lpstr>第7表-8その1</vt:lpstr>
      <vt:lpstr>第7表-8その2</vt:lpstr>
      <vt:lpstr>第8表-1</vt:lpstr>
      <vt:lpstr>第8表-2</vt:lpstr>
      <vt:lpstr>第8表-3</vt:lpstr>
      <vt:lpstr>第9表</vt:lpstr>
      <vt:lpstr>第10表-1その1</vt:lpstr>
      <vt:lpstr>第10表-1その2</vt:lpstr>
      <vt:lpstr>第10表-2その1</vt:lpstr>
      <vt:lpstr>第10表-2その2</vt:lpstr>
      <vt:lpstr>第11表-1その1</vt:lpstr>
      <vt:lpstr>第11表-1その2</vt:lpstr>
      <vt:lpstr>第11表-1その3</vt:lpstr>
      <vt:lpstr>第11表-1その4</vt:lpstr>
      <vt:lpstr>第11表-2</vt:lpstr>
      <vt:lpstr>第11表-3</vt:lpstr>
      <vt:lpstr>第11表-4</vt:lpstr>
      <vt:lpstr>第11表-5</vt:lpstr>
      <vt:lpstr>第11表-6その1</vt:lpstr>
      <vt:lpstr>第11表-6その2</vt:lpstr>
      <vt:lpstr>第11表-6その3</vt:lpstr>
      <vt:lpstr>第11表-6その4</vt:lpstr>
      <vt:lpstr>第11表-7</vt:lpstr>
      <vt:lpstr>第11表-8その1</vt:lpstr>
      <vt:lpstr>第11表-8その2</vt:lpstr>
      <vt:lpstr>第11表-8その3</vt:lpstr>
      <vt:lpstr>第11表-8その4</vt:lpstr>
      <vt:lpstr>第12表-1</vt:lpstr>
      <vt:lpstr>第12表-2</vt:lpstr>
      <vt:lpstr>第12表-3</vt:lpstr>
      <vt:lpstr>第12表-4</vt:lpstr>
      <vt:lpstr>第12表-5</vt:lpstr>
      <vt:lpstr>第12表-6</vt:lpstr>
      <vt:lpstr>第12表-7</vt:lpstr>
      <vt:lpstr>第12表-8</vt:lpstr>
      <vt:lpstr>第13表</vt:lpstr>
      <vt:lpstr>第14表-1</vt:lpstr>
      <vt:lpstr>第14表-2</vt:lpstr>
      <vt:lpstr>第14表-3</vt:lpstr>
      <vt:lpstr>第15表</vt:lpstr>
      <vt:lpstr>第16表（印刷用）</vt:lpstr>
      <vt:lpstr>第17表(病・診)</vt:lpstr>
      <vt:lpstr>第18表その1その2</vt:lpstr>
      <vt:lpstr>第19表その1</vt:lpstr>
      <vt:lpstr>第19表その2</vt:lpstr>
      <vt:lpstr>第19表その3</vt:lpstr>
      <vt:lpstr>第20表その1</vt:lpstr>
      <vt:lpstr>第20表その2</vt:lpstr>
      <vt:lpstr>第20表その3</vt:lpstr>
      <vt:lpstr>第21表</vt:lpstr>
      <vt:lpstr>第22表</vt:lpstr>
      <vt:lpstr>'第10表-1その1'!Print_Area</vt:lpstr>
      <vt:lpstr>'第10表-1その2'!Print_Area</vt:lpstr>
      <vt:lpstr>'第10表-2その1'!Print_Area</vt:lpstr>
      <vt:lpstr>'第10表-2その2'!Print_Area</vt:lpstr>
      <vt:lpstr>'第11表-1その1'!Print_Area</vt:lpstr>
      <vt:lpstr>'第11表-1その2'!Print_Area</vt:lpstr>
      <vt:lpstr>'第11表-1その3'!Print_Area</vt:lpstr>
      <vt:lpstr>'第11表-1その4'!Print_Area</vt:lpstr>
      <vt:lpstr>'第11表-2'!Print_Area</vt:lpstr>
      <vt:lpstr>'第11表-3'!Print_Area</vt:lpstr>
      <vt:lpstr>'第11表-4'!Print_Area</vt:lpstr>
      <vt:lpstr>'第11表-5'!Print_Area</vt:lpstr>
      <vt:lpstr>'第11表-6その1'!Print_Area</vt:lpstr>
      <vt:lpstr>'第11表-6その2'!Print_Area</vt:lpstr>
      <vt:lpstr>'第11表-6その3'!Print_Area</vt:lpstr>
      <vt:lpstr>'第11表-6その4'!Print_Area</vt:lpstr>
      <vt:lpstr>'第11表-7'!Print_Area</vt:lpstr>
      <vt:lpstr>'第11表-8その1'!Print_Area</vt:lpstr>
      <vt:lpstr>'第11表-8その2'!Print_Area</vt:lpstr>
      <vt:lpstr>'第11表-8その3'!Print_Area</vt:lpstr>
      <vt:lpstr>'第11表-8その4'!Print_Area</vt:lpstr>
      <vt:lpstr>'第12表-1'!Print_Area</vt:lpstr>
      <vt:lpstr>'第12表-2'!Print_Area</vt:lpstr>
      <vt:lpstr>'第12表-3'!Print_Area</vt:lpstr>
      <vt:lpstr>'第12表-4'!Print_Area</vt:lpstr>
      <vt:lpstr>'第12表-5'!Print_Area</vt:lpstr>
      <vt:lpstr>'第12表-6'!Print_Area</vt:lpstr>
      <vt:lpstr>'第12表-7'!Print_Area</vt:lpstr>
      <vt:lpstr>'第12表-8'!Print_Area</vt:lpstr>
      <vt:lpstr>第13表!Print_Area</vt:lpstr>
      <vt:lpstr>'第14表-1'!Print_Area</vt:lpstr>
      <vt:lpstr>'第14表-2'!Print_Area</vt:lpstr>
      <vt:lpstr>'第14表-3'!Print_Area</vt:lpstr>
      <vt:lpstr>第15表!Print_Area</vt:lpstr>
      <vt:lpstr>'第16表（印刷用）'!Print_Area</vt:lpstr>
      <vt:lpstr>'第17表(病・診)'!Print_Area</vt:lpstr>
      <vt:lpstr>第18表その1その2!Print_Area</vt:lpstr>
      <vt:lpstr>第19表その1!Print_Area</vt:lpstr>
      <vt:lpstr>第19表その2!Print_Area</vt:lpstr>
      <vt:lpstr>第19表その3!Print_Area</vt:lpstr>
      <vt:lpstr>第20表その1!Print_Area</vt:lpstr>
      <vt:lpstr>第20表その2!Print_Area</vt:lpstr>
      <vt:lpstr>第20表その3!Print_Area</vt:lpstr>
      <vt:lpstr>第21表!Print_Area</vt:lpstr>
      <vt:lpstr>第22表!Print_Area</vt:lpstr>
      <vt:lpstr>'第2表-1'!Print_Area</vt:lpstr>
      <vt:lpstr>'第2表-2'!Print_Area</vt:lpstr>
      <vt:lpstr>'第2表-3'!Print_Area</vt:lpstr>
      <vt:lpstr>第3表!Print_Area</vt:lpstr>
      <vt:lpstr>'第4表-1'!Print_Area</vt:lpstr>
      <vt:lpstr>'第4表-2'!Print_Area</vt:lpstr>
      <vt:lpstr>'第4表-3'!Print_Area</vt:lpstr>
      <vt:lpstr>'第4表-4'!Print_Area</vt:lpstr>
      <vt:lpstr>'第5表-1その1'!Print_Area</vt:lpstr>
      <vt:lpstr>'第5表-1その2'!Print_Area</vt:lpstr>
      <vt:lpstr>'第5表-1その3'!Print_Area</vt:lpstr>
      <vt:lpstr>'第5表-1その4'!Print_Area</vt:lpstr>
      <vt:lpstr>'第5表-2その1'!Print_Area</vt:lpstr>
      <vt:lpstr>'第5表-2その2'!Print_Area</vt:lpstr>
      <vt:lpstr>'第5表-2その3'!Print_Area</vt:lpstr>
      <vt:lpstr>'第5表-2その4'!Print_Area</vt:lpstr>
      <vt:lpstr>'第5表-3'!Print_Area</vt:lpstr>
      <vt:lpstr>'第5表-4'!Print_Area</vt:lpstr>
      <vt:lpstr>'第6表-1その1'!Print_Area</vt:lpstr>
      <vt:lpstr>'第6表-1その2'!Print_Area</vt:lpstr>
      <vt:lpstr>'第6表-2その1'!Print_Area</vt:lpstr>
      <vt:lpstr>'第6表-2その2'!Print_Area</vt:lpstr>
      <vt:lpstr>'第6表-2その3'!Print_Area</vt:lpstr>
      <vt:lpstr>'第7表-1その1'!Print_Area</vt:lpstr>
      <vt:lpstr>'第7表-1その2'!Print_Area</vt:lpstr>
      <vt:lpstr>'第7表-2その1'!Print_Area</vt:lpstr>
      <vt:lpstr>'第7表-2その2'!Print_Area</vt:lpstr>
      <vt:lpstr>'第7表-3その1'!Print_Area</vt:lpstr>
      <vt:lpstr>'第7表-3その2'!Print_Area</vt:lpstr>
      <vt:lpstr>'第7表-4その1'!Print_Area</vt:lpstr>
      <vt:lpstr>'第7表-4その2'!Print_Area</vt:lpstr>
      <vt:lpstr>'第7表-5その1'!Print_Area</vt:lpstr>
      <vt:lpstr>'第7表-5その2'!Print_Area</vt:lpstr>
      <vt:lpstr>'第7表-6その1'!Print_Area</vt:lpstr>
      <vt:lpstr>'第7表-6その2'!Print_Area</vt:lpstr>
      <vt:lpstr>'第7表-7その１'!Print_Area</vt:lpstr>
      <vt:lpstr>'第7表-7その2'!Print_Area</vt:lpstr>
      <vt:lpstr>'第7表-8その1'!Print_Area</vt:lpstr>
      <vt:lpstr>'第7表-8その2'!Print_Area</vt:lpstr>
      <vt:lpstr>'第8表-1'!Print_Area</vt:lpstr>
      <vt:lpstr>'第8表-2'!Print_Area</vt:lpstr>
      <vt:lpstr>'第8表-3'!Print_Area</vt:lpstr>
      <vt:lpstr>第9表!Print_Area</vt:lpstr>
      <vt:lpstr>'第10表-1その1'!Print_Titles</vt:lpstr>
      <vt:lpstr>'第10表-1その2'!Print_Titles</vt:lpstr>
      <vt:lpstr>'第10表-2その1'!Print_Titles</vt:lpstr>
      <vt:lpstr>'第10表-2その2'!Print_Titles</vt:lpstr>
      <vt:lpstr>'第11表-1その1'!Print_Titles</vt:lpstr>
      <vt:lpstr>'第11表-1その2'!Print_Titles</vt:lpstr>
      <vt:lpstr>'第11表-1その3'!Print_Titles</vt:lpstr>
      <vt:lpstr>'第11表-1その4'!Print_Titles</vt:lpstr>
      <vt:lpstr>'第11表-2'!Print_Titles</vt:lpstr>
      <vt:lpstr>'第11表-3'!Print_Titles</vt:lpstr>
      <vt:lpstr>'第11表-4'!Print_Titles</vt:lpstr>
      <vt:lpstr>'第11表-5'!Print_Titles</vt:lpstr>
      <vt:lpstr>'第11表-6その1'!Print_Titles</vt:lpstr>
      <vt:lpstr>'第11表-6その2'!Print_Titles</vt:lpstr>
      <vt:lpstr>'第11表-6その3'!Print_Titles</vt:lpstr>
      <vt:lpstr>'第11表-6その4'!Print_Titles</vt:lpstr>
      <vt:lpstr>'第11表-7'!Print_Titles</vt:lpstr>
      <vt:lpstr>'第11表-8その1'!Print_Titles</vt:lpstr>
      <vt:lpstr>'第11表-8その2'!Print_Titles</vt:lpstr>
      <vt:lpstr>'第11表-8その3'!Print_Titles</vt:lpstr>
      <vt:lpstr>'第11表-8その4'!Print_Titles</vt:lpstr>
      <vt:lpstr>'第12表-1'!Print_Titles</vt:lpstr>
      <vt:lpstr>'第12表-2'!Print_Titles</vt:lpstr>
      <vt:lpstr>'第12表-3'!Print_Titles</vt:lpstr>
      <vt:lpstr>'第12表-4'!Print_Titles</vt:lpstr>
      <vt:lpstr>'第12表-5'!Print_Titles</vt:lpstr>
      <vt:lpstr>'第12表-6'!Print_Titles</vt:lpstr>
      <vt:lpstr>'第12表-7'!Print_Titles</vt:lpstr>
      <vt:lpstr>'第12表-8'!Print_Titles</vt:lpstr>
      <vt:lpstr>第13表!Print_Titles</vt:lpstr>
      <vt:lpstr>'第14表-1'!Print_Titles</vt:lpstr>
      <vt:lpstr>'第14表-2'!Print_Titles</vt:lpstr>
      <vt:lpstr>'第14表-3'!Print_Titles</vt:lpstr>
      <vt:lpstr>第15表!Print_Titles</vt:lpstr>
      <vt:lpstr>'第16表（印刷用）'!Print_Titles</vt:lpstr>
      <vt:lpstr>第18表その1その2!Print_Titles</vt:lpstr>
      <vt:lpstr>第19表その1!Print_Titles</vt:lpstr>
      <vt:lpstr>第19表その2!Print_Titles</vt:lpstr>
      <vt:lpstr>第19表その3!Print_Titles</vt:lpstr>
      <vt:lpstr>第21表!Print_Titles</vt:lpstr>
      <vt:lpstr>第22表!Print_Titles</vt:lpstr>
      <vt:lpstr>'第4表-1'!Print_Titles</vt:lpstr>
      <vt:lpstr>'第4表-2'!Print_Titles</vt:lpstr>
      <vt:lpstr>'第4表-3'!Print_Titles</vt:lpstr>
      <vt:lpstr>'第4表-4'!Print_Titles</vt:lpstr>
      <vt:lpstr>'第5表-1その1'!Print_Titles</vt:lpstr>
      <vt:lpstr>'第5表-1その2'!Print_Titles</vt:lpstr>
      <vt:lpstr>'第5表-1その3'!Print_Titles</vt:lpstr>
      <vt:lpstr>'第5表-1その4'!Print_Titles</vt:lpstr>
      <vt:lpstr>'第5表-2その1'!Print_Titles</vt:lpstr>
      <vt:lpstr>'第5表-2その2'!Print_Titles</vt:lpstr>
      <vt:lpstr>'第5表-2その3'!Print_Titles</vt:lpstr>
      <vt:lpstr>'第5表-2その4'!Print_Titles</vt:lpstr>
      <vt:lpstr>'第5表-3'!Print_Titles</vt:lpstr>
      <vt:lpstr>'第5表-4'!Print_Titles</vt:lpstr>
      <vt:lpstr>'第6表-1その1'!Print_Titles</vt:lpstr>
      <vt:lpstr>'第6表-1その2'!Print_Titles</vt:lpstr>
      <vt:lpstr>'第6表-2その1'!Print_Titles</vt:lpstr>
      <vt:lpstr>'第6表-2その2'!Print_Titles</vt:lpstr>
      <vt:lpstr>'第6表-2その3'!Print_Titles</vt:lpstr>
      <vt:lpstr>'第7表-1その1'!Print_Titles</vt:lpstr>
      <vt:lpstr>'第7表-1その2'!Print_Titles</vt:lpstr>
      <vt:lpstr>'第7表-2その1'!Print_Titles</vt:lpstr>
      <vt:lpstr>'第7表-2その2'!Print_Titles</vt:lpstr>
      <vt:lpstr>'第7表-3その1'!Print_Titles</vt:lpstr>
      <vt:lpstr>'第7表-3その2'!Print_Titles</vt:lpstr>
      <vt:lpstr>'第7表-4その1'!Print_Titles</vt:lpstr>
      <vt:lpstr>'第7表-4その2'!Print_Titles</vt:lpstr>
      <vt:lpstr>'第7表-5その1'!Print_Titles</vt:lpstr>
      <vt:lpstr>'第7表-5その2'!Print_Titles</vt:lpstr>
      <vt:lpstr>'第7表-6その1'!Print_Titles</vt:lpstr>
      <vt:lpstr>'第7表-6その2'!Print_Titles</vt:lpstr>
      <vt:lpstr>'第7表-7その１'!Print_Titles</vt:lpstr>
      <vt:lpstr>'第7表-7その2'!Print_Titles</vt:lpstr>
      <vt:lpstr>'第7表-8その1'!Print_Titles</vt:lpstr>
      <vt:lpstr>'第7表-8その2'!Print_Titles</vt:lpstr>
      <vt:lpstr>'第8表-1'!Print_Titles</vt:lpstr>
      <vt:lpstr>'第8表-2'!Print_Titles</vt:lpstr>
      <vt:lpstr>'第8表-3'!Print_Titles</vt:lpstr>
      <vt:lpstr>第9表!Print_Titles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千葉県</cp:lastModifiedBy>
  <cp:lastPrinted>2012-09-19T06:23:10Z</cp:lastPrinted>
  <dcterms:created xsi:type="dcterms:W3CDTF">2011-12-14T01:04:37Z</dcterms:created>
  <dcterms:modified xsi:type="dcterms:W3CDTF">2012-09-19T06:23:48Z</dcterms:modified>
</cp:coreProperties>
</file>